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Références" sheetId="2" state="visible" r:id="rId2"/>
    <sheet xmlns:r="http://schemas.openxmlformats.org/officeDocument/2006/relationships" name="Registre Risques" sheetId="3" state="visible" r:id="rId3"/>
    <sheet xmlns:r="http://schemas.openxmlformats.org/officeDocument/2006/relationships" name="Fonctions de sécurité" sheetId="4" state="visible" r:id="rId4"/>
    <sheet xmlns:r="http://schemas.openxmlformats.org/officeDocument/2006/relationships" name="Matrice 5x5" sheetId="5" state="visible" r:id="rId5"/>
    <sheet xmlns:r="http://schemas.openxmlformats.org/officeDocument/2006/relationships" name="Tableau de Bord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color rgb="00FFFFFF"/>
      <sz val="14"/>
    </font>
    <font>
      <b val="1"/>
      <color rgb="00000000"/>
      <sz val="16"/>
    </font>
    <font>
      <b val="1"/>
      <color rgb="00000000"/>
      <sz val="14"/>
    </font>
  </fonts>
  <fills count="17">
    <fill>
      <patternFill/>
    </fill>
    <fill>
      <patternFill patternType="gray125"/>
    </fill>
    <fill>
      <patternFill patternType="solid">
        <fgColor rgb="00F2F2F2"/>
      </patternFill>
    </fill>
    <fill>
      <patternFill patternType="solid">
        <fgColor rgb="001F4E78"/>
      </patternFill>
    </fill>
    <fill>
      <patternFill patternType="solid">
        <fgColor rgb="00E2F0D9"/>
      </patternFill>
    </fill>
    <fill>
      <patternFill patternType="solid">
        <fgColor rgb="00FFF2CC"/>
      </patternFill>
    </fill>
    <fill>
      <patternFill patternType="solid">
        <fgColor rgb="00FCE4D6"/>
      </patternFill>
    </fill>
    <fill>
      <patternFill patternType="solid">
        <fgColor rgb="000E7490"/>
      </patternFill>
    </fill>
    <fill>
      <patternFill patternType="solid">
        <fgColor rgb="00E0F2FE"/>
      </patternFill>
    </fill>
    <fill>
      <patternFill patternType="solid">
        <fgColor rgb="004F46E5"/>
      </patternFill>
    </fill>
    <fill>
      <patternFill patternType="solid">
        <fgColor rgb="00EDE9FE"/>
      </patternFill>
    </fill>
    <fill>
      <patternFill patternType="solid">
        <fgColor rgb="00BBF7D0"/>
      </patternFill>
    </fill>
    <fill>
      <patternFill patternType="solid">
        <fgColor rgb="00FEF3C7"/>
      </patternFill>
    </fill>
    <fill>
      <patternFill patternType="solid">
        <fgColor rgb="00FED7AA"/>
      </patternFill>
    </fill>
    <fill>
      <patternFill patternType="solid">
        <fgColor rgb="00F59E0B"/>
      </patternFill>
    </fill>
    <fill>
      <patternFill patternType="solid">
        <fgColor rgb="00FFFBEB"/>
      </patternFill>
    </fill>
    <fill>
      <patternFill patternType="solid">
        <fgColor rgb="00FDE68A"/>
      </patternFill>
    </fill>
  </fills>
  <borders count="4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</borders>
  <cellStyleXfs count="2">
    <xf numFmtId="0" fontId="0" fillId="0" borderId="0"/>
    <xf numFmtId="0" fontId="1" fillId="2" borderId="1" applyAlignment="1">
      <alignment horizontal="center" vertical="center" wrapText="1"/>
    </xf>
  </cellStyleXfs>
  <cellXfs count="30">
    <xf numFmtId="0" fontId="0" fillId="0" borderId="0" pivotButton="0" quotePrefix="0" xfId="0"/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  <xf numFmtId="0" fontId="3" fillId="3" borderId="0" applyAlignment="1" pivotButton="0" quotePrefix="0" xfId="0">
      <alignment horizontal="center"/>
    </xf>
    <xf numFmtId="0" fontId="1" fillId="2" borderId="1" applyAlignment="1" pivotButton="0" quotePrefix="0" xfId="1">
      <alignment horizontal="center" vertical="center" wrapText="1"/>
    </xf>
    <xf numFmtId="0" fontId="1" fillId="0" borderId="0" pivotButton="0" quotePrefix="0" xfId="0"/>
    <xf numFmtId="0" fontId="0" fillId="4" borderId="0" applyAlignment="1" pivotButton="0" quotePrefix="0" xfId="0">
      <alignment horizontal="center"/>
    </xf>
    <xf numFmtId="0" fontId="0" fillId="5" borderId="0" applyAlignment="1" pivotButton="0" quotePrefix="0" xfId="0">
      <alignment horizontal="center"/>
    </xf>
    <xf numFmtId="0" fontId="0" fillId="6" borderId="0" applyAlignment="1" pivotButton="0" quotePrefix="0" xfId="0">
      <alignment horizontal="center"/>
    </xf>
    <xf numFmtId="0" fontId="2" fillId="7" borderId="0" applyAlignment="1" pivotButton="0" quotePrefix="0" xfId="0">
      <alignment horizontal="center"/>
    </xf>
    <xf numFmtId="0" fontId="3" fillId="7" borderId="0" applyAlignment="1" pivotButton="0" quotePrefix="0" xfId="0">
      <alignment horizontal="center" vertical="center"/>
    </xf>
    <xf numFmtId="0" fontId="1" fillId="8" borderId="2" applyAlignment="1" pivotButton="0" quotePrefix="0" xfId="1">
      <alignment horizontal="center" vertical="center" wrapText="1"/>
    </xf>
    <xf numFmtId="0" fontId="1" fillId="8" borderId="2" applyAlignment="1" pivotButton="0" quotePrefix="0" xfId="0">
      <alignment horizontal="center" vertical="center" wrapText="1"/>
    </xf>
    <xf numFmtId="0" fontId="2" fillId="9" borderId="0" applyAlignment="1" pivotButton="0" quotePrefix="0" xfId="0">
      <alignment horizontal="center"/>
    </xf>
    <xf numFmtId="0" fontId="3" fillId="9" borderId="0" applyAlignment="1" pivotButton="0" quotePrefix="0" xfId="0">
      <alignment horizontal="center" vertical="center"/>
    </xf>
    <xf numFmtId="0" fontId="1" fillId="10" borderId="3" applyAlignment="1" pivotButton="0" quotePrefix="0" xfId="1">
      <alignment horizontal="center" vertical="center" wrapText="1"/>
    </xf>
    <xf numFmtId="0" fontId="1" fillId="10" borderId="3" applyAlignment="1" pivotButton="0" quotePrefix="0" xfId="0">
      <alignment horizontal="center" vertical="center" wrapText="1"/>
    </xf>
    <xf numFmtId="0" fontId="0" fillId="0" borderId="3" pivotButton="0" quotePrefix="0" xfId="0"/>
    <xf numFmtId="0" fontId="0" fillId="11" borderId="0" applyAlignment="1" pivotButton="0" quotePrefix="0" xfId="0">
      <alignment horizontal="center"/>
    </xf>
    <xf numFmtId="0" fontId="0" fillId="12" borderId="0" applyAlignment="1" pivotButton="0" quotePrefix="0" xfId="0">
      <alignment horizontal="center"/>
    </xf>
    <xf numFmtId="0" fontId="0" fillId="13" borderId="0" applyAlignment="1" pivotButton="0" quotePrefix="0" xfId="0">
      <alignment horizontal="center"/>
    </xf>
    <xf numFmtId="0" fontId="4" fillId="14" borderId="0" applyAlignment="1" pivotButton="0" quotePrefix="0" xfId="0">
      <alignment horizontal="center"/>
    </xf>
    <xf numFmtId="0" fontId="5" fillId="14" borderId="0" applyAlignment="1" pivotButton="0" quotePrefix="0" xfId="0">
      <alignment horizontal="center" vertical="center"/>
    </xf>
    <xf numFmtId="0" fontId="1" fillId="12" borderId="3" applyAlignment="1" pivotButton="0" quotePrefix="0" xfId="1">
      <alignment horizontal="center" vertical="center" wrapText="1"/>
    </xf>
    <xf numFmtId="0" fontId="1" fillId="12" borderId="3" applyAlignment="1" pivotButton="0" quotePrefix="0" xfId="0">
      <alignment horizontal="center" vertical="center" wrapText="1"/>
    </xf>
    <xf numFmtId="0" fontId="0" fillId="0" borderId="3" applyAlignment="1" pivotButton="0" quotePrefix="0" xfId="0">
      <alignment horizontal="center" vertical="center"/>
    </xf>
    <xf numFmtId="0" fontId="0" fillId="0" borderId="3" applyAlignment="1" pivotButton="0" quotePrefix="0" xfId="0">
      <alignment wrapText="1"/>
    </xf>
    <xf numFmtId="0" fontId="0" fillId="15" borderId="3" applyAlignment="1" pivotButton="0" quotePrefix="0" xfId="0">
      <alignment horizontal="center" vertical="center"/>
    </xf>
    <xf numFmtId="0" fontId="0" fillId="12" borderId="3" applyAlignment="1" pivotButton="0" quotePrefix="0" xfId="0">
      <alignment horizontal="center" vertical="center"/>
    </xf>
    <xf numFmtId="0" fontId="0" fillId="16" borderId="3" applyAlignment="1" pivotButton="0" quotePrefix="0" xfId="0">
      <alignment horizontal="center" vertical="center"/>
    </xf>
  </cellXfs>
  <cellStyles count="2">
    <cellStyle name="Normal" xfId="0" builtinId="0" hidden="0"/>
    <cellStyle name="header_style" xfId="1" hidden="0"/>
  </cellStyles>
  <dxfs count="11">
    <dxf>
      <fill>
        <patternFill patternType="solid">
          <fgColor rgb="00E2F0D9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CE4D6"/>
        </patternFill>
      </fill>
    </dxf>
    <dxf>
      <fill>
        <patternFill patternType="solid">
          <fgColor rgb="00F8CBAD"/>
        </patternFill>
      </fill>
    </dxf>
    <dxf>
      <fill>
        <patternFill patternType="solid">
          <fgColor rgb="00BBF7D0"/>
        </patternFill>
      </fill>
    </dxf>
    <dxf>
      <fill>
        <patternFill patternType="solid">
          <fgColor rgb="00FEF3C7"/>
        </patternFill>
      </fill>
    </dxf>
    <dxf>
      <fill>
        <patternFill patternType="solid">
          <fgColor rgb="00FED7AA"/>
        </patternFill>
      </fill>
    </dxf>
    <dxf>
      <fill>
        <patternFill patternType="solid">
          <fgColor rgb="00FECACA"/>
        </patternFill>
      </fill>
    </dxf>
    <dxf>
      <fill>
        <patternFill patternType="solid">
          <fgColor rgb="00FFFBEB"/>
        </patternFill>
      </fill>
    </dxf>
    <dxf>
      <fill>
        <patternFill patternType="solid">
          <fgColor rgb="00FDE68A"/>
        </patternFill>
      </fill>
    </dxf>
    <dxf>
      <fill>
        <patternFill patternType="solid">
          <fgColor rgb="00F59E0B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niveau (initial)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'Tableau de Bord'!B3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Bord'!$A$4:$A$7</f>
            </numRef>
          </cat>
          <val>
            <numRef>
              <f>'Tableau de Bord'!$B$4:$B$7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Niveau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par PLr requis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'Tableau de Bord'!E3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'Tableau de Bord'!$D$4:$D$8</f>
            </numRef>
          </cat>
          <val>
            <numRef>
              <f>'Tableau de Bord'!$E$4:$E$8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PLr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8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8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Registre" displayName="Registre" ref="A2:AE1000" headerRowCount="1">
  <autoFilter ref="A2:AE1000"/>
  <tableColumns count="31">
    <tableColumn id="1" name="ID"/>
    <tableColumn id="2" name="Machine"/>
    <tableColumn id="3" name="Sous-ensemble"/>
    <tableColumn id="4" name="Tâche/Mode"/>
    <tableColumn id="5" name="Danger (catégorie)"/>
    <tableColumn id="6" name="Situation dangereuse"/>
    <tableColumn id="7" name="Dommage redouté"/>
    <tableColumn id="8" name="S (S1/S2)"/>
    <tableColumn id="9" name="F (F1/F2)"/>
    <tableColumn id="10" name="P (P1/P2)"/>
    <tableColumn id="11" name="Clé SFP"/>
    <tableColumn id="12" name="PLr requis"/>
    <tableColumn id="13" name="Gravité (1-5)"/>
    <tableColumn id="14" name="Probabilité (1-5)"/>
    <tableColumn id="15" name="Exposition (1-5)"/>
    <tableColumn id="16" name="Score initial"/>
    <tableColumn id="17" name="Niveau initial"/>
    <tableColumn id="18" name="Mesures existantes"/>
    <tableColumn id="19" name="Mesures complémentaires (catégorie)"/>
    <tableColumn id="20" name="Mesures complémentaires (détail)"/>
    <tableColumn id="21" name="Responsable"/>
    <tableColumn id="22" name="Échéance"/>
    <tableColumn id="23" name="Statut"/>
    <tableColumn id="24" name="Gravité_res (1-5)"/>
    <tableColumn id="25" name="Probabilité_res (1-5)"/>
    <tableColumn id="26" name="Exposition_res (1-5)"/>
    <tableColumn id="27" name="Score résiduel"/>
    <tableColumn id="28" name="Niveau résiduel"/>
    <tableColumn id="29" name="PL atteint (a–e)"/>
    <tableColumn id="30" name="Écart PL"/>
    <tableColumn id="31" name="Preuves/Doc"/>
  </tableColumns>
  <tableStyleInfo name="TableStyleMedium9" showRowStripes="1"/>
</table>
</file>

<file path=xl/tables/table2.xml><?xml version="1.0" encoding="utf-8"?>
<table xmlns="http://schemas.openxmlformats.org/spreadsheetml/2006/main" id="2" name="SFTable" displayName="SFTable" ref="A2:O200" headerRowCount="1">
  <autoFilter ref="A2:O200"/>
  <tableColumns count="15">
    <tableColumn id="1" name="SF ID"/>
    <tableColumn id="2" name="Machine"/>
    <tableColumn id="3" name="Description de la fonction"/>
    <tableColumn id="4" name="Source (ID Risque)"/>
    <tableColumn id="5" name="PLr requis (depuis Registre)"/>
    <tableColumn id="6" name="Architecture (Cat)"/>
    <tableColumn id="7" name="MTTFd"/>
    <tableColumn id="8" name="DCavg"/>
    <tableColumn id="9" name="CCF"/>
    <tableColumn id="10" name="PL atteint"/>
    <tableColumn id="11" name="Écart (OK/À compléter)"/>
    <tableColumn id="12" name="Responsable"/>
    <tableColumn id="13" name="Échéance"/>
    <tableColumn id="14" name="Statut"/>
    <tableColumn id="15" name="Commentaire"/>
  </tableColumns>
  <tableStyleInfo name="TableStyleMedium2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1" t="inlineStr">
        <is>
          <t>Modèle dynamique – Analyse de risques machine (ISO 12100 / PLr)</t>
        </is>
      </c>
    </row>
    <row r="3">
      <c r="A3" s="2" t="inlineStr">
        <is>
          <t>But : identifier les dangers par machine/mode de fonctionnement, estimer le risque (score 5×5) et le PLr requis (S/F/P), planifier les mesures et suivre le risque résiduel.</t>
        </is>
      </c>
    </row>
    <row r="4">
      <c r="A4" s="2" t="inlineStr">
        <is>
          <t>Contenu : 1) Registre Risques  2) Fonctions de Sécurité  3) Matrice 5×5  4) Tableau de Bord  5) Références (listes &amp; PLr).</t>
        </is>
      </c>
    </row>
    <row r="5">
      <c r="A5" s="2" t="inlineStr">
        <is>
          <t>Logique : ISO 12100 (S, probabilité, exposition, évitabilité) et ISO 13849-1 (S/F/P → PLr). Les tables sont paramétrables dans « Références ».</t>
        </is>
      </c>
    </row>
    <row r="6">
      <c r="A6" s="2" t="inlineStr">
        <is>
          <t>Utilisation : remplir le Registre (machine, tâche, danger), coter S/F/P → PLr requis, estimer S×P×E → niveau (Faible/Moyen/Élevé/Critique), définir mesures ; saisir le PL atteint → l’écart PL se calcule.</t>
        </is>
      </c>
    </row>
    <row r="7">
      <c r="A7" s="2" t="inlineStr">
        <is>
          <t>Compatibilité : formules Excel en anglais (IF, VLOOKUP, SUMIFS). Zéro macro.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Y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Machines (éditer)</t>
        </is>
      </c>
      <c r="C1" t="inlineStr">
        <is>
          <t>Tâches/Modes</t>
        </is>
      </c>
      <c r="E1" t="inlineStr">
        <is>
          <t>Dangers (ISO 12100)</t>
        </is>
      </c>
      <c r="G1" t="inlineStr">
        <is>
          <t>Statut</t>
        </is>
      </c>
      <c r="I1" t="inlineStr">
        <is>
          <t>Catégorie mesure</t>
        </is>
      </c>
      <c r="L1" t="inlineStr">
        <is>
          <t>PLr (modifiable)</t>
        </is>
      </c>
      <c r="O1" t="inlineStr">
        <is>
          <t>PL map</t>
        </is>
      </c>
      <c r="R1" t="inlineStr">
        <is>
          <t>Échelles 1–5</t>
        </is>
      </c>
    </row>
    <row r="2">
      <c r="A2" t="inlineStr">
        <is>
          <t>Presse P1</t>
        </is>
      </c>
      <c r="C2" t="inlineStr">
        <is>
          <t>Production</t>
        </is>
      </c>
      <c r="E2" t="inlineStr">
        <is>
          <t>Mécanique (écrasement/cisaillement)</t>
        </is>
      </c>
      <c r="G2" t="inlineStr">
        <is>
          <t>Not Started</t>
        </is>
      </c>
      <c r="I2" t="inlineStr">
        <is>
          <t>Conception intrinsèquement sûre</t>
        </is>
      </c>
      <c r="L2" t="inlineStr">
        <is>
          <t>Clé</t>
        </is>
      </c>
      <c r="M2" t="inlineStr">
        <is>
          <t>PLr</t>
        </is>
      </c>
      <c r="O2" t="inlineStr">
        <is>
          <t>PL</t>
        </is>
      </c>
      <c r="P2" t="inlineStr">
        <is>
          <t>#</t>
        </is>
      </c>
      <c r="R2" t="inlineStr">
        <is>
          <t>Gravité (1-5)</t>
        </is>
      </c>
      <c r="S2" t="inlineStr">
        <is>
          <t>Description</t>
        </is>
      </c>
      <c r="U2" t="inlineStr">
        <is>
          <t>Probabilité (1-5)</t>
        </is>
      </c>
      <c r="V2" t="inlineStr">
        <is>
          <t>Description</t>
        </is>
      </c>
      <c r="X2" t="inlineStr">
        <is>
          <t>Exposition (1-5)</t>
        </is>
      </c>
      <c r="Y2" t="inlineStr">
        <is>
          <t>Description</t>
        </is>
      </c>
    </row>
    <row r="3">
      <c r="A3" t="inlineStr">
        <is>
          <t>Convoyeur C2</t>
        </is>
      </c>
      <c r="C3" t="inlineStr">
        <is>
          <t>Chargement manuel</t>
        </is>
      </c>
      <c r="E3" t="inlineStr">
        <is>
          <t>Électrique</t>
        </is>
      </c>
      <c r="G3" t="inlineStr">
        <is>
          <t>In Progress</t>
        </is>
      </c>
      <c r="I3" t="inlineStr">
        <is>
          <t>Protecteurs/Dispositifs (techniques)</t>
        </is>
      </c>
      <c r="L3" t="inlineStr">
        <is>
          <t>S1F1P1</t>
        </is>
      </c>
      <c r="M3" t="inlineStr">
        <is>
          <t>a</t>
        </is>
      </c>
      <c r="O3" t="inlineStr">
        <is>
          <t>a</t>
        </is>
      </c>
      <c r="P3" t="n">
        <v>1</v>
      </c>
      <c r="R3" t="n">
        <v>1</v>
      </c>
      <c r="S3" t="inlineStr">
        <is>
          <t>Blessure légère</t>
        </is>
      </c>
      <c r="U3" t="n">
        <v>1</v>
      </c>
      <c r="V3" t="inlineStr">
        <is>
          <t>Très improbable</t>
        </is>
      </c>
      <c r="X3" t="n">
        <v>1</v>
      </c>
      <c r="Y3" t="inlineStr">
        <is>
          <t>Très rare/épisodique</t>
        </is>
      </c>
    </row>
    <row r="4">
      <c r="A4" t="inlineStr">
        <is>
          <t>Robot R3</t>
        </is>
      </c>
      <c r="C4" t="inlineStr">
        <is>
          <t>Réglage</t>
        </is>
      </c>
      <c r="E4" t="inlineStr">
        <is>
          <t>Thermique</t>
        </is>
      </c>
      <c r="G4" t="inlineStr">
        <is>
          <t>Done</t>
        </is>
      </c>
      <c r="I4" t="inlineStr">
        <is>
          <t>Fonctions de sécurité (commande)</t>
        </is>
      </c>
      <c r="L4" t="inlineStr">
        <is>
          <t>S1F1P2</t>
        </is>
      </c>
      <c r="M4" t="inlineStr">
        <is>
          <t>b</t>
        </is>
      </c>
      <c r="O4" t="inlineStr">
        <is>
          <t>b</t>
        </is>
      </c>
      <c r="P4" t="n">
        <v>2</v>
      </c>
      <c r="R4" t="n">
        <v>2</v>
      </c>
      <c r="S4" t="inlineStr">
        <is>
          <t>Arrêt de travail</t>
        </is>
      </c>
      <c r="U4" t="n">
        <v>2</v>
      </c>
      <c r="V4" t="inlineStr">
        <is>
          <t>Improbable</t>
        </is>
      </c>
      <c r="X4" t="n">
        <v>2</v>
      </c>
      <c r="Y4" t="inlineStr">
        <is>
          <t>Occasionnelle</t>
        </is>
      </c>
    </row>
    <row r="5">
      <c r="C5" t="inlineStr">
        <is>
          <t>Nettoyage</t>
        </is>
      </c>
      <c r="E5" t="inlineStr">
        <is>
          <t>Bruit/Vibrations</t>
        </is>
      </c>
      <c r="I5" t="inlineStr">
        <is>
          <t>Information/Formation/PPE</t>
        </is>
      </c>
      <c r="L5" t="inlineStr">
        <is>
          <t>S1F2P1</t>
        </is>
      </c>
      <c r="M5" t="inlineStr">
        <is>
          <t>c</t>
        </is>
      </c>
      <c r="O5" t="inlineStr">
        <is>
          <t>c</t>
        </is>
      </c>
      <c r="P5" t="n">
        <v>3</v>
      </c>
      <c r="R5" t="n">
        <v>3</v>
      </c>
      <c r="S5" t="inlineStr">
        <is>
          <t>Blessure grave</t>
        </is>
      </c>
      <c r="U5" t="n">
        <v>3</v>
      </c>
      <c r="V5" t="inlineStr">
        <is>
          <t>Possible</t>
        </is>
      </c>
      <c r="X5" t="n">
        <v>3</v>
      </c>
      <c r="Y5" t="inlineStr">
        <is>
          <t>Régulière</t>
        </is>
      </c>
    </row>
    <row r="6">
      <c r="C6" t="inlineStr">
        <is>
          <t>Maintenance</t>
        </is>
      </c>
      <c r="E6" t="inlineStr">
        <is>
          <t>Substances (chimique)</t>
        </is>
      </c>
      <c r="L6" t="inlineStr">
        <is>
          <t>S1F2P2</t>
        </is>
      </c>
      <c r="M6" t="inlineStr">
        <is>
          <t>d</t>
        </is>
      </c>
      <c r="O6" t="inlineStr">
        <is>
          <t>d</t>
        </is>
      </c>
      <c r="P6" t="n">
        <v>4</v>
      </c>
      <c r="R6" t="n">
        <v>4</v>
      </c>
      <c r="S6" t="inlineStr">
        <is>
          <t>Invalidité</t>
        </is>
      </c>
      <c r="U6" t="n">
        <v>4</v>
      </c>
      <c r="V6" t="inlineStr">
        <is>
          <t>Probable</t>
        </is>
      </c>
      <c r="X6" t="n">
        <v>4</v>
      </c>
      <c r="Y6" t="inlineStr">
        <is>
          <t>Fréquente</t>
        </is>
      </c>
    </row>
    <row r="7">
      <c r="C7" t="inlineStr">
        <is>
          <t>Dépannage</t>
        </is>
      </c>
      <c r="E7" t="inlineStr">
        <is>
          <t>Ergonomie/Posture</t>
        </is>
      </c>
      <c r="L7" t="inlineStr">
        <is>
          <t>S2F1P1</t>
        </is>
      </c>
      <c r="M7" t="inlineStr">
        <is>
          <t>c</t>
        </is>
      </c>
      <c r="O7" t="inlineStr">
        <is>
          <t>e</t>
        </is>
      </c>
      <c r="P7" t="n">
        <v>5</v>
      </c>
      <c r="R7" t="n">
        <v>5</v>
      </c>
      <c r="S7" t="inlineStr">
        <is>
          <t>Décès</t>
        </is>
      </c>
      <c r="U7" t="n">
        <v>5</v>
      </c>
      <c r="V7" t="inlineStr">
        <is>
          <t>Très probable</t>
        </is>
      </c>
      <c r="X7" t="n">
        <v>5</v>
      </c>
      <c r="Y7" t="inlineStr">
        <is>
          <t>Continue</t>
        </is>
      </c>
    </row>
    <row r="8">
      <c r="C8" t="inlineStr">
        <is>
          <t>Essais</t>
        </is>
      </c>
      <c r="E8" t="inlineStr">
        <is>
          <t>Glissade/Chute</t>
        </is>
      </c>
      <c r="L8" t="inlineStr">
        <is>
          <t>S2F1P2</t>
        </is>
      </c>
      <c r="M8" t="inlineStr">
        <is>
          <t>d</t>
        </is>
      </c>
    </row>
    <row r="9">
      <c r="C9" t="inlineStr">
        <is>
          <t>Montage/Démontage</t>
        </is>
      </c>
      <c r="E9" t="inlineStr">
        <is>
          <t>Perte de stabilité</t>
        </is>
      </c>
      <c r="L9" t="inlineStr">
        <is>
          <t>S2F2P1</t>
        </is>
      </c>
      <c r="M9" t="inlineStr">
        <is>
          <t>d</t>
        </is>
      </c>
    </row>
    <row r="10">
      <c r="E10" t="inlineStr">
        <is>
          <t>Rayonnements</t>
        </is>
      </c>
      <c r="L10" t="inlineStr">
        <is>
          <t>S2F2P2</t>
        </is>
      </c>
      <c r="M10" t="inlineStr">
        <is>
          <t>e</t>
        </is>
      </c>
    </row>
    <row r="11">
      <c r="E11" t="inlineStr">
        <is>
          <t>Explosion/Incendie</t>
        </is>
      </c>
    </row>
    <row r="12">
      <c r="E12" t="inlineStr">
        <is>
          <t>Énergie résiduelle</t>
        </is>
      </c>
    </row>
    <row r="13">
      <c r="E13" t="inlineStr">
        <is>
          <t>Redémarrage intempestif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G100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20" customWidth="1" min="2" max="2"/>
    <col width="22" customWidth="1" min="3" max="3"/>
    <col width="20" customWidth="1" min="4" max="4"/>
    <col width="28" customWidth="1" min="5" max="5"/>
    <col width="30" customWidth="1" min="6" max="6"/>
    <col width="22" customWidth="1" min="7" max="7"/>
    <col width="10" customWidth="1" min="8" max="8"/>
    <col width="10" customWidth="1" min="9" max="9"/>
    <col width="10" customWidth="1" min="10" max="10"/>
    <col width="12" customWidth="1" min="11" max="11"/>
    <col width="12" customWidth="1" min="12" max="12"/>
    <col width="12" customWidth="1" min="13" max="13"/>
    <col width="12" customWidth="1" min="14" max="14"/>
    <col width="14" customWidth="1" min="15" max="15"/>
    <col width="14" customWidth="1" min="16" max="16"/>
    <col width="16" customWidth="1" min="17" max="17"/>
    <col width="26" customWidth="1" min="18" max="18"/>
    <col width="24" customWidth="1" min="19" max="19"/>
    <col width="36" customWidth="1" min="20" max="20"/>
    <col width="18" customWidth="1" min="21" max="21"/>
    <col width="14" customWidth="1" min="22" max="22"/>
    <col width="14" customWidth="1" min="23" max="23"/>
    <col width="14" customWidth="1" min="24" max="24"/>
    <col width="14" customWidth="1" min="25" max="25"/>
    <col width="14" customWidth="1" min="26" max="26"/>
    <col width="16" customWidth="1" min="27" max="27"/>
    <col width="16" customWidth="1" min="28" max="28"/>
    <col width="12" customWidth="1" min="29" max="29"/>
    <col width="16" customWidth="1" min="30" max="30"/>
    <col width="30" customWidth="1" min="31" max="31"/>
  </cols>
  <sheetData>
    <row r="1">
      <c r="A1" s="22" t="inlineStr">
        <is>
          <t>Registre d’Analyse de Risques – Machines</t>
        </is>
      </c>
      <c r="B1" s="22" t="n"/>
      <c r="C1" s="22" t="n"/>
      <c r="D1" s="22" t="n"/>
      <c r="E1" s="22" t="n"/>
      <c r="F1" s="22" t="n"/>
      <c r="G1" s="22" t="n"/>
      <c r="H1" s="22" t="n"/>
      <c r="I1" s="22" t="n"/>
      <c r="J1" s="22" t="n"/>
      <c r="K1" s="22" t="n"/>
      <c r="L1" s="22" t="n"/>
      <c r="M1" s="22" t="n"/>
      <c r="N1" s="22" t="n"/>
      <c r="O1" s="22" t="n"/>
      <c r="P1" s="22" t="n"/>
      <c r="Q1" s="22" t="n"/>
      <c r="R1" s="22" t="n"/>
      <c r="S1" s="22" t="n"/>
      <c r="T1" s="22" t="n"/>
      <c r="U1" s="22" t="n"/>
      <c r="V1" s="22" t="n"/>
      <c r="W1" s="22" t="n"/>
      <c r="X1" s="22" t="n"/>
      <c r="Y1" s="22" t="n"/>
      <c r="Z1" s="22" t="n"/>
      <c r="AA1" s="22" t="n"/>
      <c r="AB1" s="22" t="n"/>
      <c r="AC1" s="22" t="n"/>
      <c r="AD1" s="22" t="n"/>
      <c r="AE1" s="22" t="n"/>
      <c r="AF1" s="22" t="n"/>
      <c r="AG1" s="22" t="n"/>
    </row>
    <row r="2">
      <c r="A2" s="23" t="inlineStr">
        <is>
          <t>ID</t>
        </is>
      </c>
      <c r="B2" s="23" t="inlineStr">
        <is>
          <t>Machine</t>
        </is>
      </c>
      <c r="C2" s="23" t="inlineStr">
        <is>
          <t>Sous-ensemble</t>
        </is>
      </c>
      <c r="D2" s="23" t="inlineStr">
        <is>
          <t>Tâche/Mode</t>
        </is>
      </c>
      <c r="E2" s="23" t="inlineStr">
        <is>
          <t>Danger (catégorie)</t>
        </is>
      </c>
      <c r="F2" s="23" t="inlineStr">
        <is>
          <t>Situation dangereuse</t>
        </is>
      </c>
      <c r="G2" s="23" t="inlineStr">
        <is>
          <t>Dommage redouté</t>
        </is>
      </c>
      <c r="H2" s="23" t="inlineStr">
        <is>
          <t>S (S1/S2)</t>
        </is>
      </c>
      <c r="I2" s="23" t="inlineStr">
        <is>
          <t>F (F1/F2)</t>
        </is>
      </c>
      <c r="J2" s="23" t="inlineStr">
        <is>
          <t>P (P1/P2)</t>
        </is>
      </c>
      <c r="K2" s="23" t="inlineStr">
        <is>
          <t>Clé SFP</t>
        </is>
      </c>
      <c r="L2" s="23" t="inlineStr">
        <is>
          <t>PLr requis</t>
        </is>
      </c>
      <c r="M2" s="23" t="inlineStr">
        <is>
          <t>Gravité (1-5)</t>
        </is>
      </c>
      <c r="N2" s="23" t="inlineStr">
        <is>
          <t>Probabilité (1-5)</t>
        </is>
      </c>
      <c r="O2" s="23" t="inlineStr">
        <is>
          <t>Exposition (1-5)</t>
        </is>
      </c>
      <c r="P2" s="23" t="inlineStr">
        <is>
          <t>Score initial</t>
        </is>
      </c>
      <c r="Q2" s="23" t="inlineStr">
        <is>
          <t>Niveau initial</t>
        </is>
      </c>
      <c r="R2" s="23" t="inlineStr">
        <is>
          <t>Mesures existantes</t>
        </is>
      </c>
      <c r="S2" s="23" t="inlineStr">
        <is>
          <t>Mesures complémentaires (catégorie)</t>
        </is>
      </c>
      <c r="T2" s="23" t="inlineStr">
        <is>
          <t>Mesures complémentaires (détail)</t>
        </is>
      </c>
      <c r="U2" s="23" t="inlineStr">
        <is>
          <t>Responsable</t>
        </is>
      </c>
      <c r="V2" s="23" t="inlineStr">
        <is>
          <t>Échéance</t>
        </is>
      </c>
      <c r="W2" s="23" t="inlineStr">
        <is>
          <t>Statut</t>
        </is>
      </c>
      <c r="X2" s="23" t="inlineStr">
        <is>
          <t>Gravité_res (1-5)</t>
        </is>
      </c>
      <c r="Y2" s="23" t="inlineStr">
        <is>
          <t>Probabilité_res (1-5)</t>
        </is>
      </c>
      <c r="Z2" s="23" t="inlineStr">
        <is>
          <t>Exposition_res (1-5)</t>
        </is>
      </c>
      <c r="AA2" s="23" t="inlineStr">
        <is>
          <t>Score résiduel</t>
        </is>
      </c>
      <c r="AB2" s="23" t="inlineStr">
        <is>
          <t>Niveau résiduel</t>
        </is>
      </c>
      <c r="AC2" s="23" t="inlineStr">
        <is>
          <t>PL atteint (a–e)</t>
        </is>
      </c>
      <c r="AD2" s="23" t="inlineStr">
        <is>
          <t>Écart PL</t>
        </is>
      </c>
      <c r="AE2" s="23" t="inlineStr">
        <is>
          <t>Preuves/Doc</t>
        </is>
      </c>
      <c r="AF2" s="24" t="n"/>
      <c r="AG2" s="24" t="n"/>
    </row>
    <row r="3">
      <c r="A3" s="17" t="n">
        <v>1</v>
      </c>
      <c r="B3" s="17" t="inlineStr">
        <is>
          <t>Presse P1</t>
        </is>
      </c>
      <c r="C3" s="17" t="inlineStr">
        <is>
          <t>Zone outillage</t>
        </is>
      </c>
      <c r="D3" s="17" t="inlineStr">
        <is>
          <t>Réglage</t>
        </is>
      </c>
      <c r="E3" s="17" t="inlineStr">
        <is>
          <t>Mécanique (écrasement/cisaillement)</t>
        </is>
      </c>
      <c r="F3" s="17" t="inlineStr">
        <is>
          <t>Mains dans zone poinçonnage lors du réglage</t>
        </is>
      </c>
      <c r="G3" s="17" t="inlineStr">
        <is>
          <t>Amputation</t>
        </is>
      </c>
      <c r="H3" s="17" t="inlineStr">
        <is>
          <t>S2</t>
        </is>
      </c>
      <c r="I3" s="17" t="inlineStr">
        <is>
          <t>F2</t>
        </is>
      </c>
      <c r="J3" s="17" t="inlineStr">
        <is>
          <t>P2</t>
        </is>
      </c>
      <c r="K3" s="17">
        <f>IF(OR(H3="",I3="",J3=""),"",H3&amp;I3&amp;J3)</f>
        <v/>
      </c>
      <c r="L3" s="17">
        <f>IF(K3="","",VLOOKUP(K3,Références!$L$3:$M$10,2,FALSE))</f>
        <v/>
      </c>
      <c r="M3" s="17" t="n">
        <v>5</v>
      </c>
      <c r="N3" s="17" t="n">
        <v>4</v>
      </c>
      <c r="O3" s="17" t="n">
        <v>4</v>
      </c>
      <c r="P3" s="17">
        <f>IF(AND(M3&gt;0,N3&gt;0,O3&gt;0),M3*N3*O3,"")</f>
        <v/>
      </c>
      <c r="Q3" s="17">
        <f>IF(P3="","",IF(P3&lt;=20,"Faible",IF(P3&lt;=40,"Moyen",IF(P3&lt;=75,"Élevé","Critique"))))</f>
        <v/>
      </c>
      <c r="R3" s="17" t="inlineStr">
        <is>
          <t>Protecteur mobile verrouillé</t>
        </is>
      </c>
      <c r="S3" s="17" t="inlineStr">
        <is>
          <t>Fonctions de sécurité (commande)</t>
        </is>
      </c>
      <c r="T3" s="17" t="inlineStr">
        <is>
          <t>Arrêt d’urgence + interverrouillage</t>
        </is>
      </c>
      <c r="U3" s="17" t="inlineStr">
        <is>
          <t>Méthodes</t>
        </is>
      </c>
      <c r="V3" s="17" t="inlineStr">
        <is>
          <t>05/09/2025</t>
        </is>
      </c>
      <c r="W3" s="17" t="inlineStr">
        <is>
          <t>In Progress</t>
        </is>
      </c>
      <c r="X3" s="17">
        <f>IF(AND(U3&gt;0,V3&gt;0,W3&gt;0),U3*V3*W3,"")</f>
        <v/>
      </c>
      <c r="Y3" s="17">
        <f>IF(X3="","",IF(X3&lt;=20,"Faible",IF(X3&lt;=40,"Moyen",IF(X3&lt;=75,"Élevé","Critique"))))</f>
        <v/>
      </c>
      <c r="Z3" s="17" t="n">
        <v>2</v>
      </c>
      <c r="AA3" s="17">
        <f>IF(AND(X3&gt;0,Y3&gt;0,Z3&gt;0),X3*Y3*Z3,"")</f>
        <v/>
      </c>
      <c r="AB3" s="17">
        <f>IF(AA3="","",IF(AA3&lt;=20,"Faible",IF(AA3&lt;=40,"Moyen",IF(AA3&lt;=75,"Élevé","Critique"))))</f>
        <v/>
      </c>
      <c r="AC3" s="17" t="inlineStr">
        <is>
          <t>d</t>
        </is>
      </c>
      <c r="AD3" s="17">
        <f>IF(OR(L3="",AC3=""),"",IF(VLOOKUP(AC3,Références!$O$3:$P$7,2,FALSE)&gt;=VLOOKUP(L3,Références!$O$3:$P$7,2,FALSE),"OK","À compléter"))</f>
        <v/>
      </c>
      <c r="AE3" s="17" t="inlineStr">
        <is>
          <t>PV VGP, schéma électrique</t>
        </is>
      </c>
      <c r="AF3" s="17" t="n"/>
      <c r="AG3" s="17" t="n"/>
    </row>
    <row r="4">
      <c r="A4" s="17" t="n">
        <v>2</v>
      </c>
      <c r="B4" s="17" t="inlineStr">
        <is>
          <t>Convoyeur C2</t>
        </is>
      </c>
      <c r="C4" s="17" t="inlineStr">
        <is>
          <t>Transfert</t>
        </is>
      </c>
      <c r="D4" s="17" t="inlineStr">
        <is>
          <t>Nettoyage</t>
        </is>
      </c>
      <c r="E4" s="17" t="inlineStr">
        <is>
          <t>Redémarrage intempestif</t>
        </is>
      </c>
      <c r="F4" s="17" t="inlineStr">
        <is>
          <t>Remise en marche lors de nettoyage sous bande</t>
        </is>
      </c>
      <c r="G4" s="17" t="inlineStr">
        <is>
          <t>Écrasement doigts</t>
        </is>
      </c>
      <c r="H4" s="17" t="inlineStr">
        <is>
          <t>S1</t>
        </is>
      </c>
      <c r="I4" s="17" t="inlineStr">
        <is>
          <t>F2</t>
        </is>
      </c>
      <c r="J4" s="17" t="inlineStr">
        <is>
          <t>P1</t>
        </is>
      </c>
      <c r="K4" s="17">
        <f>IF(OR(H4="",I4="",J4=""),"",H4&amp;I4&amp;J4)</f>
        <v/>
      </c>
      <c r="L4" s="17">
        <f>IF(K4="","",VLOOKUP(K4,Références!$L$3:$M$10,2,FALSE))</f>
        <v/>
      </c>
      <c r="M4" s="17" t="n">
        <v>3</v>
      </c>
      <c r="N4" s="17" t="n">
        <v>3</v>
      </c>
      <c r="O4" s="17" t="n">
        <v>3</v>
      </c>
      <c r="P4" s="17">
        <f>IF(AND(M4&gt;0,N4&gt;0,O4&gt;0),M4*N4*O4,"")</f>
        <v/>
      </c>
      <c r="Q4" s="17">
        <f>IF(P4="","",IF(P4&lt;=20,"Faible",IF(P4&lt;=40,"Moyen",IF(P4&lt;=75,"Élevé","Critique"))))</f>
        <v/>
      </c>
      <c r="R4" s="17" t="inlineStr">
        <is>
          <t>Consignation/LOTO partielle</t>
        </is>
      </c>
      <c r="S4" s="17" t="inlineStr">
        <is>
          <t>Information/Formation/PPE</t>
        </is>
      </c>
      <c r="T4" s="17" t="inlineStr">
        <is>
          <t>Procédure LOTO + cadenas</t>
        </is>
      </c>
      <c r="U4" s="17" t="inlineStr">
        <is>
          <t>Production</t>
        </is>
      </c>
      <c r="V4" s="17" t="inlineStr">
        <is>
          <t>19/09/2025</t>
        </is>
      </c>
      <c r="W4" s="17" t="inlineStr">
        <is>
          <t>Not Started</t>
        </is>
      </c>
      <c r="X4" s="17">
        <f>IF(AND(U4&gt;0,V4&gt;0,W4&gt;0),U4*V4*W4,"")</f>
        <v/>
      </c>
      <c r="Y4" s="17">
        <f>IF(X4="","",IF(X4&lt;=20,"Faible",IF(X4&lt;=40,"Moyen",IF(X4&lt;=75,"Élevé","Critique"))))</f>
        <v/>
      </c>
      <c r="Z4" s="17" t="n">
        <v>2</v>
      </c>
      <c r="AA4" s="17">
        <f>IF(AND(X4&gt;0,Y4&gt;0,Z4&gt;0),X4*Y4*Z4,"")</f>
        <v/>
      </c>
      <c r="AB4" s="17">
        <f>IF(AA4="","",IF(AA4&lt;=20,"Faible",IF(AA4&lt;=40,"Moyen",IF(AA4&lt;=75,"Élevé","Critique"))))</f>
        <v/>
      </c>
      <c r="AC4" s="17" t="inlineStr">
        <is>
          <t>b</t>
        </is>
      </c>
      <c r="AD4" s="17">
        <f>IF(OR(L4="",AC4=""),"",IF(VLOOKUP(AC4,Références!$O$3:$P$7,2,FALSE)&gt;=VLOOKUP(L4,Références!$O$3:$P$7,2,FALSE),"OK","À compléter"))</f>
        <v/>
      </c>
      <c r="AE4" s="17" t="inlineStr">
        <is>
          <t>Photos, procédure LOTO</t>
        </is>
      </c>
      <c r="AF4" s="17" t="n"/>
      <c r="AG4" s="17" t="n"/>
    </row>
    <row r="5">
      <c r="A5" s="17" t="n"/>
      <c r="B5" s="17" t="n"/>
      <c r="C5" s="17" t="n"/>
      <c r="D5" s="17" t="n"/>
      <c r="E5" s="17" t="n"/>
      <c r="F5" s="17" t="n"/>
      <c r="G5" s="17" t="n"/>
      <c r="H5" s="17" t="n"/>
      <c r="I5" s="17" t="n"/>
      <c r="J5" s="17" t="n"/>
      <c r="K5" s="17">
        <f>IF(OR(H5="",I5="",J5=""),"",H5&amp;I5&amp;J5)</f>
        <v/>
      </c>
      <c r="L5" s="17">
        <f>IF(K5="","",VLOOKUP(K5,Références!$L$3:$M$10,2,FALSE))</f>
        <v/>
      </c>
      <c r="M5" s="17" t="n"/>
      <c r="N5" s="17" t="n"/>
      <c r="O5" s="17" t="n"/>
      <c r="P5" s="17">
        <f>IF(AND(M5&gt;0,N5&gt;0,O5&gt;0),M5*N5*O5,"")</f>
        <v/>
      </c>
      <c r="Q5" s="17">
        <f>IF(P5="","",IF(P5&lt;=20,"Faible",IF(P5&lt;=40,"Moyen",IF(P5&lt;=75,"Élevé","Critique"))))</f>
        <v/>
      </c>
      <c r="R5" s="17" t="n"/>
      <c r="S5" s="17" t="n"/>
      <c r="T5" s="17" t="n"/>
      <c r="U5" s="17" t="inlineStr">
        <is>
          <t>HSE</t>
        </is>
      </c>
      <c r="V5" s="17" t="inlineStr">
        <is>
          <t>09/09/2025</t>
        </is>
      </c>
      <c r="W5" s="17" t="inlineStr">
        <is>
          <t>Not Started</t>
        </is>
      </c>
      <c r="X5" s="17">
        <f>IF(AND(U5&gt;0,V5&gt;0,W5&gt;0),U5*V5*W5,"")</f>
        <v/>
      </c>
      <c r="Y5" s="17">
        <f>IF(X5="","",IF(X5&lt;=20,"Faible",IF(X5&lt;=40,"Moyen",IF(X5&lt;=75,"Élevé","Critique"))))</f>
        <v/>
      </c>
      <c r="Z5" s="17" t="n">
        <v>2</v>
      </c>
      <c r="AA5" s="17">
        <f>IF(AND(X5&gt;0,Y5&gt;0,Z5&gt;0),X5*Y5*Z5,"")</f>
        <v/>
      </c>
      <c r="AB5" s="17">
        <f>IF(AA5="","",IF(AA5&lt;=20,"Faible",IF(AA5&lt;=40,"Moyen",IF(AA5&lt;=75,"Élevé","Critique"))))</f>
        <v/>
      </c>
      <c r="AC5" s="17" t="inlineStr">
        <is>
          <t>c</t>
        </is>
      </c>
      <c r="AD5" s="17">
        <f>IF(OR(L5="",AC5=""),"",IF(VLOOKUP(AC5,Références!$O$3:$P$7,2,FALSE)&gt;=VLOOKUP(L5,Références!$O$3:$P$7,2,FALSE),"OK","À compléter"))</f>
        <v/>
      </c>
      <c r="AE5" s="17" t="inlineStr">
        <is>
          <t>Audit terrain + croquis</t>
        </is>
      </c>
      <c r="AF5" s="17" t="n"/>
      <c r="AG5" s="17" t="n"/>
    </row>
    <row r="6">
      <c r="A6" s="17" t="n"/>
      <c r="B6" s="17" t="n"/>
      <c r="C6" s="17" t="n"/>
      <c r="D6" s="17" t="n"/>
      <c r="E6" s="17" t="n"/>
      <c r="F6" s="17" t="n"/>
      <c r="G6" s="17" t="n"/>
      <c r="H6" s="17" t="n"/>
      <c r="I6" s="17" t="n"/>
      <c r="J6" s="17" t="n"/>
      <c r="K6" s="17">
        <f>IF(OR(H6="",I6="",J6=""),"",H6&amp;I6&amp;J6)</f>
        <v/>
      </c>
      <c r="L6" s="17">
        <f>IF(K6="","",VLOOKUP(K6,Références!$L$3:$M$10,2,FALSE))</f>
        <v/>
      </c>
      <c r="M6" s="17" t="n"/>
      <c r="N6" s="17" t="n"/>
      <c r="O6" s="17" t="n"/>
      <c r="P6" s="17">
        <f>IF(AND(M6&gt;0,N6&gt;0,O6&gt;0),M6*N6*O6,"")</f>
        <v/>
      </c>
      <c r="Q6" s="17">
        <f>IF(P6="","",IF(P6&lt;=20,"Faible",IF(P6&lt;=40,"Moyen",IF(P6&lt;=75,"Élevé","Critique"))))</f>
        <v/>
      </c>
      <c r="R6" s="17" t="n"/>
      <c r="S6" s="17" t="n"/>
      <c r="T6" s="17" t="n"/>
      <c r="U6" s="17" t="inlineStr">
        <is>
          <t>Méthodes</t>
        </is>
      </c>
      <c r="V6" s="17" t="inlineStr">
        <is>
          <t>16/09/2025</t>
        </is>
      </c>
      <c r="W6" s="17" t="inlineStr">
        <is>
          <t>Done</t>
        </is>
      </c>
      <c r="X6" s="17">
        <f>IF(AND(U6&gt;0,V6&gt;0,W6&gt;0),U6*V6*W6,"")</f>
        <v/>
      </c>
      <c r="Y6" s="17">
        <f>IF(X6="","",IF(X6&lt;=20,"Faible",IF(X6&lt;=40,"Moyen",IF(X6&lt;=75,"Élevé","Critique"))))</f>
        <v/>
      </c>
      <c r="Z6" s="17" t="n">
        <v>2</v>
      </c>
      <c r="AA6" s="17">
        <f>IF(AND(X6&gt;0,Y6&gt;0,Z6&gt;0),X6*Y6*Z6,"")</f>
        <v/>
      </c>
      <c r="AB6" s="17">
        <f>IF(AA6="","",IF(AA6&lt;=20,"Faible",IF(AA6&lt;=40,"Moyen",IF(AA6&lt;=75,"Élevé","Critique"))))</f>
        <v/>
      </c>
      <c r="AC6" s="17" t="inlineStr">
        <is>
          <t>c</t>
        </is>
      </c>
      <c r="AD6" s="17">
        <f>IF(OR(L6="",AC6=""),"",IF(VLOOKUP(AC6,Références!$O$3:$P$7,2,FALSE)&gt;=VLOOKUP(L6,Références!$O$3:$P$7,2,FALSE),"OK","À compléter"))</f>
        <v/>
      </c>
      <c r="AE6" s="17" t="inlineStr">
        <is>
          <t>Audit terrain + croquis</t>
        </is>
      </c>
      <c r="AF6" s="17" t="n"/>
      <c r="AG6" s="17" t="n"/>
    </row>
    <row r="7">
      <c r="A7" s="17" t="n"/>
      <c r="B7" s="17" t="n"/>
      <c r="C7" s="17" t="n"/>
      <c r="D7" s="17" t="n"/>
      <c r="E7" s="17" t="n"/>
      <c r="F7" s="17" t="n"/>
      <c r="G7" s="17" t="n"/>
      <c r="H7" s="17" t="n"/>
      <c r="I7" s="17" t="n"/>
      <c r="J7" s="17" t="n"/>
      <c r="K7" s="17">
        <f>IF(OR(H7="",I7="",J7=""),"",H7&amp;I7&amp;J7)</f>
        <v/>
      </c>
      <c r="L7" s="17">
        <f>IF(K7="","",VLOOKUP(K7,Références!$L$3:$M$10,2,FALSE))</f>
        <v/>
      </c>
      <c r="M7" s="17" t="n"/>
      <c r="N7" s="17" t="n"/>
      <c r="O7" s="17" t="n"/>
      <c r="P7" s="17">
        <f>IF(AND(M7&gt;0,N7&gt;0,O7&gt;0),M7*N7*O7,"")</f>
        <v/>
      </c>
      <c r="Q7" s="17">
        <f>IF(P7="","",IF(P7&lt;=20,"Faible",IF(P7&lt;=40,"Moyen",IF(P7&lt;=75,"Élevé","Critique"))))</f>
        <v/>
      </c>
      <c r="R7" s="17" t="n"/>
      <c r="S7" s="17" t="n"/>
      <c r="T7" s="17" t="n"/>
      <c r="U7" s="17" t="inlineStr">
        <is>
          <t>Production</t>
        </is>
      </c>
      <c r="V7" s="17" t="inlineStr">
        <is>
          <t>04/09/2025</t>
        </is>
      </c>
      <c r="W7" s="17" t="inlineStr">
        <is>
          <t>In Progress</t>
        </is>
      </c>
      <c r="X7" s="17">
        <f>IF(AND(U7&gt;0,V7&gt;0,W7&gt;0),U7*V7*W7,"")</f>
        <v/>
      </c>
      <c r="Y7" s="17">
        <f>IF(X7="","",IF(X7&lt;=20,"Faible",IF(X7&lt;=40,"Moyen",IF(X7&lt;=75,"Élevé","Critique"))))</f>
        <v/>
      </c>
      <c r="Z7" s="17" t="n">
        <v>2</v>
      </c>
      <c r="AA7" s="17">
        <f>IF(AND(X7&gt;0,Y7&gt;0,Z7&gt;0),X7*Y7*Z7,"")</f>
        <v/>
      </c>
      <c r="AB7" s="17">
        <f>IF(AA7="","",IF(AA7&lt;=20,"Faible",IF(AA7&lt;=40,"Moyen",IF(AA7&lt;=75,"Élevé","Critique"))))</f>
        <v/>
      </c>
      <c r="AC7" s="17" t="inlineStr">
        <is>
          <t>c</t>
        </is>
      </c>
      <c r="AD7" s="17">
        <f>IF(OR(L7="",AC7=""),"",IF(VLOOKUP(AC7,Références!$O$3:$P$7,2,FALSE)&gt;=VLOOKUP(L7,Références!$O$3:$P$7,2,FALSE),"OK","À compléter"))</f>
        <v/>
      </c>
      <c r="AE7" s="17" t="inlineStr">
        <is>
          <t>Photos + procédure</t>
        </is>
      </c>
      <c r="AF7" s="17" t="n"/>
      <c r="AG7" s="17" t="n"/>
    </row>
    <row r="8">
      <c r="A8" s="17" t="n"/>
      <c r="B8" s="17" t="n"/>
      <c r="C8" s="17" t="n"/>
      <c r="D8" s="17" t="n"/>
      <c r="E8" s="17" t="n"/>
      <c r="F8" s="17" t="n"/>
      <c r="G8" s="17" t="n"/>
      <c r="H8" s="17" t="n"/>
      <c r="I8" s="17" t="n"/>
      <c r="J8" s="17" t="n"/>
      <c r="K8" s="17">
        <f>IF(OR(H8="",I8="",J8=""),"",H8&amp;I8&amp;J8)</f>
        <v/>
      </c>
      <c r="L8" s="17">
        <f>IF(K8="","",VLOOKUP(K8,Références!$L$3:$M$10,2,FALSE))</f>
        <v/>
      </c>
      <c r="M8" s="17" t="n"/>
      <c r="N8" s="17" t="n"/>
      <c r="O8" s="17" t="n"/>
      <c r="P8" s="17">
        <f>IF(AND(M8&gt;0,N8&gt;0,O8&gt;0),M8*N8*O8,"")</f>
        <v/>
      </c>
      <c r="Q8" s="17">
        <f>IF(P8="","",IF(P8&lt;=20,"Faible",IF(P8&lt;=40,"Moyen",IF(P8&lt;=75,"Élevé","Critique"))))</f>
        <v/>
      </c>
      <c r="R8" s="17" t="n"/>
      <c r="S8" s="17" t="n"/>
      <c r="T8" s="17" t="n"/>
      <c r="U8" s="17" t="inlineStr">
        <is>
          <t>Méthodes</t>
        </is>
      </c>
      <c r="V8" s="17" t="inlineStr">
        <is>
          <t>14/09/2025</t>
        </is>
      </c>
      <c r="W8" s="17" t="inlineStr">
        <is>
          <t>Done</t>
        </is>
      </c>
      <c r="X8" s="17">
        <f>IF(AND(U8&gt;0,V8&gt;0,W8&gt;0),U8*V8*W8,"")</f>
        <v/>
      </c>
      <c r="Y8" s="17">
        <f>IF(X8="","",IF(X8&lt;=20,"Faible",IF(X8&lt;=40,"Moyen",IF(X8&lt;=75,"Élevé","Critique"))))</f>
        <v/>
      </c>
      <c r="Z8" s="17" t="n">
        <v>2</v>
      </c>
      <c r="AA8" s="17">
        <f>IF(AND(X8&gt;0,Y8&gt;0,Z8&gt;0),X8*Y8*Z8,"")</f>
        <v/>
      </c>
      <c r="AB8" s="17">
        <f>IF(AA8="","",IF(AA8&lt;=20,"Faible",IF(AA8&lt;=40,"Moyen",IF(AA8&lt;=75,"Élevé","Critique"))))</f>
        <v/>
      </c>
      <c r="AC8" s="17" t="inlineStr">
        <is>
          <t>c</t>
        </is>
      </c>
      <c r="AD8" s="17">
        <f>IF(OR(L8="",AC8=""),"",IF(VLOOKUP(AC8,Références!$O$3:$P$7,2,FALSE)&gt;=VLOOKUP(L8,Références!$O$3:$P$7,2,FALSE),"OK","À compléter"))</f>
        <v/>
      </c>
      <c r="AE8" s="17" t="inlineStr">
        <is>
          <t>Photos + procédure</t>
        </is>
      </c>
      <c r="AF8" s="17" t="n"/>
      <c r="AG8" s="17" t="n"/>
    </row>
    <row r="9">
      <c r="A9" s="17" t="n"/>
      <c r="B9" s="17" t="n"/>
      <c r="C9" s="17" t="n"/>
      <c r="D9" s="17" t="n"/>
      <c r="E9" s="17" t="n"/>
      <c r="F9" s="17" t="n"/>
      <c r="G9" s="17" t="n"/>
      <c r="H9" s="17" t="n"/>
      <c r="I9" s="17" t="n"/>
      <c r="J9" s="17" t="n"/>
      <c r="K9" s="17">
        <f>IF(OR(H9="",I9="",J9=""),"",H9&amp;I9&amp;J9)</f>
        <v/>
      </c>
      <c r="L9" s="17">
        <f>IF(K9="","",VLOOKUP(K9,Références!$L$3:$M$10,2,FALSE))</f>
        <v/>
      </c>
      <c r="M9" s="17" t="n"/>
      <c r="N9" s="17" t="n"/>
      <c r="O9" s="17" t="n"/>
      <c r="P9" s="17">
        <f>IF(AND(M9&gt;0,N9&gt;0,O9&gt;0),M9*N9*O9,"")</f>
        <v/>
      </c>
      <c r="Q9" s="17">
        <f>IF(P9="","",IF(P9&lt;=20,"Faible",IF(P9&lt;=40,"Moyen",IF(P9&lt;=75,"Élevé","Critique"))))</f>
        <v/>
      </c>
      <c r="R9" s="17" t="n"/>
      <c r="S9" s="17" t="n"/>
      <c r="T9" s="17" t="n"/>
      <c r="U9" s="17" t="inlineStr">
        <is>
          <t>Méthodes</t>
        </is>
      </c>
      <c r="V9" s="17" t="inlineStr">
        <is>
          <t>09/09/2025</t>
        </is>
      </c>
      <c r="W9" s="17" t="inlineStr">
        <is>
          <t>Done</t>
        </is>
      </c>
      <c r="X9" s="17">
        <f>IF(AND(U9&gt;0,V9&gt;0,W9&gt;0),U9*V9*W9,"")</f>
        <v/>
      </c>
      <c r="Y9" s="17">
        <f>IF(X9="","",IF(X9&lt;=20,"Faible",IF(X9&lt;=40,"Moyen",IF(X9&lt;=75,"Élevé","Critique"))))</f>
        <v/>
      </c>
      <c r="Z9" s="17" t="n">
        <v>2</v>
      </c>
      <c r="AA9" s="17">
        <f>IF(AND(X9&gt;0,Y9&gt;0,Z9&gt;0),X9*Y9*Z9,"")</f>
        <v/>
      </c>
      <c r="AB9" s="17">
        <f>IF(AA9="","",IF(AA9&lt;=20,"Faible",IF(AA9&lt;=40,"Moyen",IF(AA9&lt;=75,"Élevé","Critique"))))</f>
        <v/>
      </c>
      <c r="AC9" s="17" t="inlineStr">
        <is>
          <t>c</t>
        </is>
      </c>
      <c r="AD9" s="17">
        <f>IF(OR(L9="",AC9=""),"",IF(VLOOKUP(AC9,Références!$O$3:$P$7,2,FALSE)&gt;=VLOOKUP(L9,Références!$O$3:$P$7,2,FALSE),"OK","À compléter"))</f>
        <v/>
      </c>
      <c r="AE9" s="17" t="inlineStr">
        <is>
          <t>PV contrôle + schéma</t>
        </is>
      </c>
      <c r="AF9" s="17" t="n"/>
      <c r="AG9" s="17" t="n"/>
    </row>
    <row r="10">
      <c r="A10" s="17" t="n"/>
      <c r="B10" s="17" t="n"/>
      <c r="C10" s="17" t="n"/>
      <c r="D10" s="17" t="n"/>
      <c r="E10" s="17" t="n"/>
      <c r="F10" s="17" t="n"/>
      <c r="G10" s="17" t="n"/>
      <c r="H10" s="17" t="n"/>
      <c r="I10" s="17" t="n"/>
      <c r="J10" s="17" t="n"/>
      <c r="K10" s="17">
        <f>IF(OR(H10="",I10="",J10=""),"",H10&amp;I10&amp;J10)</f>
        <v/>
      </c>
      <c r="L10" s="17">
        <f>IF(K10="","",VLOOKUP(K10,Références!$L$3:$M$10,2,FALSE))</f>
        <v/>
      </c>
      <c r="M10" s="17" t="n"/>
      <c r="N10" s="17" t="n"/>
      <c r="O10" s="17" t="n"/>
      <c r="P10" s="17">
        <f>IF(AND(M10&gt;0,N10&gt;0,O10&gt;0),M10*N10*O10,"")</f>
        <v/>
      </c>
      <c r="Q10" s="17">
        <f>IF(P10="","",IF(P10&lt;=20,"Faible",IF(P10&lt;=40,"Moyen",IF(P10&lt;=75,"Élevé","Critique"))))</f>
        <v/>
      </c>
      <c r="R10" s="17" t="n"/>
      <c r="S10" s="17" t="n"/>
      <c r="T10" s="17" t="n"/>
      <c r="U10" s="17" t="inlineStr">
        <is>
          <t>Qualité</t>
        </is>
      </c>
      <c r="V10" s="17" t="inlineStr">
        <is>
          <t>04/09/2025</t>
        </is>
      </c>
      <c r="W10" s="17" t="inlineStr">
        <is>
          <t>In Progress</t>
        </is>
      </c>
      <c r="X10" s="17">
        <f>IF(AND(U10&gt;0,V10&gt;0,W10&gt;0),U10*V10*W10,"")</f>
        <v/>
      </c>
      <c r="Y10" s="17">
        <f>IF(X10="","",IF(X10&lt;=20,"Faible",IF(X10&lt;=40,"Moyen",IF(X10&lt;=75,"Élevé","Critique"))))</f>
        <v/>
      </c>
      <c r="Z10" s="17" t="n">
        <v>2</v>
      </c>
      <c r="AA10" s="17">
        <f>IF(AND(X10&gt;0,Y10&gt;0,Z10&gt;0),X10*Y10*Z10,"")</f>
        <v/>
      </c>
      <c r="AB10" s="17">
        <f>IF(AA10="","",IF(AA10&lt;=20,"Faible",IF(AA10&lt;=40,"Moyen",IF(AA10&lt;=75,"Élevé","Critique"))))</f>
        <v/>
      </c>
      <c r="AC10" s="17" t="inlineStr">
        <is>
          <t>c</t>
        </is>
      </c>
      <c r="AD10" s="17">
        <f>IF(OR(L10="",AC10=""),"",IF(VLOOKUP(AC10,Références!$O$3:$P$7,2,FALSE)&gt;=VLOOKUP(L10,Références!$O$3:$P$7,2,FALSE),"OK","À compléter"))</f>
        <v/>
      </c>
      <c r="AE10" s="17" t="inlineStr">
        <is>
          <t>Photos + procédure</t>
        </is>
      </c>
      <c r="AF10" s="17" t="n"/>
      <c r="AG10" s="17" t="n"/>
    </row>
    <row r="11">
      <c r="A11" s="17" t="n"/>
      <c r="B11" s="17" t="n"/>
      <c r="C11" s="17" t="n"/>
      <c r="D11" s="17" t="n"/>
      <c r="E11" s="17" t="n"/>
      <c r="F11" s="17" t="n"/>
      <c r="G11" s="17" t="n"/>
      <c r="H11" s="17" t="n"/>
      <c r="I11" s="17" t="n"/>
      <c r="J11" s="17" t="n"/>
      <c r="K11" s="17">
        <f>IF(OR(H11="",I11="",J11=""),"",H11&amp;I11&amp;J11)</f>
        <v/>
      </c>
      <c r="L11" s="17">
        <f>IF(K11="","",VLOOKUP(K11,Références!$L$3:$M$10,2,FALSE))</f>
        <v/>
      </c>
      <c r="M11" s="17" t="n"/>
      <c r="N11" s="17" t="n"/>
      <c r="O11" s="17" t="n"/>
      <c r="P11" s="17">
        <f>IF(AND(M11&gt;0,N11&gt;0,O11&gt;0),M11*N11*O11,"")</f>
        <v/>
      </c>
      <c r="Q11" s="17">
        <f>IF(P11="","",IF(P11&lt;=20,"Faible",IF(P11&lt;=40,"Moyen",IF(P11&lt;=75,"Élevé","Critique"))))</f>
        <v/>
      </c>
      <c r="R11" s="17" t="n"/>
      <c r="S11" s="17" t="n"/>
      <c r="T11" s="17" t="n"/>
      <c r="U11" s="17" t="inlineStr">
        <is>
          <t>HSE</t>
        </is>
      </c>
      <c r="V11" s="17" t="inlineStr">
        <is>
          <t>01/09/2025</t>
        </is>
      </c>
      <c r="W11" s="17" t="inlineStr">
        <is>
          <t>Done</t>
        </is>
      </c>
      <c r="X11" s="17">
        <f>IF(AND(U11&gt;0,V11&gt;0,W11&gt;0),U11*V11*W11,"")</f>
        <v/>
      </c>
      <c r="Y11" s="17">
        <f>IF(X11="","",IF(X11&lt;=20,"Faible",IF(X11&lt;=40,"Moyen",IF(X11&lt;=75,"Élevé","Critique"))))</f>
        <v/>
      </c>
      <c r="Z11" s="17" t="n">
        <v>2</v>
      </c>
      <c r="AA11" s="17">
        <f>IF(AND(X11&gt;0,Y11&gt;0,Z11&gt;0),X11*Y11*Z11,"")</f>
        <v/>
      </c>
      <c r="AB11" s="17">
        <f>IF(AA11="","",IF(AA11&lt;=20,"Faible",IF(AA11&lt;=40,"Moyen",IF(AA11&lt;=75,"Élevé","Critique"))))</f>
        <v/>
      </c>
      <c r="AC11" s="17" t="inlineStr">
        <is>
          <t>c</t>
        </is>
      </c>
      <c r="AD11" s="17">
        <f>IF(OR(L11="",AC11=""),"",IF(VLOOKUP(AC11,Références!$O$3:$P$7,2,FALSE)&gt;=VLOOKUP(L11,Références!$O$3:$P$7,2,FALSE),"OK","À compléter"))</f>
        <v/>
      </c>
      <c r="AE11" s="17" t="inlineStr">
        <is>
          <t>Photos + procédure</t>
        </is>
      </c>
      <c r="AF11" s="17" t="n"/>
      <c r="AG11" s="17" t="n"/>
    </row>
    <row r="12">
      <c r="A12" s="17" t="n"/>
      <c r="B12" s="17" t="n"/>
      <c r="C12" s="17" t="n"/>
      <c r="D12" s="17" t="n"/>
      <c r="E12" s="17" t="n"/>
      <c r="F12" s="17" t="n"/>
      <c r="G12" s="17" t="n"/>
      <c r="H12" s="17" t="n"/>
      <c r="I12" s="17" t="n"/>
      <c r="J12" s="17" t="n"/>
      <c r="K12" s="17">
        <f>IF(OR(H12="",I12="",J12=""),"",H12&amp;I12&amp;J12)</f>
        <v/>
      </c>
      <c r="L12" s="17">
        <f>IF(K12="","",VLOOKUP(K12,Références!$L$3:$M$10,2,FALSE))</f>
        <v/>
      </c>
      <c r="M12" s="17" t="n"/>
      <c r="N12" s="17" t="n"/>
      <c r="O12" s="17" t="n"/>
      <c r="P12" s="17">
        <f>IF(AND(M12&gt;0,N12&gt;0,O12&gt;0),M12*N12*O12,"")</f>
        <v/>
      </c>
      <c r="Q12" s="17">
        <f>IF(P12="","",IF(P12&lt;=20,"Faible",IF(P12&lt;=40,"Moyen",IF(P12&lt;=75,"Élevé","Critique"))))</f>
        <v/>
      </c>
      <c r="R12" s="17" t="n"/>
      <c r="S12" s="17" t="n"/>
      <c r="T12" s="17" t="n"/>
      <c r="U12" s="17" t="inlineStr">
        <is>
          <t>Méthodes</t>
        </is>
      </c>
      <c r="V12" s="17" t="inlineStr">
        <is>
          <t>22/09/2025</t>
        </is>
      </c>
      <c r="W12" s="17" t="inlineStr">
        <is>
          <t>Not Started</t>
        </is>
      </c>
      <c r="X12" s="17">
        <f>IF(AND(U12&gt;0,V12&gt;0,W12&gt;0),U12*V12*W12,"")</f>
        <v/>
      </c>
      <c r="Y12" s="17">
        <f>IF(X12="","",IF(X12&lt;=20,"Faible",IF(X12&lt;=40,"Moyen",IF(X12&lt;=75,"Élevé","Critique"))))</f>
        <v/>
      </c>
      <c r="Z12" s="17" t="n">
        <v>2</v>
      </c>
      <c r="AA12" s="17">
        <f>IF(AND(X12&gt;0,Y12&gt;0,Z12&gt;0),X12*Y12*Z12,"")</f>
        <v/>
      </c>
      <c r="AB12" s="17">
        <f>IF(AA12="","",IF(AA12&lt;=20,"Faible",IF(AA12&lt;=40,"Moyen",IF(AA12&lt;=75,"Élevé","Critique"))))</f>
        <v/>
      </c>
      <c r="AC12" s="17" t="inlineStr">
        <is>
          <t>c</t>
        </is>
      </c>
      <c r="AD12" s="17">
        <f>IF(OR(L12="",AC12=""),"",IF(VLOOKUP(AC12,Références!$O$3:$P$7,2,FALSE)&gt;=VLOOKUP(L12,Références!$O$3:$P$7,2,FALSE),"OK","À compléter"))</f>
        <v/>
      </c>
      <c r="AE12" s="17" t="inlineStr">
        <is>
          <t>Audit terrain + croquis</t>
        </is>
      </c>
      <c r="AF12" s="17" t="n"/>
      <c r="AG12" s="17" t="n"/>
    </row>
    <row r="13">
      <c r="A13" s="17" t="n"/>
      <c r="B13" s="17" t="n"/>
      <c r="C13" s="17" t="n"/>
      <c r="D13" s="17" t="n"/>
      <c r="E13" s="17" t="n"/>
      <c r="F13" s="17" t="n"/>
      <c r="G13" s="17" t="n"/>
      <c r="H13" s="17" t="n"/>
      <c r="I13" s="17" t="n"/>
      <c r="J13" s="17" t="n"/>
      <c r="K13" s="17">
        <f>IF(OR(H13="",I13="",J13=""),"",H13&amp;I13&amp;J13)</f>
        <v/>
      </c>
      <c r="L13" s="17">
        <f>IF(K13="","",VLOOKUP(K13,Références!$L$3:$M$10,2,FALSE))</f>
        <v/>
      </c>
      <c r="M13" s="17" t="n"/>
      <c r="N13" s="17" t="n"/>
      <c r="O13" s="17" t="n"/>
      <c r="P13" s="17">
        <f>IF(AND(M13&gt;0,N13&gt;0,O13&gt;0),M13*N13*O13,"")</f>
        <v/>
      </c>
      <c r="Q13" s="17">
        <f>IF(P13="","",IF(P13&lt;=20,"Faible",IF(P13&lt;=40,"Moyen",IF(P13&lt;=75,"Élevé","Critique"))))</f>
        <v/>
      </c>
      <c r="R13" s="17" t="n"/>
      <c r="S13" s="17" t="n"/>
      <c r="T13" s="17" t="n"/>
      <c r="U13" s="17" t="inlineStr">
        <is>
          <t>HSE</t>
        </is>
      </c>
      <c r="V13" s="17" t="inlineStr">
        <is>
          <t>17/09/2025</t>
        </is>
      </c>
      <c r="W13" s="17" t="inlineStr">
        <is>
          <t>Not Started</t>
        </is>
      </c>
      <c r="X13" s="17">
        <f>IF(AND(U13&gt;0,V13&gt;0,W13&gt;0),U13*V13*W13,"")</f>
        <v/>
      </c>
      <c r="Y13" s="17">
        <f>IF(X13="","",IF(X13&lt;=20,"Faible",IF(X13&lt;=40,"Moyen",IF(X13&lt;=75,"Élevé","Critique"))))</f>
        <v/>
      </c>
      <c r="Z13" s="17" t="n">
        <v>2</v>
      </c>
      <c r="AA13" s="17">
        <f>IF(AND(X13&gt;0,Y13&gt;0,Z13&gt;0),X13*Y13*Z13,"")</f>
        <v/>
      </c>
      <c r="AB13" s="17">
        <f>IF(AA13="","",IF(AA13&lt;=20,"Faible",IF(AA13&lt;=40,"Moyen",IF(AA13&lt;=75,"Élevé","Critique"))))</f>
        <v/>
      </c>
      <c r="AC13" s="17" t="inlineStr">
        <is>
          <t>c</t>
        </is>
      </c>
      <c r="AD13" s="17">
        <f>IF(OR(L13="",AC13=""),"",IF(VLOOKUP(AC13,Références!$O$3:$P$7,2,FALSE)&gt;=VLOOKUP(L13,Références!$O$3:$P$7,2,FALSE),"OK","À compléter"))</f>
        <v/>
      </c>
      <c r="AE13" s="17" t="inlineStr">
        <is>
          <t>Audit terrain + croquis</t>
        </is>
      </c>
      <c r="AF13" s="17" t="n"/>
      <c r="AG13" s="17" t="n"/>
    </row>
    <row r="14">
      <c r="A14" s="17" t="n"/>
      <c r="B14" s="17" t="n"/>
      <c r="C14" s="17" t="n"/>
      <c r="D14" s="17" t="n"/>
      <c r="E14" s="17" t="n"/>
      <c r="F14" s="17" t="n"/>
      <c r="G14" s="17" t="n"/>
      <c r="H14" s="17" t="n"/>
      <c r="I14" s="17" t="n"/>
      <c r="J14" s="17" t="n"/>
      <c r="K14" s="17">
        <f>IF(OR(H14="",I14="",J14=""),"",H14&amp;I14&amp;J14)</f>
        <v/>
      </c>
      <c r="L14" s="17">
        <f>IF(K14="","",VLOOKUP(K14,Références!$L$3:$M$10,2,FALSE))</f>
        <v/>
      </c>
      <c r="M14" s="17" t="n"/>
      <c r="N14" s="17" t="n"/>
      <c r="O14" s="17" t="n"/>
      <c r="P14" s="17">
        <f>IF(AND(M14&gt;0,N14&gt;0,O14&gt;0),M14*N14*O14,"")</f>
        <v/>
      </c>
      <c r="Q14" s="17">
        <f>IF(P14="","",IF(P14&lt;=20,"Faible",IF(P14&lt;=40,"Moyen",IF(P14&lt;=75,"Élevé","Critique"))))</f>
        <v/>
      </c>
      <c r="R14" s="17" t="n"/>
      <c r="S14" s="17" t="n"/>
      <c r="T14" s="17" t="n"/>
      <c r="U14" s="17" t="inlineStr">
        <is>
          <t>Méthodes</t>
        </is>
      </c>
      <c r="V14" s="17" t="inlineStr">
        <is>
          <t>18/09/2025</t>
        </is>
      </c>
      <c r="W14" s="17" t="inlineStr">
        <is>
          <t>Not Started</t>
        </is>
      </c>
      <c r="X14" s="17">
        <f>IF(AND(U14&gt;0,V14&gt;0,W14&gt;0),U14*V14*W14,"")</f>
        <v/>
      </c>
      <c r="Y14" s="17">
        <f>IF(X14="","",IF(X14&lt;=20,"Faible",IF(X14&lt;=40,"Moyen",IF(X14&lt;=75,"Élevé","Critique"))))</f>
        <v/>
      </c>
      <c r="Z14" s="17" t="n">
        <v>2</v>
      </c>
      <c r="AA14" s="17">
        <f>IF(AND(X14&gt;0,Y14&gt;0,Z14&gt;0),X14*Y14*Z14,"")</f>
        <v/>
      </c>
      <c r="AB14" s="17">
        <f>IF(AA14="","",IF(AA14&lt;=20,"Faible",IF(AA14&lt;=40,"Moyen",IF(AA14&lt;=75,"Élevé","Critique"))))</f>
        <v/>
      </c>
      <c r="AC14" s="17" t="inlineStr">
        <is>
          <t>c</t>
        </is>
      </c>
      <c r="AD14" s="17">
        <f>IF(OR(L14="",AC14=""),"",IF(VLOOKUP(AC14,Références!$O$3:$P$7,2,FALSE)&gt;=VLOOKUP(L14,Références!$O$3:$P$7,2,FALSE),"OK","À compléter"))</f>
        <v/>
      </c>
      <c r="AE14" s="17" t="inlineStr">
        <is>
          <t>FDS + mode opératoire</t>
        </is>
      </c>
      <c r="AF14" s="17" t="n"/>
      <c r="AG14" s="17" t="n"/>
    </row>
    <row r="15">
      <c r="A15" s="17" t="n"/>
      <c r="B15" s="17" t="n"/>
      <c r="C15" s="17" t="n"/>
      <c r="D15" s="17" t="n"/>
      <c r="E15" s="17" t="n"/>
      <c r="F15" s="17" t="n"/>
      <c r="G15" s="17" t="n"/>
      <c r="H15" s="17" t="n"/>
      <c r="I15" s="17" t="n"/>
      <c r="J15" s="17" t="n"/>
      <c r="K15" s="17">
        <f>IF(OR(H15="",I15="",J15=""),"",H15&amp;I15&amp;J15)</f>
        <v/>
      </c>
      <c r="L15" s="17">
        <f>IF(K15="","",VLOOKUP(K15,Références!$L$3:$M$10,2,FALSE))</f>
        <v/>
      </c>
      <c r="M15" s="17" t="n"/>
      <c r="N15" s="17" t="n"/>
      <c r="O15" s="17" t="n"/>
      <c r="P15" s="17">
        <f>IF(AND(M15&gt;0,N15&gt;0,O15&gt;0),M15*N15*O15,"")</f>
        <v/>
      </c>
      <c r="Q15" s="17">
        <f>IF(P15="","",IF(P15&lt;=20,"Faible",IF(P15&lt;=40,"Moyen",IF(P15&lt;=75,"Élevé","Critique"))))</f>
        <v/>
      </c>
      <c r="R15" s="17" t="n"/>
      <c r="S15" s="17" t="n"/>
      <c r="T15" s="17" t="n"/>
      <c r="U15" s="17" t="inlineStr">
        <is>
          <t>Production</t>
        </is>
      </c>
      <c r="V15" s="17" t="inlineStr">
        <is>
          <t>22/09/2025</t>
        </is>
      </c>
      <c r="W15" s="17" t="inlineStr">
        <is>
          <t>Not Started</t>
        </is>
      </c>
      <c r="X15" s="17">
        <f>IF(AND(U15&gt;0,V15&gt;0,W15&gt;0),U15*V15*W15,"")</f>
        <v/>
      </c>
      <c r="Y15" s="17">
        <f>IF(X15="","",IF(X15&lt;=20,"Faible",IF(X15&lt;=40,"Moyen",IF(X15&lt;=75,"Élevé","Critique"))))</f>
        <v/>
      </c>
      <c r="Z15" s="17" t="n">
        <v>2</v>
      </c>
      <c r="AA15" s="17">
        <f>IF(AND(X15&gt;0,Y15&gt;0,Z15&gt;0),X15*Y15*Z15,"")</f>
        <v/>
      </c>
      <c r="AB15" s="17">
        <f>IF(AA15="","",IF(AA15&lt;=20,"Faible",IF(AA15&lt;=40,"Moyen",IF(AA15&lt;=75,"Élevé","Critique"))))</f>
        <v/>
      </c>
      <c r="AC15" s="17" t="inlineStr">
        <is>
          <t>c</t>
        </is>
      </c>
      <c r="AD15" s="17">
        <f>IF(OR(L15="",AC15=""),"",IF(VLOOKUP(AC15,Références!$O$3:$P$7,2,FALSE)&gt;=VLOOKUP(L15,Références!$O$3:$P$7,2,FALSE),"OK","À compléter"))</f>
        <v/>
      </c>
      <c r="AE15" s="17" t="inlineStr">
        <is>
          <t>Audit terrain + croquis</t>
        </is>
      </c>
      <c r="AF15" s="17" t="n"/>
      <c r="AG15" s="17" t="n"/>
    </row>
    <row r="16">
      <c r="A16" s="17" t="n"/>
      <c r="B16" s="17" t="n"/>
      <c r="C16" s="17" t="n"/>
      <c r="D16" s="17" t="n"/>
      <c r="E16" s="17" t="n"/>
      <c r="F16" s="17" t="n"/>
      <c r="G16" s="17" t="n"/>
      <c r="H16" s="17" t="n"/>
      <c r="I16" s="17" t="n"/>
      <c r="J16" s="17" t="n"/>
      <c r="K16" s="17">
        <f>IF(OR(H16="",I16="",J16=""),"",H16&amp;I16&amp;J16)</f>
        <v/>
      </c>
      <c r="L16" s="17">
        <f>IF(K16="","",VLOOKUP(K16,Références!$L$3:$M$10,2,FALSE))</f>
        <v/>
      </c>
      <c r="M16" s="17" t="n"/>
      <c r="N16" s="17" t="n"/>
      <c r="O16" s="17" t="n"/>
      <c r="P16" s="17">
        <f>IF(AND(M16&gt;0,N16&gt;0,O16&gt;0),M16*N16*O16,"")</f>
        <v/>
      </c>
      <c r="Q16" s="17">
        <f>IF(P16="","",IF(P16&lt;=20,"Faible",IF(P16&lt;=40,"Moyen",IF(P16&lt;=75,"Élevé","Critique"))))</f>
        <v/>
      </c>
      <c r="R16" s="17" t="n"/>
      <c r="S16" s="17" t="n"/>
      <c r="T16" s="17" t="n"/>
      <c r="U16" s="17" t="inlineStr">
        <is>
          <t>Maintenance</t>
        </is>
      </c>
      <c r="V16" s="17" t="inlineStr">
        <is>
          <t>01/09/2025</t>
        </is>
      </c>
      <c r="W16" s="17" t="inlineStr">
        <is>
          <t>In Progress</t>
        </is>
      </c>
      <c r="X16" s="17">
        <f>IF(AND(U16&gt;0,V16&gt;0,W16&gt;0),U16*V16*W16,"")</f>
        <v/>
      </c>
      <c r="Y16" s="17">
        <f>IF(X16="","",IF(X16&lt;=20,"Faible",IF(X16&lt;=40,"Moyen",IF(X16&lt;=75,"Élevé","Critique"))))</f>
        <v/>
      </c>
      <c r="Z16" s="17" t="n">
        <v>2</v>
      </c>
      <c r="AA16" s="17">
        <f>IF(AND(X16&gt;0,Y16&gt;0,Z16&gt;0),X16*Y16*Z16,"")</f>
        <v/>
      </c>
      <c r="AB16" s="17">
        <f>IF(AA16="","",IF(AA16&lt;=20,"Faible",IF(AA16&lt;=40,"Moyen",IF(AA16&lt;=75,"Élevé","Critique"))))</f>
        <v/>
      </c>
      <c r="AC16" s="17" t="inlineStr">
        <is>
          <t>c</t>
        </is>
      </c>
      <c r="AD16" s="17">
        <f>IF(OR(L16="",AC16=""),"",IF(VLOOKUP(AC16,Références!$O$3:$P$7,2,FALSE)&gt;=VLOOKUP(L16,Références!$O$3:$P$7,2,FALSE),"OK","À compléter"))</f>
        <v/>
      </c>
      <c r="AE16" s="17" t="inlineStr">
        <is>
          <t>Photos + procédure</t>
        </is>
      </c>
      <c r="AF16" s="17" t="n"/>
      <c r="AG16" s="17" t="n"/>
    </row>
    <row r="17">
      <c r="A17" s="17" t="n"/>
      <c r="B17" s="17" t="n"/>
      <c r="C17" s="17" t="n"/>
      <c r="D17" s="17" t="n"/>
      <c r="E17" s="17" t="n"/>
      <c r="F17" s="17" t="n"/>
      <c r="G17" s="17" t="n"/>
      <c r="H17" s="17" t="n"/>
      <c r="I17" s="17" t="n"/>
      <c r="J17" s="17" t="n"/>
      <c r="K17" s="17">
        <f>IF(OR(H17="",I17="",J17=""),"",H17&amp;I17&amp;J17)</f>
        <v/>
      </c>
      <c r="L17" s="17">
        <f>IF(K17="","",VLOOKUP(K17,Références!$L$3:$M$10,2,FALSE))</f>
        <v/>
      </c>
      <c r="M17" s="17" t="n"/>
      <c r="N17" s="17" t="n"/>
      <c r="O17" s="17" t="n"/>
      <c r="P17" s="17">
        <f>IF(AND(M17&gt;0,N17&gt;0,O17&gt;0),M17*N17*O17,"")</f>
        <v/>
      </c>
      <c r="Q17" s="17">
        <f>IF(P17="","",IF(P17&lt;=20,"Faible",IF(P17&lt;=40,"Moyen",IF(P17&lt;=75,"Élevé","Critique"))))</f>
        <v/>
      </c>
      <c r="R17" s="17" t="n"/>
      <c r="S17" s="17" t="n"/>
      <c r="T17" s="17" t="n"/>
      <c r="U17" s="17" t="inlineStr">
        <is>
          <t>Production</t>
        </is>
      </c>
      <c r="V17" s="17" t="inlineStr">
        <is>
          <t>21/09/2025</t>
        </is>
      </c>
      <c r="W17" s="17" t="inlineStr">
        <is>
          <t>Done</t>
        </is>
      </c>
      <c r="X17" s="17">
        <f>IF(AND(U17&gt;0,V17&gt;0,W17&gt;0),U17*V17*W17,"")</f>
        <v/>
      </c>
      <c r="Y17" s="17">
        <f>IF(X17="","",IF(X17&lt;=20,"Faible",IF(X17&lt;=40,"Moyen",IF(X17&lt;=75,"Élevé","Critique"))))</f>
        <v/>
      </c>
      <c r="Z17" s="17" t="n">
        <v>2</v>
      </c>
      <c r="AA17" s="17">
        <f>IF(AND(X17&gt;0,Y17&gt;0,Z17&gt;0),X17*Y17*Z17,"")</f>
        <v/>
      </c>
      <c r="AB17" s="17">
        <f>IF(AA17="","",IF(AA17&lt;=20,"Faible",IF(AA17&lt;=40,"Moyen",IF(AA17&lt;=75,"Élevé","Critique"))))</f>
        <v/>
      </c>
      <c r="AC17" s="17" t="inlineStr">
        <is>
          <t>c</t>
        </is>
      </c>
      <c r="AD17" s="17">
        <f>IF(OR(L17="",AC17=""),"",IF(VLOOKUP(AC17,Références!$O$3:$P$7,2,FALSE)&gt;=VLOOKUP(L17,Références!$O$3:$P$7,2,FALSE),"OK","À compléter"))</f>
        <v/>
      </c>
      <c r="AE17" s="17" t="inlineStr">
        <is>
          <t>FDS + mode opératoire</t>
        </is>
      </c>
      <c r="AF17" s="17" t="n"/>
      <c r="AG17" s="17" t="n"/>
    </row>
    <row r="18">
      <c r="A18" s="17" t="n"/>
      <c r="B18" s="17" t="n"/>
      <c r="C18" s="17" t="n"/>
      <c r="D18" s="17" t="n"/>
      <c r="E18" s="17" t="n"/>
      <c r="F18" s="17" t="n"/>
      <c r="G18" s="17" t="n"/>
      <c r="H18" s="17" t="n"/>
      <c r="I18" s="17" t="n"/>
      <c r="J18" s="17" t="n"/>
      <c r="K18" s="17">
        <f>IF(OR(H18="",I18="",J18=""),"",H18&amp;I18&amp;J18)</f>
        <v/>
      </c>
      <c r="L18" s="17">
        <f>IF(K18="","",VLOOKUP(K18,Références!$L$3:$M$10,2,FALSE))</f>
        <v/>
      </c>
      <c r="M18" s="17" t="n"/>
      <c r="N18" s="17" t="n"/>
      <c r="O18" s="17" t="n"/>
      <c r="P18" s="17">
        <f>IF(AND(M18&gt;0,N18&gt;0,O18&gt;0),M18*N18*O18,"")</f>
        <v/>
      </c>
      <c r="Q18" s="17">
        <f>IF(P18="","",IF(P18&lt;=20,"Faible",IF(P18&lt;=40,"Moyen",IF(P18&lt;=75,"Élevé","Critique"))))</f>
        <v/>
      </c>
      <c r="R18" s="17" t="n"/>
      <c r="S18" s="17" t="n"/>
      <c r="T18" s="17" t="n"/>
      <c r="U18" s="17" t="inlineStr">
        <is>
          <t>HSE</t>
        </is>
      </c>
      <c r="V18" s="17" t="inlineStr">
        <is>
          <t>24/09/2025</t>
        </is>
      </c>
      <c r="W18" s="17" t="inlineStr">
        <is>
          <t>In Progress</t>
        </is>
      </c>
      <c r="X18" s="17">
        <f>IF(AND(U18&gt;0,V18&gt;0,W18&gt;0),U18*V18*W18,"")</f>
        <v/>
      </c>
      <c r="Y18" s="17">
        <f>IF(X18="","",IF(X18&lt;=20,"Faible",IF(X18&lt;=40,"Moyen",IF(X18&lt;=75,"Élevé","Critique"))))</f>
        <v/>
      </c>
      <c r="Z18" s="17" t="n">
        <v>2</v>
      </c>
      <c r="AA18" s="17">
        <f>IF(AND(X18&gt;0,Y18&gt;0,Z18&gt;0),X18*Y18*Z18,"")</f>
        <v/>
      </c>
      <c r="AB18" s="17">
        <f>IF(AA18="","",IF(AA18&lt;=20,"Faible",IF(AA18&lt;=40,"Moyen",IF(AA18&lt;=75,"Élevé","Critique"))))</f>
        <v/>
      </c>
      <c r="AC18" s="17" t="inlineStr">
        <is>
          <t>c</t>
        </is>
      </c>
      <c r="AD18" s="17">
        <f>IF(OR(L18="",AC18=""),"",IF(VLOOKUP(AC18,Références!$O$3:$P$7,2,FALSE)&gt;=VLOOKUP(L18,Références!$O$3:$P$7,2,FALSE),"OK","À compléter"))</f>
        <v/>
      </c>
      <c r="AE18" s="17" t="inlineStr">
        <is>
          <t>Audit terrain + croquis</t>
        </is>
      </c>
      <c r="AF18" s="17" t="n"/>
      <c r="AG18" s="17" t="n"/>
    </row>
    <row r="19">
      <c r="A19" s="17" t="n"/>
      <c r="B19" s="17" t="n"/>
      <c r="C19" s="17" t="n"/>
      <c r="D19" s="17" t="n"/>
      <c r="E19" s="17" t="n"/>
      <c r="F19" s="17" t="n"/>
      <c r="G19" s="17" t="n"/>
      <c r="H19" s="17" t="n"/>
      <c r="I19" s="17" t="n"/>
      <c r="J19" s="17" t="n"/>
      <c r="K19" s="17">
        <f>IF(OR(H19="",I19="",J19=""),"",H19&amp;I19&amp;J19)</f>
        <v/>
      </c>
      <c r="L19" s="17">
        <f>IF(K19="","",VLOOKUP(K19,Références!$L$3:$M$10,2,FALSE))</f>
        <v/>
      </c>
      <c r="M19" s="17" t="n"/>
      <c r="N19" s="17" t="n"/>
      <c r="O19" s="17" t="n"/>
      <c r="P19" s="17">
        <f>IF(AND(M19&gt;0,N19&gt;0,O19&gt;0),M19*N19*O19,"")</f>
        <v/>
      </c>
      <c r="Q19" s="17">
        <f>IF(P19="","",IF(P19&lt;=20,"Faible",IF(P19&lt;=40,"Moyen",IF(P19&lt;=75,"Élevé","Critique"))))</f>
        <v/>
      </c>
      <c r="R19" s="17" t="n"/>
      <c r="S19" s="17" t="n"/>
      <c r="T19" s="17" t="n"/>
      <c r="U19" s="17" t="inlineStr">
        <is>
          <t>Qualité</t>
        </is>
      </c>
      <c r="V19" s="17" t="inlineStr">
        <is>
          <t>27/09/2025</t>
        </is>
      </c>
      <c r="W19" s="17" t="inlineStr">
        <is>
          <t>Done</t>
        </is>
      </c>
      <c r="X19" s="17">
        <f>IF(AND(U19&gt;0,V19&gt;0,W19&gt;0),U19*V19*W19,"")</f>
        <v/>
      </c>
      <c r="Y19" s="17">
        <f>IF(X19="","",IF(X19&lt;=20,"Faible",IF(X19&lt;=40,"Moyen",IF(X19&lt;=75,"Élevé","Critique"))))</f>
        <v/>
      </c>
      <c r="Z19" s="17" t="n">
        <v>2</v>
      </c>
      <c r="AA19" s="17">
        <f>IF(AND(X19&gt;0,Y19&gt;0,Z19&gt;0),X19*Y19*Z19,"")</f>
        <v/>
      </c>
      <c r="AB19" s="17">
        <f>IF(AA19="","",IF(AA19&lt;=20,"Faible",IF(AA19&lt;=40,"Moyen",IF(AA19&lt;=75,"Élevé","Critique"))))</f>
        <v/>
      </c>
      <c r="AC19" s="17" t="inlineStr">
        <is>
          <t>c</t>
        </is>
      </c>
      <c r="AD19" s="17">
        <f>IF(OR(L19="",AC19=""),"",IF(VLOOKUP(AC19,Références!$O$3:$P$7,2,FALSE)&gt;=VLOOKUP(L19,Références!$O$3:$P$7,2,FALSE),"OK","À compléter"))</f>
        <v/>
      </c>
      <c r="AE19" s="17" t="inlineStr">
        <is>
          <t>PV contrôle + schéma</t>
        </is>
      </c>
      <c r="AF19" s="17" t="n"/>
      <c r="AG19" s="17" t="n"/>
    </row>
    <row r="20">
      <c r="A20" s="17" t="n"/>
      <c r="B20" s="17" t="n"/>
      <c r="C20" s="17" t="n"/>
      <c r="D20" s="17" t="n"/>
      <c r="E20" s="17" t="n"/>
      <c r="F20" s="17" t="n"/>
      <c r="G20" s="17" t="n"/>
      <c r="H20" s="17" t="n"/>
      <c r="I20" s="17" t="n"/>
      <c r="J20" s="17" t="n"/>
      <c r="K20" s="17">
        <f>IF(OR(H20="",I20="",J20=""),"",H20&amp;I20&amp;J20)</f>
        <v/>
      </c>
      <c r="L20" s="17">
        <f>IF(K20="","",VLOOKUP(K20,Références!$L$3:$M$10,2,FALSE))</f>
        <v/>
      </c>
      <c r="M20" s="17" t="n"/>
      <c r="N20" s="17" t="n"/>
      <c r="O20" s="17" t="n"/>
      <c r="P20" s="17">
        <f>IF(AND(M20&gt;0,N20&gt;0,O20&gt;0),M20*N20*O20,"")</f>
        <v/>
      </c>
      <c r="Q20" s="17">
        <f>IF(P20="","",IF(P20&lt;=20,"Faible",IF(P20&lt;=40,"Moyen",IF(P20&lt;=75,"Élevé","Critique"))))</f>
        <v/>
      </c>
      <c r="R20" s="17" t="n"/>
      <c r="S20" s="17" t="n"/>
      <c r="T20" s="17" t="n"/>
      <c r="U20" s="17" t="inlineStr">
        <is>
          <t>Maintenance</t>
        </is>
      </c>
      <c r="V20" s="17" t="inlineStr">
        <is>
          <t>10/09/2025</t>
        </is>
      </c>
      <c r="W20" s="17" t="inlineStr">
        <is>
          <t>Done</t>
        </is>
      </c>
      <c r="X20" s="17">
        <f>IF(AND(U20&gt;0,V20&gt;0,W20&gt;0),U20*V20*W20,"")</f>
        <v/>
      </c>
      <c r="Y20" s="17">
        <f>IF(X20="","",IF(X20&lt;=20,"Faible",IF(X20&lt;=40,"Moyen",IF(X20&lt;=75,"Élevé","Critique"))))</f>
        <v/>
      </c>
      <c r="Z20" s="17" t="n">
        <v>2</v>
      </c>
      <c r="AA20" s="17">
        <f>IF(AND(X20&gt;0,Y20&gt;0,Z20&gt;0),X20*Y20*Z20,"")</f>
        <v/>
      </c>
      <c r="AB20" s="17">
        <f>IF(AA20="","",IF(AA20&lt;=20,"Faible",IF(AA20&lt;=40,"Moyen",IF(AA20&lt;=75,"Élevé","Critique"))))</f>
        <v/>
      </c>
      <c r="AC20" s="17" t="inlineStr">
        <is>
          <t>c</t>
        </is>
      </c>
      <c r="AD20" s="17">
        <f>IF(OR(L20="",AC20=""),"",IF(VLOOKUP(AC20,Références!$O$3:$P$7,2,FALSE)&gt;=VLOOKUP(L20,Références!$O$3:$P$7,2,FALSE),"OK","À compléter"))</f>
        <v/>
      </c>
      <c r="AE20" s="17" t="inlineStr">
        <is>
          <t>Audit terrain + croquis</t>
        </is>
      </c>
      <c r="AF20" s="17" t="n"/>
      <c r="AG20" s="17" t="n"/>
    </row>
    <row r="21">
      <c r="A21" s="17" t="n"/>
      <c r="B21" s="17" t="n"/>
      <c r="C21" s="17" t="n"/>
      <c r="D21" s="17" t="n"/>
      <c r="E21" s="17" t="n"/>
      <c r="F21" s="17" t="n"/>
      <c r="G21" s="17" t="n"/>
      <c r="H21" s="17" t="n"/>
      <c r="I21" s="17" t="n"/>
      <c r="J21" s="17" t="n"/>
      <c r="K21" s="17">
        <f>IF(OR(H21="",I21="",J21=""),"",H21&amp;I21&amp;J21)</f>
        <v/>
      </c>
      <c r="L21" s="17">
        <f>IF(K21="","",VLOOKUP(K21,Références!$L$3:$M$10,2,FALSE))</f>
        <v/>
      </c>
      <c r="M21" s="17" t="n"/>
      <c r="N21" s="17" t="n"/>
      <c r="O21" s="17" t="n"/>
      <c r="P21" s="17">
        <f>IF(AND(M21&gt;0,N21&gt;0,O21&gt;0),M21*N21*O21,"")</f>
        <v/>
      </c>
      <c r="Q21" s="17">
        <f>IF(P21="","",IF(P21&lt;=20,"Faible",IF(P21&lt;=40,"Moyen",IF(P21&lt;=75,"Élevé","Critique"))))</f>
        <v/>
      </c>
      <c r="R21" s="17" t="n"/>
      <c r="S21" s="17" t="n"/>
      <c r="T21" s="17" t="n"/>
      <c r="U21" s="17" t="inlineStr">
        <is>
          <t>Qualité</t>
        </is>
      </c>
      <c r="V21" s="17" t="inlineStr">
        <is>
          <t>13/09/2025</t>
        </is>
      </c>
      <c r="W21" s="17" t="inlineStr">
        <is>
          <t>Done</t>
        </is>
      </c>
      <c r="X21" s="17">
        <f>IF(AND(U21&gt;0,V21&gt;0,W21&gt;0),U21*V21*W21,"")</f>
        <v/>
      </c>
      <c r="Y21" s="17">
        <f>IF(X21="","",IF(X21&lt;=20,"Faible",IF(X21&lt;=40,"Moyen",IF(X21&lt;=75,"Élevé","Critique"))))</f>
        <v/>
      </c>
      <c r="Z21" s="17" t="n">
        <v>2</v>
      </c>
      <c r="AA21" s="17">
        <f>IF(AND(X21&gt;0,Y21&gt;0,Z21&gt;0),X21*Y21*Z21,"")</f>
        <v/>
      </c>
      <c r="AB21" s="17">
        <f>IF(AA21="","",IF(AA21&lt;=20,"Faible",IF(AA21&lt;=40,"Moyen",IF(AA21&lt;=75,"Élevé","Critique"))))</f>
        <v/>
      </c>
      <c r="AC21" s="17" t="inlineStr">
        <is>
          <t>c</t>
        </is>
      </c>
      <c r="AD21" s="17">
        <f>IF(OR(L21="",AC21=""),"",IF(VLOOKUP(AC21,Références!$O$3:$P$7,2,FALSE)&gt;=VLOOKUP(L21,Références!$O$3:$P$7,2,FALSE),"OK","À compléter"))</f>
        <v/>
      </c>
      <c r="AE21" s="17" t="inlineStr">
        <is>
          <t>Photos + procédure</t>
        </is>
      </c>
      <c r="AF21" s="17" t="n"/>
      <c r="AG21" s="17" t="n"/>
    </row>
    <row r="22">
      <c r="A22" s="17" t="n"/>
      <c r="B22" s="17" t="n"/>
      <c r="C22" s="17" t="n"/>
      <c r="D22" s="17" t="n"/>
      <c r="E22" s="17" t="n"/>
      <c r="F22" s="17" t="n"/>
      <c r="G22" s="17" t="n"/>
      <c r="H22" s="17" t="n"/>
      <c r="I22" s="17" t="n"/>
      <c r="J22" s="17" t="n"/>
      <c r="K22" s="17">
        <f>IF(OR(H22="",I22="",J22=""),"",H22&amp;I22&amp;J22)</f>
        <v/>
      </c>
      <c r="L22" s="17">
        <f>IF(K22="","",VLOOKUP(K22,Références!$L$3:$M$10,2,FALSE))</f>
        <v/>
      </c>
      <c r="M22" s="17" t="n"/>
      <c r="N22" s="17" t="n"/>
      <c r="O22" s="17" t="n"/>
      <c r="P22" s="17">
        <f>IF(AND(M22&gt;0,N22&gt;0,O22&gt;0),M22*N22*O22,"")</f>
        <v/>
      </c>
      <c r="Q22" s="17">
        <f>IF(P22="","",IF(P22&lt;=20,"Faible",IF(P22&lt;=40,"Moyen",IF(P22&lt;=75,"Élevé","Critique"))))</f>
        <v/>
      </c>
      <c r="R22" s="17" t="n"/>
      <c r="S22" s="17" t="n"/>
      <c r="T22" s="17" t="n"/>
      <c r="U22" s="17" t="inlineStr">
        <is>
          <t>Méthodes</t>
        </is>
      </c>
      <c r="V22" s="17" t="inlineStr">
        <is>
          <t>08/09/2025</t>
        </is>
      </c>
      <c r="W22" s="17" t="inlineStr">
        <is>
          <t>Done</t>
        </is>
      </c>
      <c r="X22" s="17">
        <f>IF(AND(U22&gt;0,V22&gt;0,W22&gt;0),U22*V22*W22,"")</f>
        <v/>
      </c>
      <c r="Y22" s="17">
        <f>IF(X22="","",IF(X22&lt;=20,"Faible",IF(X22&lt;=40,"Moyen",IF(X22&lt;=75,"Élevé","Critique"))))</f>
        <v/>
      </c>
      <c r="Z22" s="17" t="n">
        <v>2</v>
      </c>
      <c r="AA22" s="17">
        <f>IF(AND(X22&gt;0,Y22&gt;0,Z22&gt;0),X22*Y22*Z22,"")</f>
        <v/>
      </c>
      <c r="AB22" s="17">
        <f>IF(AA22="","",IF(AA22&lt;=20,"Faible",IF(AA22&lt;=40,"Moyen",IF(AA22&lt;=75,"Élevé","Critique"))))</f>
        <v/>
      </c>
      <c r="AC22" s="17" t="inlineStr">
        <is>
          <t>c</t>
        </is>
      </c>
      <c r="AD22" s="17">
        <f>IF(OR(L22="",AC22=""),"",IF(VLOOKUP(AC22,Références!$O$3:$P$7,2,FALSE)&gt;=VLOOKUP(L22,Références!$O$3:$P$7,2,FALSE),"OK","À compléter"))</f>
        <v/>
      </c>
      <c r="AE22" s="17" t="inlineStr">
        <is>
          <t>Audit terrain + croquis</t>
        </is>
      </c>
      <c r="AF22" s="17" t="n"/>
      <c r="AG22" s="17" t="n"/>
    </row>
    <row r="23">
      <c r="A23" s="17" t="n"/>
      <c r="B23" s="17" t="n"/>
      <c r="C23" s="17" t="n"/>
      <c r="D23" s="17" t="n"/>
      <c r="E23" s="17" t="n"/>
      <c r="F23" s="17" t="n"/>
      <c r="G23" s="17" t="n"/>
      <c r="H23" s="17" t="n"/>
      <c r="I23" s="17" t="n"/>
      <c r="J23" s="17" t="n"/>
      <c r="K23" s="17">
        <f>IF(OR(H23="",I23="",J23=""),"",H23&amp;I23&amp;J23)</f>
        <v/>
      </c>
      <c r="L23" s="17">
        <f>IF(K23="","",VLOOKUP(K23,Références!$L$3:$M$10,2,FALSE))</f>
        <v/>
      </c>
      <c r="M23" s="17" t="n"/>
      <c r="N23" s="17" t="n"/>
      <c r="O23" s="17" t="n"/>
      <c r="P23" s="17">
        <f>IF(AND(M23&gt;0,N23&gt;0,O23&gt;0),M23*N23*O23,"")</f>
        <v/>
      </c>
      <c r="Q23" s="17">
        <f>IF(P23="","",IF(P23&lt;=20,"Faible",IF(P23&lt;=40,"Moyen",IF(P23&lt;=75,"Élevé","Critique"))))</f>
        <v/>
      </c>
      <c r="R23" s="17" t="n"/>
      <c r="S23" s="17" t="n"/>
      <c r="T23" s="17" t="n"/>
      <c r="U23" s="17" t="inlineStr">
        <is>
          <t>Méthodes</t>
        </is>
      </c>
      <c r="V23" s="17" t="inlineStr">
        <is>
          <t>22/09/2025</t>
        </is>
      </c>
      <c r="W23" s="17" t="inlineStr">
        <is>
          <t>Not Started</t>
        </is>
      </c>
      <c r="X23" s="17">
        <f>IF(AND(U23&gt;0,V23&gt;0,W23&gt;0),U23*V23*W23,"")</f>
        <v/>
      </c>
      <c r="Y23" s="17">
        <f>IF(X23="","",IF(X23&lt;=20,"Faible",IF(X23&lt;=40,"Moyen",IF(X23&lt;=75,"Élevé","Critique"))))</f>
        <v/>
      </c>
      <c r="Z23" s="17" t="n">
        <v>2</v>
      </c>
      <c r="AA23" s="17">
        <f>IF(AND(X23&gt;0,Y23&gt;0,Z23&gt;0),X23*Y23*Z23,"")</f>
        <v/>
      </c>
      <c r="AB23" s="17">
        <f>IF(AA23="","",IF(AA23&lt;=20,"Faible",IF(AA23&lt;=40,"Moyen",IF(AA23&lt;=75,"Élevé","Critique"))))</f>
        <v/>
      </c>
      <c r="AC23" s="17" t="inlineStr">
        <is>
          <t>c</t>
        </is>
      </c>
      <c r="AD23" s="17">
        <f>IF(OR(L23="",AC23=""),"",IF(VLOOKUP(AC23,Références!$O$3:$P$7,2,FALSE)&gt;=VLOOKUP(L23,Références!$O$3:$P$7,2,FALSE),"OK","À compléter"))</f>
        <v/>
      </c>
      <c r="AE23" s="17" t="inlineStr">
        <is>
          <t>FDS + mode opératoire</t>
        </is>
      </c>
      <c r="AF23" s="17" t="n"/>
      <c r="AG23" s="17" t="n"/>
    </row>
    <row r="24">
      <c r="A24" s="17" t="n"/>
      <c r="B24" s="17" t="n"/>
      <c r="C24" s="17" t="n"/>
      <c r="D24" s="17" t="n"/>
      <c r="E24" s="17" t="n"/>
      <c r="F24" s="17" t="n"/>
      <c r="G24" s="17" t="n"/>
      <c r="H24" s="17" t="n"/>
      <c r="I24" s="17" t="n"/>
      <c r="J24" s="17" t="n"/>
      <c r="K24" s="17">
        <f>IF(OR(H24="",I24="",J24=""),"",H24&amp;I24&amp;J24)</f>
        <v/>
      </c>
      <c r="L24" s="17">
        <f>IF(K24="","",VLOOKUP(K24,Références!$L$3:$M$10,2,FALSE))</f>
        <v/>
      </c>
      <c r="M24" s="17" t="n"/>
      <c r="N24" s="17" t="n"/>
      <c r="O24" s="17" t="n"/>
      <c r="P24" s="17">
        <f>IF(AND(M24&gt;0,N24&gt;0,O24&gt;0),M24*N24*O24,"")</f>
        <v/>
      </c>
      <c r="Q24" s="17">
        <f>IF(P24="","",IF(P24&lt;=20,"Faible",IF(P24&lt;=40,"Moyen",IF(P24&lt;=75,"Élevé","Critique"))))</f>
        <v/>
      </c>
      <c r="R24" s="17" t="n"/>
      <c r="S24" s="17" t="n"/>
      <c r="T24" s="17" t="n"/>
      <c r="U24" s="17" t="inlineStr">
        <is>
          <t>Qualité</t>
        </is>
      </c>
      <c r="V24" s="17" t="inlineStr">
        <is>
          <t>23/09/2025</t>
        </is>
      </c>
      <c r="W24" s="17" t="inlineStr">
        <is>
          <t>Done</t>
        </is>
      </c>
      <c r="X24" s="17">
        <f>IF(AND(U24&gt;0,V24&gt;0,W24&gt;0),U24*V24*W24,"")</f>
        <v/>
      </c>
      <c r="Y24" s="17">
        <f>IF(X24="","",IF(X24&lt;=20,"Faible",IF(X24&lt;=40,"Moyen",IF(X24&lt;=75,"Élevé","Critique"))))</f>
        <v/>
      </c>
      <c r="Z24" s="17" t="n">
        <v>2</v>
      </c>
      <c r="AA24" s="17">
        <f>IF(AND(X24&gt;0,Y24&gt;0,Z24&gt;0),X24*Y24*Z24,"")</f>
        <v/>
      </c>
      <c r="AB24" s="17">
        <f>IF(AA24="","",IF(AA24&lt;=20,"Faible",IF(AA24&lt;=40,"Moyen",IF(AA24&lt;=75,"Élevé","Critique"))))</f>
        <v/>
      </c>
      <c r="AC24" s="17" t="inlineStr">
        <is>
          <t>c</t>
        </is>
      </c>
      <c r="AD24" s="17">
        <f>IF(OR(L24="",AC24=""),"",IF(VLOOKUP(AC24,Références!$O$3:$P$7,2,FALSE)&gt;=VLOOKUP(L24,Références!$O$3:$P$7,2,FALSE),"OK","À compléter"))</f>
        <v/>
      </c>
      <c r="AE24" s="17" t="inlineStr">
        <is>
          <t>FDS + mode opératoire</t>
        </is>
      </c>
      <c r="AF24" s="17" t="n"/>
      <c r="AG24" s="17" t="n"/>
    </row>
    <row r="25">
      <c r="A25" s="17" t="n"/>
      <c r="B25" s="17" t="n"/>
      <c r="C25" s="17" t="n"/>
      <c r="D25" s="17" t="n"/>
      <c r="E25" s="17" t="n"/>
      <c r="F25" s="17" t="n"/>
      <c r="G25" s="17" t="n"/>
      <c r="H25" s="17" t="n"/>
      <c r="I25" s="17" t="n"/>
      <c r="J25" s="17" t="n"/>
      <c r="K25" s="17">
        <f>IF(OR(H25="",I25="",J25=""),"",H25&amp;I25&amp;J25)</f>
        <v/>
      </c>
      <c r="L25" s="17">
        <f>IF(K25="","",VLOOKUP(K25,Références!$L$3:$M$10,2,FALSE))</f>
        <v/>
      </c>
      <c r="M25" s="17" t="n"/>
      <c r="N25" s="17" t="n"/>
      <c r="O25" s="17" t="n"/>
      <c r="P25" s="17">
        <f>IF(AND(M25&gt;0,N25&gt;0,O25&gt;0),M25*N25*O25,"")</f>
        <v/>
      </c>
      <c r="Q25" s="17">
        <f>IF(P25="","",IF(P25&lt;=20,"Faible",IF(P25&lt;=40,"Moyen",IF(P25&lt;=75,"Élevé","Critique"))))</f>
        <v/>
      </c>
      <c r="R25" s="17" t="n"/>
      <c r="S25" s="17" t="n"/>
      <c r="T25" s="17" t="n"/>
      <c r="U25" s="17" t="inlineStr">
        <is>
          <t>HSE</t>
        </is>
      </c>
      <c r="V25" s="17" t="inlineStr">
        <is>
          <t>15/09/2025</t>
        </is>
      </c>
      <c r="W25" s="17" t="inlineStr">
        <is>
          <t>Done</t>
        </is>
      </c>
      <c r="X25" s="17">
        <f>IF(AND(U25&gt;0,V25&gt;0,W25&gt;0),U25*V25*W25,"")</f>
        <v/>
      </c>
      <c r="Y25" s="17">
        <f>IF(X25="","",IF(X25&lt;=20,"Faible",IF(X25&lt;=40,"Moyen",IF(X25&lt;=75,"Élevé","Critique"))))</f>
        <v/>
      </c>
      <c r="Z25" s="17" t="n">
        <v>2</v>
      </c>
      <c r="AA25" s="17">
        <f>IF(AND(X25&gt;0,Y25&gt;0,Z25&gt;0),X25*Y25*Z25,"")</f>
        <v/>
      </c>
      <c r="AB25" s="17">
        <f>IF(AA25="","",IF(AA25&lt;=20,"Faible",IF(AA25&lt;=40,"Moyen",IF(AA25&lt;=75,"Élevé","Critique"))))</f>
        <v/>
      </c>
      <c r="AC25" s="17" t="inlineStr">
        <is>
          <t>c</t>
        </is>
      </c>
      <c r="AD25" s="17">
        <f>IF(OR(L25="",AC25=""),"",IF(VLOOKUP(AC25,Références!$O$3:$P$7,2,FALSE)&gt;=VLOOKUP(L25,Références!$O$3:$P$7,2,FALSE),"OK","À compléter"))</f>
        <v/>
      </c>
      <c r="AE25" s="17" t="inlineStr">
        <is>
          <t>Photos + procédure</t>
        </is>
      </c>
      <c r="AF25" s="17" t="n"/>
      <c r="AG25" s="17" t="n"/>
    </row>
    <row r="26">
      <c r="A26" s="17" t="n"/>
      <c r="B26" s="17" t="n"/>
      <c r="C26" s="17" t="n"/>
      <c r="D26" s="17" t="n"/>
      <c r="E26" s="17" t="n"/>
      <c r="F26" s="17" t="n"/>
      <c r="G26" s="17" t="n"/>
      <c r="H26" s="17" t="n"/>
      <c r="I26" s="17" t="n"/>
      <c r="J26" s="17" t="n"/>
      <c r="K26" s="17">
        <f>IF(OR(H26="",I26="",J26=""),"",H26&amp;I26&amp;J26)</f>
        <v/>
      </c>
      <c r="L26" s="17">
        <f>IF(K26="","",VLOOKUP(K26,Références!$L$3:$M$10,2,FALSE))</f>
        <v/>
      </c>
      <c r="M26" s="17" t="n"/>
      <c r="N26" s="17" t="n"/>
      <c r="O26" s="17" t="n"/>
      <c r="P26" s="17">
        <f>IF(AND(M26&gt;0,N26&gt;0,O26&gt;0),M26*N26*O26,"")</f>
        <v/>
      </c>
      <c r="Q26" s="17">
        <f>IF(P26="","",IF(P26&lt;=20,"Faible",IF(P26&lt;=40,"Moyen",IF(P26&lt;=75,"Élevé","Critique"))))</f>
        <v/>
      </c>
      <c r="R26" s="17" t="n"/>
      <c r="S26" s="17" t="n"/>
      <c r="T26" s="17" t="n"/>
      <c r="U26" s="17" t="inlineStr">
        <is>
          <t>Production</t>
        </is>
      </c>
      <c r="V26" s="17" t="inlineStr">
        <is>
          <t>17/09/2025</t>
        </is>
      </c>
      <c r="W26" s="17" t="inlineStr">
        <is>
          <t>In Progress</t>
        </is>
      </c>
      <c r="X26" s="17">
        <f>IF(AND(U26&gt;0,V26&gt;0,W26&gt;0),U26*V26*W26,"")</f>
        <v/>
      </c>
      <c r="Y26" s="17">
        <f>IF(X26="","",IF(X26&lt;=20,"Faible",IF(X26&lt;=40,"Moyen",IF(X26&lt;=75,"Élevé","Critique"))))</f>
        <v/>
      </c>
      <c r="Z26" s="17" t="n">
        <v>2</v>
      </c>
      <c r="AA26" s="17">
        <f>IF(AND(X26&gt;0,Y26&gt;0,Z26&gt;0),X26*Y26*Z26,"")</f>
        <v/>
      </c>
      <c r="AB26" s="17">
        <f>IF(AA26="","",IF(AA26&lt;=20,"Faible",IF(AA26&lt;=40,"Moyen",IF(AA26&lt;=75,"Élevé","Critique"))))</f>
        <v/>
      </c>
      <c r="AC26" s="17" t="inlineStr">
        <is>
          <t>c</t>
        </is>
      </c>
      <c r="AD26" s="17">
        <f>IF(OR(L26="",AC26=""),"",IF(VLOOKUP(AC26,Références!$O$3:$P$7,2,FALSE)&gt;=VLOOKUP(L26,Références!$O$3:$P$7,2,FALSE),"OK","À compléter"))</f>
        <v/>
      </c>
      <c r="AE26" s="17" t="inlineStr">
        <is>
          <t>FDS + mode opératoire</t>
        </is>
      </c>
      <c r="AF26" s="17" t="n"/>
      <c r="AG26" s="17" t="n"/>
    </row>
    <row r="27">
      <c r="A27" s="17" t="n"/>
      <c r="B27" s="17" t="n"/>
      <c r="C27" s="17" t="n"/>
      <c r="D27" s="17" t="n"/>
      <c r="E27" s="17" t="n"/>
      <c r="F27" s="17" t="n"/>
      <c r="G27" s="17" t="n"/>
      <c r="H27" s="17" t="n"/>
      <c r="I27" s="17" t="n"/>
      <c r="J27" s="17" t="n"/>
      <c r="K27" s="17">
        <f>IF(OR(H27="",I27="",J27=""),"",H27&amp;I27&amp;J27)</f>
        <v/>
      </c>
      <c r="L27" s="17">
        <f>IF(K27="","",VLOOKUP(K27,Références!$L$3:$M$10,2,FALSE))</f>
        <v/>
      </c>
      <c r="M27" s="17" t="n"/>
      <c r="N27" s="17" t="n"/>
      <c r="O27" s="17" t="n"/>
      <c r="P27" s="17">
        <f>IF(AND(M27&gt;0,N27&gt;0,O27&gt;0),M27*N27*O27,"")</f>
        <v/>
      </c>
      <c r="Q27" s="17">
        <f>IF(P27="","",IF(P27&lt;=20,"Faible",IF(P27&lt;=40,"Moyen",IF(P27&lt;=75,"Élevé","Critique"))))</f>
        <v/>
      </c>
      <c r="R27" s="17" t="n"/>
      <c r="S27" s="17" t="n"/>
      <c r="T27" s="17" t="n"/>
      <c r="U27" s="17" t="inlineStr">
        <is>
          <t>Méthodes</t>
        </is>
      </c>
      <c r="V27" s="17" t="inlineStr">
        <is>
          <t>24/09/2025</t>
        </is>
      </c>
      <c r="W27" s="17" t="inlineStr">
        <is>
          <t>Not Started</t>
        </is>
      </c>
      <c r="X27" s="17">
        <f>IF(AND(U27&gt;0,V27&gt;0,W27&gt;0),U27*V27*W27,"")</f>
        <v/>
      </c>
      <c r="Y27" s="17">
        <f>IF(X27="","",IF(X27&lt;=20,"Faible",IF(X27&lt;=40,"Moyen",IF(X27&lt;=75,"Élevé","Critique"))))</f>
        <v/>
      </c>
      <c r="Z27" s="17" t="n">
        <v>2</v>
      </c>
      <c r="AA27" s="17">
        <f>IF(AND(X27&gt;0,Y27&gt;0,Z27&gt;0),X27*Y27*Z27,"")</f>
        <v/>
      </c>
      <c r="AB27" s="17">
        <f>IF(AA27="","",IF(AA27&lt;=20,"Faible",IF(AA27&lt;=40,"Moyen",IF(AA27&lt;=75,"Élevé","Critique"))))</f>
        <v/>
      </c>
      <c r="AC27" s="17" t="inlineStr">
        <is>
          <t>c</t>
        </is>
      </c>
      <c r="AD27" s="17">
        <f>IF(OR(L27="",AC27=""),"",IF(VLOOKUP(AC27,Références!$O$3:$P$7,2,FALSE)&gt;=VLOOKUP(L27,Références!$O$3:$P$7,2,FALSE),"OK","À compléter"))</f>
        <v/>
      </c>
      <c r="AE27" s="17" t="inlineStr">
        <is>
          <t>Audit terrain + croquis</t>
        </is>
      </c>
      <c r="AF27" s="17" t="n"/>
      <c r="AG27" s="17" t="n"/>
    </row>
    <row r="28">
      <c r="A28" s="17" t="n"/>
      <c r="B28" s="17" t="n"/>
      <c r="C28" s="17" t="n"/>
      <c r="D28" s="17" t="n"/>
      <c r="E28" s="17" t="n"/>
      <c r="F28" s="17" t="n"/>
      <c r="G28" s="17" t="n"/>
      <c r="H28" s="17" t="n"/>
      <c r="I28" s="17" t="n"/>
      <c r="J28" s="17" t="n"/>
      <c r="K28" s="17">
        <f>IF(OR(H28="",I28="",J28=""),"",H28&amp;I28&amp;J28)</f>
        <v/>
      </c>
      <c r="L28" s="17">
        <f>IF(K28="","",VLOOKUP(K28,Références!$L$3:$M$10,2,FALSE))</f>
        <v/>
      </c>
      <c r="M28" s="17" t="n"/>
      <c r="N28" s="17" t="n"/>
      <c r="O28" s="17" t="n"/>
      <c r="P28" s="17">
        <f>IF(AND(M28&gt;0,N28&gt;0,O28&gt;0),M28*N28*O28,"")</f>
        <v/>
      </c>
      <c r="Q28" s="17">
        <f>IF(P28="","",IF(P28&lt;=20,"Faible",IF(P28&lt;=40,"Moyen",IF(P28&lt;=75,"Élevé","Critique"))))</f>
        <v/>
      </c>
      <c r="R28" s="17" t="n"/>
      <c r="S28" s="17" t="n"/>
      <c r="T28" s="17" t="n"/>
      <c r="U28" s="17" t="inlineStr">
        <is>
          <t>HSE</t>
        </is>
      </c>
      <c r="V28" s="17" t="inlineStr">
        <is>
          <t>10/09/2025</t>
        </is>
      </c>
      <c r="W28" s="17" t="inlineStr">
        <is>
          <t>Done</t>
        </is>
      </c>
      <c r="X28" s="17">
        <f>IF(AND(U28&gt;0,V28&gt;0,W28&gt;0),U28*V28*W28,"")</f>
        <v/>
      </c>
      <c r="Y28" s="17">
        <f>IF(X28="","",IF(X28&lt;=20,"Faible",IF(X28&lt;=40,"Moyen",IF(X28&lt;=75,"Élevé","Critique"))))</f>
        <v/>
      </c>
      <c r="Z28" s="17" t="n">
        <v>2</v>
      </c>
      <c r="AA28" s="17">
        <f>IF(AND(X28&gt;0,Y28&gt;0,Z28&gt;0),X28*Y28*Z28,"")</f>
        <v/>
      </c>
      <c r="AB28" s="17">
        <f>IF(AA28="","",IF(AA28&lt;=20,"Faible",IF(AA28&lt;=40,"Moyen",IF(AA28&lt;=75,"Élevé","Critique"))))</f>
        <v/>
      </c>
      <c r="AC28" s="17" t="inlineStr">
        <is>
          <t>c</t>
        </is>
      </c>
      <c r="AD28" s="17">
        <f>IF(OR(L28="",AC28=""),"",IF(VLOOKUP(AC28,Références!$O$3:$P$7,2,FALSE)&gt;=VLOOKUP(L28,Références!$O$3:$P$7,2,FALSE),"OK","À compléter"))</f>
        <v/>
      </c>
      <c r="AE28" s="17" t="inlineStr">
        <is>
          <t>Audit terrain + croquis</t>
        </is>
      </c>
      <c r="AF28" s="17" t="n"/>
      <c r="AG28" s="17" t="n"/>
    </row>
    <row r="29">
      <c r="A29" s="17" t="n"/>
      <c r="B29" s="17" t="n"/>
      <c r="C29" s="17" t="n"/>
      <c r="D29" s="17" t="n"/>
      <c r="E29" s="17" t="n"/>
      <c r="F29" s="17" t="n"/>
      <c r="G29" s="17" t="n"/>
      <c r="H29" s="17" t="n"/>
      <c r="I29" s="17" t="n"/>
      <c r="J29" s="17" t="n"/>
      <c r="K29" s="17">
        <f>IF(OR(H29="",I29="",J29=""),"",H29&amp;I29&amp;J29)</f>
        <v/>
      </c>
      <c r="L29" s="17">
        <f>IF(K29="","",VLOOKUP(K29,Références!$L$3:$M$10,2,FALSE))</f>
        <v/>
      </c>
      <c r="M29" s="17" t="n"/>
      <c r="N29" s="17" t="n"/>
      <c r="O29" s="17" t="n"/>
      <c r="P29" s="17">
        <f>IF(AND(M29&gt;0,N29&gt;0,O29&gt;0),M29*N29*O29,"")</f>
        <v/>
      </c>
      <c r="Q29" s="17">
        <f>IF(P29="","",IF(P29&lt;=20,"Faible",IF(P29&lt;=40,"Moyen",IF(P29&lt;=75,"Élevé","Critique"))))</f>
        <v/>
      </c>
      <c r="R29" s="17" t="n"/>
      <c r="S29" s="17" t="n"/>
      <c r="T29" s="17" t="n"/>
      <c r="U29" s="17" t="inlineStr">
        <is>
          <t>Production</t>
        </is>
      </c>
      <c r="V29" s="17" t="inlineStr">
        <is>
          <t>06/09/2025</t>
        </is>
      </c>
      <c r="W29" s="17" t="inlineStr">
        <is>
          <t>Done</t>
        </is>
      </c>
      <c r="X29" s="17">
        <f>IF(AND(U29&gt;0,V29&gt;0,W29&gt;0),U29*V29*W29,"")</f>
        <v/>
      </c>
      <c r="Y29" s="17">
        <f>IF(X29="","",IF(X29&lt;=20,"Faible",IF(X29&lt;=40,"Moyen",IF(X29&lt;=75,"Élevé","Critique"))))</f>
        <v/>
      </c>
      <c r="Z29" s="17" t="n">
        <v>2</v>
      </c>
      <c r="AA29" s="17">
        <f>IF(AND(X29&gt;0,Y29&gt;0,Z29&gt;0),X29*Y29*Z29,"")</f>
        <v/>
      </c>
      <c r="AB29" s="17">
        <f>IF(AA29="","",IF(AA29&lt;=20,"Faible",IF(AA29&lt;=40,"Moyen",IF(AA29&lt;=75,"Élevé","Critique"))))</f>
        <v/>
      </c>
      <c r="AC29" s="17" t="inlineStr">
        <is>
          <t>c</t>
        </is>
      </c>
      <c r="AD29" s="17">
        <f>IF(OR(L29="",AC29=""),"",IF(VLOOKUP(AC29,Références!$O$3:$P$7,2,FALSE)&gt;=VLOOKUP(L29,Références!$O$3:$P$7,2,FALSE),"OK","À compléter"))</f>
        <v/>
      </c>
      <c r="AE29" s="17" t="inlineStr">
        <is>
          <t>PV contrôle + schéma</t>
        </is>
      </c>
      <c r="AF29" s="17" t="n"/>
      <c r="AG29" s="17" t="n"/>
    </row>
    <row r="30">
      <c r="A30" s="17" t="n"/>
      <c r="B30" s="17" t="n"/>
      <c r="C30" s="17" t="n"/>
      <c r="D30" s="17" t="n"/>
      <c r="E30" s="17" t="n"/>
      <c r="F30" s="17" t="n"/>
      <c r="G30" s="17" t="n"/>
      <c r="H30" s="17" t="n"/>
      <c r="I30" s="17" t="n"/>
      <c r="J30" s="17" t="n"/>
      <c r="K30" s="17">
        <f>IF(OR(H30="",I30="",J30=""),"",H30&amp;I30&amp;J30)</f>
        <v/>
      </c>
      <c r="L30" s="17">
        <f>IF(K30="","",VLOOKUP(K30,Références!$L$3:$M$10,2,FALSE))</f>
        <v/>
      </c>
      <c r="M30" s="17" t="n"/>
      <c r="N30" s="17" t="n"/>
      <c r="O30" s="17" t="n"/>
      <c r="P30" s="17">
        <f>IF(AND(M30&gt;0,N30&gt;0,O30&gt;0),M30*N30*O30,"")</f>
        <v/>
      </c>
      <c r="Q30" s="17">
        <f>IF(P30="","",IF(P30&lt;=20,"Faible",IF(P30&lt;=40,"Moyen",IF(P30&lt;=75,"Élevé","Critique"))))</f>
        <v/>
      </c>
      <c r="R30" s="17" t="n"/>
      <c r="S30" s="17" t="n"/>
      <c r="T30" s="17" t="n"/>
      <c r="U30" s="17" t="inlineStr">
        <is>
          <t>HSE</t>
        </is>
      </c>
      <c r="V30" s="17" t="inlineStr">
        <is>
          <t>25/09/2025</t>
        </is>
      </c>
      <c r="W30" s="17" t="inlineStr">
        <is>
          <t>Not Started</t>
        </is>
      </c>
      <c r="X30" s="17">
        <f>IF(AND(U30&gt;0,V30&gt;0,W30&gt;0),U30*V30*W30,"")</f>
        <v/>
      </c>
      <c r="Y30" s="17">
        <f>IF(X30="","",IF(X30&lt;=20,"Faible",IF(X30&lt;=40,"Moyen",IF(X30&lt;=75,"Élevé","Critique"))))</f>
        <v/>
      </c>
      <c r="Z30" s="17" t="n">
        <v>2</v>
      </c>
      <c r="AA30" s="17">
        <f>IF(AND(X30&gt;0,Y30&gt;0,Z30&gt;0),X30*Y30*Z30,"")</f>
        <v/>
      </c>
      <c r="AB30" s="17">
        <f>IF(AA30="","",IF(AA30&lt;=20,"Faible",IF(AA30&lt;=40,"Moyen",IF(AA30&lt;=75,"Élevé","Critique"))))</f>
        <v/>
      </c>
      <c r="AC30" s="17" t="inlineStr">
        <is>
          <t>c</t>
        </is>
      </c>
      <c r="AD30" s="17">
        <f>IF(OR(L30="",AC30=""),"",IF(VLOOKUP(AC30,Références!$O$3:$P$7,2,FALSE)&gt;=VLOOKUP(L30,Références!$O$3:$P$7,2,FALSE),"OK","À compléter"))</f>
        <v/>
      </c>
      <c r="AE30" s="17" t="inlineStr">
        <is>
          <t>PV contrôle + schéma</t>
        </is>
      </c>
      <c r="AF30" s="17" t="n"/>
      <c r="AG30" s="17" t="n"/>
    </row>
    <row r="31">
      <c r="A31" s="17" t="n"/>
      <c r="B31" s="17" t="n"/>
      <c r="C31" s="17" t="n"/>
      <c r="D31" s="17" t="n"/>
      <c r="E31" s="17" t="n"/>
      <c r="F31" s="17" t="n"/>
      <c r="G31" s="17" t="n"/>
      <c r="H31" s="17" t="n"/>
      <c r="I31" s="17" t="n"/>
      <c r="J31" s="17" t="n"/>
      <c r="K31" s="17">
        <f>IF(OR(H31="",I31="",J31=""),"",H31&amp;I31&amp;J31)</f>
        <v/>
      </c>
      <c r="L31" s="17">
        <f>IF(K31="","",VLOOKUP(K31,Références!$L$3:$M$10,2,FALSE))</f>
        <v/>
      </c>
      <c r="M31" s="17" t="n"/>
      <c r="N31" s="17" t="n"/>
      <c r="O31" s="17" t="n"/>
      <c r="P31" s="17">
        <f>IF(AND(M31&gt;0,N31&gt;0,O31&gt;0),M31*N31*O31,"")</f>
        <v/>
      </c>
      <c r="Q31" s="17">
        <f>IF(P31="","",IF(P31&lt;=20,"Faible",IF(P31&lt;=40,"Moyen",IF(P31&lt;=75,"Élevé","Critique"))))</f>
        <v/>
      </c>
      <c r="R31" s="17" t="n"/>
      <c r="S31" s="17" t="n"/>
      <c r="T31" s="17" t="n"/>
      <c r="U31" s="17" t="inlineStr">
        <is>
          <t>Méthodes</t>
        </is>
      </c>
      <c r="V31" s="17" t="inlineStr">
        <is>
          <t>17/09/2025</t>
        </is>
      </c>
      <c r="W31" s="17" t="inlineStr">
        <is>
          <t>In Progress</t>
        </is>
      </c>
      <c r="X31" s="17">
        <f>IF(AND(U31&gt;0,V31&gt;0,W31&gt;0),U31*V31*W31,"")</f>
        <v/>
      </c>
      <c r="Y31" s="17">
        <f>IF(X31="","",IF(X31&lt;=20,"Faible",IF(X31&lt;=40,"Moyen",IF(X31&lt;=75,"Élevé","Critique"))))</f>
        <v/>
      </c>
      <c r="Z31" s="17" t="n">
        <v>2</v>
      </c>
      <c r="AA31" s="17">
        <f>IF(AND(X31&gt;0,Y31&gt;0,Z31&gt;0),X31*Y31*Z31,"")</f>
        <v/>
      </c>
      <c r="AB31" s="17">
        <f>IF(AA31="","",IF(AA31&lt;=20,"Faible",IF(AA31&lt;=40,"Moyen",IF(AA31&lt;=75,"Élevé","Critique"))))</f>
        <v/>
      </c>
      <c r="AC31" s="17" t="inlineStr">
        <is>
          <t>c</t>
        </is>
      </c>
      <c r="AD31" s="17">
        <f>IF(OR(L31="",AC31=""),"",IF(VLOOKUP(AC31,Références!$O$3:$P$7,2,FALSE)&gt;=VLOOKUP(L31,Références!$O$3:$P$7,2,FALSE),"OK","À compléter"))</f>
        <v/>
      </c>
      <c r="AE31" s="17" t="inlineStr">
        <is>
          <t>FDS + mode opératoire</t>
        </is>
      </c>
      <c r="AF31" s="17" t="n"/>
      <c r="AG31" s="17" t="n"/>
    </row>
    <row r="32">
      <c r="A32" s="17" t="n"/>
      <c r="B32" s="17" t="n"/>
      <c r="C32" s="17" t="n"/>
      <c r="D32" s="17" t="n"/>
      <c r="E32" s="17" t="n"/>
      <c r="F32" s="17" t="n"/>
      <c r="G32" s="17" t="n"/>
      <c r="H32" s="17" t="n"/>
      <c r="I32" s="17" t="n"/>
      <c r="J32" s="17" t="n"/>
      <c r="K32" s="17">
        <f>IF(OR(H32="",I32="",J32=""),"",H32&amp;I32&amp;J32)</f>
        <v/>
      </c>
      <c r="L32" s="17">
        <f>IF(K32="","",VLOOKUP(K32,Références!$L$3:$M$10,2,FALSE))</f>
        <v/>
      </c>
      <c r="M32" s="17" t="n"/>
      <c r="N32" s="17" t="n"/>
      <c r="O32" s="17" t="n"/>
      <c r="P32" s="17">
        <f>IF(AND(M32&gt;0,N32&gt;0,O32&gt;0),M32*N32*O32,"")</f>
        <v/>
      </c>
      <c r="Q32" s="17">
        <f>IF(P32="","",IF(P32&lt;=20,"Faible",IF(P32&lt;=40,"Moyen",IF(P32&lt;=75,"Élevé","Critique"))))</f>
        <v/>
      </c>
      <c r="R32" s="17" t="n"/>
      <c r="S32" s="17" t="n"/>
      <c r="T32" s="17" t="n"/>
      <c r="U32" s="17" t="inlineStr">
        <is>
          <t>Méthodes</t>
        </is>
      </c>
      <c r="V32" s="17" t="inlineStr">
        <is>
          <t>09/09/2025</t>
        </is>
      </c>
      <c r="W32" s="17" t="inlineStr">
        <is>
          <t>Done</t>
        </is>
      </c>
      <c r="X32" s="17">
        <f>IF(AND(U32&gt;0,V32&gt;0,W32&gt;0),U32*V32*W32,"")</f>
        <v/>
      </c>
      <c r="Y32" s="17">
        <f>IF(X32="","",IF(X32&lt;=20,"Faible",IF(X32&lt;=40,"Moyen",IF(X32&lt;=75,"Élevé","Critique"))))</f>
        <v/>
      </c>
      <c r="Z32" s="17" t="n">
        <v>2</v>
      </c>
      <c r="AA32" s="17">
        <f>IF(AND(X32&gt;0,Y32&gt;0,Z32&gt;0),X32*Y32*Z32,"")</f>
        <v/>
      </c>
      <c r="AB32" s="17">
        <f>IF(AA32="","",IF(AA32&lt;=20,"Faible",IF(AA32&lt;=40,"Moyen",IF(AA32&lt;=75,"Élevé","Critique"))))</f>
        <v/>
      </c>
      <c r="AC32" s="17" t="inlineStr">
        <is>
          <t>c</t>
        </is>
      </c>
      <c r="AD32" s="17">
        <f>IF(OR(L32="",AC32=""),"",IF(VLOOKUP(AC32,Références!$O$3:$P$7,2,FALSE)&gt;=VLOOKUP(L32,Références!$O$3:$P$7,2,FALSE),"OK","À compléter"))</f>
        <v/>
      </c>
      <c r="AE32" s="17" t="inlineStr">
        <is>
          <t>Photos + procédure</t>
        </is>
      </c>
      <c r="AF32" s="17" t="n"/>
      <c r="AG32" s="17" t="n"/>
    </row>
    <row r="33">
      <c r="A33" s="17" t="n"/>
      <c r="B33" s="17" t="n"/>
      <c r="C33" s="17" t="n"/>
      <c r="D33" s="17" t="n"/>
      <c r="E33" s="17" t="n"/>
      <c r="F33" s="17" t="n"/>
      <c r="G33" s="17" t="n"/>
      <c r="H33" s="17" t="n"/>
      <c r="I33" s="17" t="n"/>
      <c r="J33" s="17" t="n"/>
      <c r="K33" s="17">
        <f>IF(OR(H33="",I33="",J33=""),"",H33&amp;I33&amp;J33)</f>
        <v/>
      </c>
      <c r="L33" s="17">
        <f>IF(K33="","",VLOOKUP(K33,Références!$L$3:$M$10,2,FALSE))</f>
        <v/>
      </c>
      <c r="M33" s="17" t="n"/>
      <c r="N33" s="17" t="n"/>
      <c r="O33" s="17" t="n"/>
      <c r="P33" s="17">
        <f>IF(AND(M33&gt;0,N33&gt;0,O33&gt;0),M33*N33*O33,"")</f>
        <v/>
      </c>
      <c r="Q33" s="17">
        <f>IF(P33="","",IF(P33&lt;=20,"Faible",IF(P33&lt;=40,"Moyen",IF(P33&lt;=75,"Élevé","Critique"))))</f>
        <v/>
      </c>
      <c r="R33" s="17" t="n"/>
      <c r="S33" s="17" t="n"/>
      <c r="T33" s="17" t="n"/>
      <c r="U33" s="17" t="inlineStr">
        <is>
          <t>Méthodes</t>
        </is>
      </c>
      <c r="V33" s="17" t="inlineStr">
        <is>
          <t>26/09/2025</t>
        </is>
      </c>
      <c r="W33" s="17" t="inlineStr">
        <is>
          <t>Done</t>
        </is>
      </c>
      <c r="X33" s="17">
        <f>IF(AND(U33&gt;0,V33&gt;0,W33&gt;0),U33*V33*W33,"")</f>
        <v/>
      </c>
      <c r="Y33" s="17">
        <f>IF(X33="","",IF(X33&lt;=20,"Faible",IF(X33&lt;=40,"Moyen",IF(X33&lt;=75,"Élevé","Critique"))))</f>
        <v/>
      </c>
      <c r="Z33" s="17" t="n">
        <v>2</v>
      </c>
      <c r="AA33" s="17">
        <f>IF(AND(X33&gt;0,Y33&gt;0,Z33&gt;0),X33*Y33*Z33,"")</f>
        <v/>
      </c>
      <c r="AB33" s="17">
        <f>IF(AA33="","",IF(AA33&lt;=20,"Faible",IF(AA33&lt;=40,"Moyen",IF(AA33&lt;=75,"Élevé","Critique"))))</f>
        <v/>
      </c>
      <c r="AC33" s="17" t="inlineStr">
        <is>
          <t>c</t>
        </is>
      </c>
      <c r="AD33" s="17">
        <f>IF(OR(L33="",AC33=""),"",IF(VLOOKUP(AC33,Références!$O$3:$P$7,2,FALSE)&gt;=VLOOKUP(L33,Références!$O$3:$P$7,2,FALSE),"OK","À compléter"))</f>
        <v/>
      </c>
      <c r="AE33" s="17" t="inlineStr">
        <is>
          <t>PV contrôle + schéma</t>
        </is>
      </c>
      <c r="AF33" s="17" t="n"/>
      <c r="AG33" s="17" t="n"/>
    </row>
    <row r="34">
      <c r="A34" s="17" t="n"/>
      <c r="B34" s="17" t="n"/>
      <c r="C34" s="17" t="n"/>
      <c r="D34" s="17" t="n"/>
      <c r="E34" s="17" t="n"/>
      <c r="F34" s="17" t="n"/>
      <c r="G34" s="17" t="n"/>
      <c r="H34" s="17" t="n"/>
      <c r="I34" s="17" t="n"/>
      <c r="J34" s="17" t="n"/>
      <c r="K34" s="17">
        <f>IF(OR(H34="",I34="",J34=""),"",H34&amp;I34&amp;J34)</f>
        <v/>
      </c>
      <c r="L34" s="17">
        <f>IF(K34="","",VLOOKUP(K34,Références!$L$3:$M$10,2,FALSE))</f>
        <v/>
      </c>
      <c r="M34" s="17" t="n"/>
      <c r="N34" s="17" t="n"/>
      <c r="O34" s="17" t="n"/>
      <c r="P34" s="17">
        <f>IF(AND(M34&gt;0,N34&gt;0,O34&gt;0),M34*N34*O34,"")</f>
        <v/>
      </c>
      <c r="Q34" s="17">
        <f>IF(P34="","",IF(P34&lt;=20,"Faible",IF(P34&lt;=40,"Moyen",IF(P34&lt;=75,"Élevé","Critique"))))</f>
        <v/>
      </c>
      <c r="R34" s="17" t="n"/>
      <c r="S34" s="17" t="n"/>
      <c r="T34" s="17" t="n"/>
      <c r="U34" s="17" t="inlineStr">
        <is>
          <t>Qualité</t>
        </is>
      </c>
      <c r="V34" s="17" t="inlineStr">
        <is>
          <t>25/09/2025</t>
        </is>
      </c>
      <c r="W34" s="17" t="inlineStr">
        <is>
          <t>Done</t>
        </is>
      </c>
      <c r="X34" s="17">
        <f>IF(AND(U34&gt;0,V34&gt;0,W34&gt;0),U34*V34*W34,"")</f>
        <v/>
      </c>
      <c r="Y34" s="17">
        <f>IF(X34="","",IF(X34&lt;=20,"Faible",IF(X34&lt;=40,"Moyen",IF(X34&lt;=75,"Élevé","Critique"))))</f>
        <v/>
      </c>
      <c r="Z34" s="17" t="n">
        <v>2</v>
      </c>
      <c r="AA34" s="17">
        <f>IF(AND(X34&gt;0,Y34&gt;0,Z34&gt;0),X34*Y34*Z34,"")</f>
        <v/>
      </c>
      <c r="AB34" s="17">
        <f>IF(AA34="","",IF(AA34&lt;=20,"Faible",IF(AA34&lt;=40,"Moyen",IF(AA34&lt;=75,"Élevé","Critique"))))</f>
        <v/>
      </c>
      <c r="AC34" s="17" t="inlineStr">
        <is>
          <t>c</t>
        </is>
      </c>
      <c r="AD34" s="17">
        <f>IF(OR(L34="",AC34=""),"",IF(VLOOKUP(AC34,Références!$O$3:$P$7,2,FALSE)&gt;=VLOOKUP(L34,Références!$O$3:$P$7,2,FALSE),"OK","À compléter"))</f>
        <v/>
      </c>
      <c r="AE34" s="17" t="inlineStr">
        <is>
          <t>PV contrôle + schéma</t>
        </is>
      </c>
      <c r="AF34" s="17" t="n"/>
      <c r="AG34" s="17" t="n"/>
    </row>
    <row r="35">
      <c r="A35" s="17" t="n"/>
      <c r="B35" s="17" t="n"/>
      <c r="C35" s="17" t="n"/>
      <c r="D35" s="17" t="n"/>
      <c r="E35" s="17" t="n"/>
      <c r="F35" s="17" t="n"/>
      <c r="G35" s="17" t="n"/>
      <c r="H35" s="17" t="n"/>
      <c r="I35" s="17" t="n"/>
      <c r="J35" s="17" t="n"/>
      <c r="K35" s="17">
        <f>IF(OR(H35="",I35="",J35=""),"",H35&amp;I35&amp;J35)</f>
        <v/>
      </c>
      <c r="L35" s="17">
        <f>IF(K35="","",VLOOKUP(K35,Références!$L$3:$M$10,2,FALSE))</f>
        <v/>
      </c>
      <c r="M35" s="17" t="n"/>
      <c r="N35" s="17" t="n"/>
      <c r="O35" s="17" t="n"/>
      <c r="P35" s="17">
        <f>IF(AND(M35&gt;0,N35&gt;0,O35&gt;0),M35*N35*O35,"")</f>
        <v/>
      </c>
      <c r="Q35" s="17">
        <f>IF(P35="","",IF(P35&lt;=20,"Faible",IF(P35&lt;=40,"Moyen",IF(P35&lt;=75,"Élevé","Critique"))))</f>
        <v/>
      </c>
      <c r="R35" s="17" t="n"/>
      <c r="S35" s="17" t="n"/>
      <c r="T35" s="17" t="n"/>
      <c r="U35" s="17" t="inlineStr">
        <is>
          <t>Méthodes</t>
        </is>
      </c>
      <c r="V35" s="17" t="inlineStr">
        <is>
          <t>02/09/2025</t>
        </is>
      </c>
      <c r="W35" s="17" t="inlineStr">
        <is>
          <t>In Progress</t>
        </is>
      </c>
      <c r="X35" s="17">
        <f>IF(AND(U35&gt;0,V35&gt;0,W35&gt;0),U35*V35*W35,"")</f>
        <v/>
      </c>
      <c r="Y35" s="17">
        <f>IF(X35="","",IF(X35&lt;=20,"Faible",IF(X35&lt;=40,"Moyen",IF(X35&lt;=75,"Élevé","Critique"))))</f>
        <v/>
      </c>
      <c r="Z35" s="17" t="n">
        <v>2</v>
      </c>
      <c r="AA35" s="17">
        <f>IF(AND(X35&gt;0,Y35&gt;0,Z35&gt;0),X35*Y35*Z35,"")</f>
        <v/>
      </c>
      <c r="AB35" s="17">
        <f>IF(AA35="","",IF(AA35&lt;=20,"Faible",IF(AA35&lt;=40,"Moyen",IF(AA35&lt;=75,"Élevé","Critique"))))</f>
        <v/>
      </c>
      <c r="AC35" s="17" t="inlineStr">
        <is>
          <t>c</t>
        </is>
      </c>
      <c r="AD35" s="17">
        <f>IF(OR(L35="",AC35=""),"",IF(VLOOKUP(AC35,Références!$O$3:$P$7,2,FALSE)&gt;=VLOOKUP(L35,Références!$O$3:$P$7,2,FALSE),"OK","À compléter"))</f>
        <v/>
      </c>
      <c r="AE35" s="17" t="inlineStr">
        <is>
          <t>FDS + mode opératoire</t>
        </is>
      </c>
      <c r="AF35" s="17" t="n"/>
      <c r="AG35" s="17" t="n"/>
    </row>
    <row r="36">
      <c r="A36" s="17" t="n"/>
      <c r="B36" s="17" t="n"/>
      <c r="C36" s="17" t="n"/>
      <c r="D36" s="17" t="n"/>
      <c r="E36" s="17" t="n"/>
      <c r="F36" s="17" t="n"/>
      <c r="G36" s="17" t="n"/>
      <c r="H36" s="17" t="n"/>
      <c r="I36" s="17" t="n"/>
      <c r="J36" s="17" t="n"/>
      <c r="K36" s="17">
        <f>IF(OR(H36="",I36="",J36=""),"",H36&amp;I36&amp;J36)</f>
        <v/>
      </c>
      <c r="L36" s="17">
        <f>IF(K36="","",VLOOKUP(K36,Références!$L$3:$M$10,2,FALSE))</f>
        <v/>
      </c>
      <c r="M36" s="17" t="n"/>
      <c r="N36" s="17" t="n"/>
      <c r="O36" s="17" t="n"/>
      <c r="P36" s="17">
        <f>IF(AND(M36&gt;0,N36&gt;0,O36&gt;0),M36*N36*O36,"")</f>
        <v/>
      </c>
      <c r="Q36" s="17">
        <f>IF(P36="","",IF(P36&lt;=20,"Faible",IF(P36&lt;=40,"Moyen",IF(P36&lt;=75,"Élevé","Critique"))))</f>
        <v/>
      </c>
      <c r="R36" s="17" t="n"/>
      <c r="S36" s="17" t="n"/>
      <c r="T36" s="17" t="n"/>
      <c r="U36" s="17" t="inlineStr">
        <is>
          <t>Qualité</t>
        </is>
      </c>
      <c r="V36" s="17" t="inlineStr">
        <is>
          <t>18/09/2025</t>
        </is>
      </c>
      <c r="W36" s="17" t="inlineStr">
        <is>
          <t>Not Started</t>
        </is>
      </c>
      <c r="X36" s="17">
        <f>IF(AND(U36&gt;0,V36&gt;0,W36&gt;0),U36*V36*W36,"")</f>
        <v/>
      </c>
      <c r="Y36" s="17">
        <f>IF(X36="","",IF(X36&lt;=20,"Faible",IF(X36&lt;=40,"Moyen",IF(X36&lt;=75,"Élevé","Critique"))))</f>
        <v/>
      </c>
      <c r="Z36" s="17" t="n">
        <v>2</v>
      </c>
      <c r="AA36" s="17">
        <f>IF(AND(X36&gt;0,Y36&gt;0,Z36&gt;0),X36*Y36*Z36,"")</f>
        <v/>
      </c>
      <c r="AB36" s="17">
        <f>IF(AA36="","",IF(AA36&lt;=20,"Faible",IF(AA36&lt;=40,"Moyen",IF(AA36&lt;=75,"Élevé","Critique"))))</f>
        <v/>
      </c>
      <c r="AC36" s="17" t="inlineStr">
        <is>
          <t>c</t>
        </is>
      </c>
      <c r="AD36" s="17">
        <f>IF(OR(L36="",AC36=""),"",IF(VLOOKUP(AC36,Références!$O$3:$P$7,2,FALSE)&gt;=VLOOKUP(L36,Références!$O$3:$P$7,2,FALSE),"OK","À compléter"))</f>
        <v/>
      </c>
      <c r="AE36" s="17" t="inlineStr">
        <is>
          <t>Audit terrain + croquis</t>
        </is>
      </c>
      <c r="AF36" s="17" t="n"/>
      <c r="AG36" s="17" t="n"/>
    </row>
    <row r="37">
      <c r="A37" s="17" t="n"/>
      <c r="B37" s="17" t="n"/>
      <c r="C37" s="17" t="n"/>
      <c r="D37" s="17" t="n"/>
      <c r="E37" s="17" t="n"/>
      <c r="F37" s="17" t="n"/>
      <c r="G37" s="17" t="n"/>
      <c r="H37" s="17" t="n"/>
      <c r="I37" s="17" t="n"/>
      <c r="J37" s="17" t="n"/>
      <c r="K37" s="17">
        <f>IF(OR(H37="",I37="",J37=""),"",H37&amp;I37&amp;J37)</f>
        <v/>
      </c>
      <c r="L37" s="17">
        <f>IF(K37="","",VLOOKUP(K37,Références!$L$3:$M$10,2,FALSE))</f>
        <v/>
      </c>
      <c r="M37" s="17" t="n"/>
      <c r="N37" s="17" t="n"/>
      <c r="O37" s="17" t="n"/>
      <c r="P37" s="17">
        <f>IF(AND(M37&gt;0,N37&gt;0,O37&gt;0),M37*N37*O37,"")</f>
        <v/>
      </c>
      <c r="Q37" s="17">
        <f>IF(P37="","",IF(P37&lt;=20,"Faible",IF(P37&lt;=40,"Moyen",IF(P37&lt;=75,"Élevé","Critique"))))</f>
        <v/>
      </c>
      <c r="R37" s="17" t="n"/>
      <c r="S37" s="17" t="n"/>
      <c r="T37" s="17" t="n"/>
      <c r="U37" s="17" t="inlineStr">
        <is>
          <t>Méthodes</t>
        </is>
      </c>
      <c r="V37" s="17" t="inlineStr">
        <is>
          <t>27/09/2025</t>
        </is>
      </c>
      <c r="W37" s="17" t="inlineStr">
        <is>
          <t>In Progress</t>
        </is>
      </c>
      <c r="X37" s="17">
        <f>IF(AND(U37&gt;0,V37&gt;0,W37&gt;0),U37*V37*W37,"")</f>
        <v/>
      </c>
      <c r="Y37" s="17">
        <f>IF(X37="","",IF(X37&lt;=20,"Faible",IF(X37&lt;=40,"Moyen",IF(X37&lt;=75,"Élevé","Critique"))))</f>
        <v/>
      </c>
      <c r="Z37" s="17" t="n">
        <v>2</v>
      </c>
      <c r="AA37" s="17">
        <f>IF(AND(X37&gt;0,Y37&gt;0,Z37&gt;0),X37*Y37*Z37,"")</f>
        <v/>
      </c>
      <c r="AB37" s="17">
        <f>IF(AA37="","",IF(AA37&lt;=20,"Faible",IF(AA37&lt;=40,"Moyen",IF(AA37&lt;=75,"Élevé","Critique"))))</f>
        <v/>
      </c>
      <c r="AC37" s="17" t="inlineStr">
        <is>
          <t>c</t>
        </is>
      </c>
      <c r="AD37" s="17">
        <f>IF(OR(L37="",AC37=""),"",IF(VLOOKUP(AC37,Références!$O$3:$P$7,2,FALSE)&gt;=VLOOKUP(L37,Références!$O$3:$P$7,2,FALSE),"OK","À compléter"))</f>
        <v/>
      </c>
      <c r="AE37" s="17" t="inlineStr">
        <is>
          <t>Audit terrain + croquis</t>
        </is>
      </c>
      <c r="AF37" s="17" t="n"/>
      <c r="AG37" s="17" t="n"/>
    </row>
    <row r="38">
      <c r="A38" s="17" t="n"/>
      <c r="B38" s="17" t="n"/>
      <c r="C38" s="17" t="n"/>
      <c r="D38" s="17" t="n"/>
      <c r="E38" s="17" t="n"/>
      <c r="F38" s="17" t="n"/>
      <c r="G38" s="17" t="n"/>
      <c r="H38" s="17" t="n"/>
      <c r="I38" s="17" t="n"/>
      <c r="J38" s="17" t="n"/>
      <c r="K38" s="17">
        <f>IF(OR(H38="",I38="",J38=""),"",H38&amp;I38&amp;J38)</f>
        <v/>
      </c>
      <c r="L38" s="17">
        <f>IF(K38="","",VLOOKUP(K38,Références!$L$3:$M$10,2,FALSE))</f>
        <v/>
      </c>
      <c r="M38" s="17" t="n"/>
      <c r="N38" s="17" t="n"/>
      <c r="O38" s="17" t="n"/>
      <c r="P38" s="17">
        <f>IF(AND(M38&gt;0,N38&gt;0,O38&gt;0),M38*N38*O38,"")</f>
        <v/>
      </c>
      <c r="Q38" s="17">
        <f>IF(P38="","",IF(P38&lt;=20,"Faible",IF(P38&lt;=40,"Moyen",IF(P38&lt;=75,"Élevé","Critique"))))</f>
        <v/>
      </c>
      <c r="R38" s="17" t="n"/>
      <c r="S38" s="17" t="n"/>
      <c r="T38" s="17" t="n"/>
      <c r="U38" s="17" t="inlineStr">
        <is>
          <t>Maintenance</t>
        </is>
      </c>
      <c r="V38" s="17" t="inlineStr">
        <is>
          <t>01/09/2025</t>
        </is>
      </c>
      <c r="W38" s="17" t="inlineStr">
        <is>
          <t>Done</t>
        </is>
      </c>
      <c r="X38" s="17">
        <f>IF(AND(U38&gt;0,V38&gt;0,W38&gt;0),U38*V38*W38,"")</f>
        <v/>
      </c>
      <c r="Y38" s="17">
        <f>IF(X38="","",IF(X38&lt;=20,"Faible",IF(X38&lt;=40,"Moyen",IF(X38&lt;=75,"Élevé","Critique"))))</f>
        <v/>
      </c>
      <c r="Z38" s="17" t="n">
        <v>2</v>
      </c>
      <c r="AA38" s="17">
        <f>IF(AND(X38&gt;0,Y38&gt;0,Z38&gt;0),X38*Y38*Z38,"")</f>
        <v/>
      </c>
      <c r="AB38" s="17">
        <f>IF(AA38="","",IF(AA38&lt;=20,"Faible",IF(AA38&lt;=40,"Moyen",IF(AA38&lt;=75,"Élevé","Critique"))))</f>
        <v/>
      </c>
      <c r="AC38" s="17" t="inlineStr">
        <is>
          <t>c</t>
        </is>
      </c>
      <c r="AD38" s="17">
        <f>IF(OR(L38="",AC38=""),"",IF(VLOOKUP(AC38,Références!$O$3:$P$7,2,FALSE)&gt;=VLOOKUP(L38,Références!$O$3:$P$7,2,FALSE),"OK","À compléter"))</f>
        <v/>
      </c>
      <c r="AE38" s="17" t="inlineStr">
        <is>
          <t>FDS + mode opératoire</t>
        </is>
      </c>
      <c r="AF38" s="17" t="n"/>
      <c r="AG38" s="17" t="n"/>
    </row>
    <row r="39">
      <c r="A39" s="17" t="n"/>
      <c r="B39" s="17" t="n"/>
      <c r="C39" s="17" t="n"/>
      <c r="D39" s="17" t="n"/>
      <c r="E39" s="17" t="n"/>
      <c r="F39" s="17" t="n"/>
      <c r="G39" s="17" t="n"/>
      <c r="H39" s="17" t="n"/>
      <c r="I39" s="17" t="n"/>
      <c r="J39" s="17" t="n"/>
      <c r="K39" s="17">
        <f>IF(OR(H39="",I39="",J39=""),"",H39&amp;I39&amp;J39)</f>
        <v/>
      </c>
      <c r="L39" s="17">
        <f>IF(K39="","",VLOOKUP(K39,Références!$L$3:$M$10,2,FALSE))</f>
        <v/>
      </c>
      <c r="M39" s="17" t="n"/>
      <c r="N39" s="17" t="n"/>
      <c r="O39" s="17" t="n"/>
      <c r="P39" s="17">
        <f>IF(AND(M39&gt;0,N39&gt;0,O39&gt;0),M39*N39*O39,"")</f>
        <v/>
      </c>
      <c r="Q39" s="17">
        <f>IF(P39="","",IF(P39&lt;=20,"Faible",IF(P39&lt;=40,"Moyen",IF(P39&lt;=75,"Élevé","Critique"))))</f>
        <v/>
      </c>
      <c r="R39" s="17" t="n"/>
      <c r="S39" s="17" t="n"/>
      <c r="T39" s="17" t="n"/>
      <c r="U39" s="17" t="inlineStr">
        <is>
          <t>Méthodes</t>
        </is>
      </c>
      <c r="V39" s="17" t="inlineStr">
        <is>
          <t>20/09/2025</t>
        </is>
      </c>
      <c r="W39" s="17" t="inlineStr">
        <is>
          <t>Not Started</t>
        </is>
      </c>
      <c r="X39" s="17">
        <f>IF(AND(U39&gt;0,V39&gt;0,W39&gt;0),U39*V39*W39,"")</f>
        <v/>
      </c>
      <c r="Y39" s="17">
        <f>IF(X39="","",IF(X39&lt;=20,"Faible",IF(X39&lt;=40,"Moyen",IF(X39&lt;=75,"Élevé","Critique"))))</f>
        <v/>
      </c>
      <c r="Z39" s="17" t="n">
        <v>2</v>
      </c>
      <c r="AA39" s="17">
        <f>IF(AND(X39&gt;0,Y39&gt;0,Z39&gt;0),X39*Y39*Z39,"")</f>
        <v/>
      </c>
      <c r="AB39" s="17">
        <f>IF(AA39="","",IF(AA39&lt;=20,"Faible",IF(AA39&lt;=40,"Moyen",IF(AA39&lt;=75,"Élevé","Critique"))))</f>
        <v/>
      </c>
      <c r="AC39" s="17" t="inlineStr">
        <is>
          <t>c</t>
        </is>
      </c>
      <c r="AD39" s="17">
        <f>IF(OR(L39="",AC39=""),"",IF(VLOOKUP(AC39,Références!$O$3:$P$7,2,FALSE)&gt;=VLOOKUP(L39,Références!$O$3:$P$7,2,FALSE),"OK","À compléter"))</f>
        <v/>
      </c>
      <c r="AE39" s="17" t="inlineStr">
        <is>
          <t>PV contrôle + schéma</t>
        </is>
      </c>
      <c r="AF39" s="17" t="n"/>
      <c r="AG39" s="17" t="n"/>
    </row>
    <row r="40">
      <c r="A40" s="17" t="n"/>
      <c r="B40" s="17" t="n"/>
      <c r="C40" s="17" t="n"/>
      <c r="D40" s="17" t="n"/>
      <c r="E40" s="17" t="n"/>
      <c r="F40" s="17" t="n"/>
      <c r="G40" s="17" t="n"/>
      <c r="H40" s="17" t="n"/>
      <c r="I40" s="17" t="n"/>
      <c r="J40" s="17" t="n"/>
      <c r="K40" s="17">
        <f>IF(OR(H40="",I40="",J40=""),"",H40&amp;I40&amp;J40)</f>
        <v/>
      </c>
      <c r="L40" s="17">
        <f>IF(K40="","",VLOOKUP(K40,Références!$L$3:$M$10,2,FALSE))</f>
        <v/>
      </c>
      <c r="M40" s="17" t="n"/>
      <c r="N40" s="17" t="n"/>
      <c r="O40" s="17" t="n"/>
      <c r="P40" s="17">
        <f>IF(AND(M40&gt;0,N40&gt;0,O40&gt;0),M40*N40*O40,"")</f>
        <v/>
      </c>
      <c r="Q40" s="17">
        <f>IF(P40="","",IF(P40&lt;=20,"Faible",IF(P40&lt;=40,"Moyen",IF(P40&lt;=75,"Élevé","Critique"))))</f>
        <v/>
      </c>
      <c r="R40" s="17" t="n"/>
      <c r="S40" s="17" t="n"/>
      <c r="T40" s="17" t="n"/>
      <c r="U40" s="17" t="inlineStr">
        <is>
          <t>Production</t>
        </is>
      </c>
      <c r="V40" s="17" t="inlineStr">
        <is>
          <t>18/09/2025</t>
        </is>
      </c>
      <c r="W40" s="17" t="inlineStr">
        <is>
          <t>Done</t>
        </is>
      </c>
      <c r="X40" s="17">
        <f>IF(AND(U40&gt;0,V40&gt;0,W40&gt;0),U40*V40*W40,"")</f>
        <v/>
      </c>
      <c r="Y40" s="17">
        <f>IF(X40="","",IF(X40&lt;=20,"Faible",IF(X40&lt;=40,"Moyen",IF(X40&lt;=75,"Élevé","Critique"))))</f>
        <v/>
      </c>
      <c r="Z40" s="17" t="n">
        <v>2</v>
      </c>
      <c r="AA40" s="17">
        <f>IF(AND(X40&gt;0,Y40&gt;0,Z40&gt;0),X40*Y40*Z40,"")</f>
        <v/>
      </c>
      <c r="AB40" s="17">
        <f>IF(AA40="","",IF(AA40&lt;=20,"Faible",IF(AA40&lt;=40,"Moyen",IF(AA40&lt;=75,"Élevé","Critique"))))</f>
        <v/>
      </c>
      <c r="AC40" s="17" t="inlineStr">
        <is>
          <t>c</t>
        </is>
      </c>
      <c r="AD40" s="17">
        <f>IF(OR(L40="",AC40=""),"",IF(VLOOKUP(AC40,Références!$O$3:$P$7,2,FALSE)&gt;=VLOOKUP(L40,Références!$O$3:$P$7,2,FALSE),"OK","À compléter"))</f>
        <v/>
      </c>
      <c r="AE40" s="17" t="inlineStr">
        <is>
          <t>PV contrôle + schéma</t>
        </is>
      </c>
      <c r="AF40" s="17" t="n"/>
      <c r="AG40" s="17" t="n"/>
    </row>
    <row r="41">
      <c r="A41" s="17" t="n"/>
      <c r="B41" s="17" t="n"/>
      <c r="C41" s="17" t="n"/>
      <c r="D41" s="17" t="n"/>
      <c r="E41" s="17" t="n"/>
      <c r="F41" s="17" t="n"/>
      <c r="G41" s="17" t="n"/>
      <c r="H41" s="17" t="n"/>
      <c r="I41" s="17" t="n"/>
      <c r="J41" s="17" t="n"/>
      <c r="K41" s="17">
        <f>IF(OR(H41="",I41="",J41=""),"",H41&amp;I41&amp;J41)</f>
        <v/>
      </c>
      <c r="L41" s="17">
        <f>IF(K41="","",VLOOKUP(K41,Références!$L$3:$M$10,2,FALSE))</f>
        <v/>
      </c>
      <c r="M41" s="17" t="n"/>
      <c r="N41" s="17" t="n"/>
      <c r="O41" s="17" t="n"/>
      <c r="P41" s="17">
        <f>IF(AND(M41&gt;0,N41&gt;0,O41&gt;0),M41*N41*O41,"")</f>
        <v/>
      </c>
      <c r="Q41" s="17">
        <f>IF(P41="","",IF(P41&lt;=20,"Faible",IF(P41&lt;=40,"Moyen",IF(P41&lt;=75,"Élevé","Critique"))))</f>
        <v/>
      </c>
      <c r="R41" s="17" t="n"/>
      <c r="S41" s="17" t="n"/>
      <c r="T41" s="17" t="n"/>
      <c r="U41" s="17" t="inlineStr">
        <is>
          <t>HSE</t>
        </is>
      </c>
      <c r="V41" s="17" t="inlineStr">
        <is>
          <t>26/09/2025</t>
        </is>
      </c>
      <c r="W41" s="17" t="inlineStr">
        <is>
          <t>Done</t>
        </is>
      </c>
      <c r="X41" s="17">
        <f>IF(AND(U41&gt;0,V41&gt;0,W41&gt;0),U41*V41*W41,"")</f>
        <v/>
      </c>
      <c r="Y41" s="17">
        <f>IF(X41="","",IF(X41&lt;=20,"Faible",IF(X41&lt;=40,"Moyen",IF(X41&lt;=75,"Élevé","Critique"))))</f>
        <v/>
      </c>
      <c r="Z41" s="17" t="n">
        <v>2</v>
      </c>
      <c r="AA41" s="17">
        <f>IF(AND(X41&gt;0,Y41&gt;0,Z41&gt;0),X41*Y41*Z41,"")</f>
        <v/>
      </c>
      <c r="AB41" s="17">
        <f>IF(AA41="","",IF(AA41&lt;=20,"Faible",IF(AA41&lt;=40,"Moyen",IF(AA41&lt;=75,"Élevé","Critique"))))</f>
        <v/>
      </c>
      <c r="AC41" s="17" t="inlineStr">
        <is>
          <t>c</t>
        </is>
      </c>
      <c r="AD41" s="17">
        <f>IF(OR(L41="",AC41=""),"",IF(VLOOKUP(AC41,Références!$O$3:$P$7,2,FALSE)&gt;=VLOOKUP(L41,Références!$O$3:$P$7,2,FALSE),"OK","À compléter"))</f>
        <v/>
      </c>
      <c r="AE41" s="17" t="inlineStr">
        <is>
          <t>FDS + mode opératoire</t>
        </is>
      </c>
      <c r="AF41" s="17" t="n"/>
      <c r="AG41" s="17" t="n"/>
    </row>
    <row r="42">
      <c r="A42" s="17" t="n"/>
      <c r="B42" s="17" t="n"/>
      <c r="C42" s="17" t="n"/>
      <c r="D42" s="17" t="n"/>
      <c r="E42" s="17" t="n"/>
      <c r="F42" s="17" t="n"/>
      <c r="G42" s="17" t="n"/>
      <c r="H42" s="17" t="n"/>
      <c r="I42" s="17" t="n"/>
      <c r="J42" s="17" t="n"/>
      <c r="K42" s="17">
        <f>IF(OR(H42="",I42="",J42=""),"",H42&amp;I42&amp;J42)</f>
        <v/>
      </c>
      <c r="L42" s="17">
        <f>IF(K42="","",VLOOKUP(K42,Références!$L$3:$M$10,2,FALSE))</f>
        <v/>
      </c>
      <c r="M42" s="17" t="n"/>
      <c r="N42" s="17" t="n"/>
      <c r="O42" s="17" t="n"/>
      <c r="P42" s="17">
        <f>IF(AND(M42&gt;0,N42&gt;0,O42&gt;0),M42*N42*O42,"")</f>
        <v/>
      </c>
      <c r="Q42" s="17">
        <f>IF(P42="","",IF(P42&lt;=20,"Faible",IF(P42&lt;=40,"Moyen",IF(P42&lt;=75,"Élevé","Critique"))))</f>
        <v/>
      </c>
      <c r="R42" s="17" t="n"/>
      <c r="S42" s="17" t="n"/>
      <c r="T42" s="17" t="n"/>
      <c r="U42" s="17" t="inlineStr">
        <is>
          <t>HSE</t>
        </is>
      </c>
      <c r="V42" s="17" t="inlineStr">
        <is>
          <t>27/09/2025</t>
        </is>
      </c>
      <c r="W42" s="17" t="inlineStr">
        <is>
          <t>Done</t>
        </is>
      </c>
      <c r="X42" s="17">
        <f>IF(AND(U42&gt;0,V42&gt;0,W42&gt;0),U42*V42*W42,"")</f>
        <v/>
      </c>
      <c r="Y42" s="17">
        <f>IF(X42="","",IF(X42&lt;=20,"Faible",IF(X42&lt;=40,"Moyen",IF(X42&lt;=75,"Élevé","Critique"))))</f>
        <v/>
      </c>
      <c r="Z42" s="17" t="n">
        <v>2</v>
      </c>
      <c r="AA42" s="17">
        <f>IF(AND(X42&gt;0,Y42&gt;0,Z42&gt;0),X42*Y42*Z42,"")</f>
        <v/>
      </c>
      <c r="AB42" s="17">
        <f>IF(AA42="","",IF(AA42&lt;=20,"Faible",IF(AA42&lt;=40,"Moyen",IF(AA42&lt;=75,"Élevé","Critique"))))</f>
        <v/>
      </c>
      <c r="AC42" s="17" t="inlineStr">
        <is>
          <t>c</t>
        </is>
      </c>
      <c r="AD42" s="17">
        <f>IF(OR(L42="",AC42=""),"",IF(VLOOKUP(AC42,Références!$O$3:$P$7,2,FALSE)&gt;=VLOOKUP(L42,Références!$O$3:$P$7,2,FALSE),"OK","À compléter"))</f>
        <v/>
      </c>
      <c r="AE42" s="17" t="inlineStr">
        <is>
          <t>Photos + procédure</t>
        </is>
      </c>
      <c r="AF42" s="17" t="n"/>
      <c r="AG42" s="17" t="n"/>
    </row>
    <row r="43">
      <c r="A43" s="17" t="n"/>
      <c r="B43" s="17" t="n"/>
      <c r="C43" s="17" t="n"/>
      <c r="D43" s="17" t="n"/>
      <c r="E43" s="17" t="n"/>
      <c r="F43" s="17" t="n"/>
      <c r="G43" s="17" t="n"/>
      <c r="H43" s="17" t="n"/>
      <c r="I43" s="17" t="n"/>
      <c r="J43" s="17" t="n"/>
      <c r="K43" s="17">
        <f>IF(OR(H43="",I43="",J43=""),"",H43&amp;I43&amp;J43)</f>
        <v/>
      </c>
      <c r="L43" s="17">
        <f>IF(K43="","",VLOOKUP(K43,Références!$L$3:$M$10,2,FALSE))</f>
        <v/>
      </c>
      <c r="M43" s="17" t="n"/>
      <c r="N43" s="17" t="n"/>
      <c r="O43" s="17" t="n"/>
      <c r="P43" s="17">
        <f>IF(AND(M43&gt;0,N43&gt;0,O43&gt;0),M43*N43*O43,"")</f>
        <v/>
      </c>
      <c r="Q43" s="17">
        <f>IF(P43="","",IF(P43&lt;=20,"Faible",IF(P43&lt;=40,"Moyen",IF(P43&lt;=75,"Élevé","Critique"))))</f>
        <v/>
      </c>
      <c r="R43" s="17" t="n"/>
      <c r="S43" s="17" t="n"/>
      <c r="T43" s="17" t="n"/>
      <c r="U43" s="17" t="inlineStr">
        <is>
          <t>HSE</t>
        </is>
      </c>
      <c r="V43" s="17" t="inlineStr">
        <is>
          <t>28/09/2025</t>
        </is>
      </c>
      <c r="W43" s="17" t="inlineStr">
        <is>
          <t>Not Started</t>
        </is>
      </c>
      <c r="X43" s="17">
        <f>IF(AND(U43&gt;0,V43&gt;0,W43&gt;0),U43*V43*W43,"")</f>
        <v/>
      </c>
      <c r="Y43" s="17">
        <f>IF(X43="","",IF(X43&lt;=20,"Faible",IF(X43&lt;=40,"Moyen",IF(X43&lt;=75,"Élevé","Critique"))))</f>
        <v/>
      </c>
      <c r="Z43" s="17" t="n">
        <v>2</v>
      </c>
      <c r="AA43" s="17">
        <f>IF(AND(X43&gt;0,Y43&gt;0,Z43&gt;0),X43*Y43*Z43,"")</f>
        <v/>
      </c>
      <c r="AB43" s="17">
        <f>IF(AA43="","",IF(AA43&lt;=20,"Faible",IF(AA43&lt;=40,"Moyen",IF(AA43&lt;=75,"Élevé","Critique"))))</f>
        <v/>
      </c>
      <c r="AC43" s="17" t="inlineStr">
        <is>
          <t>c</t>
        </is>
      </c>
      <c r="AD43" s="17">
        <f>IF(OR(L43="",AC43=""),"",IF(VLOOKUP(AC43,Références!$O$3:$P$7,2,FALSE)&gt;=VLOOKUP(L43,Références!$O$3:$P$7,2,FALSE),"OK","À compléter"))</f>
        <v/>
      </c>
      <c r="AE43" s="17" t="inlineStr">
        <is>
          <t>Audit terrain + croquis</t>
        </is>
      </c>
      <c r="AF43" s="17" t="n"/>
      <c r="AG43" s="17" t="n"/>
    </row>
    <row r="44">
      <c r="A44" s="17" t="n"/>
      <c r="B44" s="17" t="n"/>
      <c r="C44" s="17" t="n"/>
      <c r="D44" s="17" t="n"/>
      <c r="E44" s="17" t="n"/>
      <c r="F44" s="17" t="n"/>
      <c r="G44" s="17" t="n"/>
      <c r="H44" s="17" t="n"/>
      <c r="I44" s="17" t="n"/>
      <c r="J44" s="17" t="n"/>
      <c r="K44" s="17">
        <f>IF(OR(H44="",I44="",J44=""),"",H44&amp;I44&amp;J44)</f>
        <v/>
      </c>
      <c r="L44" s="17">
        <f>IF(K44="","",VLOOKUP(K44,Références!$L$3:$M$10,2,FALSE))</f>
        <v/>
      </c>
      <c r="M44" s="17" t="n"/>
      <c r="N44" s="17" t="n"/>
      <c r="O44" s="17" t="n"/>
      <c r="P44" s="17">
        <f>IF(AND(M44&gt;0,N44&gt;0,O44&gt;0),M44*N44*O44,"")</f>
        <v/>
      </c>
      <c r="Q44" s="17">
        <f>IF(P44="","",IF(P44&lt;=20,"Faible",IF(P44&lt;=40,"Moyen",IF(P44&lt;=75,"Élevé","Critique"))))</f>
        <v/>
      </c>
      <c r="R44" s="17" t="n"/>
      <c r="S44" s="17" t="n"/>
      <c r="T44" s="17" t="n"/>
      <c r="U44" s="17" t="inlineStr">
        <is>
          <t>HSE</t>
        </is>
      </c>
      <c r="V44" s="17" t="inlineStr">
        <is>
          <t>25/09/2025</t>
        </is>
      </c>
      <c r="W44" s="17" t="inlineStr">
        <is>
          <t>In Progress</t>
        </is>
      </c>
      <c r="X44" s="17">
        <f>IF(AND(U44&gt;0,V44&gt;0,W44&gt;0),U44*V44*W44,"")</f>
        <v/>
      </c>
      <c r="Y44" s="17">
        <f>IF(X44="","",IF(X44&lt;=20,"Faible",IF(X44&lt;=40,"Moyen",IF(X44&lt;=75,"Élevé","Critique"))))</f>
        <v/>
      </c>
      <c r="Z44" s="17" t="n">
        <v>2</v>
      </c>
      <c r="AA44" s="17">
        <f>IF(AND(X44&gt;0,Y44&gt;0,Z44&gt;0),X44*Y44*Z44,"")</f>
        <v/>
      </c>
      <c r="AB44" s="17">
        <f>IF(AA44="","",IF(AA44&lt;=20,"Faible",IF(AA44&lt;=40,"Moyen",IF(AA44&lt;=75,"Élevé","Critique"))))</f>
        <v/>
      </c>
      <c r="AC44" s="17" t="inlineStr">
        <is>
          <t>c</t>
        </is>
      </c>
      <c r="AD44" s="17">
        <f>IF(OR(L44="",AC44=""),"",IF(VLOOKUP(AC44,Références!$O$3:$P$7,2,FALSE)&gt;=VLOOKUP(L44,Références!$O$3:$P$7,2,FALSE),"OK","À compléter"))</f>
        <v/>
      </c>
      <c r="AE44" s="17" t="inlineStr">
        <is>
          <t>PV contrôle + schéma</t>
        </is>
      </c>
      <c r="AF44" s="17" t="n"/>
      <c r="AG44" s="17" t="n"/>
    </row>
    <row r="45">
      <c r="A45" s="17" t="n"/>
      <c r="B45" s="17" t="n"/>
      <c r="C45" s="17" t="n"/>
      <c r="D45" s="17" t="n"/>
      <c r="E45" s="17" t="n"/>
      <c r="F45" s="17" t="n"/>
      <c r="G45" s="17" t="n"/>
      <c r="H45" s="17" t="n"/>
      <c r="I45" s="17" t="n"/>
      <c r="J45" s="17" t="n"/>
      <c r="K45" s="17">
        <f>IF(OR(H45="",I45="",J45=""),"",H45&amp;I45&amp;J45)</f>
        <v/>
      </c>
      <c r="L45" s="17">
        <f>IF(K45="","",VLOOKUP(K45,Références!$L$3:$M$10,2,FALSE))</f>
        <v/>
      </c>
      <c r="M45" s="17" t="n"/>
      <c r="N45" s="17" t="n"/>
      <c r="O45" s="17" t="n"/>
      <c r="P45" s="17">
        <f>IF(AND(M45&gt;0,N45&gt;0,O45&gt;0),M45*N45*O45,"")</f>
        <v/>
      </c>
      <c r="Q45" s="17">
        <f>IF(P45="","",IF(P45&lt;=20,"Faible",IF(P45&lt;=40,"Moyen",IF(P45&lt;=75,"Élevé","Critique"))))</f>
        <v/>
      </c>
      <c r="R45" s="17" t="n"/>
      <c r="S45" s="17" t="n"/>
      <c r="T45" s="17" t="n"/>
      <c r="U45" s="17" t="inlineStr">
        <is>
          <t>Maintenance</t>
        </is>
      </c>
      <c r="V45" s="17" t="inlineStr">
        <is>
          <t>04/09/2025</t>
        </is>
      </c>
      <c r="W45" s="17" t="inlineStr">
        <is>
          <t>Done</t>
        </is>
      </c>
      <c r="X45" s="17">
        <f>IF(AND(U45&gt;0,V45&gt;0,W45&gt;0),U45*V45*W45,"")</f>
        <v/>
      </c>
      <c r="Y45" s="17">
        <f>IF(X45="","",IF(X45&lt;=20,"Faible",IF(X45&lt;=40,"Moyen",IF(X45&lt;=75,"Élevé","Critique"))))</f>
        <v/>
      </c>
      <c r="Z45" s="17" t="n">
        <v>2</v>
      </c>
      <c r="AA45" s="17">
        <f>IF(AND(X45&gt;0,Y45&gt;0,Z45&gt;0),X45*Y45*Z45,"")</f>
        <v/>
      </c>
      <c r="AB45" s="17">
        <f>IF(AA45="","",IF(AA45&lt;=20,"Faible",IF(AA45&lt;=40,"Moyen",IF(AA45&lt;=75,"Élevé","Critique"))))</f>
        <v/>
      </c>
      <c r="AC45" s="17" t="inlineStr">
        <is>
          <t>c</t>
        </is>
      </c>
      <c r="AD45" s="17">
        <f>IF(OR(L45="",AC45=""),"",IF(VLOOKUP(AC45,Références!$O$3:$P$7,2,FALSE)&gt;=VLOOKUP(L45,Références!$O$3:$P$7,2,FALSE),"OK","À compléter"))</f>
        <v/>
      </c>
      <c r="AE45" s="17" t="inlineStr">
        <is>
          <t>PV contrôle + schéma</t>
        </is>
      </c>
      <c r="AF45" s="17" t="n"/>
      <c r="AG45" s="17" t="n"/>
    </row>
    <row r="46">
      <c r="A46" s="17" t="n"/>
      <c r="B46" s="17" t="n"/>
      <c r="C46" s="17" t="n"/>
      <c r="D46" s="17" t="n"/>
      <c r="E46" s="17" t="n"/>
      <c r="F46" s="17" t="n"/>
      <c r="G46" s="17" t="n"/>
      <c r="H46" s="17" t="n"/>
      <c r="I46" s="17" t="n"/>
      <c r="J46" s="17" t="n"/>
      <c r="K46" s="17">
        <f>IF(OR(H46="",I46="",J46=""),"",H46&amp;I46&amp;J46)</f>
        <v/>
      </c>
      <c r="L46" s="17">
        <f>IF(K46="","",VLOOKUP(K46,Références!$L$3:$M$10,2,FALSE))</f>
        <v/>
      </c>
      <c r="M46" s="17" t="n"/>
      <c r="N46" s="17" t="n"/>
      <c r="O46" s="17" t="n"/>
      <c r="P46" s="17">
        <f>IF(AND(M46&gt;0,N46&gt;0,O46&gt;0),M46*N46*O46,"")</f>
        <v/>
      </c>
      <c r="Q46" s="17">
        <f>IF(P46="","",IF(P46&lt;=20,"Faible",IF(P46&lt;=40,"Moyen",IF(P46&lt;=75,"Élevé","Critique"))))</f>
        <v/>
      </c>
      <c r="R46" s="17" t="n"/>
      <c r="S46" s="17" t="n"/>
      <c r="T46" s="17" t="n"/>
      <c r="U46" s="17" t="inlineStr">
        <is>
          <t>Maintenance</t>
        </is>
      </c>
      <c r="V46" s="17" t="inlineStr">
        <is>
          <t>10/09/2025</t>
        </is>
      </c>
      <c r="W46" s="17" t="inlineStr">
        <is>
          <t>Not Started</t>
        </is>
      </c>
      <c r="X46" s="17">
        <f>IF(AND(U46&gt;0,V46&gt;0,W46&gt;0),U46*V46*W46,"")</f>
        <v/>
      </c>
      <c r="Y46" s="17">
        <f>IF(X46="","",IF(X46&lt;=20,"Faible",IF(X46&lt;=40,"Moyen",IF(X46&lt;=75,"Élevé","Critique"))))</f>
        <v/>
      </c>
      <c r="Z46" s="17" t="n">
        <v>2</v>
      </c>
      <c r="AA46" s="17">
        <f>IF(AND(X46&gt;0,Y46&gt;0,Z46&gt;0),X46*Y46*Z46,"")</f>
        <v/>
      </c>
      <c r="AB46" s="17">
        <f>IF(AA46="","",IF(AA46&lt;=20,"Faible",IF(AA46&lt;=40,"Moyen",IF(AA46&lt;=75,"Élevé","Critique"))))</f>
        <v/>
      </c>
      <c r="AC46" s="17" t="inlineStr">
        <is>
          <t>c</t>
        </is>
      </c>
      <c r="AD46" s="17">
        <f>IF(OR(L46="",AC46=""),"",IF(VLOOKUP(AC46,Références!$O$3:$P$7,2,FALSE)&gt;=VLOOKUP(L46,Références!$O$3:$P$7,2,FALSE),"OK","À compléter"))</f>
        <v/>
      </c>
      <c r="AE46" s="17" t="inlineStr">
        <is>
          <t>PV contrôle + schéma</t>
        </is>
      </c>
      <c r="AF46" s="17" t="n"/>
      <c r="AG46" s="17" t="n"/>
    </row>
    <row r="47">
      <c r="A47" s="17" t="n"/>
      <c r="B47" s="17" t="n"/>
      <c r="C47" s="17" t="n"/>
      <c r="D47" s="17" t="n"/>
      <c r="E47" s="17" t="n"/>
      <c r="F47" s="17" t="n"/>
      <c r="G47" s="17" t="n"/>
      <c r="H47" s="17" t="n"/>
      <c r="I47" s="17" t="n"/>
      <c r="J47" s="17" t="n"/>
      <c r="K47" s="17">
        <f>IF(OR(H47="",I47="",J47=""),"",H47&amp;I47&amp;J47)</f>
        <v/>
      </c>
      <c r="L47" s="17">
        <f>IF(K47="","",VLOOKUP(K47,Références!$L$3:$M$10,2,FALSE))</f>
        <v/>
      </c>
      <c r="M47" s="17" t="n"/>
      <c r="N47" s="17" t="n"/>
      <c r="O47" s="17" t="n"/>
      <c r="P47" s="17">
        <f>IF(AND(M47&gt;0,N47&gt;0,O47&gt;0),M47*N47*O47,"")</f>
        <v/>
      </c>
      <c r="Q47" s="17">
        <f>IF(P47="","",IF(P47&lt;=20,"Faible",IF(P47&lt;=40,"Moyen",IF(P47&lt;=75,"Élevé","Critique"))))</f>
        <v/>
      </c>
      <c r="R47" s="17" t="n"/>
      <c r="S47" s="17" t="n"/>
      <c r="T47" s="17" t="n"/>
      <c r="U47" s="17" t="inlineStr">
        <is>
          <t>Production</t>
        </is>
      </c>
      <c r="V47" s="17" t="inlineStr">
        <is>
          <t>09/09/2025</t>
        </is>
      </c>
      <c r="W47" s="17" t="inlineStr">
        <is>
          <t>Done</t>
        </is>
      </c>
      <c r="X47" s="17">
        <f>IF(AND(U47&gt;0,V47&gt;0,W47&gt;0),U47*V47*W47,"")</f>
        <v/>
      </c>
      <c r="Y47" s="17">
        <f>IF(X47="","",IF(X47&lt;=20,"Faible",IF(X47&lt;=40,"Moyen",IF(X47&lt;=75,"Élevé","Critique"))))</f>
        <v/>
      </c>
      <c r="Z47" s="17" t="n">
        <v>2</v>
      </c>
      <c r="AA47" s="17">
        <f>IF(AND(X47&gt;0,Y47&gt;0,Z47&gt;0),X47*Y47*Z47,"")</f>
        <v/>
      </c>
      <c r="AB47" s="17">
        <f>IF(AA47="","",IF(AA47&lt;=20,"Faible",IF(AA47&lt;=40,"Moyen",IF(AA47&lt;=75,"Élevé","Critique"))))</f>
        <v/>
      </c>
      <c r="AC47" s="17" t="inlineStr">
        <is>
          <t>c</t>
        </is>
      </c>
      <c r="AD47" s="17">
        <f>IF(OR(L47="",AC47=""),"",IF(VLOOKUP(AC47,Références!$O$3:$P$7,2,FALSE)&gt;=VLOOKUP(L47,Références!$O$3:$P$7,2,FALSE),"OK","À compléter"))</f>
        <v/>
      </c>
      <c r="AE47" s="17" t="inlineStr">
        <is>
          <t>PV contrôle + schéma</t>
        </is>
      </c>
      <c r="AF47" s="17" t="n"/>
      <c r="AG47" s="17" t="n"/>
    </row>
    <row r="48">
      <c r="A48" s="17" t="n"/>
      <c r="B48" s="17" t="n"/>
      <c r="C48" s="17" t="n"/>
      <c r="D48" s="17" t="n"/>
      <c r="E48" s="17" t="n"/>
      <c r="F48" s="17" t="n"/>
      <c r="G48" s="17" t="n"/>
      <c r="H48" s="17" t="n"/>
      <c r="I48" s="17" t="n"/>
      <c r="J48" s="17" t="n"/>
      <c r="K48" s="17">
        <f>IF(OR(H48="",I48="",J48=""),"",H48&amp;I48&amp;J48)</f>
        <v/>
      </c>
      <c r="L48" s="17">
        <f>IF(K48="","",VLOOKUP(K48,Références!$L$3:$M$10,2,FALSE))</f>
        <v/>
      </c>
      <c r="M48" s="17" t="n"/>
      <c r="N48" s="17" t="n"/>
      <c r="O48" s="17" t="n"/>
      <c r="P48" s="17">
        <f>IF(AND(M48&gt;0,N48&gt;0,O48&gt;0),M48*N48*O48,"")</f>
        <v/>
      </c>
      <c r="Q48" s="17">
        <f>IF(P48="","",IF(P48&lt;=20,"Faible",IF(P48&lt;=40,"Moyen",IF(P48&lt;=75,"Élevé","Critique"))))</f>
        <v/>
      </c>
      <c r="R48" s="17" t="n"/>
      <c r="S48" s="17" t="n"/>
      <c r="T48" s="17" t="n"/>
      <c r="U48" s="17" t="inlineStr">
        <is>
          <t>Maintenance</t>
        </is>
      </c>
      <c r="V48" s="17" t="inlineStr">
        <is>
          <t>21/09/2025</t>
        </is>
      </c>
      <c r="W48" s="17" t="inlineStr">
        <is>
          <t>Done</t>
        </is>
      </c>
      <c r="X48" s="17">
        <f>IF(AND(U48&gt;0,V48&gt;0,W48&gt;0),U48*V48*W48,"")</f>
        <v/>
      </c>
      <c r="Y48" s="17">
        <f>IF(X48="","",IF(X48&lt;=20,"Faible",IF(X48&lt;=40,"Moyen",IF(X48&lt;=75,"Élevé","Critique"))))</f>
        <v/>
      </c>
      <c r="Z48" s="17" t="n">
        <v>2</v>
      </c>
      <c r="AA48" s="17">
        <f>IF(AND(X48&gt;0,Y48&gt;0,Z48&gt;0),X48*Y48*Z48,"")</f>
        <v/>
      </c>
      <c r="AB48" s="17">
        <f>IF(AA48="","",IF(AA48&lt;=20,"Faible",IF(AA48&lt;=40,"Moyen",IF(AA48&lt;=75,"Élevé","Critique"))))</f>
        <v/>
      </c>
      <c r="AC48" s="17" t="inlineStr">
        <is>
          <t>c</t>
        </is>
      </c>
      <c r="AD48" s="17">
        <f>IF(OR(L48="",AC48=""),"",IF(VLOOKUP(AC48,Références!$O$3:$P$7,2,FALSE)&gt;=VLOOKUP(L48,Références!$O$3:$P$7,2,FALSE),"OK","À compléter"))</f>
        <v/>
      </c>
      <c r="AE48" s="17" t="inlineStr">
        <is>
          <t>FDS + mode opératoire</t>
        </is>
      </c>
      <c r="AF48" s="17" t="n"/>
      <c r="AG48" s="17" t="n"/>
    </row>
    <row r="49">
      <c r="A49" s="17" t="n"/>
      <c r="B49" s="17" t="n"/>
      <c r="C49" s="17" t="n"/>
      <c r="D49" s="17" t="n"/>
      <c r="E49" s="17" t="n"/>
      <c r="F49" s="17" t="n"/>
      <c r="G49" s="17" t="n"/>
      <c r="H49" s="17" t="n"/>
      <c r="I49" s="17" t="n"/>
      <c r="J49" s="17" t="n"/>
      <c r="K49" s="17">
        <f>IF(OR(H49="",I49="",J49=""),"",H49&amp;I49&amp;J49)</f>
        <v/>
      </c>
      <c r="L49" s="17">
        <f>IF(K49="","",VLOOKUP(K49,Références!$L$3:$M$10,2,FALSE))</f>
        <v/>
      </c>
      <c r="M49" s="17" t="n"/>
      <c r="N49" s="17" t="n"/>
      <c r="O49" s="17" t="n"/>
      <c r="P49" s="17">
        <f>IF(AND(M49&gt;0,N49&gt;0,O49&gt;0),M49*N49*O49,"")</f>
        <v/>
      </c>
      <c r="Q49" s="17">
        <f>IF(P49="","",IF(P49&lt;=20,"Faible",IF(P49&lt;=40,"Moyen",IF(P49&lt;=75,"Élevé","Critique"))))</f>
        <v/>
      </c>
      <c r="R49" s="17" t="n"/>
      <c r="S49" s="17" t="n"/>
      <c r="T49" s="17" t="n"/>
      <c r="U49" s="17" t="inlineStr">
        <is>
          <t>Méthodes</t>
        </is>
      </c>
      <c r="V49" s="17" t="inlineStr">
        <is>
          <t>23/09/2025</t>
        </is>
      </c>
      <c r="W49" s="17" t="inlineStr">
        <is>
          <t>In Progress</t>
        </is>
      </c>
      <c r="X49" s="17">
        <f>IF(AND(U49&gt;0,V49&gt;0,W49&gt;0),U49*V49*W49,"")</f>
        <v/>
      </c>
      <c r="Y49" s="17">
        <f>IF(X49="","",IF(X49&lt;=20,"Faible",IF(X49&lt;=40,"Moyen",IF(X49&lt;=75,"Élevé","Critique"))))</f>
        <v/>
      </c>
      <c r="Z49" s="17" t="n">
        <v>2</v>
      </c>
      <c r="AA49" s="17">
        <f>IF(AND(X49&gt;0,Y49&gt;0,Z49&gt;0),X49*Y49*Z49,"")</f>
        <v/>
      </c>
      <c r="AB49" s="17">
        <f>IF(AA49="","",IF(AA49&lt;=20,"Faible",IF(AA49&lt;=40,"Moyen",IF(AA49&lt;=75,"Élevé","Critique"))))</f>
        <v/>
      </c>
      <c r="AC49" s="17" t="inlineStr">
        <is>
          <t>c</t>
        </is>
      </c>
      <c r="AD49" s="17">
        <f>IF(OR(L49="",AC49=""),"",IF(VLOOKUP(AC49,Références!$O$3:$P$7,2,FALSE)&gt;=VLOOKUP(L49,Références!$O$3:$P$7,2,FALSE),"OK","À compléter"))</f>
        <v/>
      </c>
      <c r="AE49" s="17" t="inlineStr">
        <is>
          <t>Audit terrain + croquis</t>
        </is>
      </c>
      <c r="AF49" s="17" t="n"/>
      <c r="AG49" s="17" t="n"/>
    </row>
    <row r="50">
      <c r="A50" s="17" t="n"/>
      <c r="B50" s="17" t="n"/>
      <c r="C50" s="17" t="n"/>
      <c r="D50" s="17" t="n"/>
      <c r="E50" s="17" t="n"/>
      <c r="F50" s="17" t="n"/>
      <c r="G50" s="17" t="n"/>
      <c r="H50" s="17" t="n"/>
      <c r="I50" s="17" t="n"/>
      <c r="J50" s="17" t="n"/>
      <c r="K50" s="17">
        <f>IF(OR(H50="",I50="",J50=""),"",H50&amp;I50&amp;J50)</f>
        <v/>
      </c>
      <c r="L50" s="17">
        <f>IF(K50="","",VLOOKUP(K50,Références!$L$3:$M$10,2,FALSE))</f>
        <v/>
      </c>
      <c r="M50" s="17" t="n"/>
      <c r="N50" s="17" t="n"/>
      <c r="O50" s="17" t="n"/>
      <c r="P50" s="17">
        <f>IF(AND(M50&gt;0,N50&gt;0,O50&gt;0),M50*N50*O50,"")</f>
        <v/>
      </c>
      <c r="Q50" s="17">
        <f>IF(P50="","",IF(P50&lt;=20,"Faible",IF(P50&lt;=40,"Moyen",IF(P50&lt;=75,"Élevé","Critique"))))</f>
        <v/>
      </c>
      <c r="R50" s="17" t="n"/>
      <c r="S50" s="17" t="n"/>
      <c r="T50" s="17" t="n"/>
      <c r="U50" s="17" t="inlineStr">
        <is>
          <t>Méthodes</t>
        </is>
      </c>
      <c r="V50" s="17" t="inlineStr">
        <is>
          <t>04/09/2025</t>
        </is>
      </c>
      <c r="W50" s="17" t="inlineStr">
        <is>
          <t>Not Started</t>
        </is>
      </c>
      <c r="X50" s="17">
        <f>IF(AND(U50&gt;0,V50&gt;0,W50&gt;0),U50*V50*W50,"")</f>
        <v/>
      </c>
      <c r="Y50" s="17">
        <f>IF(X50="","",IF(X50&lt;=20,"Faible",IF(X50&lt;=40,"Moyen",IF(X50&lt;=75,"Élevé","Critique"))))</f>
        <v/>
      </c>
      <c r="Z50" s="17" t="n">
        <v>2</v>
      </c>
      <c r="AA50" s="17">
        <f>IF(AND(X50&gt;0,Y50&gt;0,Z50&gt;0),X50*Y50*Z50,"")</f>
        <v/>
      </c>
      <c r="AB50" s="17">
        <f>IF(AA50="","",IF(AA50&lt;=20,"Faible",IF(AA50&lt;=40,"Moyen",IF(AA50&lt;=75,"Élevé","Critique"))))</f>
        <v/>
      </c>
      <c r="AC50" s="17" t="inlineStr">
        <is>
          <t>c</t>
        </is>
      </c>
      <c r="AD50" s="17">
        <f>IF(OR(L50="",AC50=""),"",IF(VLOOKUP(AC50,Références!$O$3:$P$7,2,FALSE)&gt;=VLOOKUP(L50,Références!$O$3:$P$7,2,FALSE),"OK","À compléter"))</f>
        <v/>
      </c>
      <c r="AE50" s="17" t="inlineStr">
        <is>
          <t>FDS + mode opératoire</t>
        </is>
      </c>
      <c r="AF50" s="17" t="n"/>
      <c r="AG50" s="17" t="n"/>
    </row>
    <row r="51">
      <c r="A51" s="17" t="n"/>
      <c r="B51" s="17" t="n"/>
      <c r="C51" s="17" t="n"/>
      <c r="D51" s="17" t="n"/>
      <c r="E51" s="17" t="n"/>
      <c r="F51" s="17" t="n"/>
      <c r="G51" s="17" t="n"/>
      <c r="H51" s="17" t="n"/>
      <c r="I51" s="17" t="n"/>
      <c r="J51" s="17" t="n"/>
      <c r="K51" s="17">
        <f>IF(OR(H51="",I51="",J51=""),"",H51&amp;I51&amp;J51)</f>
        <v/>
      </c>
      <c r="L51" s="17">
        <f>IF(K51="","",VLOOKUP(K51,Références!$L$3:$M$10,2,FALSE))</f>
        <v/>
      </c>
      <c r="M51" s="17" t="n"/>
      <c r="N51" s="17" t="n"/>
      <c r="O51" s="17" t="n"/>
      <c r="P51" s="17">
        <f>IF(AND(M51&gt;0,N51&gt;0,O51&gt;0),M51*N51*O51,"")</f>
        <v/>
      </c>
      <c r="Q51" s="17">
        <f>IF(P51="","",IF(P51&lt;=20,"Faible",IF(P51&lt;=40,"Moyen",IF(P51&lt;=75,"Élevé","Critique"))))</f>
        <v/>
      </c>
      <c r="R51" s="17" t="n"/>
      <c r="S51" s="17" t="n"/>
      <c r="T51" s="17" t="n"/>
      <c r="U51" s="17" t="inlineStr">
        <is>
          <t>Méthodes</t>
        </is>
      </c>
      <c r="V51" s="17" t="inlineStr">
        <is>
          <t>11/09/2025</t>
        </is>
      </c>
      <c r="W51" s="17" t="inlineStr">
        <is>
          <t>In Progress</t>
        </is>
      </c>
      <c r="X51" s="17">
        <f>IF(AND(U51&gt;0,V51&gt;0,W51&gt;0),U51*V51*W51,"")</f>
        <v/>
      </c>
      <c r="Y51" s="17">
        <f>IF(X51="","",IF(X51&lt;=20,"Faible",IF(X51&lt;=40,"Moyen",IF(X51&lt;=75,"Élevé","Critique"))))</f>
        <v/>
      </c>
      <c r="Z51" s="17" t="n">
        <v>2</v>
      </c>
      <c r="AA51" s="17">
        <f>IF(AND(X51&gt;0,Y51&gt;0,Z51&gt;0),X51*Y51*Z51,"")</f>
        <v/>
      </c>
      <c r="AB51" s="17">
        <f>IF(AA51="","",IF(AA51&lt;=20,"Faible",IF(AA51&lt;=40,"Moyen",IF(AA51&lt;=75,"Élevé","Critique"))))</f>
        <v/>
      </c>
      <c r="AC51" s="17" t="inlineStr">
        <is>
          <t>c</t>
        </is>
      </c>
      <c r="AD51" s="17">
        <f>IF(OR(L51="",AC51=""),"",IF(VLOOKUP(AC51,Références!$O$3:$P$7,2,FALSE)&gt;=VLOOKUP(L51,Références!$O$3:$P$7,2,FALSE),"OK","À compléter"))</f>
        <v/>
      </c>
      <c r="AE51" s="17" t="inlineStr">
        <is>
          <t>PV contrôle + schéma</t>
        </is>
      </c>
      <c r="AF51" s="17" t="n"/>
      <c r="AG51" s="17" t="n"/>
    </row>
    <row r="52">
      <c r="A52" s="17" t="n"/>
      <c r="B52" s="17" t="n"/>
      <c r="C52" s="17" t="n"/>
      <c r="D52" s="17" t="n"/>
      <c r="E52" s="17" t="n"/>
      <c r="F52" s="17" t="n"/>
      <c r="G52" s="17" t="n"/>
      <c r="H52" s="17" t="n"/>
      <c r="I52" s="17" t="n"/>
      <c r="J52" s="17" t="n"/>
      <c r="K52" s="17">
        <f>IF(OR(H52="",I52="",J52=""),"",H52&amp;I52&amp;J52)</f>
        <v/>
      </c>
      <c r="L52" s="17">
        <f>IF(K52="","",VLOOKUP(K52,Références!$L$3:$M$10,2,FALSE))</f>
        <v/>
      </c>
      <c r="M52" s="17" t="n"/>
      <c r="N52" s="17" t="n"/>
      <c r="O52" s="17" t="n"/>
      <c r="P52" s="17">
        <f>IF(AND(M52&gt;0,N52&gt;0,O52&gt;0),M52*N52*O52,"")</f>
        <v/>
      </c>
      <c r="Q52" s="17">
        <f>IF(P52="","",IF(P52&lt;=20,"Faible",IF(P52&lt;=40,"Moyen",IF(P52&lt;=75,"Élevé","Critique"))))</f>
        <v/>
      </c>
      <c r="R52" s="17" t="n"/>
      <c r="S52" s="17" t="n"/>
      <c r="T52" s="17" t="n"/>
      <c r="U52" s="17" t="inlineStr">
        <is>
          <t>Maintenance</t>
        </is>
      </c>
      <c r="V52" s="17" t="inlineStr">
        <is>
          <t>04/09/2025</t>
        </is>
      </c>
      <c r="W52" s="17" t="inlineStr">
        <is>
          <t>In Progress</t>
        </is>
      </c>
      <c r="X52" s="17">
        <f>IF(AND(U52&gt;0,V52&gt;0,W52&gt;0),U52*V52*W52,"")</f>
        <v/>
      </c>
      <c r="Y52" s="17">
        <f>IF(X52="","",IF(X52&lt;=20,"Faible",IF(X52&lt;=40,"Moyen",IF(X52&lt;=75,"Élevé","Critique"))))</f>
        <v/>
      </c>
      <c r="Z52" s="17" t="n">
        <v>2</v>
      </c>
      <c r="AA52" s="17">
        <f>IF(AND(X52&gt;0,Y52&gt;0,Z52&gt;0),X52*Y52*Z52,"")</f>
        <v/>
      </c>
      <c r="AB52" s="17">
        <f>IF(AA52="","",IF(AA52&lt;=20,"Faible",IF(AA52&lt;=40,"Moyen",IF(AA52&lt;=75,"Élevé","Critique"))))</f>
        <v/>
      </c>
      <c r="AC52" s="17" t="inlineStr">
        <is>
          <t>c</t>
        </is>
      </c>
      <c r="AD52" s="17">
        <f>IF(OR(L52="",AC52=""),"",IF(VLOOKUP(AC52,Références!$O$3:$P$7,2,FALSE)&gt;=VLOOKUP(L52,Références!$O$3:$P$7,2,FALSE),"OK","À compléter"))</f>
        <v/>
      </c>
      <c r="AE52" s="17" t="inlineStr">
        <is>
          <t>PV contrôle + schéma</t>
        </is>
      </c>
      <c r="AF52" s="17" t="n"/>
      <c r="AG52" s="17" t="n"/>
    </row>
    <row r="53">
      <c r="A53" s="17" t="n"/>
      <c r="B53" s="17" t="n"/>
      <c r="C53" s="17" t="n"/>
      <c r="D53" s="17" t="n"/>
      <c r="E53" s="17" t="n"/>
      <c r="F53" s="17" t="n"/>
      <c r="G53" s="17" t="n"/>
      <c r="H53" s="17" t="n"/>
      <c r="I53" s="17" t="n"/>
      <c r="J53" s="17" t="n"/>
      <c r="K53" s="17">
        <f>IF(OR(H53="",I53="",J53=""),"",H53&amp;I53&amp;J53)</f>
        <v/>
      </c>
      <c r="L53" s="17">
        <f>IF(K53="","",VLOOKUP(K53,Références!$L$3:$M$10,2,FALSE))</f>
        <v/>
      </c>
      <c r="M53" s="17" t="n"/>
      <c r="N53" s="17" t="n"/>
      <c r="O53" s="17" t="n"/>
      <c r="P53" s="17">
        <f>IF(AND(M53&gt;0,N53&gt;0,O53&gt;0),M53*N53*O53,"")</f>
        <v/>
      </c>
      <c r="Q53" s="17">
        <f>IF(P53="","",IF(P53&lt;=20,"Faible",IF(P53&lt;=40,"Moyen",IF(P53&lt;=75,"Élevé","Critique"))))</f>
        <v/>
      </c>
      <c r="R53" s="17" t="n"/>
      <c r="S53" s="17" t="n"/>
      <c r="T53" s="17" t="n"/>
      <c r="U53" s="17" t="inlineStr">
        <is>
          <t>Qualité</t>
        </is>
      </c>
      <c r="V53" s="17" t="inlineStr">
        <is>
          <t>14/09/2025</t>
        </is>
      </c>
      <c r="W53" s="17" t="inlineStr">
        <is>
          <t>Not Started</t>
        </is>
      </c>
      <c r="X53" s="17">
        <f>IF(AND(U53&gt;0,V53&gt;0,W53&gt;0),U53*V53*W53,"")</f>
        <v/>
      </c>
      <c r="Y53" s="17">
        <f>IF(X53="","",IF(X53&lt;=20,"Faible",IF(X53&lt;=40,"Moyen",IF(X53&lt;=75,"Élevé","Critique"))))</f>
        <v/>
      </c>
      <c r="Z53" s="17" t="n">
        <v>2</v>
      </c>
      <c r="AA53" s="17">
        <f>IF(AND(X53&gt;0,Y53&gt;0,Z53&gt;0),X53*Y53*Z53,"")</f>
        <v/>
      </c>
      <c r="AB53" s="17">
        <f>IF(AA53="","",IF(AA53&lt;=20,"Faible",IF(AA53&lt;=40,"Moyen",IF(AA53&lt;=75,"Élevé","Critique"))))</f>
        <v/>
      </c>
      <c r="AC53" s="17" t="inlineStr">
        <is>
          <t>c</t>
        </is>
      </c>
      <c r="AD53" s="17">
        <f>IF(OR(L53="",AC53=""),"",IF(VLOOKUP(AC53,Références!$O$3:$P$7,2,FALSE)&gt;=VLOOKUP(L53,Références!$O$3:$P$7,2,FALSE),"OK","À compléter"))</f>
        <v/>
      </c>
      <c r="AE53" s="17" t="inlineStr">
        <is>
          <t>PV contrôle + schéma</t>
        </is>
      </c>
      <c r="AF53" s="17" t="n"/>
      <c r="AG53" s="17" t="n"/>
    </row>
    <row r="54">
      <c r="A54" s="17" t="n"/>
      <c r="B54" s="17" t="n"/>
      <c r="C54" s="17" t="n"/>
      <c r="D54" s="17" t="n"/>
      <c r="E54" s="17" t="n"/>
      <c r="F54" s="17" t="n"/>
      <c r="G54" s="17" t="n"/>
      <c r="H54" s="17" t="n"/>
      <c r="I54" s="17" t="n"/>
      <c r="J54" s="17" t="n"/>
      <c r="K54" s="17">
        <f>IF(OR(H54="",I54="",J54=""),"",H54&amp;I54&amp;J54)</f>
        <v/>
      </c>
      <c r="L54" s="17">
        <f>IF(K54="","",VLOOKUP(K54,Références!$L$3:$M$10,2,FALSE))</f>
        <v/>
      </c>
      <c r="M54" s="17" t="n"/>
      <c r="N54" s="17" t="n"/>
      <c r="O54" s="17" t="n"/>
      <c r="P54" s="17">
        <f>IF(AND(M54&gt;0,N54&gt;0,O54&gt;0),M54*N54*O54,"")</f>
        <v/>
      </c>
      <c r="Q54" s="17">
        <f>IF(P54="","",IF(P54&lt;=20,"Faible",IF(P54&lt;=40,"Moyen",IF(P54&lt;=75,"Élevé","Critique"))))</f>
        <v/>
      </c>
      <c r="R54" s="17" t="n"/>
      <c r="S54" s="17" t="n"/>
      <c r="T54" s="17" t="n"/>
      <c r="U54" s="17" t="inlineStr">
        <is>
          <t>HSE</t>
        </is>
      </c>
      <c r="V54" s="17" t="inlineStr">
        <is>
          <t>13/09/2025</t>
        </is>
      </c>
      <c r="W54" s="17" t="inlineStr">
        <is>
          <t>Not Started</t>
        </is>
      </c>
      <c r="X54" s="17">
        <f>IF(AND(U54&gt;0,V54&gt;0,W54&gt;0),U54*V54*W54,"")</f>
        <v/>
      </c>
      <c r="Y54" s="17">
        <f>IF(X54="","",IF(X54&lt;=20,"Faible",IF(X54&lt;=40,"Moyen",IF(X54&lt;=75,"Élevé","Critique"))))</f>
        <v/>
      </c>
      <c r="Z54" s="17" t="n">
        <v>2</v>
      </c>
      <c r="AA54" s="17">
        <f>IF(AND(X54&gt;0,Y54&gt;0,Z54&gt;0),X54*Y54*Z54,"")</f>
        <v/>
      </c>
      <c r="AB54" s="17">
        <f>IF(AA54="","",IF(AA54&lt;=20,"Faible",IF(AA54&lt;=40,"Moyen",IF(AA54&lt;=75,"Élevé","Critique"))))</f>
        <v/>
      </c>
      <c r="AC54" s="17" t="inlineStr">
        <is>
          <t>c</t>
        </is>
      </c>
      <c r="AD54" s="17">
        <f>IF(OR(L54="",AC54=""),"",IF(VLOOKUP(AC54,Références!$O$3:$P$7,2,FALSE)&gt;=VLOOKUP(L54,Références!$O$3:$P$7,2,FALSE),"OK","À compléter"))</f>
        <v/>
      </c>
      <c r="AE54" s="17" t="inlineStr">
        <is>
          <t>Photos + procédure</t>
        </is>
      </c>
      <c r="AF54" s="17" t="n"/>
      <c r="AG54" s="17" t="n"/>
    </row>
    <row r="55">
      <c r="A55" s="17" t="n"/>
      <c r="B55" s="17" t="n"/>
      <c r="C55" s="17" t="n"/>
      <c r="D55" s="17" t="n"/>
      <c r="E55" s="17" t="n"/>
      <c r="F55" s="17" t="n"/>
      <c r="G55" s="17" t="n"/>
      <c r="H55" s="17" t="n"/>
      <c r="I55" s="17" t="n"/>
      <c r="J55" s="17" t="n"/>
      <c r="K55" s="17">
        <f>IF(OR(H55="",I55="",J55=""),"",H55&amp;I55&amp;J55)</f>
        <v/>
      </c>
      <c r="L55" s="17">
        <f>IF(K55="","",VLOOKUP(K55,Références!$L$3:$M$10,2,FALSE))</f>
        <v/>
      </c>
      <c r="M55" s="17" t="n"/>
      <c r="N55" s="17" t="n"/>
      <c r="O55" s="17" t="n"/>
      <c r="P55" s="17">
        <f>IF(AND(M55&gt;0,N55&gt;0,O55&gt;0),M55*N55*O55,"")</f>
        <v/>
      </c>
      <c r="Q55" s="17">
        <f>IF(P55="","",IF(P55&lt;=20,"Faible",IF(P55&lt;=40,"Moyen",IF(P55&lt;=75,"Élevé","Critique"))))</f>
        <v/>
      </c>
      <c r="R55" s="17" t="n"/>
      <c r="S55" s="17" t="n"/>
      <c r="T55" s="17" t="n"/>
      <c r="U55" s="17" t="inlineStr">
        <is>
          <t>Production</t>
        </is>
      </c>
      <c r="V55" s="17" t="inlineStr">
        <is>
          <t>15/09/2025</t>
        </is>
      </c>
      <c r="W55" s="17" t="inlineStr">
        <is>
          <t>Done</t>
        </is>
      </c>
      <c r="X55" s="17">
        <f>IF(AND(U55&gt;0,V55&gt;0,W55&gt;0),U55*V55*W55,"")</f>
        <v/>
      </c>
      <c r="Y55" s="17">
        <f>IF(X55="","",IF(X55&lt;=20,"Faible",IF(X55&lt;=40,"Moyen",IF(X55&lt;=75,"Élevé","Critique"))))</f>
        <v/>
      </c>
      <c r="Z55" s="17" t="n">
        <v>2</v>
      </c>
      <c r="AA55" s="17">
        <f>IF(AND(X55&gt;0,Y55&gt;0,Z55&gt;0),X55*Y55*Z55,"")</f>
        <v/>
      </c>
      <c r="AB55" s="17">
        <f>IF(AA55="","",IF(AA55&lt;=20,"Faible",IF(AA55&lt;=40,"Moyen",IF(AA55&lt;=75,"Élevé","Critique"))))</f>
        <v/>
      </c>
      <c r="AC55" s="17" t="inlineStr">
        <is>
          <t>c</t>
        </is>
      </c>
      <c r="AD55" s="17">
        <f>IF(OR(L55="",AC55=""),"",IF(VLOOKUP(AC55,Références!$O$3:$P$7,2,FALSE)&gt;=VLOOKUP(L55,Références!$O$3:$P$7,2,FALSE),"OK","À compléter"))</f>
        <v/>
      </c>
      <c r="AE55" s="17" t="inlineStr">
        <is>
          <t>Audit terrain + croquis</t>
        </is>
      </c>
      <c r="AF55" s="17" t="n"/>
      <c r="AG55" s="17" t="n"/>
    </row>
    <row r="56">
      <c r="A56" s="17" t="n"/>
      <c r="B56" s="17" t="n"/>
      <c r="C56" s="17" t="n"/>
      <c r="D56" s="17" t="n"/>
      <c r="E56" s="17" t="n"/>
      <c r="F56" s="17" t="n"/>
      <c r="G56" s="17" t="n"/>
      <c r="H56" s="17" t="n"/>
      <c r="I56" s="17" t="n"/>
      <c r="J56" s="17" t="n"/>
      <c r="K56" s="17">
        <f>IF(OR(H56="",I56="",J56=""),"",H56&amp;I56&amp;J56)</f>
        <v/>
      </c>
      <c r="L56" s="17">
        <f>IF(K56="","",VLOOKUP(K56,Références!$L$3:$M$10,2,FALSE))</f>
        <v/>
      </c>
      <c r="M56" s="17" t="n"/>
      <c r="N56" s="17" t="n"/>
      <c r="O56" s="17" t="n"/>
      <c r="P56" s="17">
        <f>IF(AND(M56&gt;0,N56&gt;0,O56&gt;0),M56*N56*O56,"")</f>
        <v/>
      </c>
      <c r="Q56" s="17">
        <f>IF(P56="","",IF(P56&lt;=20,"Faible",IF(P56&lt;=40,"Moyen",IF(P56&lt;=75,"Élevé","Critique"))))</f>
        <v/>
      </c>
      <c r="R56" s="17" t="n"/>
      <c r="S56" s="17" t="n"/>
      <c r="T56" s="17" t="n"/>
      <c r="U56" s="17" t="inlineStr">
        <is>
          <t>Qualité</t>
        </is>
      </c>
      <c r="V56" s="17" t="inlineStr">
        <is>
          <t>27/09/2025</t>
        </is>
      </c>
      <c r="W56" s="17" t="inlineStr">
        <is>
          <t>Not Started</t>
        </is>
      </c>
      <c r="X56" s="17">
        <f>IF(AND(U56&gt;0,V56&gt;0,W56&gt;0),U56*V56*W56,"")</f>
        <v/>
      </c>
      <c r="Y56" s="17">
        <f>IF(X56="","",IF(X56&lt;=20,"Faible",IF(X56&lt;=40,"Moyen",IF(X56&lt;=75,"Élevé","Critique"))))</f>
        <v/>
      </c>
      <c r="Z56" s="17" t="n">
        <v>2</v>
      </c>
      <c r="AA56" s="17">
        <f>IF(AND(X56&gt;0,Y56&gt;0,Z56&gt;0),X56*Y56*Z56,"")</f>
        <v/>
      </c>
      <c r="AB56" s="17">
        <f>IF(AA56="","",IF(AA56&lt;=20,"Faible",IF(AA56&lt;=40,"Moyen",IF(AA56&lt;=75,"Élevé","Critique"))))</f>
        <v/>
      </c>
      <c r="AC56" s="17" t="inlineStr">
        <is>
          <t>c</t>
        </is>
      </c>
      <c r="AD56" s="17">
        <f>IF(OR(L56="",AC56=""),"",IF(VLOOKUP(AC56,Références!$O$3:$P$7,2,FALSE)&gt;=VLOOKUP(L56,Références!$O$3:$P$7,2,FALSE),"OK","À compléter"))</f>
        <v/>
      </c>
      <c r="AE56" s="17" t="inlineStr">
        <is>
          <t>Audit terrain + croquis</t>
        </is>
      </c>
      <c r="AF56" s="17" t="n"/>
      <c r="AG56" s="17" t="n"/>
    </row>
    <row r="57">
      <c r="A57" s="17" t="n"/>
      <c r="B57" s="17" t="n"/>
      <c r="C57" s="17" t="n"/>
      <c r="D57" s="17" t="n"/>
      <c r="E57" s="17" t="n"/>
      <c r="F57" s="17" t="n"/>
      <c r="G57" s="17" t="n"/>
      <c r="H57" s="17" t="n"/>
      <c r="I57" s="17" t="n"/>
      <c r="J57" s="17" t="n"/>
      <c r="K57" s="17">
        <f>IF(OR(H57="",I57="",J57=""),"",H57&amp;I57&amp;J57)</f>
        <v/>
      </c>
      <c r="L57" s="17">
        <f>IF(K57="","",VLOOKUP(K57,Références!$L$3:$M$10,2,FALSE))</f>
        <v/>
      </c>
      <c r="M57" s="17" t="n"/>
      <c r="N57" s="17" t="n"/>
      <c r="O57" s="17" t="n"/>
      <c r="P57" s="17">
        <f>IF(AND(M57&gt;0,N57&gt;0,O57&gt;0),M57*N57*O57,"")</f>
        <v/>
      </c>
      <c r="Q57" s="17">
        <f>IF(P57="","",IF(P57&lt;=20,"Faible",IF(P57&lt;=40,"Moyen",IF(P57&lt;=75,"Élevé","Critique"))))</f>
        <v/>
      </c>
      <c r="R57" s="17" t="n"/>
      <c r="S57" s="17" t="n"/>
      <c r="T57" s="17" t="n"/>
      <c r="U57" s="17" t="inlineStr">
        <is>
          <t>Production</t>
        </is>
      </c>
      <c r="V57" s="17" t="inlineStr">
        <is>
          <t>17/09/2025</t>
        </is>
      </c>
      <c r="W57" s="17" t="inlineStr">
        <is>
          <t>Done</t>
        </is>
      </c>
      <c r="X57" s="17">
        <f>IF(AND(U57&gt;0,V57&gt;0,W57&gt;0),U57*V57*W57,"")</f>
        <v/>
      </c>
      <c r="Y57" s="17">
        <f>IF(X57="","",IF(X57&lt;=20,"Faible",IF(X57&lt;=40,"Moyen",IF(X57&lt;=75,"Élevé","Critique"))))</f>
        <v/>
      </c>
      <c r="Z57" s="17" t="n">
        <v>2</v>
      </c>
      <c r="AA57" s="17">
        <f>IF(AND(X57&gt;0,Y57&gt;0,Z57&gt;0),X57*Y57*Z57,"")</f>
        <v/>
      </c>
      <c r="AB57" s="17">
        <f>IF(AA57="","",IF(AA57&lt;=20,"Faible",IF(AA57&lt;=40,"Moyen",IF(AA57&lt;=75,"Élevé","Critique"))))</f>
        <v/>
      </c>
      <c r="AC57" s="17" t="inlineStr">
        <is>
          <t>c</t>
        </is>
      </c>
      <c r="AD57" s="17">
        <f>IF(OR(L57="",AC57=""),"",IF(VLOOKUP(AC57,Références!$O$3:$P$7,2,FALSE)&gt;=VLOOKUP(L57,Références!$O$3:$P$7,2,FALSE),"OK","À compléter"))</f>
        <v/>
      </c>
      <c r="AE57" s="17" t="inlineStr">
        <is>
          <t>Photos + procédure</t>
        </is>
      </c>
      <c r="AF57" s="17" t="n"/>
      <c r="AG57" s="17" t="n"/>
    </row>
    <row r="58">
      <c r="A58" s="17" t="n"/>
      <c r="B58" s="17" t="n"/>
      <c r="C58" s="17" t="n"/>
      <c r="D58" s="17" t="n"/>
      <c r="E58" s="17" t="n"/>
      <c r="F58" s="17" t="n"/>
      <c r="G58" s="17" t="n"/>
      <c r="H58" s="17" t="n"/>
      <c r="I58" s="17" t="n"/>
      <c r="J58" s="17" t="n"/>
      <c r="K58" s="17">
        <f>IF(OR(H58="",I58="",J58=""),"",H58&amp;I58&amp;J58)</f>
        <v/>
      </c>
      <c r="L58" s="17">
        <f>IF(K58="","",VLOOKUP(K58,Références!$L$3:$M$10,2,FALSE))</f>
        <v/>
      </c>
      <c r="M58" s="17" t="n"/>
      <c r="N58" s="17" t="n"/>
      <c r="O58" s="17" t="n"/>
      <c r="P58" s="17">
        <f>IF(AND(M58&gt;0,N58&gt;0,O58&gt;0),M58*N58*O58,"")</f>
        <v/>
      </c>
      <c r="Q58" s="17">
        <f>IF(P58="","",IF(P58&lt;=20,"Faible",IF(P58&lt;=40,"Moyen",IF(P58&lt;=75,"Élevé","Critique"))))</f>
        <v/>
      </c>
      <c r="R58" s="17" t="n"/>
      <c r="S58" s="17" t="n"/>
      <c r="T58" s="17" t="n"/>
      <c r="U58" s="17" t="inlineStr">
        <is>
          <t>Méthodes</t>
        </is>
      </c>
      <c r="V58" s="17" t="inlineStr">
        <is>
          <t>22/09/2025</t>
        </is>
      </c>
      <c r="W58" s="17" t="inlineStr">
        <is>
          <t>Done</t>
        </is>
      </c>
      <c r="X58" s="17">
        <f>IF(AND(U58&gt;0,V58&gt;0,W58&gt;0),U58*V58*W58,"")</f>
        <v/>
      </c>
      <c r="Y58" s="17">
        <f>IF(X58="","",IF(X58&lt;=20,"Faible",IF(X58&lt;=40,"Moyen",IF(X58&lt;=75,"Élevé","Critique"))))</f>
        <v/>
      </c>
      <c r="Z58" s="17" t="n">
        <v>2</v>
      </c>
      <c r="AA58" s="17">
        <f>IF(AND(X58&gt;0,Y58&gt;0,Z58&gt;0),X58*Y58*Z58,"")</f>
        <v/>
      </c>
      <c r="AB58" s="17">
        <f>IF(AA58="","",IF(AA58&lt;=20,"Faible",IF(AA58&lt;=40,"Moyen",IF(AA58&lt;=75,"Élevé","Critique"))))</f>
        <v/>
      </c>
      <c r="AC58" s="17" t="inlineStr">
        <is>
          <t>c</t>
        </is>
      </c>
      <c r="AD58" s="17">
        <f>IF(OR(L58="",AC58=""),"",IF(VLOOKUP(AC58,Références!$O$3:$P$7,2,FALSE)&gt;=VLOOKUP(L58,Références!$O$3:$P$7,2,FALSE),"OK","À compléter"))</f>
        <v/>
      </c>
      <c r="AE58" s="17" t="inlineStr">
        <is>
          <t>FDS + mode opératoire</t>
        </is>
      </c>
      <c r="AF58" s="17" t="n"/>
      <c r="AG58" s="17" t="n"/>
    </row>
    <row r="59">
      <c r="A59" s="17" t="n"/>
      <c r="B59" s="17" t="n"/>
      <c r="C59" s="17" t="n"/>
      <c r="D59" s="17" t="n"/>
      <c r="E59" s="17" t="n"/>
      <c r="F59" s="17" t="n"/>
      <c r="G59" s="17" t="n"/>
      <c r="H59" s="17" t="n"/>
      <c r="I59" s="17" t="n"/>
      <c r="J59" s="17" t="n"/>
      <c r="K59" s="17">
        <f>IF(OR(H59="",I59="",J59=""),"",H59&amp;I59&amp;J59)</f>
        <v/>
      </c>
      <c r="L59" s="17">
        <f>IF(K59="","",VLOOKUP(K59,Références!$L$3:$M$10,2,FALSE))</f>
        <v/>
      </c>
      <c r="M59" s="17" t="n"/>
      <c r="N59" s="17" t="n"/>
      <c r="O59" s="17" t="n"/>
      <c r="P59" s="17">
        <f>IF(AND(M59&gt;0,N59&gt;0,O59&gt;0),M59*N59*O59,"")</f>
        <v/>
      </c>
      <c r="Q59" s="17">
        <f>IF(P59="","",IF(P59&lt;=20,"Faible",IF(P59&lt;=40,"Moyen",IF(P59&lt;=75,"Élevé","Critique"))))</f>
        <v/>
      </c>
      <c r="R59" s="17" t="n"/>
      <c r="S59" s="17" t="n"/>
      <c r="T59" s="17" t="n"/>
      <c r="U59" s="17" t="inlineStr">
        <is>
          <t>Méthodes</t>
        </is>
      </c>
      <c r="V59" s="17" t="inlineStr">
        <is>
          <t>02/09/2025</t>
        </is>
      </c>
      <c r="W59" s="17" t="inlineStr">
        <is>
          <t>Done</t>
        </is>
      </c>
      <c r="X59" s="17">
        <f>IF(AND(U59&gt;0,V59&gt;0,W59&gt;0),U59*V59*W59,"")</f>
        <v/>
      </c>
      <c r="Y59" s="17">
        <f>IF(X59="","",IF(X59&lt;=20,"Faible",IF(X59&lt;=40,"Moyen",IF(X59&lt;=75,"Élevé","Critique"))))</f>
        <v/>
      </c>
      <c r="Z59" s="17" t="n">
        <v>2</v>
      </c>
      <c r="AA59" s="17">
        <f>IF(AND(X59&gt;0,Y59&gt;0,Z59&gt;0),X59*Y59*Z59,"")</f>
        <v/>
      </c>
      <c r="AB59" s="17">
        <f>IF(AA59="","",IF(AA59&lt;=20,"Faible",IF(AA59&lt;=40,"Moyen",IF(AA59&lt;=75,"Élevé","Critique"))))</f>
        <v/>
      </c>
      <c r="AC59" s="17" t="inlineStr">
        <is>
          <t>c</t>
        </is>
      </c>
      <c r="AD59" s="17">
        <f>IF(OR(L59="",AC59=""),"",IF(VLOOKUP(AC59,Références!$O$3:$P$7,2,FALSE)&gt;=VLOOKUP(L59,Références!$O$3:$P$7,2,FALSE),"OK","À compléter"))</f>
        <v/>
      </c>
      <c r="AE59" s="17" t="inlineStr">
        <is>
          <t>FDS + mode opératoire</t>
        </is>
      </c>
      <c r="AF59" s="17" t="n"/>
      <c r="AG59" s="17" t="n"/>
    </row>
    <row r="60">
      <c r="A60" s="17" t="n"/>
      <c r="B60" s="17" t="n"/>
      <c r="C60" s="17" t="n"/>
      <c r="D60" s="17" t="n"/>
      <c r="E60" s="17" t="n"/>
      <c r="F60" s="17" t="n"/>
      <c r="G60" s="17" t="n"/>
      <c r="H60" s="17" t="n"/>
      <c r="I60" s="17" t="n"/>
      <c r="J60" s="17" t="n"/>
      <c r="K60" s="17">
        <f>IF(OR(H60="",I60="",J60=""),"",H60&amp;I60&amp;J60)</f>
        <v/>
      </c>
      <c r="L60" s="17">
        <f>IF(K60="","",VLOOKUP(K60,Références!$L$3:$M$10,2,FALSE))</f>
        <v/>
      </c>
      <c r="M60" s="17" t="n"/>
      <c r="N60" s="17" t="n"/>
      <c r="O60" s="17" t="n"/>
      <c r="P60" s="17">
        <f>IF(AND(M60&gt;0,N60&gt;0,O60&gt;0),M60*N60*O60,"")</f>
        <v/>
      </c>
      <c r="Q60" s="17">
        <f>IF(P60="","",IF(P60&lt;=20,"Faible",IF(P60&lt;=40,"Moyen",IF(P60&lt;=75,"Élevé","Critique"))))</f>
        <v/>
      </c>
      <c r="R60" s="17" t="n"/>
      <c r="S60" s="17" t="n"/>
      <c r="T60" s="17" t="n"/>
      <c r="U60" s="17" t="inlineStr">
        <is>
          <t>Production</t>
        </is>
      </c>
      <c r="V60" s="17" t="inlineStr">
        <is>
          <t>07/09/2025</t>
        </is>
      </c>
      <c r="W60" s="17" t="inlineStr">
        <is>
          <t>Not Started</t>
        </is>
      </c>
      <c r="X60" s="17">
        <f>IF(AND(U60&gt;0,V60&gt;0,W60&gt;0),U60*V60*W60,"")</f>
        <v/>
      </c>
      <c r="Y60" s="17">
        <f>IF(X60="","",IF(X60&lt;=20,"Faible",IF(X60&lt;=40,"Moyen",IF(X60&lt;=75,"Élevé","Critique"))))</f>
        <v/>
      </c>
      <c r="Z60" s="17" t="n">
        <v>2</v>
      </c>
      <c r="AA60" s="17">
        <f>IF(AND(X60&gt;0,Y60&gt;0,Z60&gt;0),X60*Y60*Z60,"")</f>
        <v/>
      </c>
      <c r="AB60" s="17">
        <f>IF(AA60="","",IF(AA60&lt;=20,"Faible",IF(AA60&lt;=40,"Moyen",IF(AA60&lt;=75,"Élevé","Critique"))))</f>
        <v/>
      </c>
      <c r="AC60" s="17" t="inlineStr">
        <is>
          <t>c</t>
        </is>
      </c>
      <c r="AD60" s="17">
        <f>IF(OR(L60="",AC60=""),"",IF(VLOOKUP(AC60,Références!$O$3:$P$7,2,FALSE)&gt;=VLOOKUP(L60,Références!$O$3:$P$7,2,FALSE),"OK","À compléter"))</f>
        <v/>
      </c>
      <c r="AE60" s="17" t="inlineStr">
        <is>
          <t>FDS + mode opératoire</t>
        </is>
      </c>
      <c r="AF60" s="17" t="n"/>
      <c r="AG60" s="17" t="n"/>
    </row>
    <row r="61">
      <c r="A61" s="17" t="n"/>
      <c r="B61" s="17" t="n"/>
      <c r="C61" s="17" t="n"/>
      <c r="D61" s="17" t="n"/>
      <c r="E61" s="17" t="n"/>
      <c r="F61" s="17" t="n"/>
      <c r="G61" s="17" t="n"/>
      <c r="H61" s="17" t="n"/>
      <c r="I61" s="17" t="n"/>
      <c r="J61" s="17" t="n"/>
      <c r="K61" s="17">
        <f>IF(OR(H61="",I61="",J61=""),"",H61&amp;I61&amp;J61)</f>
        <v/>
      </c>
      <c r="L61" s="17">
        <f>IF(K61="","",VLOOKUP(K61,Références!$L$3:$M$10,2,FALSE))</f>
        <v/>
      </c>
      <c r="M61" s="17" t="n"/>
      <c r="N61" s="17" t="n"/>
      <c r="O61" s="17" t="n"/>
      <c r="P61" s="17">
        <f>IF(AND(M61&gt;0,N61&gt;0,O61&gt;0),M61*N61*O61,"")</f>
        <v/>
      </c>
      <c r="Q61" s="17">
        <f>IF(P61="","",IF(P61&lt;=20,"Faible",IF(P61&lt;=40,"Moyen",IF(P61&lt;=75,"Élevé","Critique"))))</f>
        <v/>
      </c>
      <c r="R61" s="17" t="n"/>
      <c r="S61" s="17" t="n"/>
      <c r="T61" s="17" t="n"/>
      <c r="U61" s="17" t="inlineStr">
        <is>
          <t>HSE</t>
        </is>
      </c>
      <c r="V61" s="17" t="inlineStr">
        <is>
          <t>28/09/2025</t>
        </is>
      </c>
      <c r="W61" s="17" t="inlineStr">
        <is>
          <t>Not Started</t>
        </is>
      </c>
      <c r="X61" s="17">
        <f>IF(AND(U61&gt;0,V61&gt;0,W61&gt;0),U61*V61*W61,"")</f>
        <v/>
      </c>
      <c r="Y61" s="17">
        <f>IF(X61="","",IF(X61&lt;=20,"Faible",IF(X61&lt;=40,"Moyen",IF(X61&lt;=75,"Élevé","Critique"))))</f>
        <v/>
      </c>
      <c r="Z61" s="17" t="n">
        <v>2</v>
      </c>
      <c r="AA61" s="17">
        <f>IF(AND(X61&gt;0,Y61&gt;0,Z61&gt;0),X61*Y61*Z61,"")</f>
        <v/>
      </c>
      <c r="AB61" s="17">
        <f>IF(AA61="","",IF(AA61&lt;=20,"Faible",IF(AA61&lt;=40,"Moyen",IF(AA61&lt;=75,"Élevé","Critique"))))</f>
        <v/>
      </c>
      <c r="AC61" s="17" t="inlineStr">
        <is>
          <t>c</t>
        </is>
      </c>
      <c r="AD61" s="17">
        <f>IF(OR(L61="",AC61=""),"",IF(VLOOKUP(AC61,Références!$O$3:$P$7,2,FALSE)&gt;=VLOOKUP(L61,Références!$O$3:$P$7,2,FALSE),"OK","À compléter"))</f>
        <v/>
      </c>
      <c r="AE61" s="17" t="inlineStr">
        <is>
          <t>FDS + mode opératoire</t>
        </is>
      </c>
      <c r="AF61" s="17" t="n"/>
      <c r="AG61" s="17" t="n"/>
    </row>
    <row r="62">
      <c r="A62" s="17" t="n"/>
      <c r="B62" s="17" t="n"/>
      <c r="C62" s="17" t="n"/>
      <c r="D62" s="17" t="n"/>
      <c r="E62" s="17" t="n"/>
      <c r="F62" s="17" t="n"/>
      <c r="G62" s="17" t="n"/>
      <c r="H62" s="17" t="n"/>
      <c r="I62" s="17" t="n"/>
      <c r="J62" s="17" t="n"/>
      <c r="K62" s="17">
        <f>IF(OR(H62="",I62="",J62=""),"",H62&amp;I62&amp;J62)</f>
        <v/>
      </c>
      <c r="L62" s="17">
        <f>IF(K62="","",VLOOKUP(K62,Références!$L$3:$M$10,2,FALSE))</f>
        <v/>
      </c>
      <c r="M62" s="17" t="n"/>
      <c r="N62" s="17" t="n"/>
      <c r="O62" s="17" t="n"/>
      <c r="P62" s="17">
        <f>IF(AND(M62&gt;0,N62&gt;0,O62&gt;0),M62*N62*O62,"")</f>
        <v/>
      </c>
      <c r="Q62" s="17">
        <f>IF(P62="","",IF(P62&lt;=20,"Faible",IF(P62&lt;=40,"Moyen",IF(P62&lt;=75,"Élevé","Critique"))))</f>
        <v/>
      </c>
      <c r="R62" s="17" t="n"/>
      <c r="S62" s="17" t="n"/>
      <c r="T62" s="17" t="n"/>
      <c r="U62" s="17" t="inlineStr">
        <is>
          <t>Maintenance</t>
        </is>
      </c>
      <c r="V62" s="17" t="inlineStr">
        <is>
          <t>24/09/2025</t>
        </is>
      </c>
      <c r="W62" s="17" t="inlineStr">
        <is>
          <t>Not Started</t>
        </is>
      </c>
      <c r="X62" s="17">
        <f>IF(AND(U62&gt;0,V62&gt;0,W62&gt;0),U62*V62*W62,"")</f>
        <v/>
      </c>
      <c r="Y62" s="17">
        <f>IF(X62="","",IF(X62&lt;=20,"Faible",IF(X62&lt;=40,"Moyen",IF(X62&lt;=75,"Élevé","Critique"))))</f>
        <v/>
      </c>
      <c r="Z62" s="17" t="n">
        <v>2</v>
      </c>
      <c r="AA62" s="17">
        <f>IF(AND(X62&gt;0,Y62&gt;0,Z62&gt;0),X62*Y62*Z62,"")</f>
        <v/>
      </c>
      <c r="AB62" s="17">
        <f>IF(AA62="","",IF(AA62&lt;=20,"Faible",IF(AA62&lt;=40,"Moyen",IF(AA62&lt;=75,"Élevé","Critique"))))</f>
        <v/>
      </c>
      <c r="AC62" s="17" t="inlineStr">
        <is>
          <t>c</t>
        </is>
      </c>
      <c r="AD62" s="17">
        <f>IF(OR(L62="",AC62=""),"",IF(VLOOKUP(AC62,Références!$O$3:$P$7,2,FALSE)&gt;=VLOOKUP(L62,Références!$O$3:$P$7,2,FALSE),"OK","À compléter"))</f>
        <v/>
      </c>
      <c r="AE62" s="17" t="inlineStr">
        <is>
          <t>Audit terrain + croquis</t>
        </is>
      </c>
      <c r="AF62" s="17" t="n"/>
      <c r="AG62" s="17" t="n"/>
    </row>
    <row r="63">
      <c r="A63" s="17" t="n"/>
      <c r="B63" s="17" t="n"/>
      <c r="C63" s="17" t="n"/>
      <c r="D63" s="17" t="n"/>
      <c r="E63" s="17" t="n"/>
      <c r="F63" s="17" t="n"/>
      <c r="G63" s="17" t="n"/>
      <c r="H63" s="17" t="n"/>
      <c r="I63" s="17" t="n"/>
      <c r="J63" s="17" t="n"/>
      <c r="K63" s="17">
        <f>IF(OR(H63="",I63="",J63=""),"",H63&amp;I63&amp;J63)</f>
        <v/>
      </c>
      <c r="L63" s="17">
        <f>IF(K63="","",VLOOKUP(K63,Références!$L$3:$M$10,2,FALSE))</f>
        <v/>
      </c>
      <c r="M63" s="17" t="n"/>
      <c r="N63" s="17" t="n"/>
      <c r="O63" s="17" t="n"/>
      <c r="P63" s="17">
        <f>IF(AND(M63&gt;0,N63&gt;0,O63&gt;0),M63*N63*O63,"")</f>
        <v/>
      </c>
      <c r="Q63" s="17">
        <f>IF(P63="","",IF(P63&lt;=20,"Faible",IF(P63&lt;=40,"Moyen",IF(P63&lt;=75,"Élevé","Critique"))))</f>
        <v/>
      </c>
      <c r="R63" s="17" t="n"/>
      <c r="S63" s="17" t="n"/>
      <c r="T63" s="17" t="n"/>
      <c r="U63" s="17" t="inlineStr">
        <is>
          <t>Qualité</t>
        </is>
      </c>
      <c r="V63" s="17" t="inlineStr">
        <is>
          <t>09/09/2025</t>
        </is>
      </c>
      <c r="W63" s="17" t="inlineStr">
        <is>
          <t>Not Started</t>
        </is>
      </c>
      <c r="X63" s="17">
        <f>IF(AND(U63&gt;0,V63&gt;0,W63&gt;0),U63*V63*W63,"")</f>
        <v/>
      </c>
      <c r="Y63" s="17">
        <f>IF(X63="","",IF(X63&lt;=20,"Faible",IF(X63&lt;=40,"Moyen",IF(X63&lt;=75,"Élevé","Critique"))))</f>
        <v/>
      </c>
      <c r="Z63" s="17" t="n">
        <v>2</v>
      </c>
      <c r="AA63" s="17">
        <f>IF(AND(X63&gt;0,Y63&gt;0,Z63&gt;0),X63*Y63*Z63,"")</f>
        <v/>
      </c>
      <c r="AB63" s="17">
        <f>IF(AA63="","",IF(AA63&lt;=20,"Faible",IF(AA63&lt;=40,"Moyen",IF(AA63&lt;=75,"Élevé","Critique"))))</f>
        <v/>
      </c>
      <c r="AC63" s="17" t="inlineStr">
        <is>
          <t>c</t>
        </is>
      </c>
      <c r="AD63" s="17">
        <f>IF(OR(L63="",AC63=""),"",IF(VLOOKUP(AC63,Références!$O$3:$P$7,2,FALSE)&gt;=VLOOKUP(L63,Références!$O$3:$P$7,2,FALSE),"OK","À compléter"))</f>
        <v/>
      </c>
      <c r="AE63" s="17" t="inlineStr">
        <is>
          <t>Photos + procédure</t>
        </is>
      </c>
      <c r="AF63" s="17" t="n"/>
      <c r="AG63" s="17" t="n"/>
    </row>
    <row r="64">
      <c r="A64" s="17" t="n"/>
      <c r="B64" s="17" t="n"/>
      <c r="C64" s="17" t="n"/>
      <c r="D64" s="17" t="n"/>
      <c r="E64" s="17" t="n"/>
      <c r="F64" s="17" t="n"/>
      <c r="G64" s="17" t="n"/>
      <c r="H64" s="17" t="n"/>
      <c r="I64" s="17" t="n"/>
      <c r="J64" s="17" t="n"/>
      <c r="K64" s="17">
        <f>IF(OR(H64="",I64="",J64=""),"",H64&amp;I64&amp;J64)</f>
        <v/>
      </c>
      <c r="L64" s="17">
        <f>IF(K64="","",VLOOKUP(K64,Références!$L$3:$M$10,2,FALSE))</f>
        <v/>
      </c>
      <c r="M64" s="17" t="n"/>
      <c r="N64" s="17" t="n"/>
      <c r="O64" s="17" t="n"/>
      <c r="P64" s="17">
        <f>IF(AND(M64&gt;0,N64&gt;0,O64&gt;0),M64*N64*O64,"")</f>
        <v/>
      </c>
      <c r="Q64" s="17">
        <f>IF(P64="","",IF(P64&lt;=20,"Faible",IF(P64&lt;=40,"Moyen",IF(P64&lt;=75,"Élevé","Critique"))))</f>
        <v/>
      </c>
      <c r="R64" s="17" t="n"/>
      <c r="S64" s="17" t="n"/>
      <c r="T64" s="17" t="n"/>
      <c r="U64" s="17" t="inlineStr">
        <is>
          <t>Qualité</t>
        </is>
      </c>
      <c r="V64" s="17" t="inlineStr">
        <is>
          <t>28/09/2025</t>
        </is>
      </c>
      <c r="W64" s="17" t="inlineStr">
        <is>
          <t>Not Started</t>
        </is>
      </c>
      <c r="X64" s="17">
        <f>IF(AND(U64&gt;0,V64&gt;0,W64&gt;0),U64*V64*W64,"")</f>
        <v/>
      </c>
      <c r="Y64" s="17">
        <f>IF(X64="","",IF(X64&lt;=20,"Faible",IF(X64&lt;=40,"Moyen",IF(X64&lt;=75,"Élevé","Critique"))))</f>
        <v/>
      </c>
      <c r="Z64" s="17" t="n">
        <v>2</v>
      </c>
      <c r="AA64" s="17">
        <f>IF(AND(X64&gt;0,Y64&gt;0,Z64&gt;0),X64*Y64*Z64,"")</f>
        <v/>
      </c>
      <c r="AB64" s="17">
        <f>IF(AA64="","",IF(AA64&lt;=20,"Faible",IF(AA64&lt;=40,"Moyen",IF(AA64&lt;=75,"Élevé","Critique"))))</f>
        <v/>
      </c>
      <c r="AC64" s="17" t="inlineStr">
        <is>
          <t>c</t>
        </is>
      </c>
      <c r="AD64" s="17">
        <f>IF(OR(L64="",AC64=""),"",IF(VLOOKUP(AC64,Références!$O$3:$P$7,2,FALSE)&gt;=VLOOKUP(L64,Références!$O$3:$P$7,2,FALSE),"OK","À compléter"))</f>
        <v/>
      </c>
      <c r="AE64" s="17" t="inlineStr">
        <is>
          <t>PV contrôle + schéma</t>
        </is>
      </c>
      <c r="AF64" s="17" t="n"/>
      <c r="AG64" s="17" t="n"/>
    </row>
    <row r="65">
      <c r="A65" s="17" t="n"/>
      <c r="B65" s="17" t="n"/>
      <c r="C65" s="17" t="n"/>
      <c r="D65" s="17" t="n"/>
      <c r="E65" s="17" t="n"/>
      <c r="F65" s="17" t="n"/>
      <c r="G65" s="17" t="n"/>
      <c r="H65" s="17" t="n"/>
      <c r="I65" s="17" t="n"/>
      <c r="J65" s="17" t="n"/>
      <c r="K65" s="17">
        <f>IF(OR(H65="",I65="",J65=""),"",H65&amp;I65&amp;J65)</f>
        <v/>
      </c>
      <c r="L65" s="17">
        <f>IF(K65="","",VLOOKUP(K65,Références!$L$3:$M$10,2,FALSE))</f>
        <v/>
      </c>
      <c r="M65" s="17" t="n"/>
      <c r="N65" s="17" t="n"/>
      <c r="O65" s="17" t="n"/>
      <c r="P65" s="17">
        <f>IF(AND(M65&gt;0,N65&gt;0,O65&gt;0),M65*N65*O65,"")</f>
        <v/>
      </c>
      <c r="Q65" s="17">
        <f>IF(P65="","",IF(P65&lt;=20,"Faible",IF(P65&lt;=40,"Moyen",IF(P65&lt;=75,"Élevé","Critique"))))</f>
        <v/>
      </c>
      <c r="R65" s="17" t="n"/>
      <c r="S65" s="17" t="n"/>
      <c r="T65" s="17" t="n"/>
      <c r="U65" s="17" t="inlineStr">
        <is>
          <t>Qualité</t>
        </is>
      </c>
      <c r="V65" s="17" t="inlineStr">
        <is>
          <t>15/09/2025</t>
        </is>
      </c>
      <c r="W65" s="17" t="inlineStr">
        <is>
          <t>Not Started</t>
        </is>
      </c>
      <c r="X65" s="17">
        <f>IF(AND(U65&gt;0,V65&gt;0,W65&gt;0),U65*V65*W65,"")</f>
        <v/>
      </c>
      <c r="Y65" s="17">
        <f>IF(X65="","",IF(X65&lt;=20,"Faible",IF(X65&lt;=40,"Moyen",IF(X65&lt;=75,"Élevé","Critique"))))</f>
        <v/>
      </c>
      <c r="Z65" s="17" t="n">
        <v>2</v>
      </c>
      <c r="AA65" s="17">
        <f>IF(AND(X65&gt;0,Y65&gt;0,Z65&gt;0),X65*Y65*Z65,"")</f>
        <v/>
      </c>
      <c r="AB65" s="17">
        <f>IF(AA65="","",IF(AA65&lt;=20,"Faible",IF(AA65&lt;=40,"Moyen",IF(AA65&lt;=75,"Élevé","Critique"))))</f>
        <v/>
      </c>
      <c r="AC65" s="17" t="inlineStr">
        <is>
          <t>c</t>
        </is>
      </c>
      <c r="AD65" s="17">
        <f>IF(OR(L65="",AC65=""),"",IF(VLOOKUP(AC65,Références!$O$3:$P$7,2,FALSE)&gt;=VLOOKUP(L65,Références!$O$3:$P$7,2,FALSE),"OK","À compléter"))</f>
        <v/>
      </c>
      <c r="AE65" s="17" t="inlineStr">
        <is>
          <t>Photos + procédure</t>
        </is>
      </c>
      <c r="AF65" s="17" t="n"/>
      <c r="AG65" s="17" t="n"/>
    </row>
    <row r="66">
      <c r="A66" s="17" t="n"/>
      <c r="B66" s="17" t="n"/>
      <c r="C66" s="17" t="n"/>
      <c r="D66" s="17" t="n"/>
      <c r="E66" s="17" t="n"/>
      <c r="F66" s="17" t="n"/>
      <c r="G66" s="17" t="n"/>
      <c r="H66" s="17" t="n"/>
      <c r="I66" s="17" t="n"/>
      <c r="J66" s="17" t="n"/>
      <c r="K66" s="17">
        <f>IF(OR(H66="",I66="",J66=""),"",H66&amp;I66&amp;J66)</f>
        <v/>
      </c>
      <c r="L66" s="17">
        <f>IF(K66="","",VLOOKUP(K66,Références!$L$3:$M$10,2,FALSE))</f>
        <v/>
      </c>
      <c r="M66" s="17" t="n"/>
      <c r="N66" s="17" t="n"/>
      <c r="O66" s="17" t="n"/>
      <c r="P66" s="17">
        <f>IF(AND(M66&gt;0,N66&gt;0,O66&gt;0),M66*N66*O66,"")</f>
        <v/>
      </c>
      <c r="Q66" s="17">
        <f>IF(P66="","",IF(P66&lt;=20,"Faible",IF(P66&lt;=40,"Moyen",IF(P66&lt;=75,"Élevé","Critique"))))</f>
        <v/>
      </c>
      <c r="R66" s="17" t="n"/>
      <c r="S66" s="17" t="n"/>
      <c r="T66" s="17" t="n"/>
      <c r="U66" s="17" t="inlineStr">
        <is>
          <t>Méthodes</t>
        </is>
      </c>
      <c r="V66" s="17" t="inlineStr">
        <is>
          <t>07/09/2025</t>
        </is>
      </c>
      <c r="W66" s="17" t="inlineStr">
        <is>
          <t>In Progress</t>
        </is>
      </c>
      <c r="X66" s="17">
        <f>IF(AND(U66&gt;0,V66&gt;0,W66&gt;0),U66*V66*W66,"")</f>
        <v/>
      </c>
      <c r="Y66" s="17">
        <f>IF(X66="","",IF(X66&lt;=20,"Faible",IF(X66&lt;=40,"Moyen",IF(X66&lt;=75,"Élevé","Critique"))))</f>
        <v/>
      </c>
      <c r="Z66" s="17" t="n">
        <v>2</v>
      </c>
      <c r="AA66" s="17">
        <f>IF(AND(X66&gt;0,Y66&gt;0,Z66&gt;0),X66*Y66*Z66,"")</f>
        <v/>
      </c>
      <c r="AB66" s="17">
        <f>IF(AA66="","",IF(AA66&lt;=20,"Faible",IF(AA66&lt;=40,"Moyen",IF(AA66&lt;=75,"Élevé","Critique"))))</f>
        <v/>
      </c>
      <c r="AC66" s="17" t="inlineStr">
        <is>
          <t>c</t>
        </is>
      </c>
      <c r="AD66" s="17">
        <f>IF(OR(L66="",AC66=""),"",IF(VLOOKUP(AC66,Références!$O$3:$P$7,2,FALSE)&gt;=VLOOKUP(L66,Références!$O$3:$P$7,2,FALSE),"OK","À compléter"))</f>
        <v/>
      </c>
      <c r="AE66" s="17" t="inlineStr">
        <is>
          <t>Photos + procédure</t>
        </is>
      </c>
      <c r="AF66" s="17" t="n"/>
      <c r="AG66" s="17" t="n"/>
    </row>
    <row r="67">
      <c r="A67" s="17" t="n"/>
      <c r="B67" s="17" t="n"/>
      <c r="C67" s="17" t="n"/>
      <c r="D67" s="17" t="n"/>
      <c r="E67" s="17" t="n"/>
      <c r="F67" s="17" t="n"/>
      <c r="G67" s="17" t="n"/>
      <c r="H67" s="17" t="n"/>
      <c r="I67" s="17" t="n"/>
      <c r="J67" s="17" t="n"/>
      <c r="K67" s="17">
        <f>IF(OR(H67="",I67="",J67=""),"",H67&amp;I67&amp;J67)</f>
        <v/>
      </c>
      <c r="L67" s="17">
        <f>IF(K67="","",VLOOKUP(K67,Références!$L$3:$M$10,2,FALSE))</f>
        <v/>
      </c>
      <c r="M67" s="17" t="n"/>
      <c r="N67" s="17" t="n"/>
      <c r="O67" s="17" t="n"/>
      <c r="P67" s="17">
        <f>IF(AND(M67&gt;0,N67&gt;0,O67&gt;0),M67*N67*O67,"")</f>
        <v/>
      </c>
      <c r="Q67" s="17">
        <f>IF(P67="","",IF(P67&lt;=20,"Faible",IF(P67&lt;=40,"Moyen",IF(P67&lt;=75,"Élevé","Critique"))))</f>
        <v/>
      </c>
      <c r="R67" s="17" t="n"/>
      <c r="S67" s="17" t="n"/>
      <c r="T67" s="17" t="n"/>
      <c r="U67" s="17" t="inlineStr">
        <is>
          <t>Production</t>
        </is>
      </c>
      <c r="V67" s="17" t="inlineStr">
        <is>
          <t>19/09/2025</t>
        </is>
      </c>
      <c r="W67" s="17" t="inlineStr">
        <is>
          <t>Done</t>
        </is>
      </c>
      <c r="X67" s="17">
        <f>IF(AND(U67&gt;0,V67&gt;0,W67&gt;0),U67*V67*W67,"")</f>
        <v/>
      </c>
      <c r="Y67" s="17">
        <f>IF(X67="","",IF(X67&lt;=20,"Faible",IF(X67&lt;=40,"Moyen",IF(X67&lt;=75,"Élevé","Critique"))))</f>
        <v/>
      </c>
      <c r="Z67" s="17" t="n">
        <v>2</v>
      </c>
      <c r="AA67" s="17">
        <f>IF(AND(X67&gt;0,Y67&gt;0,Z67&gt;0),X67*Y67*Z67,"")</f>
        <v/>
      </c>
      <c r="AB67" s="17">
        <f>IF(AA67="","",IF(AA67&lt;=20,"Faible",IF(AA67&lt;=40,"Moyen",IF(AA67&lt;=75,"Élevé","Critique"))))</f>
        <v/>
      </c>
      <c r="AC67" s="17" t="inlineStr">
        <is>
          <t>c</t>
        </is>
      </c>
      <c r="AD67" s="17">
        <f>IF(OR(L67="",AC67=""),"",IF(VLOOKUP(AC67,Références!$O$3:$P$7,2,FALSE)&gt;=VLOOKUP(L67,Références!$O$3:$P$7,2,FALSE),"OK","À compléter"))</f>
        <v/>
      </c>
      <c r="AE67" s="17" t="inlineStr">
        <is>
          <t>Audit terrain + croquis</t>
        </is>
      </c>
      <c r="AF67" s="17" t="n"/>
      <c r="AG67" s="17" t="n"/>
    </row>
    <row r="68">
      <c r="A68" s="17" t="n"/>
      <c r="B68" s="17" t="n"/>
      <c r="C68" s="17" t="n"/>
      <c r="D68" s="17" t="n"/>
      <c r="E68" s="17" t="n"/>
      <c r="F68" s="17" t="n"/>
      <c r="G68" s="17" t="n"/>
      <c r="H68" s="17" t="n"/>
      <c r="I68" s="17" t="n"/>
      <c r="J68" s="17" t="n"/>
      <c r="K68" s="17">
        <f>IF(OR(H68="",I68="",J68=""),"",H68&amp;I68&amp;J68)</f>
        <v/>
      </c>
      <c r="L68" s="17">
        <f>IF(K68="","",VLOOKUP(K68,Références!$L$3:$M$10,2,FALSE))</f>
        <v/>
      </c>
      <c r="M68" s="17" t="n"/>
      <c r="N68" s="17" t="n"/>
      <c r="O68" s="17" t="n"/>
      <c r="P68" s="17">
        <f>IF(AND(M68&gt;0,N68&gt;0,O68&gt;0),M68*N68*O68,"")</f>
        <v/>
      </c>
      <c r="Q68" s="17">
        <f>IF(P68="","",IF(P68&lt;=20,"Faible",IF(P68&lt;=40,"Moyen",IF(P68&lt;=75,"Élevé","Critique"))))</f>
        <v/>
      </c>
      <c r="R68" s="17" t="n"/>
      <c r="S68" s="17" t="n"/>
      <c r="T68" s="17" t="n"/>
      <c r="U68" s="17" t="inlineStr">
        <is>
          <t>Qualité</t>
        </is>
      </c>
      <c r="V68" s="17" t="inlineStr">
        <is>
          <t>07/09/2025</t>
        </is>
      </c>
      <c r="W68" s="17" t="inlineStr">
        <is>
          <t>In Progress</t>
        </is>
      </c>
      <c r="X68" s="17">
        <f>IF(AND(U68&gt;0,V68&gt;0,W68&gt;0),U68*V68*W68,"")</f>
        <v/>
      </c>
      <c r="Y68" s="17">
        <f>IF(X68="","",IF(X68&lt;=20,"Faible",IF(X68&lt;=40,"Moyen",IF(X68&lt;=75,"Élevé","Critique"))))</f>
        <v/>
      </c>
      <c r="Z68" s="17" t="n">
        <v>2</v>
      </c>
      <c r="AA68" s="17">
        <f>IF(AND(X68&gt;0,Y68&gt;0,Z68&gt;0),X68*Y68*Z68,"")</f>
        <v/>
      </c>
      <c r="AB68" s="17">
        <f>IF(AA68="","",IF(AA68&lt;=20,"Faible",IF(AA68&lt;=40,"Moyen",IF(AA68&lt;=75,"Élevé","Critique"))))</f>
        <v/>
      </c>
      <c r="AC68" s="17" t="inlineStr">
        <is>
          <t>c</t>
        </is>
      </c>
      <c r="AD68" s="17">
        <f>IF(OR(L68="",AC68=""),"",IF(VLOOKUP(AC68,Références!$O$3:$P$7,2,FALSE)&gt;=VLOOKUP(L68,Références!$O$3:$P$7,2,FALSE),"OK","À compléter"))</f>
        <v/>
      </c>
      <c r="AE68" s="17" t="inlineStr">
        <is>
          <t>Photos + procédure</t>
        </is>
      </c>
      <c r="AF68" s="17" t="n"/>
      <c r="AG68" s="17" t="n"/>
    </row>
    <row r="69">
      <c r="A69" s="17" t="n"/>
      <c r="B69" s="17" t="n"/>
      <c r="C69" s="17" t="n"/>
      <c r="D69" s="17" t="n"/>
      <c r="E69" s="17" t="n"/>
      <c r="F69" s="17" t="n"/>
      <c r="G69" s="17" t="n"/>
      <c r="H69" s="17" t="n"/>
      <c r="I69" s="17" t="n"/>
      <c r="J69" s="17" t="n"/>
      <c r="K69" s="17">
        <f>IF(OR(H69="",I69="",J69=""),"",H69&amp;I69&amp;J69)</f>
        <v/>
      </c>
      <c r="L69" s="17">
        <f>IF(K69="","",VLOOKUP(K69,Références!$L$3:$M$10,2,FALSE))</f>
        <v/>
      </c>
      <c r="M69" s="17" t="n"/>
      <c r="N69" s="17" t="n"/>
      <c r="O69" s="17" t="n"/>
      <c r="P69" s="17">
        <f>IF(AND(M69&gt;0,N69&gt;0,O69&gt;0),M69*N69*O69,"")</f>
        <v/>
      </c>
      <c r="Q69" s="17">
        <f>IF(P69="","",IF(P69&lt;=20,"Faible",IF(P69&lt;=40,"Moyen",IF(P69&lt;=75,"Élevé","Critique"))))</f>
        <v/>
      </c>
      <c r="R69" s="17" t="n"/>
      <c r="S69" s="17" t="n"/>
      <c r="T69" s="17" t="n"/>
      <c r="U69" s="17" t="inlineStr">
        <is>
          <t>Méthodes</t>
        </is>
      </c>
      <c r="V69" s="17" t="inlineStr">
        <is>
          <t>10/09/2025</t>
        </is>
      </c>
      <c r="W69" s="17" t="inlineStr">
        <is>
          <t>Done</t>
        </is>
      </c>
      <c r="X69" s="17">
        <f>IF(AND(U69&gt;0,V69&gt;0,W69&gt;0),U69*V69*W69,"")</f>
        <v/>
      </c>
      <c r="Y69" s="17">
        <f>IF(X69="","",IF(X69&lt;=20,"Faible",IF(X69&lt;=40,"Moyen",IF(X69&lt;=75,"Élevé","Critique"))))</f>
        <v/>
      </c>
      <c r="Z69" s="17" t="n">
        <v>2</v>
      </c>
      <c r="AA69" s="17">
        <f>IF(AND(X69&gt;0,Y69&gt;0,Z69&gt;0),X69*Y69*Z69,"")</f>
        <v/>
      </c>
      <c r="AB69" s="17">
        <f>IF(AA69="","",IF(AA69&lt;=20,"Faible",IF(AA69&lt;=40,"Moyen",IF(AA69&lt;=75,"Élevé","Critique"))))</f>
        <v/>
      </c>
      <c r="AC69" s="17" t="inlineStr">
        <is>
          <t>c</t>
        </is>
      </c>
      <c r="AD69" s="17">
        <f>IF(OR(L69="",AC69=""),"",IF(VLOOKUP(AC69,Références!$O$3:$P$7,2,FALSE)&gt;=VLOOKUP(L69,Références!$O$3:$P$7,2,FALSE),"OK","À compléter"))</f>
        <v/>
      </c>
      <c r="AE69" s="17" t="inlineStr">
        <is>
          <t>Audit terrain + croquis</t>
        </is>
      </c>
      <c r="AF69" s="17" t="n"/>
      <c r="AG69" s="17" t="n"/>
    </row>
    <row r="70">
      <c r="A70" s="17" t="n"/>
      <c r="B70" s="17" t="n"/>
      <c r="C70" s="17" t="n"/>
      <c r="D70" s="17" t="n"/>
      <c r="E70" s="17" t="n"/>
      <c r="F70" s="17" t="n"/>
      <c r="G70" s="17" t="n"/>
      <c r="H70" s="17" t="n"/>
      <c r="I70" s="17" t="n"/>
      <c r="J70" s="17" t="n"/>
      <c r="K70" s="17">
        <f>IF(OR(H70="",I70="",J70=""),"",H70&amp;I70&amp;J70)</f>
        <v/>
      </c>
      <c r="L70" s="17">
        <f>IF(K70="","",VLOOKUP(K70,Références!$L$3:$M$10,2,FALSE))</f>
        <v/>
      </c>
      <c r="M70" s="17" t="n"/>
      <c r="N70" s="17" t="n"/>
      <c r="O70" s="17" t="n"/>
      <c r="P70" s="17">
        <f>IF(AND(M70&gt;0,N70&gt;0,O70&gt;0),M70*N70*O70,"")</f>
        <v/>
      </c>
      <c r="Q70" s="17">
        <f>IF(P70="","",IF(P70&lt;=20,"Faible",IF(P70&lt;=40,"Moyen",IF(P70&lt;=75,"Élevé","Critique"))))</f>
        <v/>
      </c>
      <c r="R70" s="17" t="n"/>
      <c r="S70" s="17" t="n"/>
      <c r="T70" s="17" t="n"/>
      <c r="U70" s="17" t="inlineStr">
        <is>
          <t>HSE</t>
        </is>
      </c>
      <c r="V70" s="17" t="inlineStr">
        <is>
          <t>11/09/2025</t>
        </is>
      </c>
      <c r="W70" s="17" t="inlineStr">
        <is>
          <t>Done</t>
        </is>
      </c>
      <c r="X70" s="17">
        <f>IF(AND(U70&gt;0,V70&gt;0,W70&gt;0),U70*V70*W70,"")</f>
        <v/>
      </c>
      <c r="Y70" s="17">
        <f>IF(X70="","",IF(X70&lt;=20,"Faible",IF(X70&lt;=40,"Moyen",IF(X70&lt;=75,"Élevé","Critique"))))</f>
        <v/>
      </c>
      <c r="Z70" s="17" t="n">
        <v>2</v>
      </c>
      <c r="AA70" s="17">
        <f>IF(AND(X70&gt;0,Y70&gt;0,Z70&gt;0),X70*Y70*Z70,"")</f>
        <v/>
      </c>
      <c r="AB70" s="17">
        <f>IF(AA70="","",IF(AA70&lt;=20,"Faible",IF(AA70&lt;=40,"Moyen",IF(AA70&lt;=75,"Élevé","Critique"))))</f>
        <v/>
      </c>
      <c r="AC70" s="17" t="inlineStr">
        <is>
          <t>c</t>
        </is>
      </c>
      <c r="AD70" s="17">
        <f>IF(OR(L70="",AC70=""),"",IF(VLOOKUP(AC70,Références!$O$3:$P$7,2,FALSE)&gt;=VLOOKUP(L70,Références!$O$3:$P$7,2,FALSE),"OK","À compléter"))</f>
        <v/>
      </c>
      <c r="AE70" s="17" t="inlineStr">
        <is>
          <t>Audit terrain + croquis</t>
        </is>
      </c>
      <c r="AF70" s="17" t="n"/>
      <c r="AG70" s="17" t="n"/>
    </row>
    <row r="71">
      <c r="A71" s="17" t="n"/>
      <c r="B71" s="17" t="n"/>
      <c r="C71" s="17" t="n"/>
      <c r="D71" s="17" t="n"/>
      <c r="E71" s="17" t="n"/>
      <c r="F71" s="17" t="n"/>
      <c r="G71" s="17" t="n"/>
      <c r="H71" s="17" t="n"/>
      <c r="I71" s="17" t="n"/>
      <c r="J71" s="17" t="n"/>
      <c r="K71" s="17">
        <f>IF(OR(H71="",I71="",J71=""),"",H71&amp;I71&amp;J71)</f>
        <v/>
      </c>
      <c r="L71" s="17">
        <f>IF(K71="","",VLOOKUP(K71,Références!$L$3:$M$10,2,FALSE))</f>
        <v/>
      </c>
      <c r="M71" s="17" t="n"/>
      <c r="N71" s="17" t="n"/>
      <c r="O71" s="17" t="n"/>
      <c r="P71" s="17">
        <f>IF(AND(M71&gt;0,N71&gt;0,O71&gt;0),M71*N71*O71,"")</f>
        <v/>
      </c>
      <c r="Q71" s="17">
        <f>IF(P71="","",IF(P71&lt;=20,"Faible",IF(P71&lt;=40,"Moyen",IF(P71&lt;=75,"Élevé","Critique"))))</f>
        <v/>
      </c>
      <c r="R71" s="17" t="n"/>
      <c r="S71" s="17" t="n"/>
      <c r="T71" s="17" t="n"/>
      <c r="U71" s="17" t="inlineStr">
        <is>
          <t>Maintenance</t>
        </is>
      </c>
      <c r="V71" s="17" t="inlineStr">
        <is>
          <t>01/09/2025</t>
        </is>
      </c>
      <c r="W71" s="17" t="inlineStr">
        <is>
          <t>Not Started</t>
        </is>
      </c>
      <c r="X71" s="17">
        <f>IF(AND(U71&gt;0,V71&gt;0,W71&gt;0),U71*V71*W71,"")</f>
        <v/>
      </c>
      <c r="Y71" s="17">
        <f>IF(X71="","",IF(X71&lt;=20,"Faible",IF(X71&lt;=40,"Moyen",IF(X71&lt;=75,"Élevé","Critique"))))</f>
        <v/>
      </c>
      <c r="Z71" s="17" t="n">
        <v>2</v>
      </c>
      <c r="AA71" s="17">
        <f>IF(AND(X71&gt;0,Y71&gt;0,Z71&gt;0),X71*Y71*Z71,"")</f>
        <v/>
      </c>
      <c r="AB71" s="17">
        <f>IF(AA71="","",IF(AA71&lt;=20,"Faible",IF(AA71&lt;=40,"Moyen",IF(AA71&lt;=75,"Élevé","Critique"))))</f>
        <v/>
      </c>
      <c r="AC71" s="17" t="inlineStr">
        <is>
          <t>c</t>
        </is>
      </c>
      <c r="AD71" s="17">
        <f>IF(OR(L71="",AC71=""),"",IF(VLOOKUP(AC71,Références!$O$3:$P$7,2,FALSE)&gt;=VLOOKUP(L71,Références!$O$3:$P$7,2,FALSE),"OK","À compléter"))</f>
        <v/>
      </c>
      <c r="AE71" s="17" t="inlineStr">
        <is>
          <t>PV contrôle + schéma</t>
        </is>
      </c>
      <c r="AF71" s="17" t="n"/>
      <c r="AG71" s="17" t="n"/>
    </row>
    <row r="72">
      <c r="A72" s="17" t="n"/>
      <c r="B72" s="17" t="n"/>
      <c r="C72" s="17" t="n"/>
      <c r="D72" s="17" t="n"/>
      <c r="E72" s="17" t="n"/>
      <c r="F72" s="17" t="n"/>
      <c r="G72" s="17" t="n"/>
      <c r="H72" s="17" t="n"/>
      <c r="I72" s="17" t="n"/>
      <c r="J72" s="17" t="n"/>
      <c r="K72" s="17">
        <f>IF(OR(H72="",I72="",J72=""),"",H72&amp;I72&amp;J72)</f>
        <v/>
      </c>
      <c r="L72" s="17">
        <f>IF(K72="","",VLOOKUP(K72,Références!$L$3:$M$10,2,FALSE))</f>
        <v/>
      </c>
      <c r="M72" s="17" t="n"/>
      <c r="N72" s="17" t="n"/>
      <c r="O72" s="17" t="n"/>
      <c r="P72" s="17">
        <f>IF(AND(M72&gt;0,N72&gt;0,O72&gt;0),M72*N72*O72,"")</f>
        <v/>
      </c>
      <c r="Q72" s="17">
        <f>IF(P72="","",IF(P72&lt;=20,"Faible",IF(P72&lt;=40,"Moyen",IF(P72&lt;=75,"Élevé","Critique"))))</f>
        <v/>
      </c>
      <c r="R72" s="17" t="n"/>
      <c r="S72" s="17" t="n"/>
      <c r="T72" s="17" t="n"/>
      <c r="U72" s="17" t="inlineStr">
        <is>
          <t>Maintenance</t>
        </is>
      </c>
      <c r="V72" s="17" t="inlineStr">
        <is>
          <t>26/09/2025</t>
        </is>
      </c>
      <c r="W72" s="17" t="inlineStr">
        <is>
          <t>Done</t>
        </is>
      </c>
      <c r="X72" s="17">
        <f>IF(AND(U72&gt;0,V72&gt;0,W72&gt;0),U72*V72*W72,"")</f>
        <v/>
      </c>
      <c r="Y72" s="17">
        <f>IF(X72="","",IF(X72&lt;=20,"Faible",IF(X72&lt;=40,"Moyen",IF(X72&lt;=75,"Élevé","Critique"))))</f>
        <v/>
      </c>
      <c r="Z72" s="17" t="n">
        <v>2</v>
      </c>
      <c r="AA72" s="17">
        <f>IF(AND(X72&gt;0,Y72&gt;0,Z72&gt;0),X72*Y72*Z72,"")</f>
        <v/>
      </c>
      <c r="AB72" s="17">
        <f>IF(AA72="","",IF(AA72&lt;=20,"Faible",IF(AA72&lt;=40,"Moyen",IF(AA72&lt;=75,"Élevé","Critique"))))</f>
        <v/>
      </c>
      <c r="AC72" s="17" t="inlineStr">
        <is>
          <t>c</t>
        </is>
      </c>
      <c r="AD72" s="17">
        <f>IF(OR(L72="",AC72=""),"",IF(VLOOKUP(AC72,Références!$O$3:$P$7,2,FALSE)&gt;=VLOOKUP(L72,Références!$O$3:$P$7,2,FALSE),"OK","À compléter"))</f>
        <v/>
      </c>
      <c r="AE72" s="17" t="inlineStr">
        <is>
          <t>PV contrôle + schéma</t>
        </is>
      </c>
      <c r="AF72" s="17" t="n"/>
      <c r="AG72" s="17" t="n"/>
    </row>
    <row r="73">
      <c r="A73" s="17" t="n"/>
      <c r="B73" s="17" t="n"/>
      <c r="C73" s="17" t="n"/>
      <c r="D73" s="17" t="n"/>
      <c r="E73" s="17" t="n"/>
      <c r="F73" s="17" t="n"/>
      <c r="G73" s="17" t="n"/>
      <c r="H73" s="17" t="n"/>
      <c r="I73" s="17" t="n"/>
      <c r="J73" s="17" t="n"/>
      <c r="K73" s="17">
        <f>IF(OR(H73="",I73="",J73=""),"",H73&amp;I73&amp;J73)</f>
        <v/>
      </c>
      <c r="L73" s="17">
        <f>IF(K73="","",VLOOKUP(K73,Références!$L$3:$M$10,2,FALSE))</f>
        <v/>
      </c>
      <c r="M73" s="17" t="n"/>
      <c r="N73" s="17" t="n"/>
      <c r="O73" s="17" t="n"/>
      <c r="P73" s="17">
        <f>IF(AND(M73&gt;0,N73&gt;0,O73&gt;0),M73*N73*O73,"")</f>
        <v/>
      </c>
      <c r="Q73" s="17">
        <f>IF(P73="","",IF(P73&lt;=20,"Faible",IF(P73&lt;=40,"Moyen",IF(P73&lt;=75,"Élevé","Critique"))))</f>
        <v/>
      </c>
      <c r="R73" s="17" t="n"/>
      <c r="S73" s="17" t="n"/>
      <c r="T73" s="17" t="n"/>
      <c r="U73" s="17" t="inlineStr">
        <is>
          <t>Maintenance</t>
        </is>
      </c>
      <c r="V73" s="17" t="inlineStr">
        <is>
          <t>14/09/2025</t>
        </is>
      </c>
      <c r="W73" s="17" t="inlineStr">
        <is>
          <t>Not Started</t>
        </is>
      </c>
      <c r="X73" s="17">
        <f>IF(AND(U73&gt;0,V73&gt;0,W73&gt;0),U73*V73*W73,"")</f>
        <v/>
      </c>
      <c r="Y73" s="17">
        <f>IF(X73="","",IF(X73&lt;=20,"Faible",IF(X73&lt;=40,"Moyen",IF(X73&lt;=75,"Élevé","Critique"))))</f>
        <v/>
      </c>
      <c r="Z73" s="17" t="n">
        <v>2</v>
      </c>
      <c r="AA73" s="17">
        <f>IF(AND(X73&gt;0,Y73&gt;0,Z73&gt;0),X73*Y73*Z73,"")</f>
        <v/>
      </c>
      <c r="AB73" s="17">
        <f>IF(AA73="","",IF(AA73&lt;=20,"Faible",IF(AA73&lt;=40,"Moyen",IF(AA73&lt;=75,"Élevé","Critique"))))</f>
        <v/>
      </c>
      <c r="AC73" s="17" t="inlineStr">
        <is>
          <t>c</t>
        </is>
      </c>
      <c r="AD73" s="17">
        <f>IF(OR(L73="",AC73=""),"",IF(VLOOKUP(AC73,Références!$O$3:$P$7,2,FALSE)&gt;=VLOOKUP(L73,Références!$O$3:$P$7,2,FALSE),"OK","À compléter"))</f>
        <v/>
      </c>
      <c r="AE73" s="17" t="inlineStr">
        <is>
          <t>FDS + mode opératoire</t>
        </is>
      </c>
      <c r="AF73" s="17" t="n"/>
      <c r="AG73" s="17" t="n"/>
    </row>
    <row r="74">
      <c r="A74" s="17" t="n"/>
      <c r="B74" s="17" t="n"/>
      <c r="C74" s="17" t="n"/>
      <c r="D74" s="17" t="n"/>
      <c r="E74" s="17" t="n"/>
      <c r="F74" s="17" t="n"/>
      <c r="G74" s="17" t="n"/>
      <c r="H74" s="17" t="n"/>
      <c r="I74" s="17" t="n"/>
      <c r="J74" s="17" t="n"/>
      <c r="K74" s="17">
        <f>IF(OR(H74="",I74="",J74=""),"",H74&amp;I74&amp;J74)</f>
        <v/>
      </c>
      <c r="L74" s="17">
        <f>IF(K74="","",VLOOKUP(K74,Références!$L$3:$M$10,2,FALSE))</f>
        <v/>
      </c>
      <c r="M74" s="17" t="n"/>
      <c r="N74" s="17" t="n"/>
      <c r="O74" s="17" t="n"/>
      <c r="P74" s="17">
        <f>IF(AND(M74&gt;0,N74&gt;0,O74&gt;0),M74*N74*O74,"")</f>
        <v/>
      </c>
      <c r="Q74" s="17">
        <f>IF(P74="","",IF(P74&lt;=20,"Faible",IF(P74&lt;=40,"Moyen",IF(P74&lt;=75,"Élevé","Critique"))))</f>
        <v/>
      </c>
      <c r="R74" s="17" t="n"/>
      <c r="S74" s="17" t="n"/>
      <c r="T74" s="17" t="n"/>
      <c r="U74" s="17" t="inlineStr">
        <is>
          <t>HSE</t>
        </is>
      </c>
      <c r="V74" s="17" t="inlineStr">
        <is>
          <t>27/09/2025</t>
        </is>
      </c>
      <c r="W74" s="17" t="inlineStr">
        <is>
          <t>In Progress</t>
        </is>
      </c>
      <c r="X74" s="17">
        <f>IF(AND(U74&gt;0,V74&gt;0,W74&gt;0),U74*V74*W74,"")</f>
        <v/>
      </c>
      <c r="Y74" s="17">
        <f>IF(X74="","",IF(X74&lt;=20,"Faible",IF(X74&lt;=40,"Moyen",IF(X74&lt;=75,"Élevé","Critique"))))</f>
        <v/>
      </c>
      <c r="Z74" s="17" t="n">
        <v>2</v>
      </c>
      <c r="AA74" s="17">
        <f>IF(AND(X74&gt;0,Y74&gt;0,Z74&gt;0),X74*Y74*Z74,"")</f>
        <v/>
      </c>
      <c r="AB74" s="17">
        <f>IF(AA74="","",IF(AA74&lt;=20,"Faible",IF(AA74&lt;=40,"Moyen",IF(AA74&lt;=75,"Élevé","Critique"))))</f>
        <v/>
      </c>
      <c r="AC74" s="17" t="inlineStr">
        <is>
          <t>c</t>
        </is>
      </c>
      <c r="AD74" s="17">
        <f>IF(OR(L74="",AC74=""),"",IF(VLOOKUP(AC74,Références!$O$3:$P$7,2,FALSE)&gt;=VLOOKUP(L74,Références!$O$3:$P$7,2,FALSE),"OK","À compléter"))</f>
        <v/>
      </c>
      <c r="AE74" s="17" t="inlineStr">
        <is>
          <t>FDS + mode opératoire</t>
        </is>
      </c>
      <c r="AF74" s="17" t="n"/>
      <c r="AG74" s="17" t="n"/>
    </row>
    <row r="75">
      <c r="A75" s="17" t="n"/>
      <c r="B75" s="17" t="n"/>
      <c r="C75" s="17" t="n"/>
      <c r="D75" s="17" t="n"/>
      <c r="E75" s="17" t="n"/>
      <c r="F75" s="17" t="n"/>
      <c r="G75" s="17" t="n"/>
      <c r="H75" s="17" t="n"/>
      <c r="I75" s="17" t="n"/>
      <c r="J75" s="17" t="n"/>
      <c r="K75" s="17">
        <f>IF(OR(H75="",I75="",J75=""),"",H75&amp;I75&amp;J75)</f>
        <v/>
      </c>
      <c r="L75" s="17">
        <f>IF(K75="","",VLOOKUP(K75,Références!$L$3:$M$10,2,FALSE))</f>
        <v/>
      </c>
      <c r="M75" s="17" t="n"/>
      <c r="N75" s="17" t="n"/>
      <c r="O75" s="17" t="n"/>
      <c r="P75" s="17">
        <f>IF(AND(M75&gt;0,N75&gt;0,O75&gt;0),M75*N75*O75,"")</f>
        <v/>
      </c>
      <c r="Q75" s="17">
        <f>IF(P75="","",IF(P75&lt;=20,"Faible",IF(P75&lt;=40,"Moyen",IF(P75&lt;=75,"Élevé","Critique"))))</f>
        <v/>
      </c>
      <c r="R75" s="17" t="n"/>
      <c r="S75" s="17" t="n"/>
      <c r="T75" s="17" t="n"/>
      <c r="U75" s="17" t="inlineStr">
        <is>
          <t>Qualité</t>
        </is>
      </c>
      <c r="V75" s="17" t="inlineStr">
        <is>
          <t>16/09/2025</t>
        </is>
      </c>
      <c r="W75" s="17" t="inlineStr">
        <is>
          <t>Done</t>
        </is>
      </c>
      <c r="X75" s="17">
        <f>IF(AND(U75&gt;0,V75&gt;0,W75&gt;0),U75*V75*W75,"")</f>
        <v/>
      </c>
      <c r="Y75" s="17">
        <f>IF(X75="","",IF(X75&lt;=20,"Faible",IF(X75&lt;=40,"Moyen",IF(X75&lt;=75,"Élevé","Critique"))))</f>
        <v/>
      </c>
      <c r="Z75" s="17" t="n">
        <v>2</v>
      </c>
      <c r="AA75" s="17">
        <f>IF(AND(X75&gt;0,Y75&gt;0,Z75&gt;0),X75*Y75*Z75,"")</f>
        <v/>
      </c>
      <c r="AB75" s="17">
        <f>IF(AA75="","",IF(AA75&lt;=20,"Faible",IF(AA75&lt;=40,"Moyen",IF(AA75&lt;=75,"Élevé","Critique"))))</f>
        <v/>
      </c>
      <c r="AC75" s="17" t="inlineStr">
        <is>
          <t>c</t>
        </is>
      </c>
      <c r="AD75" s="17">
        <f>IF(OR(L75="",AC75=""),"",IF(VLOOKUP(AC75,Références!$O$3:$P$7,2,FALSE)&gt;=VLOOKUP(L75,Références!$O$3:$P$7,2,FALSE),"OK","À compléter"))</f>
        <v/>
      </c>
      <c r="AE75" s="17" t="inlineStr">
        <is>
          <t>PV contrôle + schéma</t>
        </is>
      </c>
      <c r="AF75" s="17" t="n"/>
      <c r="AG75" s="17" t="n"/>
    </row>
    <row r="76">
      <c r="A76" s="17" t="n"/>
      <c r="B76" s="17" t="n"/>
      <c r="C76" s="17" t="n"/>
      <c r="D76" s="17" t="n"/>
      <c r="E76" s="17" t="n"/>
      <c r="F76" s="17" t="n"/>
      <c r="G76" s="17" t="n"/>
      <c r="H76" s="17" t="n"/>
      <c r="I76" s="17" t="n"/>
      <c r="J76" s="17" t="n"/>
      <c r="K76" s="17">
        <f>IF(OR(H76="",I76="",J76=""),"",H76&amp;I76&amp;J76)</f>
        <v/>
      </c>
      <c r="L76" s="17">
        <f>IF(K76="","",VLOOKUP(K76,Références!$L$3:$M$10,2,FALSE))</f>
        <v/>
      </c>
      <c r="M76" s="17" t="n"/>
      <c r="N76" s="17" t="n"/>
      <c r="O76" s="17" t="n"/>
      <c r="P76" s="17">
        <f>IF(AND(M76&gt;0,N76&gt;0,O76&gt;0),M76*N76*O76,"")</f>
        <v/>
      </c>
      <c r="Q76" s="17">
        <f>IF(P76="","",IF(P76&lt;=20,"Faible",IF(P76&lt;=40,"Moyen",IF(P76&lt;=75,"Élevé","Critique"))))</f>
        <v/>
      </c>
      <c r="R76" s="17" t="n"/>
      <c r="S76" s="17" t="n"/>
      <c r="T76" s="17" t="n"/>
      <c r="U76" s="17" t="inlineStr">
        <is>
          <t>HSE</t>
        </is>
      </c>
      <c r="V76" s="17" t="inlineStr">
        <is>
          <t>24/09/2025</t>
        </is>
      </c>
      <c r="W76" s="17" t="inlineStr">
        <is>
          <t>Not Started</t>
        </is>
      </c>
      <c r="X76" s="17">
        <f>IF(AND(U76&gt;0,V76&gt;0,W76&gt;0),U76*V76*W76,"")</f>
        <v/>
      </c>
      <c r="Y76" s="17">
        <f>IF(X76="","",IF(X76&lt;=20,"Faible",IF(X76&lt;=40,"Moyen",IF(X76&lt;=75,"Élevé","Critique"))))</f>
        <v/>
      </c>
      <c r="Z76" s="17" t="n">
        <v>2</v>
      </c>
      <c r="AA76" s="17">
        <f>IF(AND(X76&gt;0,Y76&gt;0,Z76&gt;0),X76*Y76*Z76,"")</f>
        <v/>
      </c>
      <c r="AB76" s="17">
        <f>IF(AA76="","",IF(AA76&lt;=20,"Faible",IF(AA76&lt;=40,"Moyen",IF(AA76&lt;=75,"Élevé","Critique"))))</f>
        <v/>
      </c>
      <c r="AC76" s="17" t="inlineStr">
        <is>
          <t>c</t>
        </is>
      </c>
      <c r="AD76" s="17">
        <f>IF(OR(L76="",AC76=""),"",IF(VLOOKUP(AC76,Références!$O$3:$P$7,2,FALSE)&gt;=VLOOKUP(L76,Références!$O$3:$P$7,2,FALSE),"OK","À compléter"))</f>
        <v/>
      </c>
      <c r="AE76" s="17" t="inlineStr">
        <is>
          <t>Photos + procédure</t>
        </is>
      </c>
      <c r="AF76" s="17" t="n"/>
      <c r="AG76" s="17" t="n"/>
    </row>
    <row r="77">
      <c r="A77" s="17" t="n"/>
      <c r="B77" s="17" t="n"/>
      <c r="C77" s="17" t="n"/>
      <c r="D77" s="17" t="n"/>
      <c r="E77" s="17" t="n"/>
      <c r="F77" s="17" t="n"/>
      <c r="G77" s="17" t="n"/>
      <c r="H77" s="17" t="n"/>
      <c r="I77" s="17" t="n"/>
      <c r="J77" s="17" t="n"/>
      <c r="K77" s="17">
        <f>IF(OR(H77="",I77="",J77=""),"",H77&amp;I77&amp;J77)</f>
        <v/>
      </c>
      <c r="L77" s="17">
        <f>IF(K77="","",VLOOKUP(K77,Références!$L$3:$M$10,2,FALSE))</f>
        <v/>
      </c>
      <c r="M77" s="17" t="n"/>
      <c r="N77" s="17" t="n"/>
      <c r="O77" s="17" t="n"/>
      <c r="P77" s="17">
        <f>IF(AND(M77&gt;0,N77&gt;0,O77&gt;0),M77*N77*O77,"")</f>
        <v/>
      </c>
      <c r="Q77" s="17">
        <f>IF(P77="","",IF(P77&lt;=20,"Faible",IF(P77&lt;=40,"Moyen",IF(P77&lt;=75,"Élevé","Critique"))))</f>
        <v/>
      </c>
      <c r="R77" s="17" t="n"/>
      <c r="S77" s="17" t="n"/>
      <c r="T77" s="17" t="n"/>
      <c r="U77" s="17" t="inlineStr">
        <is>
          <t>Production</t>
        </is>
      </c>
      <c r="V77" s="17" t="inlineStr">
        <is>
          <t>06/09/2025</t>
        </is>
      </c>
      <c r="W77" s="17" t="inlineStr">
        <is>
          <t>Not Started</t>
        </is>
      </c>
      <c r="X77" s="17">
        <f>IF(AND(U77&gt;0,V77&gt;0,W77&gt;0),U77*V77*W77,"")</f>
        <v/>
      </c>
      <c r="Y77" s="17">
        <f>IF(X77="","",IF(X77&lt;=20,"Faible",IF(X77&lt;=40,"Moyen",IF(X77&lt;=75,"Élevé","Critique"))))</f>
        <v/>
      </c>
      <c r="Z77" s="17" t="n">
        <v>2</v>
      </c>
      <c r="AA77" s="17">
        <f>IF(AND(X77&gt;0,Y77&gt;0,Z77&gt;0),X77*Y77*Z77,"")</f>
        <v/>
      </c>
      <c r="AB77" s="17">
        <f>IF(AA77="","",IF(AA77&lt;=20,"Faible",IF(AA77&lt;=40,"Moyen",IF(AA77&lt;=75,"Élevé","Critique"))))</f>
        <v/>
      </c>
      <c r="AC77" s="17" t="inlineStr">
        <is>
          <t>c</t>
        </is>
      </c>
      <c r="AD77" s="17">
        <f>IF(OR(L77="",AC77=""),"",IF(VLOOKUP(AC77,Références!$O$3:$P$7,2,FALSE)&gt;=VLOOKUP(L77,Références!$O$3:$P$7,2,FALSE),"OK","À compléter"))</f>
        <v/>
      </c>
      <c r="AE77" s="17" t="inlineStr">
        <is>
          <t>PV contrôle + schéma</t>
        </is>
      </c>
      <c r="AF77" s="17" t="n"/>
      <c r="AG77" s="17" t="n"/>
    </row>
    <row r="78">
      <c r="A78" s="17" t="n"/>
      <c r="B78" s="17" t="n"/>
      <c r="C78" s="17" t="n"/>
      <c r="D78" s="17" t="n"/>
      <c r="E78" s="17" t="n"/>
      <c r="F78" s="17" t="n"/>
      <c r="G78" s="17" t="n"/>
      <c r="H78" s="17" t="n"/>
      <c r="I78" s="17" t="n"/>
      <c r="J78" s="17" t="n"/>
      <c r="K78" s="17">
        <f>IF(OR(H78="",I78="",J78=""),"",H78&amp;I78&amp;J78)</f>
        <v/>
      </c>
      <c r="L78" s="17">
        <f>IF(K78="","",VLOOKUP(K78,Références!$L$3:$M$10,2,FALSE))</f>
        <v/>
      </c>
      <c r="M78" s="17" t="n"/>
      <c r="N78" s="17" t="n"/>
      <c r="O78" s="17" t="n"/>
      <c r="P78" s="17">
        <f>IF(AND(M78&gt;0,N78&gt;0,O78&gt;0),M78*N78*O78,"")</f>
        <v/>
      </c>
      <c r="Q78" s="17">
        <f>IF(P78="","",IF(P78&lt;=20,"Faible",IF(P78&lt;=40,"Moyen",IF(P78&lt;=75,"Élevé","Critique"))))</f>
        <v/>
      </c>
      <c r="R78" s="17" t="n"/>
      <c r="S78" s="17" t="n"/>
      <c r="T78" s="17" t="n"/>
      <c r="U78" s="17" t="inlineStr">
        <is>
          <t>Maintenance</t>
        </is>
      </c>
      <c r="V78" s="17" t="inlineStr">
        <is>
          <t>25/09/2025</t>
        </is>
      </c>
      <c r="W78" s="17" t="inlineStr">
        <is>
          <t>In Progress</t>
        </is>
      </c>
      <c r="X78" s="17">
        <f>IF(AND(U78&gt;0,V78&gt;0,W78&gt;0),U78*V78*W78,"")</f>
        <v/>
      </c>
      <c r="Y78" s="17">
        <f>IF(X78="","",IF(X78&lt;=20,"Faible",IF(X78&lt;=40,"Moyen",IF(X78&lt;=75,"Élevé","Critique"))))</f>
        <v/>
      </c>
      <c r="Z78" s="17" t="n">
        <v>2</v>
      </c>
      <c r="AA78" s="17">
        <f>IF(AND(X78&gt;0,Y78&gt;0,Z78&gt;0),X78*Y78*Z78,"")</f>
        <v/>
      </c>
      <c r="AB78" s="17">
        <f>IF(AA78="","",IF(AA78&lt;=20,"Faible",IF(AA78&lt;=40,"Moyen",IF(AA78&lt;=75,"Élevé","Critique"))))</f>
        <v/>
      </c>
      <c r="AC78" s="17" t="inlineStr">
        <is>
          <t>c</t>
        </is>
      </c>
      <c r="AD78" s="17">
        <f>IF(OR(L78="",AC78=""),"",IF(VLOOKUP(AC78,Références!$O$3:$P$7,2,FALSE)&gt;=VLOOKUP(L78,Références!$O$3:$P$7,2,FALSE),"OK","À compléter"))</f>
        <v/>
      </c>
      <c r="AE78" s="17" t="inlineStr">
        <is>
          <t>FDS + mode opératoire</t>
        </is>
      </c>
      <c r="AF78" s="17" t="n"/>
      <c r="AG78" s="17" t="n"/>
    </row>
    <row r="79">
      <c r="A79" s="17" t="n"/>
      <c r="B79" s="17" t="n"/>
      <c r="C79" s="17" t="n"/>
      <c r="D79" s="17" t="n"/>
      <c r="E79" s="17" t="n"/>
      <c r="F79" s="17" t="n"/>
      <c r="G79" s="17" t="n"/>
      <c r="H79" s="17" t="n"/>
      <c r="I79" s="17" t="n"/>
      <c r="J79" s="17" t="n"/>
      <c r="K79" s="17">
        <f>IF(OR(H79="",I79="",J79=""),"",H79&amp;I79&amp;J79)</f>
        <v/>
      </c>
      <c r="L79" s="17">
        <f>IF(K79="","",VLOOKUP(K79,Références!$L$3:$M$10,2,FALSE))</f>
        <v/>
      </c>
      <c r="M79" s="17" t="n"/>
      <c r="N79" s="17" t="n"/>
      <c r="O79" s="17" t="n"/>
      <c r="P79" s="17">
        <f>IF(AND(M79&gt;0,N79&gt;0,O79&gt;0),M79*N79*O79,"")</f>
        <v/>
      </c>
      <c r="Q79" s="17">
        <f>IF(P79="","",IF(P79&lt;=20,"Faible",IF(P79&lt;=40,"Moyen",IF(P79&lt;=75,"Élevé","Critique"))))</f>
        <v/>
      </c>
      <c r="R79" s="17" t="n"/>
      <c r="S79" s="17" t="n"/>
      <c r="T79" s="17" t="n"/>
      <c r="U79" s="17" t="inlineStr">
        <is>
          <t>Maintenance</t>
        </is>
      </c>
      <c r="V79" s="17" t="inlineStr">
        <is>
          <t>11/09/2025</t>
        </is>
      </c>
      <c r="W79" s="17" t="inlineStr">
        <is>
          <t>In Progress</t>
        </is>
      </c>
      <c r="X79" s="17">
        <f>IF(AND(U79&gt;0,V79&gt;0,W79&gt;0),U79*V79*W79,"")</f>
        <v/>
      </c>
      <c r="Y79" s="17">
        <f>IF(X79="","",IF(X79&lt;=20,"Faible",IF(X79&lt;=40,"Moyen",IF(X79&lt;=75,"Élevé","Critique"))))</f>
        <v/>
      </c>
      <c r="Z79" s="17" t="n">
        <v>2</v>
      </c>
      <c r="AA79" s="17">
        <f>IF(AND(X79&gt;0,Y79&gt;0,Z79&gt;0),X79*Y79*Z79,"")</f>
        <v/>
      </c>
      <c r="AB79" s="17">
        <f>IF(AA79="","",IF(AA79&lt;=20,"Faible",IF(AA79&lt;=40,"Moyen",IF(AA79&lt;=75,"Élevé","Critique"))))</f>
        <v/>
      </c>
      <c r="AC79" s="17" t="inlineStr">
        <is>
          <t>c</t>
        </is>
      </c>
      <c r="AD79" s="17">
        <f>IF(OR(L79="",AC79=""),"",IF(VLOOKUP(AC79,Références!$O$3:$P$7,2,FALSE)&gt;=VLOOKUP(L79,Références!$O$3:$P$7,2,FALSE),"OK","À compléter"))</f>
        <v/>
      </c>
      <c r="AE79" s="17" t="inlineStr">
        <is>
          <t>Photos + procédure</t>
        </is>
      </c>
      <c r="AF79" s="17" t="n"/>
      <c r="AG79" s="17" t="n"/>
    </row>
    <row r="80">
      <c r="A80" s="17" t="n"/>
      <c r="B80" s="17" t="n"/>
      <c r="C80" s="17" t="n"/>
      <c r="D80" s="17" t="n"/>
      <c r="E80" s="17" t="n"/>
      <c r="F80" s="17" t="n"/>
      <c r="G80" s="17" t="n"/>
      <c r="H80" s="17" t="n"/>
      <c r="I80" s="17" t="n"/>
      <c r="J80" s="17" t="n"/>
      <c r="K80" s="17">
        <f>IF(OR(H80="",I80="",J80=""),"",H80&amp;I80&amp;J80)</f>
        <v/>
      </c>
      <c r="L80" s="17">
        <f>IF(K80="","",VLOOKUP(K80,Références!$L$3:$M$10,2,FALSE))</f>
        <v/>
      </c>
      <c r="M80" s="17" t="n"/>
      <c r="N80" s="17" t="n"/>
      <c r="O80" s="17" t="n"/>
      <c r="P80" s="17">
        <f>IF(AND(M80&gt;0,N80&gt;0,O80&gt;0),M80*N80*O80,"")</f>
        <v/>
      </c>
      <c r="Q80" s="17">
        <f>IF(P80="","",IF(P80&lt;=20,"Faible",IF(P80&lt;=40,"Moyen",IF(P80&lt;=75,"Élevé","Critique"))))</f>
        <v/>
      </c>
      <c r="R80" s="17" t="n"/>
      <c r="S80" s="17" t="n"/>
      <c r="T80" s="17" t="n"/>
      <c r="U80" s="17" t="inlineStr">
        <is>
          <t>Maintenance</t>
        </is>
      </c>
      <c r="V80" s="17" t="inlineStr">
        <is>
          <t>08/09/2025</t>
        </is>
      </c>
      <c r="W80" s="17" t="inlineStr">
        <is>
          <t>Done</t>
        </is>
      </c>
      <c r="X80" s="17">
        <f>IF(AND(U80&gt;0,V80&gt;0,W80&gt;0),U80*V80*W80,"")</f>
        <v/>
      </c>
      <c r="Y80" s="17">
        <f>IF(X80="","",IF(X80&lt;=20,"Faible",IF(X80&lt;=40,"Moyen",IF(X80&lt;=75,"Élevé","Critique"))))</f>
        <v/>
      </c>
      <c r="Z80" s="17" t="n">
        <v>2</v>
      </c>
      <c r="AA80" s="17">
        <f>IF(AND(X80&gt;0,Y80&gt;0,Z80&gt;0),X80*Y80*Z80,"")</f>
        <v/>
      </c>
      <c r="AB80" s="17">
        <f>IF(AA80="","",IF(AA80&lt;=20,"Faible",IF(AA80&lt;=40,"Moyen",IF(AA80&lt;=75,"Élevé","Critique"))))</f>
        <v/>
      </c>
      <c r="AC80" s="17" t="inlineStr">
        <is>
          <t>c</t>
        </is>
      </c>
      <c r="AD80" s="17">
        <f>IF(OR(L80="",AC80=""),"",IF(VLOOKUP(AC80,Références!$O$3:$P$7,2,FALSE)&gt;=VLOOKUP(L80,Références!$O$3:$P$7,2,FALSE),"OK","À compléter"))</f>
        <v/>
      </c>
      <c r="AE80" s="17" t="inlineStr">
        <is>
          <t>Audit terrain + croquis</t>
        </is>
      </c>
      <c r="AF80" s="17" t="n"/>
      <c r="AG80" s="17" t="n"/>
    </row>
    <row r="81">
      <c r="A81" s="17" t="n"/>
      <c r="B81" s="17" t="n"/>
      <c r="C81" s="17" t="n"/>
      <c r="D81" s="17" t="n"/>
      <c r="E81" s="17" t="n"/>
      <c r="F81" s="17" t="n"/>
      <c r="G81" s="17" t="n"/>
      <c r="H81" s="17" t="n"/>
      <c r="I81" s="17" t="n"/>
      <c r="J81" s="17" t="n"/>
      <c r="K81" s="17">
        <f>IF(OR(H81="",I81="",J81=""),"",H81&amp;I81&amp;J81)</f>
        <v/>
      </c>
      <c r="L81" s="17">
        <f>IF(K81="","",VLOOKUP(K81,Références!$L$3:$M$10,2,FALSE))</f>
        <v/>
      </c>
      <c r="M81" s="17" t="n"/>
      <c r="N81" s="17" t="n"/>
      <c r="O81" s="17" t="n"/>
      <c r="P81" s="17">
        <f>IF(AND(M81&gt;0,N81&gt;0,O81&gt;0),M81*N81*O81,"")</f>
        <v/>
      </c>
      <c r="Q81" s="17">
        <f>IF(P81="","",IF(P81&lt;=20,"Faible",IF(P81&lt;=40,"Moyen",IF(P81&lt;=75,"Élevé","Critique"))))</f>
        <v/>
      </c>
      <c r="R81" s="17" t="n"/>
      <c r="S81" s="17" t="n"/>
      <c r="T81" s="17" t="n"/>
      <c r="U81" s="17" t="inlineStr">
        <is>
          <t>Production</t>
        </is>
      </c>
      <c r="V81" s="17" t="inlineStr">
        <is>
          <t>19/09/2025</t>
        </is>
      </c>
      <c r="W81" s="17" t="inlineStr">
        <is>
          <t>Done</t>
        </is>
      </c>
      <c r="X81" s="17">
        <f>IF(AND(U81&gt;0,V81&gt;0,W81&gt;0),U81*V81*W81,"")</f>
        <v/>
      </c>
      <c r="Y81" s="17">
        <f>IF(X81="","",IF(X81&lt;=20,"Faible",IF(X81&lt;=40,"Moyen",IF(X81&lt;=75,"Élevé","Critique"))))</f>
        <v/>
      </c>
      <c r="Z81" s="17" t="n">
        <v>2</v>
      </c>
      <c r="AA81" s="17">
        <f>IF(AND(X81&gt;0,Y81&gt;0,Z81&gt;0),X81*Y81*Z81,"")</f>
        <v/>
      </c>
      <c r="AB81" s="17">
        <f>IF(AA81="","",IF(AA81&lt;=20,"Faible",IF(AA81&lt;=40,"Moyen",IF(AA81&lt;=75,"Élevé","Critique"))))</f>
        <v/>
      </c>
      <c r="AC81" s="17" t="inlineStr">
        <is>
          <t>c</t>
        </is>
      </c>
      <c r="AD81" s="17">
        <f>IF(OR(L81="",AC81=""),"",IF(VLOOKUP(AC81,Références!$O$3:$P$7,2,FALSE)&gt;=VLOOKUP(L81,Références!$O$3:$P$7,2,FALSE),"OK","À compléter"))</f>
        <v/>
      </c>
      <c r="AE81" s="17" t="inlineStr">
        <is>
          <t>Photos + procédure</t>
        </is>
      </c>
      <c r="AF81" s="17" t="n"/>
      <c r="AG81" s="17" t="n"/>
    </row>
    <row r="82">
      <c r="A82" s="17" t="n"/>
      <c r="B82" s="17" t="n"/>
      <c r="C82" s="17" t="n"/>
      <c r="D82" s="17" t="n"/>
      <c r="E82" s="17" t="n"/>
      <c r="F82" s="17" t="n"/>
      <c r="G82" s="17" t="n"/>
      <c r="H82" s="17" t="n"/>
      <c r="I82" s="17" t="n"/>
      <c r="J82" s="17" t="n"/>
      <c r="K82" s="17">
        <f>IF(OR(H82="",I82="",J82=""),"",H82&amp;I82&amp;J82)</f>
        <v/>
      </c>
      <c r="L82" s="17">
        <f>IF(K82="","",VLOOKUP(K82,Références!$L$3:$M$10,2,FALSE))</f>
        <v/>
      </c>
      <c r="M82" s="17" t="n"/>
      <c r="N82" s="17" t="n"/>
      <c r="O82" s="17" t="n"/>
      <c r="P82" s="17">
        <f>IF(AND(M82&gt;0,N82&gt;0,O82&gt;0),M82*N82*O82,"")</f>
        <v/>
      </c>
      <c r="Q82" s="17">
        <f>IF(P82="","",IF(P82&lt;=20,"Faible",IF(P82&lt;=40,"Moyen",IF(P82&lt;=75,"Élevé","Critique"))))</f>
        <v/>
      </c>
      <c r="R82" s="17" t="n"/>
      <c r="S82" s="17" t="n"/>
      <c r="T82" s="17" t="n"/>
      <c r="U82" s="17" t="inlineStr">
        <is>
          <t>Maintenance</t>
        </is>
      </c>
      <c r="V82" s="17" t="inlineStr">
        <is>
          <t>02/09/2025</t>
        </is>
      </c>
      <c r="W82" s="17" t="inlineStr">
        <is>
          <t>In Progress</t>
        </is>
      </c>
      <c r="X82" s="17">
        <f>IF(AND(U82&gt;0,V82&gt;0,W82&gt;0),U82*V82*W82,"")</f>
        <v/>
      </c>
      <c r="Y82" s="17">
        <f>IF(X82="","",IF(X82&lt;=20,"Faible",IF(X82&lt;=40,"Moyen",IF(X82&lt;=75,"Élevé","Critique"))))</f>
        <v/>
      </c>
      <c r="Z82" s="17" t="n">
        <v>2</v>
      </c>
      <c r="AA82" s="17">
        <f>IF(AND(X82&gt;0,Y82&gt;0,Z82&gt;0),X82*Y82*Z82,"")</f>
        <v/>
      </c>
      <c r="AB82" s="17">
        <f>IF(AA82="","",IF(AA82&lt;=20,"Faible",IF(AA82&lt;=40,"Moyen",IF(AA82&lt;=75,"Élevé","Critique"))))</f>
        <v/>
      </c>
      <c r="AC82" s="17" t="inlineStr">
        <is>
          <t>c</t>
        </is>
      </c>
      <c r="AD82" s="17">
        <f>IF(OR(L82="",AC82=""),"",IF(VLOOKUP(AC82,Références!$O$3:$P$7,2,FALSE)&gt;=VLOOKUP(L82,Références!$O$3:$P$7,2,FALSE),"OK","À compléter"))</f>
        <v/>
      </c>
      <c r="AE82" s="17" t="inlineStr">
        <is>
          <t>Photos + procédure</t>
        </is>
      </c>
      <c r="AF82" s="17" t="n"/>
      <c r="AG82" s="17" t="n"/>
    </row>
    <row r="83">
      <c r="A83" s="17" t="n"/>
      <c r="B83" s="17" t="n"/>
      <c r="C83" s="17" t="n"/>
      <c r="D83" s="17" t="n"/>
      <c r="E83" s="17" t="n"/>
      <c r="F83" s="17" t="n"/>
      <c r="G83" s="17" t="n"/>
      <c r="H83" s="17" t="n"/>
      <c r="I83" s="17" t="n"/>
      <c r="J83" s="17" t="n"/>
      <c r="K83" s="17">
        <f>IF(OR(H83="",I83="",J83=""),"",H83&amp;I83&amp;J83)</f>
        <v/>
      </c>
      <c r="L83" s="17">
        <f>IF(K83="","",VLOOKUP(K83,Références!$L$3:$M$10,2,FALSE))</f>
        <v/>
      </c>
      <c r="M83" s="17" t="n"/>
      <c r="N83" s="17" t="n"/>
      <c r="O83" s="17" t="n"/>
      <c r="P83" s="17">
        <f>IF(AND(M83&gt;0,N83&gt;0,O83&gt;0),M83*N83*O83,"")</f>
        <v/>
      </c>
      <c r="Q83" s="17">
        <f>IF(P83="","",IF(P83&lt;=20,"Faible",IF(P83&lt;=40,"Moyen",IF(P83&lt;=75,"Élevé","Critique"))))</f>
        <v/>
      </c>
      <c r="R83" s="17" t="n"/>
      <c r="S83" s="17" t="n"/>
      <c r="T83" s="17" t="n"/>
      <c r="U83" s="17" t="inlineStr">
        <is>
          <t>Méthodes</t>
        </is>
      </c>
      <c r="V83" s="17" t="inlineStr">
        <is>
          <t>28/09/2025</t>
        </is>
      </c>
      <c r="W83" s="17" t="inlineStr">
        <is>
          <t>Not Started</t>
        </is>
      </c>
      <c r="X83" s="17">
        <f>IF(AND(U83&gt;0,V83&gt;0,W83&gt;0),U83*V83*W83,"")</f>
        <v/>
      </c>
      <c r="Y83" s="17">
        <f>IF(X83="","",IF(X83&lt;=20,"Faible",IF(X83&lt;=40,"Moyen",IF(X83&lt;=75,"Élevé","Critique"))))</f>
        <v/>
      </c>
      <c r="Z83" s="17" t="n">
        <v>2</v>
      </c>
      <c r="AA83" s="17">
        <f>IF(AND(X83&gt;0,Y83&gt;0,Z83&gt;0),X83*Y83*Z83,"")</f>
        <v/>
      </c>
      <c r="AB83" s="17">
        <f>IF(AA83="","",IF(AA83&lt;=20,"Faible",IF(AA83&lt;=40,"Moyen",IF(AA83&lt;=75,"Élevé","Critique"))))</f>
        <v/>
      </c>
      <c r="AC83" s="17" t="inlineStr">
        <is>
          <t>c</t>
        </is>
      </c>
      <c r="AD83" s="17">
        <f>IF(OR(L83="",AC83=""),"",IF(VLOOKUP(AC83,Références!$O$3:$P$7,2,FALSE)&gt;=VLOOKUP(L83,Références!$O$3:$P$7,2,FALSE),"OK","À compléter"))</f>
        <v/>
      </c>
      <c r="AE83" s="17" t="inlineStr">
        <is>
          <t>PV contrôle + schéma</t>
        </is>
      </c>
      <c r="AF83" s="17" t="n"/>
      <c r="AG83" s="17" t="n"/>
    </row>
    <row r="84">
      <c r="A84" s="17" t="n"/>
      <c r="B84" s="17" t="n"/>
      <c r="C84" s="17" t="n"/>
      <c r="D84" s="17" t="n"/>
      <c r="E84" s="17" t="n"/>
      <c r="F84" s="17" t="n"/>
      <c r="G84" s="17" t="n"/>
      <c r="H84" s="17" t="n"/>
      <c r="I84" s="17" t="n"/>
      <c r="J84" s="17" t="n"/>
      <c r="K84" s="17">
        <f>IF(OR(H84="",I84="",J84=""),"",H84&amp;I84&amp;J84)</f>
        <v/>
      </c>
      <c r="L84" s="17">
        <f>IF(K84="","",VLOOKUP(K84,Références!$L$3:$M$10,2,FALSE))</f>
        <v/>
      </c>
      <c r="M84" s="17" t="n"/>
      <c r="N84" s="17" t="n"/>
      <c r="O84" s="17" t="n"/>
      <c r="P84" s="17">
        <f>IF(AND(M84&gt;0,N84&gt;0,O84&gt;0),M84*N84*O84,"")</f>
        <v/>
      </c>
      <c r="Q84" s="17">
        <f>IF(P84="","",IF(P84&lt;=20,"Faible",IF(P84&lt;=40,"Moyen",IF(P84&lt;=75,"Élevé","Critique"))))</f>
        <v/>
      </c>
      <c r="R84" s="17" t="n"/>
      <c r="S84" s="17" t="n"/>
      <c r="T84" s="17" t="n"/>
      <c r="U84" s="17" t="inlineStr">
        <is>
          <t>Maintenance</t>
        </is>
      </c>
      <c r="V84" s="17" t="inlineStr">
        <is>
          <t>04/09/2025</t>
        </is>
      </c>
      <c r="W84" s="17" t="inlineStr">
        <is>
          <t>Done</t>
        </is>
      </c>
      <c r="X84" s="17">
        <f>IF(AND(U84&gt;0,V84&gt;0,W84&gt;0),U84*V84*W84,"")</f>
        <v/>
      </c>
      <c r="Y84" s="17">
        <f>IF(X84="","",IF(X84&lt;=20,"Faible",IF(X84&lt;=40,"Moyen",IF(X84&lt;=75,"Élevé","Critique"))))</f>
        <v/>
      </c>
      <c r="Z84" s="17" t="n">
        <v>2</v>
      </c>
      <c r="AA84" s="17">
        <f>IF(AND(X84&gt;0,Y84&gt;0,Z84&gt;0),X84*Y84*Z84,"")</f>
        <v/>
      </c>
      <c r="AB84" s="17">
        <f>IF(AA84="","",IF(AA84&lt;=20,"Faible",IF(AA84&lt;=40,"Moyen",IF(AA84&lt;=75,"Élevé","Critique"))))</f>
        <v/>
      </c>
      <c r="AC84" s="17" t="inlineStr">
        <is>
          <t>c</t>
        </is>
      </c>
      <c r="AD84" s="17">
        <f>IF(OR(L84="",AC84=""),"",IF(VLOOKUP(AC84,Références!$O$3:$P$7,2,FALSE)&gt;=VLOOKUP(L84,Références!$O$3:$P$7,2,FALSE),"OK","À compléter"))</f>
        <v/>
      </c>
      <c r="AE84" s="17" t="inlineStr">
        <is>
          <t>Audit terrain + croquis</t>
        </is>
      </c>
      <c r="AF84" s="17" t="n"/>
      <c r="AG84" s="17" t="n"/>
    </row>
    <row r="85">
      <c r="A85" s="17" t="n"/>
      <c r="B85" s="17" t="n"/>
      <c r="C85" s="17" t="n"/>
      <c r="D85" s="17" t="n"/>
      <c r="E85" s="17" t="n"/>
      <c r="F85" s="17" t="n"/>
      <c r="G85" s="17" t="n"/>
      <c r="H85" s="17" t="n"/>
      <c r="I85" s="17" t="n"/>
      <c r="J85" s="17" t="n"/>
      <c r="K85" s="17">
        <f>IF(OR(H85="",I85="",J85=""),"",H85&amp;I85&amp;J85)</f>
        <v/>
      </c>
      <c r="L85" s="17">
        <f>IF(K85="","",VLOOKUP(K85,Références!$L$3:$M$10,2,FALSE))</f>
        <v/>
      </c>
      <c r="M85" s="17" t="n"/>
      <c r="N85" s="17" t="n"/>
      <c r="O85" s="17" t="n"/>
      <c r="P85" s="17">
        <f>IF(AND(M85&gt;0,N85&gt;0,O85&gt;0),M85*N85*O85,"")</f>
        <v/>
      </c>
      <c r="Q85" s="17">
        <f>IF(P85="","",IF(P85&lt;=20,"Faible",IF(P85&lt;=40,"Moyen",IF(P85&lt;=75,"Élevé","Critique"))))</f>
        <v/>
      </c>
      <c r="R85" s="17" t="n"/>
      <c r="S85" s="17" t="n"/>
      <c r="T85" s="17" t="n"/>
      <c r="U85" s="17" t="inlineStr">
        <is>
          <t>HSE</t>
        </is>
      </c>
      <c r="V85" s="17" t="inlineStr">
        <is>
          <t>19/09/2025</t>
        </is>
      </c>
      <c r="W85" s="17" t="inlineStr">
        <is>
          <t>Done</t>
        </is>
      </c>
      <c r="X85" s="17">
        <f>IF(AND(U85&gt;0,V85&gt;0,W85&gt;0),U85*V85*W85,"")</f>
        <v/>
      </c>
      <c r="Y85" s="17">
        <f>IF(X85="","",IF(X85&lt;=20,"Faible",IF(X85&lt;=40,"Moyen",IF(X85&lt;=75,"Élevé","Critique"))))</f>
        <v/>
      </c>
      <c r="Z85" s="17" t="n">
        <v>2</v>
      </c>
      <c r="AA85" s="17">
        <f>IF(AND(X85&gt;0,Y85&gt;0,Z85&gt;0),X85*Y85*Z85,"")</f>
        <v/>
      </c>
      <c r="AB85" s="17">
        <f>IF(AA85="","",IF(AA85&lt;=20,"Faible",IF(AA85&lt;=40,"Moyen",IF(AA85&lt;=75,"Élevé","Critique"))))</f>
        <v/>
      </c>
      <c r="AC85" s="17" t="inlineStr">
        <is>
          <t>c</t>
        </is>
      </c>
      <c r="AD85" s="17">
        <f>IF(OR(L85="",AC85=""),"",IF(VLOOKUP(AC85,Références!$O$3:$P$7,2,FALSE)&gt;=VLOOKUP(L85,Références!$O$3:$P$7,2,FALSE),"OK","À compléter"))</f>
        <v/>
      </c>
      <c r="AE85" s="17" t="inlineStr">
        <is>
          <t>PV contrôle + schéma</t>
        </is>
      </c>
      <c r="AF85" s="17" t="n"/>
      <c r="AG85" s="17" t="n"/>
    </row>
    <row r="86">
      <c r="A86" s="17" t="n"/>
      <c r="B86" s="17" t="n"/>
      <c r="C86" s="17" t="n"/>
      <c r="D86" s="17" t="n"/>
      <c r="E86" s="17" t="n"/>
      <c r="F86" s="17" t="n"/>
      <c r="G86" s="17" t="n"/>
      <c r="H86" s="17" t="n"/>
      <c r="I86" s="17" t="n"/>
      <c r="J86" s="17" t="n"/>
      <c r="K86" s="17">
        <f>IF(OR(H86="",I86="",J86=""),"",H86&amp;I86&amp;J86)</f>
        <v/>
      </c>
      <c r="L86" s="17">
        <f>IF(K86="","",VLOOKUP(K86,Références!$L$3:$M$10,2,FALSE))</f>
        <v/>
      </c>
      <c r="M86" s="17" t="n"/>
      <c r="N86" s="17" t="n"/>
      <c r="O86" s="17" t="n"/>
      <c r="P86" s="17">
        <f>IF(AND(M86&gt;0,N86&gt;0,O86&gt;0),M86*N86*O86,"")</f>
        <v/>
      </c>
      <c r="Q86" s="17">
        <f>IF(P86="","",IF(P86&lt;=20,"Faible",IF(P86&lt;=40,"Moyen",IF(P86&lt;=75,"Élevé","Critique"))))</f>
        <v/>
      </c>
      <c r="R86" s="17" t="n"/>
      <c r="S86" s="17" t="n"/>
      <c r="T86" s="17" t="n"/>
      <c r="U86" s="17" t="inlineStr">
        <is>
          <t>Qualité</t>
        </is>
      </c>
      <c r="V86" s="17" t="inlineStr">
        <is>
          <t>03/09/2025</t>
        </is>
      </c>
      <c r="W86" s="17" t="inlineStr">
        <is>
          <t>In Progress</t>
        </is>
      </c>
      <c r="X86" s="17">
        <f>IF(AND(U86&gt;0,V86&gt;0,W86&gt;0),U86*V86*W86,"")</f>
        <v/>
      </c>
      <c r="Y86" s="17">
        <f>IF(X86="","",IF(X86&lt;=20,"Faible",IF(X86&lt;=40,"Moyen",IF(X86&lt;=75,"Élevé","Critique"))))</f>
        <v/>
      </c>
      <c r="Z86" s="17" t="n">
        <v>2</v>
      </c>
      <c r="AA86" s="17">
        <f>IF(AND(X86&gt;0,Y86&gt;0,Z86&gt;0),X86*Y86*Z86,"")</f>
        <v/>
      </c>
      <c r="AB86" s="17">
        <f>IF(AA86="","",IF(AA86&lt;=20,"Faible",IF(AA86&lt;=40,"Moyen",IF(AA86&lt;=75,"Élevé","Critique"))))</f>
        <v/>
      </c>
      <c r="AC86" s="17" t="inlineStr">
        <is>
          <t>c</t>
        </is>
      </c>
      <c r="AD86" s="17">
        <f>IF(OR(L86="",AC86=""),"",IF(VLOOKUP(AC86,Références!$O$3:$P$7,2,FALSE)&gt;=VLOOKUP(L86,Références!$O$3:$P$7,2,FALSE),"OK","À compléter"))</f>
        <v/>
      </c>
      <c r="AE86" s="17" t="inlineStr">
        <is>
          <t>FDS + mode opératoire</t>
        </is>
      </c>
      <c r="AF86" s="17" t="n"/>
      <c r="AG86" s="17" t="n"/>
    </row>
    <row r="87">
      <c r="A87" s="17" t="n"/>
      <c r="B87" s="17" t="n"/>
      <c r="C87" s="17" t="n"/>
      <c r="D87" s="17" t="n"/>
      <c r="E87" s="17" t="n"/>
      <c r="F87" s="17" t="n"/>
      <c r="G87" s="17" t="n"/>
      <c r="H87" s="17" t="n"/>
      <c r="I87" s="17" t="n"/>
      <c r="J87" s="17" t="n"/>
      <c r="K87" s="17">
        <f>IF(OR(H87="",I87="",J87=""),"",H87&amp;I87&amp;J87)</f>
        <v/>
      </c>
      <c r="L87" s="17">
        <f>IF(K87="","",VLOOKUP(K87,Références!$L$3:$M$10,2,FALSE))</f>
        <v/>
      </c>
      <c r="M87" s="17" t="n"/>
      <c r="N87" s="17" t="n"/>
      <c r="O87" s="17" t="n"/>
      <c r="P87" s="17">
        <f>IF(AND(M87&gt;0,N87&gt;0,O87&gt;0),M87*N87*O87,"")</f>
        <v/>
      </c>
      <c r="Q87" s="17">
        <f>IF(P87="","",IF(P87&lt;=20,"Faible",IF(P87&lt;=40,"Moyen",IF(P87&lt;=75,"Élevé","Critique"))))</f>
        <v/>
      </c>
      <c r="R87" s="17" t="n"/>
      <c r="S87" s="17" t="n"/>
      <c r="T87" s="17" t="n"/>
      <c r="U87" s="17" t="inlineStr">
        <is>
          <t>Maintenance</t>
        </is>
      </c>
      <c r="V87" s="17" t="inlineStr">
        <is>
          <t>19/09/2025</t>
        </is>
      </c>
      <c r="W87" s="17" t="inlineStr">
        <is>
          <t>Done</t>
        </is>
      </c>
      <c r="X87" s="17">
        <f>IF(AND(U87&gt;0,V87&gt;0,W87&gt;0),U87*V87*W87,"")</f>
        <v/>
      </c>
      <c r="Y87" s="17">
        <f>IF(X87="","",IF(X87&lt;=20,"Faible",IF(X87&lt;=40,"Moyen",IF(X87&lt;=75,"Élevé","Critique"))))</f>
        <v/>
      </c>
      <c r="Z87" s="17" t="n">
        <v>2</v>
      </c>
      <c r="AA87" s="17">
        <f>IF(AND(X87&gt;0,Y87&gt;0,Z87&gt;0),X87*Y87*Z87,"")</f>
        <v/>
      </c>
      <c r="AB87" s="17">
        <f>IF(AA87="","",IF(AA87&lt;=20,"Faible",IF(AA87&lt;=40,"Moyen",IF(AA87&lt;=75,"Élevé","Critique"))))</f>
        <v/>
      </c>
      <c r="AC87" s="17" t="inlineStr">
        <is>
          <t>c</t>
        </is>
      </c>
      <c r="AD87" s="17">
        <f>IF(OR(L87="",AC87=""),"",IF(VLOOKUP(AC87,Références!$O$3:$P$7,2,FALSE)&gt;=VLOOKUP(L87,Références!$O$3:$P$7,2,FALSE),"OK","À compléter"))</f>
        <v/>
      </c>
      <c r="AE87" s="17" t="inlineStr">
        <is>
          <t>Photos + procédure</t>
        </is>
      </c>
      <c r="AF87" s="17" t="n"/>
      <c r="AG87" s="17" t="n"/>
    </row>
    <row r="88">
      <c r="A88" s="17" t="n"/>
      <c r="B88" s="17" t="n"/>
      <c r="C88" s="17" t="n"/>
      <c r="D88" s="17" t="n"/>
      <c r="E88" s="17" t="n"/>
      <c r="F88" s="17" t="n"/>
      <c r="G88" s="17" t="n"/>
      <c r="H88" s="17" t="n"/>
      <c r="I88" s="17" t="n"/>
      <c r="J88" s="17" t="n"/>
      <c r="K88" s="17">
        <f>IF(OR(H88="",I88="",J88=""),"",H88&amp;I88&amp;J88)</f>
        <v/>
      </c>
      <c r="L88" s="17">
        <f>IF(K88="","",VLOOKUP(K88,Références!$L$3:$M$10,2,FALSE))</f>
        <v/>
      </c>
      <c r="M88" s="17" t="n"/>
      <c r="N88" s="17" t="n"/>
      <c r="O88" s="17" t="n"/>
      <c r="P88" s="17">
        <f>IF(AND(M88&gt;0,N88&gt;0,O88&gt;0),M88*N88*O88,"")</f>
        <v/>
      </c>
      <c r="Q88" s="17">
        <f>IF(P88="","",IF(P88&lt;=20,"Faible",IF(P88&lt;=40,"Moyen",IF(P88&lt;=75,"Élevé","Critique"))))</f>
        <v/>
      </c>
      <c r="R88" s="17" t="n"/>
      <c r="S88" s="17" t="n"/>
      <c r="T88" s="17" t="n"/>
      <c r="U88" s="17" t="inlineStr">
        <is>
          <t>Méthodes</t>
        </is>
      </c>
      <c r="V88" s="17" t="inlineStr">
        <is>
          <t>09/09/2025</t>
        </is>
      </c>
      <c r="W88" s="17" t="inlineStr">
        <is>
          <t>Not Started</t>
        </is>
      </c>
      <c r="X88" s="17">
        <f>IF(AND(U88&gt;0,V88&gt;0,W88&gt;0),U88*V88*W88,"")</f>
        <v/>
      </c>
      <c r="Y88" s="17">
        <f>IF(X88="","",IF(X88&lt;=20,"Faible",IF(X88&lt;=40,"Moyen",IF(X88&lt;=75,"Élevé","Critique"))))</f>
        <v/>
      </c>
      <c r="Z88" s="17" t="n">
        <v>2</v>
      </c>
      <c r="AA88" s="17">
        <f>IF(AND(X88&gt;0,Y88&gt;0,Z88&gt;0),X88*Y88*Z88,"")</f>
        <v/>
      </c>
      <c r="AB88" s="17">
        <f>IF(AA88="","",IF(AA88&lt;=20,"Faible",IF(AA88&lt;=40,"Moyen",IF(AA88&lt;=75,"Élevé","Critique"))))</f>
        <v/>
      </c>
      <c r="AC88" s="17" t="inlineStr">
        <is>
          <t>c</t>
        </is>
      </c>
      <c r="AD88" s="17">
        <f>IF(OR(L88="",AC88=""),"",IF(VLOOKUP(AC88,Références!$O$3:$P$7,2,FALSE)&gt;=VLOOKUP(L88,Références!$O$3:$P$7,2,FALSE),"OK","À compléter"))</f>
        <v/>
      </c>
      <c r="AE88" s="17" t="inlineStr">
        <is>
          <t>Photos + procédure</t>
        </is>
      </c>
      <c r="AF88" s="17" t="n"/>
      <c r="AG88" s="17" t="n"/>
    </row>
    <row r="89">
      <c r="A89" s="17" t="n"/>
      <c r="B89" s="17" t="n"/>
      <c r="C89" s="17" t="n"/>
      <c r="D89" s="17" t="n"/>
      <c r="E89" s="17" t="n"/>
      <c r="F89" s="17" t="n"/>
      <c r="G89" s="17" t="n"/>
      <c r="H89" s="17" t="n"/>
      <c r="I89" s="17" t="n"/>
      <c r="J89" s="17" t="n"/>
      <c r="K89" s="17">
        <f>IF(OR(H89="",I89="",J89=""),"",H89&amp;I89&amp;J89)</f>
        <v/>
      </c>
      <c r="L89" s="17">
        <f>IF(K89="","",VLOOKUP(K89,Références!$L$3:$M$10,2,FALSE))</f>
        <v/>
      </c>
      <c r="M89" s="17" t="n"/>
      <c r="N89" s="17" t="n"/>
      <c r="O89" s="17" t="n"/>
      <c r="P89" s="17">
        <f>IF(AND(M89&gt;0,N89&gt;0,O89&gt;0),M89*N89*O89,"")</f>
        <v/>
      </c>
      <c r="Q89" s="17">
        <f>IF(P89="","",IF(P89&lt;=20,"Faible",IF(P89&lt;=40,"Moyen",IF(P89&lt;=75,"Élevé","Critique"))))</f>
        <v/>
      </c>
      <c r="R89" s="17" t="n"/>
      <c r="S89" s="17" t="n"/>
      <c r="T89" s="17" t="n"/>
      <c r="U89" s="17" t="inlineStr">
        <is>
          <t>Maintenance</t>
        </is>
      </c>
      <c r="V89" s="17" t="inlineStr">
        <is>
          <t>01/09/2025</t>
        </is>
      </c>
      <c r="W89" s="17" t="inlineStr">
        <is>
          <t>Done</t>
        </is>
      </c>
      <c r="X89" s="17">
        <f>IF(AND(U89&gt;0,V89&gt;0,W89&gt;0),U89*V89*W89,"")</f>
        <v/>
      </c>
      <c r="Y89" s="17">
        <f>IF(X89="","",IF(X89&lt;=20,"Faible",IF(X89&lt;=40,"Moyen",IF(X89&lt;=75,"Élevé","Critique"))))</f>
        <v/>
      </c>
      <c r="Z89" s="17" t="n">
        <v>2</v>
      </c>
      <c r="AA89" s="17">
        <f>IF(AND(X89&gt;0,Y89&gt;0,Z89&gt;0),X89*Y89*Z89,"")</f>
        <v/>
      </c>
      <c r="AB89" s="17">
        <f>IF(AA89="","",IF(AA89&lt;=20,"Faible",IF(AA89&lt;=40,"Moyen",IF(AA89&lt;=75,"Élevé","Critique"))))</f>
        <v/>
      </c>
      <c r="AC89" s="17" t="inlineStr">
        <is>
          <t>c</t>
        </is>
      </c>
      <c r="AD89" s="17">
        <f>IF(OR(L89="",AC89=""),"",IF(VLOOKUP(AC89,Références!$O$3:$P$7,2,FALSE)&gt;=VLOOKUP(L89,Références!$O$3:$P$7,2,FALSE),"OK","À compléter"))</f>
        <v/>
      </c>
      <c r="AE89" s="17" t="inlineStr">
        <is>
          <t>Photos + procédure</t>
        </is>
      </c>
      <c r="AF89" s="17" t="n"/>
      <c r="AG89" s="17" t="n"/>
    </row>
    <row r="90">
      <c r="A90" s="17" t="n"/>
      <c r="B90" s="17" t="n"/>
      <c r="C90" s="17" t="n"/>
      <c r="D90" s="17" t="n"/>
      <c r="E90" s="17" t="n"/>
      <c r="F90" s="17" t="n"/>
      <c r="G90" s="17" t="n"/>
      <c r="H90" s="17" t="n"/>
      <c r="I90" s="17" t="n"/>
      <c r="J90" s="17" t="n"/>
      <c r="K90" s="17">
        <f>IF(OR(H90="",I90="",J90=""),"",H90&amp;I90&amp;J90)</f>
        <v/>
      </c>
      <c r="L90" s="17">
        <f>IF(K90="","",VLOOKUP(K90,Références!$L$3:$M$10,2,FALSE))</f>
        <v/>
      </c>
      <c r="M90" s="17" t="n"/>
      <c r="N90" s="17" t="n"/>
      <c r="O90" s="17" t="n"/>
      <c r="P90" s="17">
        <f>IF(AND(M90&gt;0,N90&gt;0,O90&gt;0),M90*N90*O90,"")</f>
        <v/>
      </c>
      <c r="Q90" s="17">
        <f>IF(P90="","",IF(P90&lt;=20,"Faible",IF(P90&lt;=40,"Moyen",IF(P90&lt;=75,"Élevé","Critique"))))</f>
        <v/>
      </c>
      <c r="R90" s="17" t="n"/>
      <c r="S90" s="17" t="n"/>
      <c r="T90" s="17" t="n"/>
      <c r="U90" s="17" t="inlineStr">
        <is>
          <t>HSE</t>
        </is>
      </c>
      <c r="V90" s="17" t="inlineStr">
        <is>
          <t>14/09/2025</t>
        </is>
      </c>
      <c r="W90" s="17" t="inlineStr">
        <is>
          <t>Not Started</t>
        </is>
      </c>
      <c r="X90" s="17">
        <f>IF(AND(U90&gt;0,V90&gt;0,W90&gt;0),U90*V90*W90,"")</f>
        <v/>
      </c>
      <c r="Y90" s="17">
        <f>IF(X90="","",IF(X90&lt;=20,"Faible",IF(X90&lt;=40,"Moyen",IF(X90&lt;=75,"Élevé","Critique"))))</f>
        <v/>
      </c>
      <c r="Z90" s="17" t="n">
        <v>2</v>
      </c>
      <c r="AA90" s="17">
        <f>IF(AND(X90&gt;0,Y90&gt;0,Z90&gt;0),X90*Y90*Z90,"")</f>
        <v/>
      </c>
      <c r="AB90" s="17">
        <f>IF(AA90="","",IF(AA90&lt;=20,"Faible",IF(AA90&lt;=40,"Moyen",IF(AA90&lt;=75,"Élevé","Critique"))))</f>
        <v/>
      </c>
      <c r="AC90" s="17" t="inlineStr">
        <is>
          <t>c</t>
        </is>
      </c>
      <c r="AD90" s="17">
        <f>IF(OR(L90="",AC90=""),"",IF(VLOOKUP(AC90,Références!$O$3:$P$7,2,FALSE)&gt;=VLOOKUP(L90,Références!$O$3:$P$7,2,FALSE),"OK","À compléter"))</f>
        <v/>
      </c>
      <c r="AE90" s="17" t="inlineStr">
        <is>
          <t>Photos + procédure</t>
        </is>
      </c>
      <c r="AF90" s="17" t="n"/>
      <c r="AG90" s="17" t="n"/>
    </row>
    <row r="91">
      <c r="A91" s="17" t="n"/>
      <c r="B91" s="17" t="n"/>
      <c r="C91" s="17" t="n"/>
      <c r="D91" s="17" t="n"/>
      <c r="E91" s="17" t="n"/>
      <c r="F91" s="17" t="n"/>
      <c r="G91" s="17" t="n"/>
      <c r="H91" s="17" t="n"/>
      <c r="I91" s="17" t="n"/>
      <c r="J91" s="17" t="n"/>
      <c r="K91" s="17">
        <f>IF(OR(H91="",I91="",J91=""),"",H91&amp;I91&amp;J91)</f>
        <v/>
      </c>
      <c r="L91" s="17">
        <f>IF(K91="","",VLOOKUP(K91,Références!$L$3:$M$10,2,FALSE))</f>
        <v/>
      </c>
      <c r="M91" s="17" t="n"/>
      <c r="N91" s="17" t="n"/>
      <c r="O91" s="17" t="n"/>
      <c r="P91" s="17">
        <f>IF(AND(M91&gt;0,N91&gt;0,O91&gt;0),M91*N91*O91,"")</f>
        <v/>
      </c>
      <c r="Q91" s="17">
        <f>IF(P91="","",IF(P91&lt;=20,"Faible",IF(P91&lt;=40,"Moyen",IF(P91&lt;=75,"Élevé","Critique"))))</f>
        <v/>
      </c>
      <c r="R91" s="17" t="n"/>
      <c r="S91" s="17" t="n"/>
      <c r="T91" s="17" t="n"/>
      <c r="U91" s="17" t="inlineStr">
        <is>
          <t>Production</t>
        </is>
      </c>
      <c r="V91" s="17" t="inlineStr">
        <is>
          <t>08/09/2025</t>
        </is>
      </c>
      <c r="W91" s="17" t="inlineStr">
        <is>
          <t>Done</t>
        </is>
      </c>
      <c r="X91" s="17">
        <f>IF(AND(U91&gt;0,V91&gt;0,W91&gt;0),U91*V91*W91,"")</f>
        <v/>
      </c>
      <c r="Y91" s="17">
        <f>IF(X91="","",IF(X91&lt;=20,"Faible",IF(X91&lt;=40,"Moyen",IF(X91&lt;=75,"Élevé","Critique"))))</f>
        <v/>
      </c>
      <c r="Z91" s="17" t="n">
        <v>2</v>
      </c>
      <c r="AA91" s="17">
        <f>IF(AND(X91&gt;0,Y91&gt;0,Z91&gt;0),X91*Y91*Z91,"")</f>
        <v/>
      </c>
      <c r="AB91" s="17">
        <f>IF(AA91="","",IF(AA91&lt;=20,"Faible",IF(AA91&lt;=40,"Moyen",IF(AA91&lt;=75,"Élevé","Critique"))))</f>
        <v/>
      </c>
      <c r="AC91" s="17" t="inlineStr">
        <is>
          <t>c</t>
        </is>
      </c>
      <c r="AD91" s="17">
        <f>IF(OR(L91="",AC91=""),"",IF(VLOOKUP(AC91,Références!$O$3:$P$7,2,FALSE)&gt;=VLOOKUP(L91,Références!$O$3:$P$7,2,FALSE),"OK","À compléter"))</f>
        <v/>
      </c>
      <c r="AE91" s="17" t="inlineStr">
        <is>
          <t>Audit terrain + croquis</t>
        </is>
      </c>
      <c r="AF91" s="17" t="n"/>
      <c r="AG91" s="17" t="n"/>
    </row>
    <row r="92">
      <c r="A92" s="17" t="n"/>
      <c r="B92" s="17" t="n"/>
      <c r="C92" s="17" t="n"/>
      <c r="D92" s="17" t="n"/>
      <c r="E92" s="17" t="n"/>
      <c r="F92" s="17" t="n"/>
      <c r="G92" s="17" t="n"/>
      <c r="H92" s="17" t="n"/>
      <c r="I92" s="17" t="n"/>
      <c r="J92" s="17" t="n"/>
      <c r="K92" s="17">
        <f>IF(OR(H92="",I92="",J92=""),"",H92&amp;I92&amp;J92)</f>
        <v/>
      </c>
      <c r="L92" s="17">
        <f>IF(K92="","",VLOOKUP(K92,Références!$L$3:$M$10,2,FALSE))</f>
        <v/>
      </c>
      <c r="M92" s="17" t="n"/>
      <c r="N92" s="17" t="n"/>
      <c r="O92" s="17" t="n"/>
      <c r="P92" s="17">
        <f>IF(AND(M92&gt;0,N92&gt;0,O92&gt;0),M92*N92*O92,"")</f>
        <v/>
      </c>
      <c r="Q92" s="17">
        <f>IF(P92="","",IF(P92&lt;=20,"Faible",IF(P92&lt;=40,"Moyen",IF(P92&lt;=75,"Élevé","Critique"))))</f>
        <v/>
      </c>
      <c r="R92" s="17" t="n"/>
      <c r="S92" s="17" t="n"/>
      <c r="T92" s="17" t="n"/>
      <c r="U92" s="17" t="inlineStr">
        <is>
          <t>Production</t>
        </is>
      </c>
      <c r="V92" s="17" t="inlineStr">
        <is>
          <t>04/09/2025</t>
        </is>
      </c>
      <c r="W92" s="17" t="inlineStr">
        <is>
          <t>In Progress</t>
        </is>
      </c>
      <c r="X92" s="17">
        <f>IF(AND(U92&gt;0,V92&gt;0,W92&gt;0),U92*V92*W92,"")</f>
        <v/>
      </c>
      <c r="Y92" s="17">
        <f>IF(X92="","",IF(X92&lt;=20,"Faible",IF(X92&lt;=40,"Moyen",IF(X92&lt;=75,"Élevé","Critique"))))</f>
        <v/>
      </c>
      <c r="Z92" s="17" t="n">
        <v>2</v>
      </c>
      <c r="AA92" s="17">
        <f>IF(AND(X92&gt;0,Y92&gt;0,Z92&gt;0),X92*Y92*Z92,"")</f>
        <v/>
      </c>
      <c r="AB92" s="17">
        <f>IF(AA92="","",IF(AA92&lt;=20,"Faible",IF(AA92&lt;=40,"Moyen",IF(AA92&lt;=75,"Élevé","Critique"))))</f>
        <v/>
      </c>
      <c r="AC92" s="17" t="inlineStr">
        <is>
          <t>c</t>
        </is>
      </c>
      <c r="AD92" s="17">
        <f>IF(OR(L92="",AC92=""),"",IF(VLOOKUP(AC92,Références!$O$3:$P$7,2,FALSE)&gt;=VLOOKUP(L92,Références!$O$3:$P$7,2,FALSE),"OK","À compléter"))</f>
        <v/>
      </c>
      <c r="AE92" s="17" t="inlineStr">
        <is>
          <t>PV contrôle + schéma</t>
        </is>
      </c>
      <c r="AF92" s="17" t="n"/>
      <c r="AG92" s="17" t="n"/>
    </row>
    <row r="93">
      <c r="A93" s="17" t="n"/>
      <c r="B93" s="17" t="n"/>
      <c r="C93" s="17" t="n"/>
      <c r="D93" s="17" t="n"/>
      <c r="E93" s="17" t="n"/>
      <c r="F93" s="17" t="n"/>
      <c r="G93" s="17" t="n"/>
      <c r="H93" s="17" t="n"/>
      <c r="I93" s="17" t="n"/>
      <c r="J93" s="17" t="n"/>
      <c r="K93" s="17">
        <f>IF(OR(H93="",I93="",J93=""),"",H93&amp;I93&amp;J93)</f>
        <v/>
      </c>
      <c r="L93" s="17">
        <f>IF(K93="","",VLOOKUP(K93,Références!$L$3:$M$10,2,FALSE))</f>
        <v/>
      </c>
      <c r="M93" s="17" t="n"/>
      <c r="N93" s="17" t="n"/>
      <c r="O93" s="17" t="n"/>
      <c r="P93" s="17">
        <f>IF(AND(M93&gt;0,N93&gt;0,O93&gt;0),M93*N93*O93,"")</f>
        <v/>
      </c>
      <c r="Q93" s="17">
        <f>IF(P93="","",IF(P93&lt;=20,"Faible",IF(P93&lt;=40,"Moyen",IF(P93&lt;=75,"Élevé","Critique"))))</f>
        <v/>
      </c>
      <c r="R93" s="17" t="n"/>
      <c r="S93" s="17" t="n"/>
      <c r="T93" s="17" t="n"/>
      <c r="U93" s="17" t="inlineStr">
        <is>
          <t>Production</t>
        </is>
      </c>
      <c r="V93" s="17" t="inlineStr">
        <is>
          <t>06/09/2025</t>
        </is>
      </c>
      <c r="W93" s="17" t="inlineStr">
        <is>
          <t>Done</t>
        </is>
      </c>
      <c r="X93" s="17">
        <f>IF(AND(U93&gt;0,V93&gt;0,W93&gt;0),U93*V93*W93,"")</f>
        <v/>
      </c>
      <c r="Y93" s="17">
        <f>IF(X93="","",IF(X93&lt;=20,"Faible",IF(X93&lt;=40,"Moyen",IF(X93&lt;=75,"Élevé","Critique"))))</f>
        <v/>
      </c>
      <c r="Z93" s="17" t="n">
        <v>2</v>
      </c>
      <c r="AA93" s="17">
        <f>IF(AND(X93&gt;0,Y93&gt;0,Z93&gt;0),X93*Y93*Z93,"")</f>
        <v/>
      </c>
      <c r="AB93" s="17">
        <f>IF(AA93="","",IF(AA93&lt;=20,"Faible",IF(AA93&lt;=40,"Moyen",IF(AA93&lt;=75,"Élevé","Critique"))))</f>
        <v/>
      </c>
      <c r="AC93" s="17" t="inlineStr">
        <is>
          <t>c</t>
        </is>
      </c>
      <c r="AD93" s="17">
        <f>IF(OR(L93="",AC93=""),"",IF(VLOOKUP(AC93,Références!$O$3:$P$7,2,FALSE)&gt;=VLOOKUP(L93,Références!$O$3:$P$7,2,FALSE),"OK","À compléter"))</f>
        <v/>
      </c>
      <c r="AE93" s="17" t="inlineStr">
        <is>
          <t>Photos + procédure</t>
        </is>
      </c>
      <c r="AF93" s="17" t="n"/>
      <c r="AG93" s="17" t="n"/>
    </row>
    <row r="94">
      <c r="A94" s="17" t="n"/>
      <c r="B94" s="17" t="n"/>
      <c r="C94" s="17" t="n"/>
      <c r="D94" s="17" t="n"/>
      <c r="E94" s="17" t="n"/>
      <c r="F94" s="17" t="n"/>
      <c r="G94" s="17" t="n"/>
      <c r="H94" s="17" t="n"/>
      <c r="I94" s="17" t="n"/>
      <c r="J94" s="17" t="n"/>
      <c r="K94" s="17">
        <f>IF(OR(H94="",I94="",J94=""),"",H94&amp;I94&amp;J94)</f>
        <v/>
      </c>
      <c r="L94" s="17">
        <f>IF(K94="","",VLOOKUP(K94,Références!$L$3:$M$10,2,FALSE))</f>
        <v/>
      </c>
      <c r="M94" s="17" t="n"/>
      <c r="N94" s="17" t="n"/>
      <c r="O94" s="17" t="n"/>
      <c r="P94" s="17">
        <f>IF(AND(M94&gt;0,N94&gt;0,O94&gt;0),M94*N94*O94,"")</f>
        <v/>
      </c>
      <c r="Q94" s="17">
        <f>IF(P94="","",IF(P94&lt;=20,"Faible",IF(P94&lt;=40,"Moyen",IF(P94&lt;=75,"Élevé","Critique"))))</f>
        <v/>
      </c>
      <c r="R94" s="17" t="n"/>
      <c r="S94" s="17" t="n"/>
      <c r="T94" s="17" t="n"/>
      <c r="U94" s="17" t="inlineStr">
        <is>
          <t>Méthodes</t>
        </is>
      </c>
      <c r="V94" s="17" t="inlineStr">
        <is>
          <t>13/09/2025</t>
        </is>
      </c>
      <c r="W94" s="17" t="inlineStr">
        <is>
          <t>Done</t>
        </is>
      </c>
      <c r="X94" s="17">
        <f>IF(AND(U94&gt;0,V94&gt;0,W94&gt;0),U94*V94*W94,"")</f>
        <v/>
      </c>
      <c r="Y94" s="17">
        <f>IF(X94="","",IF(X94&lt;=20,"Faible",IF(X94&lt;=40,"Moyen",IF(X94&lt;=75,"Élevé","Critique"))))</f>
        <v/>
      </c>
      <c r="Z94" s="17" t="n">
        <v>2</v>
      </c>
      <c r="AA94" s="17">
        <f>IF(AND(X94&gt;0,Y94&gt;0,Z94&gt;0),X94*Y94*Z94,"")</f>
        <v/>
      </c>
      <c r="AB94" s="17">
        <f>IF(AA94="","",IF(AA94&lt;=20,"Faible",IF(AA94&lt;=40,"Moyen",IF(AA94&lt;=75,"Élevé","Critique"))))</f>
        <v/>
      </c>
      <c r="AC94" s="17" t="inlineStr">
        <is>
          <t>c</t>
        </is>
      </c>
      <c r="AD94" s="17">
        <f>IF(OR(L94="",AC94=""),"",IF(VLOOKUP(AC94,Références!$O$3:$P$7,2,FALSE)&gt;=VLOOKUP(L94,Références!$O$3:$P$7,2,FALSE),"OK","À compléter"))</f>
        <v/>
      </c>
      <c r="AE94" s="17" t="inlineStr">
        <is>
          <t>FDS + mode opératoire</t>
        </is>
      </c>
      <c r="AF94" s="17" t="n"/>
      <c r="AG94" s="17" t="n"/>
    </row>
    <row r="95">
      <c r="A95" s="17" t="n"/>
      <c r="B95" s="17" t="n"/>
      <c r="C95" s="17" t="n"/>
      <c r="D95" s="17" t="n"/>
      <c r="E95" s="17" t="n"/>
      <c r="F95" s="17" t="n"/>
      <c r="G95" s="17" t="n"/>
      <c r="H95" s="17" t="n"/>
      <c r="I95" s="17" t="n"/>
      <c r="J95" s="17" t="n"/>
      <c r="K95" s="17">
        <f>IF(OR(H95="",I95="",J95=""),"",H95&amp;I95&amp;J95)</f>
        <v/>
      </c>
      <c r="L95" s="17">
        <f>IF(K95="","",VLOOKUP(K95,Références!$L$3:$M$10,2,FALSE))</f>
        <v/>
      </c>
      <c r="M95" s="17" t="n"/>
      <c r="N95" s="17" t="n"/>
      <c r="O95" s="17" t="n"/>
      <c r="P95" s="17">
        <f>IF(AND(M95&gt;0,N95&gt;0,O95&gt;0),M95*N95*O95,"")</f>
        <v/>
      </c>
      <c r="Q95" s="17">
        <f>IF(P95="","",IF(P95&lt;=20,"Faible",IF(P95&lt;=40,"Moyen",IF(P95&lt;=75,"Élevé","Critique"))))</f>
        <v/>
      </c>
      <c r="R95" s="17" t="n"/>
      <c r="S95" s="17" t="n"/>
      <c r="T95" s="17" t="n"/>
      <c r="U95" s="17" t="inlineStr">
        <is>
          <t>Qualité</t>
        </is>
      </c>
      <c r="V95" s="17" t="inlineStr">
        <is>
          <t>09/09/2025</t>
        </is>
      </c>
      <c r="W95" s="17" t="inlineStr">
        <is>
          <t>Done</t>
        </is>
      </c>
      <c r="X95" s="17">
        <f>IF(AND(U95&gt;0,V95&gt;0,W95&gt;0),U95*V95*W95,"")</f>
        <v/>
      </c>
      <c r="Y95" s="17">
        <f>IF(X95="","",IF(X95&lt;=20,"Faible",IF(X95&lt;=40,"Moyen",IF(X95&lt;=75,"Élevé","Critique"))))</f>
        <v/>
      </c>
      <c r="Z95" s="17" t="n">
        <v>2</v>
      </c>
      <c r="AA95" s="17">
        <f>IF(AND(X95&gt;0,Y95&gt;0,Z95&gt;0),X95*Y95*Z95,"")</f>
        <v/>
      </c>
      <c r="AB95" s="17">
        <f>IF(AA95="","",IF(AA95&lt;=20,"Faible",IF(AA95&lt;=40,"Moyen",IF(AA95&lt;=75,"Élevé","Critique"))))</f>
        <v/>
      </c>
      <c r="AC95" s="17" t="inlineStr">
        <is>
          <t>c</t>
        </is>
      </c>
      <c r="AD95" s="17">
        <f>IF(OR(L95="",AC95=""),"",IF(VLOOKUP(AC95,Références!$O$3:$P$7,2,FALSE)&gt;=VLOOKUP(L95,Références!$O$3:$P$7,2,FALSE),"OK","À compléter"))</f>
        <v/>
      </c>
      <c r="AE95" s="17" t="inlineStr">
        <is>
          <t>Audit terrain + croquis</t>
        </is>
      </c>
      <c r="AF95" s="17" t="n"/>
      <c r="AG95" s="17" t="n"/>
    </row>
    <row r="96">
      <c r="A96" s="17" t="n"/>
      <c r="B96" s="17" t="n"/>
      <c r="C96" s="17" t="n"/>
      <c r="D96" s="17" t="n"/>
      <c r="E96" s="17" t="n"/>
      <c r="F96" s="17" t="n"/>
      <c r="G96" s="17" t="n"/>
      <c r="H96" s="17" t="n"/>
      <c r="I96" s="17" t="n"/>
      <c r="J96" s="17" t="n"/>
      <c r="K96" s="17">
        <f>IF(OR(H96="",I96="",J96=""),"",H96&amp;I96&amp;J96)</f>
        <v/>
      </c>
      <c r="L96" s="17">
        <f>IF(K96="","",VLOOKUP(K96,Références!$L$3:$M$10,2,FALSE))</f>
        <v/>
      </c>
      <c r="M96" s="17" t="n"/>
      <c r="N96" s="17" t="n"/>
      <c r="O96" s="17" t="n"/>
      <c r="P96" s="17">
        <f>IF(AND(M96&gt;0,N96&gt;0,O96&gt;0),M96*N96*O96,"")</f>
        <v/>
      </c>
      <c r="Q96" s="17">
        <f>IF(P96="","",IF(P96&lt;=20,"Faible",IF(P96&lt;=40,"Moyen",IF(P96&lt;=75,"Élevé","Critique"))))</f>
        <v/>
      </c>
      <c r="R96" s="17" t="n"/>
      <c r="S96" s="17" t="n"/>
      <c r="T96" s="17" t="n"/>
      <c r="U96" s="17" t="inlineStr">
        <is>
          <t>Maintenance</t>
        </is>
      </c>
      <c r="V96" s="17" t="inlineStr">
        <is>
          <t>04/09/2025</t>
        </is>
      </c>
      <c r="W96" s="17" t="inlineStr">
        <is>
          <t>Not Started</t>
        </is>
      </c>
      <c r="X96" s="17">
        <f>IF(AND(U96&gt;0,V96&gt;0,W96&gt;0),U96*V96*W96,"")</f>
        <v/>
      </c>
      <c r="Y96" s="17">
        <f>IF(X96="","",IF(X96&lt;=20,"Faible",IF(X96&lt;=40,"Moyen",IF(X96&lt;=75,"Élevé","Critique"))))</f>
        <v/>
      </c>
      <c r="Z96" s="17" t="n">
        <v>2</v>
      </c>
      <c r="AA96" s="17">
        <f>IF(AND(X96&gt;0,Y96&gt;0,Z96&gt;0),X96*Y96*Z96,"")</f>
        <v/>
      </c>
      <c r="AB96" s="17">
        <f>IF(AA96="","",IF(AA96&lt;=20,"Faible",IF(AA96&lt;=40,"Moyen",IF(AA96&lt;=75,"Élevé","Critique"))))</f>
        <v/>
      </c>
      <c r="AC96" s="17" t="inlineStr">
        <is>
          <t>c</t>
        </is>
      </c>
      <c r="AD96" s="17">
        <f>IF(OR(L96="",AC96=""),"",IF(VLOOKUP(AC96,Références!$O$3:$P$7,2,FALSE)&gt;=VLOOKUP(L96,Références!$O$3:$P$7,2,FALSE),"OK","À compléter"))</f>
        <v/>
      </c>
      <c r="AE96" s="17" t="inlineStr">
        <is>
          <t>FDS + mode opératoire</t>
        </is>
      </c>
      <c r="AF96" s="17" t="n"/>
      <c r="AG96" s="17" t="n"/>
    </row>
    <row r="97">
      <c r="A97" s="17" t="n"/>
      <c r="B97" s="17" t="n"/>
      <c r="C97" s="17" t="n"/>
      <c r="D97" s="17" t="n"/>
      <c r="E97" s="17" t="n"/>
      <c r="F97" s="17" t="n"/>
      <c r="G97" s="17" t="n"/>
      <c r="H97" s="17" t="n"/>
      <c r="I97" s="17" t="n"/>
      <c r="J97" s="17" t="n"/>
      <c r="K97" s="17">
        <f>IF(OR(H97="",I97="",J97=""),"",H97&amp;I97&amp;J97)</f>
        <v/>
      </c>
      <c r="L97" s="17">
        <f>IF(K97="","",VLOOKUP(K97,Références!$L$3:$M$10,2,FALSE))</f>
        <v/>
      </c>
      <c r="M97" s="17" t="n"/>
      <c r="N97" s="17" t="n"/>
      <c r="O97" s="17" t="n"/>
      <c r="P97" s="17">
        <f>IF(AND(M97&gt;0,N97&gt;0,O97&gt;0),M97*N97*O97,"")</f>
        <v/>
      </c>
      <c r="Q97" s="17">
        <f>IF(P97="","",IF(P97&lt;=20,"Faible",IF(P97&lt;=40,"Moyen",IF(P97&lt;=75,"Élevé","Critique"))))</f>
        <v/>
      </c>
      <c r="R97" s="17" t="n"/>
      <c r="S97" s="17" t="n"/>
      <c r="T97" s="17" t="n"/>
      <c r="U97" s="17" t="inlineStr">
        <is>
          <t>HSE</t>
        </is>
      </c>
      <c r="V97" s="17" t="inlineStr">
        <is>
          <t>01/09/2025</t>
        </is>
      </c>
      <c r="W97" s="17" t="inlineStr">
        <is>
          <t>Not Started</t>
        </is>
      </c>
      <c r="X97" s="17">
        <f>IF(AND(U97&gt;0,V97&gt;0,W97&gt;0),U97*V97*W97,"")</f>
        <v/>
      </c>
      <c r="Y97" s="17">
        <f>IF(X97="","",IF(X97&lt;=20,"Faible",IF(X97&lt;=40,"Moyen",IF(X97&lt;=75,"Élevé","Critique"))))</f>
        <v/>
      </c>
      <c r="Z97" s="17" t="n">
        <v>2</v>
      </c>
      <c r="AA97" s="17">
        <f>IF(AND(X97&gt;0,Y97&gt;0,Z97&gt;0),X97*Y97*Z97,"")</f>
        <v/>
      </c>
      <c r="AB97" s="17">
        <f>IF(AA97="","",IF(AA97&lt;=20,"Faible",IF(AA97&lt;=40,"Moyen",IF(AA97&lt;=75,"Élevé","Critique"))))</f>
        <v/>
      </c>
      <c r="AC97" s="17" t="inlineStr">
        <is>
          <t>c</t>
        </is>
      </c>
      <c r="AD97" s="17">
        <f>IF(OR(L97="",AC97=""),"",IF(VLOOKUP(AC97,Références!$O$3:$P$7,2,FALSE)&gt;=VLOOKUP(L97,Références!$O$3:$P$7,2,FALSE),"OK","À compléter"))</f>
        <v/>
      </c>
      <c r="AE97" s="17" t="inlineStr">
        <is>
          <t>FDS + mode opératoire</t>
        </is>
      </c>
      <c r="AF97" s="17" t="n"/>
      <c r="AG97" s="17" t="n"/>
    </row>
    <row r="98">
      <c r="A98" s="17" t="n"/>
      <c r="B98" s="17" t="n"/>
      <c r="C98" s="17" t="n"/>
      <c r="D98" s="17" t="n"/>
      <c r="E98" s="17" t="n"/>
      <c r="F98" s="17" t="n"/>
      <c r="G98" s="17" t="n"/>
      <c r="H98" s="17" t="n"/>
      <c r="I98" s="17" t="n"/>
      <c r="J98" s="17" t="n"/>
      <c r="K98" s="17">
        <f>IF(OR(H98="",I98="",J98=""),"",H98&amp;I98&amp;J98)</f>
        <v/>
      </c>
      <c r="L98" s="17">
        <f>IF(K98="","",VLOOKUP(K98,Références!$L$3:$M$10,2,FALSE))</f>
        <v/>
      </c>
      <c r="M98" s="17" t="n"/>
      <c r="N98" s="17" t="n"/>
      <c r="O98" s="17" t="n"/>
      <c r="P98" s="17">
        <f>IF(AND(M98&gt;0,N98&gt;0,O98&gt;0),M98*N98*O98,"")</f>
        <v/>
      </c>
      <c r="Q98" s="17">
        <f>IF(P98="","",IF(P98&lt;=20,"Faible",IF(P98&lt;=40,"Moyen",IF(P98&lt;=75,"Élevé","Critique"))))</f>
        <v/>
      </c>
      <c r="R98" s="17" t="n"/>
      <c r="S98" s="17" t="n"/>
      <c r="T98" s="17" t="n"/>
      <c r="U98" s="17" t="inlineStr">
        <is>
          <t>Qualité</t>
        </is>
      </c>
      <c r="V98" s="17" t="inlineStr">
        <is>
          <t>11/09/2025</t>
        </is>
      </c>
      <c r="W98" s="17" t="inlineStr">
        <is>
          <t>In Progress</t>
        </is>
      </c>
      <c r="X98" s="17">
        <f>IF(AND(U98&gt;0,V98&gt;0,W98&gt;0),U98*V98*W98,"")</f>
        <v/>
      </c>
      <c r="Y98" s="17">
        <f>IF(X98="","",IF(X98&lt;=20,"Faible",IF(X98&lt;=40,"Moyen",IF(X98&lt;=75,"Élevé","Critique"))))</f>
        <v/>
      </c>
      <c r="Z98" s="17" t="n">
        <v>2</v>
      </c>
      <c r="AA98" s="17">
        <f>IF(AND(X98&gt;0,Y98&gt;0,Z98&gt;0),X98*Y98*Z98,"")</f>
        <v/>
      </c>
      <c r="AB98" s="17">
        <f>IF(AA98="","",IF(AA98&lt;=20,"Faible",IF(AA98&lt;=40,"Moyen",IF(AA98&lt;=75,"Élevé","Critique"))))</f>
        <v/>
      </c>
      <c r="AC98" s="17" t="inlineStr">
        <is>
          <t>c</t>
        </is>
      </c>
      <c r="AD98" s="17">
        <f>IF(OR(L98="",AC98=""),"",IF(VLOOKUP(AC98,Références!$O$3:$P$7,2,FALSE)&gt;=VLOOKUP(L98,Références!$O$3:$P$7,2,FALSE),"OK","À compléter"))</f>
        <v/>
      </c>
      <c r="AE98" s="17" t="inlineStr">
        <is>
          <t>Audit terrain + croquis</t>
        </is>
      </c>
      <c r="AF98" s="17" t="n"/>
      <c r="AG98" s="17" t="n"/>
    </row>
    <row r="99">
      <c r="A99" s="17" t="n"/>
      <c r="B99" s="17" t="n"/>
      <c r="C99" s="17" t="n"/>
      <c r="D99" s="17" t="n"/>
      <c r="E99" s="17" t="n"/>
      <c r="F99" s="17" t="n"/>
      <c r="G99" s="17" t="n"/>
      <c r="H99" s="17" t="n"/>
      <c r="I99" s="17" t="n"/>
      <c r="J99" s="17" t="n"/>
      <c r="K99" s="17">
        <f>IF(OR(H99="",I99="",J99=""),"",H99&amp;I99&amp;J99)</f>
        <v/>
      </c>
      <c r="L99" s="17">
        <f>IF(K99="","",VLOOKUP(K99,Références!$L$3:$M$10,2,FALSE))</f>
        <v/>
      </c>
      <c r="M99" s="17" t="n"/>
      <c r="N99" s="17" t="n"/>
      <c r="O99" s="17" t="n"/>
      <c r="P99" s="17">
        <f>IF(AND(M99&gt;0,N99&gt;0,O99&gt;0),M99*N99*O99,"")</f>
        <v/>
      </c>
      <c r="Q99" s="17">
        <f>IF(P99="","",IF(P99&lt;=20,"Faible",IF(P99&lt;=40,"Moyen",IF(P99&lt;=75,"Élevé","Critique"))))</f>
        <v/>
      </c>
      <c r="R99" s="17" t="n"/>
      <c r="S99" s="17" t="n"/>
      <c r="T99" s="17" t="n"/>
      <c r="U99" s="17" t="inlineStr">
        <is>
          <t>Maintenance</t>
        </is>
      </c>
      <c r="V99" s="17" t="inlineStr">
        <is>
          <t>13/09/2025</t>
        </is>
      </c>
      <c r="W99" s="17" t="inlineStr">
        <is>
          <t>Not Started</t>
        </is>
      </c>
      <c r="X99" s="17">
        <f>IF(AND(U99&gt;0,V99&gt;0,W99&gt;0),U99*V99*W99,"")</f>
        <v/>
      </c>
      <c r="Y99" s="17">
        <f>IF(X99="","",IF(X99&lt;=20,"Faible",IF(X99&lt;=40,"Moyen",IF(X99&lt;=75,"Élevé","Critique"))))</f>
        <v/>
      </c>
      <c r="Z99" s="17" t="n">
        <v>2</v>
      </c>
      <c r="AA99" s="17">
        <f>IF(AND(X99&gt;0,Y99&gt;0,Z99&gt;0),X99*Y99*Z99,"")</f>
        <v/>
      </c>
      <c r="AB99" s="17">
        <f>IF(AA99="","",IF(AA99&lt;=20,"Faible",IF(AA99&lt;=40,"Moyen",IF(AA99&lt;=75,"Élevé","Critique"))))</f>
        <v/>
      </c>
      <c r="AC99" s="17" t="inlineStr">
        <is>
          <t>c</t>
        </is>
      </c>
      <c r="AD99" s="17">
        <f>IF(OR(L99="",AC99=""),"",IF(VLOOKUP(AC99,Références!$O$3:$P$7,2,FALSE)&gt;=VLOOKUP(L99,Références!$O$3:$P$7,2,FALSE),"OK","À compléter"))</f>
        <v/>
      </c>
      <c r="AE99" s="17" t="inlineStr">
        <is>
          <t>Photos + procédure</t>
        </is>
      </c>
      <c r="AF99" s="17" t="n"/>
      <c r="AG99" s="17" t="n"/>
    </row>
    <row r="100">
      <c r="A100" s="17" t="n"/>
      <c r="B100" s="17" t="n"/>
      <c r="C100" s="17" t="n"/>
      <c r="D100" s="17" t="n"/>
      <c r="E100" s="17" t="n"/>
      <c r="F100" s="17" t="n"/>
      <c r="G100" s="17" t="n"/>
      <c r="H100" s="17" t="n"/>
      <c r="I100" s="17" t="n"/>
      <c r="J100" s="17" t="n"/>
      <c r="K100" s="17">
        <f>IF(OR(H100="",I100="",J100=""),"",H100&amp;I100&amp;J100)</f>
        <v/>
      </c>
      <c r="L100" s="17">
        <f>IF(K100="","",VLOOKUP(K100,Références!$L$3:$M$10,2,FALSE))</f>
        <v/>
      </c>
      <c r="M100" s="17" t="n"/>
      <c r="N100" s="17" t="n"/>
      <c r="O100" s="17" t="n"/>
      <c r="P100" s="17">
        <f>IF(AND(M100&gt;0,N100&gt;0,O100&gt;0),M100*N100*O100,"")</f>
        <v/>
      </c>
      <c r="Q100" s="17">
        <f>IF(P100="","",IF(P100&lt;=20,"Faible",IF(P100&lt;=40,"Moyen",IF(P100&lt;=75,"Élevé","Critique"))))</f>
        <v/>
      </c>
      <c r="R100" s="17" t="n"/>
      <c r="S100" s="17" t="n"/>
      <c r="T100" s="17" t="n"/>
      <c r="U100" s="17" t="inlineStr">
        <is>
          <t>Maintenance</t>
        </is>
      </c>
      <c r="V100" s="17" t="inlineStr">
        <is>
          <t>20/09/2025</t>
        </is>
      </c>
      <c r="W100" s="17" t="inlineStr">
        <is>
          <t>In Progress</t>
        </is>
      </c>
      <c r="X100" s="17">
        <f>IF(AND(U100&gt;0,V100&gt;0,W100&gt;0),U100*V100*W100,"")</f>
        <v/>
      </c>
      <c r="Y100" s="17">
        <f>IF(X100="","",IF(X100&lt;=20,"Faible",IF(X100&lt;=40,"Moyen",IF(X100&lt;=75,"Élevé","Critique"))))</f>
        <v/>
      </c>
      <c r="Z100" s="17" t="n">
        <v>2</v>
      </c>
      <c r="AA100" s="17">
        <f>IF(AND(X100&gt;0,Y100&gt;0,Z100&gt;0),X100*Y100*Z100,"")</f>
        <v/>
      </c>
      <c r="AB100" s="17">
        <f>IF(AA100="","",IF(AA100&lt;=20,"Faible",IF(AA100&lt;=40,"Moyen",IF(AA100&lt;=75,"Élevé","Critique"))))</f>
        <v/>
      </c>
      <c r="AC100" s="17" t="inlineStr">
        <is>
          <t>c</t>
        </is>
      </c>
      <c r="AD100" s="17">
        <f>IF(OR(L100="",AC100=""),"",IF(VLOOKUP(AC100,Références!$O$3:$P$7,2,FALSE)&gt;=VLOOKUP(L100,Références!$O$3:$P$7,2,FALSE),"OK","À compléter"))</f>
        <v/>
      </c>
      <c r="AE100" s="17" t="inlineStr">
        <is>
          <t>Photos + procédure</t>
        </is>
      </c>
      <c r="AF100" s="17" t="n"/>
      <c r="AG100" s="17" t="n"/>
    </row>
    <row r="101">
      <c r="A101" s="17" t="n"/>
      <c r="B101" s="17" t="n"/>
      <c r="C101" s="17" t="n"/>
      <c r="D101" s="17" t="n"/>
      <c r="E101" s="17" t="n"/>
      <c r="F101" s="17" t="n"/>
      <c r="G101" s="17" t="n"/>
      <c r="H101" s="17" t="n"/>
      <c r="I101" s="17" t="n"/>
      <c r="J101" s="17" t="n"/>
      <c r="K101" s="17">
        <f>IF(OR(H101="",I101="",J101=""),"",H101&amp;I101&amp;J101)</f>
        <v/>
      </c>
      <c r="L101" s="17">
        <f>IF(K101="","",VLOOKUP(K101,Références!$L$3:$M$10,2,FALSE))</f>
        <v/>
      </c>
      <c r="M101" s="17" t="n"/>
      <c r="N101" s="17" t="n"/>
      <c r="O101" s="17" t="n"/>
      <c r="P101" s="17">
        <f>IF(AND(M101&gt;0,N101&gt;0,O101&gt;0),M101*N101*O101,"")</f>
        <v/>
      </c>
      <c r="Q101" s="17">
        <f>IF(P101="","",IF(P101&lt;=20,"Faible",IF(P101&lt;=40,"Moyen",IF(P101&lt;=75,"Élevé","Critique"))))</f>
        <v/>
      </c>
      <c r="R101" s="17" t="n"/>
      <c r="S101" s="17" t="n"/>
      <c r="T101" s="17" t="n"/>
      <c r="U101" s="17" t="inlineStr">
        <is>
          <t>Maintenance</t>
        </is>
      </c>
      <c r="V101" s="17" t="inlineStr">
        <is>
          <t>07/09/2025</t>
        </is>
      </c>
      <c r="W101" s="17" t="inlineStr">
        <is>
          <t>Done</t>
        </is>
      </c>
      <c r="X101" s="17">
        <f>IF(AND(U101&gt;0,V101&gt;0,W101&gt;0),U101*V101*W101,"")</f>
        <v/>
      </c>
      <c r="Y101" s="17">
        <f>IF(X101="","",IF(X101&lt;=20,"Faible",IF(X101&lt;=40,"Moyen",IF(X101&lt;=75,"Élevé","Critique"))))</f>
        <v/>
      </c>
      <c r="Z101" s="17" t="n">
        <v>2</v>
      </c>
      <c r="AA101" s="17">
        <f>IF(AND(X101&gt;0,Y101&gt;0,Z101&gt;0),X101*Y101*Z101,"")</f>
        <v/>
      </c>
      <c r="AB101" s="17">
        <f>IF(AA101="","",IF(AA101&lt;=20,"Faible",IF(AA101&lt;=40,"Moyen",IF(AA101&lt;=75,"Élevé","Critique"))))</f>
        <v/>
      </c>
      <c r="AC101" s="17" t="inlineStr">
        <is>
          <t>c</t>
        </is>
      </c>
      <c r="AD101" s="17">
        <f>IF(OR(L101="",AC101=""),"",IF(VLOOKUP(AC101,Références!$O$3:$P$7,2,FALSE)&gt;=VLOOKUP(L101,Références!$O$3:$P$7,2,FALSE),"OK","À compléter"))</f>
        <v/>
      </c>
      <c r="AE101" s="17" t="inlineStr">
        <is>
          <t>Audit terrain + croquis</t>
        </is>
      </c>
      <c r="AF101" s="17" t="n"/>
      <c r="AG101" s="17" t="n"/>
    </row>
    <row r="102">
      <c r="A102" s="17" t="n"/>
      <c r="B102" s="17" t="n"/>
      <c r="C102" s="17" t="n"/>
      <c r="D102" s="17" t="n"/>
      <c r="E102" s="17" t="n"/>
      <c r="F102" s="17" t="n"/>
      <c r="G102" s="17" t="n"/>
      <c r="H102" s="17" t="n"/>
      <c r="I102" s="17" t="n"/>
      <c r="J102" s="17" t="n"/>
      <c r="K102" s="17">
        <f>IF(OR(H102="",I102="",J102=""),"",H102&amp;I102&amp;J102)</f>
        <v/>
      </c>
      <c r="L102" s="17">
        <f>IF(K102="","",VLOOKUP(K102,Références!$L$3:$M$10,2,FALSE))</f>
        <v/>
      </c>
      <c r="M102" s="17" t="n"/>
      <c r="N102" s="17" t="n"/>
      <c r="O102" s="17" t="n"/>
      <c r="P102" s="17">
        <f>IF(AND(M102&gt;0,N102&gt;0,O102&gt;0),M102*N102*O102,"")</f>
        <v/>
      </c>
      <c r="Q102" s="17">
        <f>IF(P102="","",IF(P102&lt;=20,"Faible",IF(P102&lt;=40,"Moyen",IF(P102&lt;=75,"Élevé","Critique"))))</f>
        <v/>
      </c>
      <c r="R102" s="17" t="n"/>
      <c r="S102" s="17" t="n"/>
      <c r="T102" s="17" t="n"/>
      <c r="U102" s="17" t="inlineStr">
        <is>
          <t>Maintenance</t>
        </is>
      </c>
      <c r="V102" s="17" t="inlineStr">
        <is>
          <t>09/09/2025</t>
        </is>
      </c>
      <c r="W102" s="17" t="inlineStr">
        <is>
          <t>Not Started</t>
        </is>
      </c>
      <c r="X102" s="17">
        <f>IF(AND(U102&gt;0,V102&gt;0,W102&gt;0),U102*V102*W102,"")</f>
        <v/>
      </c>
      <c r="Y102" s="17">
        <f>IF(X102="","",IF(X102&lt;=20,"Faible",IF(X102&lt;=40,"Moyen",IF(X102&lt;=75,"Élevé","Critique"))))</f>
        <v/>
      </c>
      <c r="Z102" s="17" t="n">
        <v>2</v>
      </c>
      <c r="AA102" s="17">
        <f>IF(AND(X102&gt;0,Y102&gt;0,Z102&gt;0),X102*Y102*Z102,"")</f>
        <v/>
      </c>
      <c r="AB102" s="17">
        <f>IF(AA102="","",IF(AA102&lt;=20,"Faible",IF(AA102&lt;=40,"Moyen",IF(AA102&lt;=75,"Élevé","Critique"))))</f>
        <v/>
      </c>
      <c r="AC102" s="17" t="inlineStr">
        <is>
          <t>c</t>
        </is>
      </c>
      <c r="AD102" s="17">
        <f>IF(OR(L102="",AC102=""),"",IF(VLOOKUP(AC102,Références!$O$3:$P$7,2,FALSE)&gt;=VLOOKUP(L102,Références!$O$3:$P$7,2,FALSE),"OK","À compléter"))</f>
        <v/>
      </c>
      <c r="AE102" s="17" t="inlineStr">
        <is>
          <t>PV contrôle + schéma</t>
        </is>
      </c>
      <c r="AF102" s="17" t="n"/>
      <c r="AG102" s="17" t="n"/>
    </row>
    <row r="103">
      <c r="A103" s="17" t="n"/>
      <c r="B103" s="17" t="n"/>
      <c r="C103" s="17" t="n"/>
      <c r="D103" s="17" t="n"/>
      <c r="E103" s="17" t="n"/>
      <c r="F103" s="17" t="n"/>
      <c r="G103" s="17" t="n"/>
      <c r="H103" s="17" t="n"/>
      <c r="I103" s="17" t="n"/>
      <c r="J103" s="17" t="n"/>
      <c r="K103" s="17">
        <f>IF(OR(H103="",I103="",J103=""),"",H103&amp;I103&amp;J103)</f>
        <v/>
      </c>
      <c r="L103" s="17">
        <f>IF(K103="","",VLOOKUP(K103,Références!$L$3:$M$10,2,FALSE))</f>
        <v/>
      </c>
      <c r="M103" s="17" t="n"/>
      <c r="N103" s="17" t="n"/>
      <c r="O103" s="17" t="n"/>
      <c r="P103" s="17">
        <f>IF(AND(M103&gt;0,N103&gt;0,O103&gt;0),M103*N103*O103,"")</f>
        <v/>
      </c>
      <c r="Q103" s="17">
        <f>IF(P103="","",IF(P103&lt;=20,"Faible",IF(P103&lt;=40,"Moyen",IF(P103&lt;=75,"Élevé","Critique"))))</f>
        <v/>
      </c>
      <c r="R103" s="17" t="n"/>
      <c r="S103" s="17" t="n"/>
      <c r="T103" s="17" t="n"/>
      <c r="U103" s="17" t="inlineStr">
        <is>
          <t>Maintenance</t>
        </is>
      </c>
      <c r="V103" s="17" t="inlineStr">
        <is>
          <t>07/09/2025</t>
        </is>
      </c>
      <c r="W103" s="17" t="inlineStr">
        <is>
          <t>Not Started</t>
        </is>
      </c>
      <c r="X103" s="17">
        <f>IF(AND(U103&gt;0,V103&gt;0,W103&gt;0),U103*V103*W103,"")</f>
        <v/>
      </c>
      <c r="Y103" s="17">
        <f>IF(X103="","",IF(X103&lt;=20,"Faible",IF(X103&lt;=40,"Moyen",IF(X103&lt;=75,"Élevé","Critique"))))</f>
        <v/>
      </c>
      <c r="Z103" s="17" t="n">
        <v>2</v>
      </c>
      <c r="AA103" s="17">
        <f>IF(AND(X103&gt;0,Y103&gt;0,Z103&gt;0),X103*Y103*Z103,"")</f>
        <v/>
      </c>
      <c r="AB103" s="17">
        <f>IF(AA103="","",IF(AA103&lt;=20,"Faible",IF(AA103&lt;=40,"Moyen",IF(AA103&lt;=75,"Élevé","Critique"))))</f>
        <v/>
      </c>
      <c r="AC103" s="17" t="inlineStr">
        <is>
          <t>c</t>
        </is>
      </c>
      <c r="AD103" s="17">
        <f>IF(OR(L103="",AC103=""),"",IF(VLOOKUP(AC103,Références!$O$3:$P$7,2,FALSE)&gt;=VLOOKUP(L103,Références!$O$3:$P$7,2,FALSE),"OK","À compléter"))</f>
        <v/>
      </c>
      <c r="AE103" s="17" t="inlineStr">
        <is>
          <t>FDS + mode opératoire</t>
        </is>
      </c>
      <c r="AF103" s="17" t="n"/>
      <c r="AG103" s="17" t="n"/>
    </row>
    <row r="104">
      <c r="A104" s="17" t="n"/>
      <c r="B104" s="17" t="n"/>
      <c r="C104" s="17" t="n"/>
      <c r="D104" s="17" t="n"/>
      <c r="E104" s="17" t="n"/>
      <c r="F104" s="17" t="n"/>
      <c r="G104" s="17" t="n"/>
      <c r="H104" s="17" t="n"/>
      <c r="I104" s="17" t="n"/>
      <c r="J104" s="17" t="n"/>
      <c r="K104" s="17">
        <f>IF(OR(H104="",I104="",J104=""),"",H104&amp;I104&amp;J104)</f>
        <v/>
      </c>
      <c r="L104" s="17">
        <f>IF(K104="","",VLOOKUP(K104,Références!$L$3:$M$10,2,FALSE))</f>
        <v/>
      </c>
      <c r="M104" s="17" t="n"/>
      <c r="N104" s="17" t="n"/>
      <c r="O104" s="17" t="n"/>
      <c r="P104" s="17">
        <f>IF(AND(M104&gt;0,N104&gt;0,O104&gt;0),M104*N104*O104,"")</f>
        <v/>
      </c>
      <c r="Q104" s="17">
        <f>IF(P104="","",IF(P104&lt;=20,"Faible",IF(P104&lt;=40,"Moyen",IF(P104&lt;=75,"Élevé","Critique"))))</f>
        <v/>
      </c>
      <c r="R104" s="17" t="n"/>
      <c r="S104" s="17" t="n"/>
      <c r="T104" s="17" t="n"/>
      <c r="U104" s="17" t="inlineStr">
        <is>
          <t>HSE</t>
        </is>
      </c>
      <c r="V104" s="17" t="inlineStr">
        <is>
          <t>27/09/2025</t>
        </is>
      </c>
      <c r="W104" s="17" t="inlineStr">
        <is>
          <t>In Progress</t>
        </is>
      </c>
      <c r="X104" s="17">
        <f>IF(AND(U104&gt;0,V104&gt;0,W104&gt;0),U104*V104*W104,"")</f>
        <v/>
      </c>
      <c r="Y104" s="17">
        <f>IF(X104="","",IF(X104&lt;=20,"Faible",IF(X104&lt;=40,"Moyen",IF(X104&lt;=75,"Élevé","Critique"))))</f>
        <v/>
      </c>
      <c r="Z104" s="17" t="n">
        <v>2</v>
      </c>
      <c r="AA104" s="17">
        <f>IF(AND(X104&gt;0,Y104&gt;0,Z104&gt;0),X104*Y104*Z104,"")</f>
        <v/>
      </c>
      <c r="AB104" s="17">
        <f>IF(AA104="","",IF(AA104&lt;=20,"Faible",IF(AA104&lt;=40,"Moyen",IF(AA104&lt;=75,"Élevé","Critique"))))</f>
        <v/>
      </c>
      <c r="AC104" s="17" t="inlineStr">
        <is>
          <t>c</t>
        </is>
      </c>
      <c r="AD104" s="17">
        <f>IF(OR(L104="",AC104=""),"",IF(VLOOKUP(AC104,Références!$O$3:$P$7,2,FALSE)&gt;=VLOOKUP(L104,Références!$O$3:$P$7,2,FALSE),"OK","À compléter"))</f>
        <v/>
      </c>
      <c r="AE104" s="17" t="inlineStr">
        <is>
          <t>Photos + procédure</t>
        </is>
      </c>
      <c r="AF104" s="17" t="n"/>
      <c r="AG104" s="17" t="n"/>
    </row>
    <row r="105">
      <c r="A105" s="17" t="n"/>
      <c r="B105" s="17" t="n"/>
      <c r="C105" s="17" t="n"/>
      <c r="D105" s="17" t="n"/>
      <c r="E105" s="17" t="n"/>
      <c r="F105" s="17" t="n"/>
      <c r="G105" s="17" t="n"/>
      <c r="H105" s="17" t="n"/>
      <c r="I105" s="17" t="n"/>
      <c r="J105" s="17" t="n"/>
      <c r="K105" s="17">
        <f>IF(OR(H105="",I105="",J105=""),"",H105&amp;I105&amp;J105)</f>
        <v/>
      </c>
      <c r="L105" s="17">
        <f>IF(K105="","",VLOOKUP(K105,Références!$L$3:$M$10,2,FALSE))</f>
        <v/>
      </c>
      <c r="M105" s="17" t="n"/>
      <c r="N105" s="17" t="n"/>
      <c r="O105" s="17" t="n"/>
      <c r="P105" s="17">
        <f>IF(AND(M105&gt;0,N105&gt;0,O105&gt;0),M105*N105*O105,"")</f>
        <v/>
      </c>
      <c r="Q105" s="17">
        <f>IF(P105="","",IF(P105&lt;=20,"Faible",IF(P105&lt;=40,"Moyen",IF(P105&lt;=75,"Élevé","Critique"))))</f>
        <v/>
      </c>
      <c r="R105" s="17" t="n"/>
      <c r="S105" s="17" t="n"/>
      <c r="T105" s="17" t="n"/>
      <c r="U105" s="17" t="inlineStr">
        <is>
          <t>Méthodes</t>
        </is>
      </c>
      <c r="V105" s="17" t="inlineStr">
        <is>
          <t>03/09/2025</t>
        </is>
      </c>
      <c r="W105" s="17" t="inlineStr">
        <is>
          <t>Done</t>
        </is>
      </c>
      <c r="X105" s="17">
        <f>IF(AND(U105&gt;0,V105&gt;0,W105&gt;0),U105*V105*W105,"")</f>
        <v/>
      </c>
      <c r="Y105" s="17">
        <f>IF(X105="","",IF(X105&lt;=20,"Faible",IF(X105&lt;=40,"Moyen",IF(X105&lt;=75,"Élevé","Critique"))))</f>
        <v/>
      </c>
      <c r="Z105" s="17" t="n">
        <v>2</v>
      </c>
      <c r="AA105" s="17">
        <f>IF(AND(X105&gt;0,Y105&gt;0,Z105&gt;0),X105*Y105*Z105,"")</f>
        <v/>
      </c>
      <c r="AB105" s="17">
        <f>IF(AA105="","",IF(AA105&lt;=20,"Faible",IF(AA105&lt;=40,"Moyen",IF(AA105&lt;=75,"Élevé","Critique"))))</f>
        <v/>
      </c>
      <c r="AC105" s="17" t="inlineStr">
        <is>
          <t>c</t>
        </is>
      </c>
      <c r="AD105" s="17">
        <f>IF(OR(L105="",AC105=""),"",IF(VLOOKUP(AC105,Références!$O$3:$P$7,2,FALSE)&gt;=VLOOKUP(L105,Références!$O$3:$P$7,2,FALSE),"OK","À compléter"))</f>
        <v/>
      </c>
      <c r="AE105" s="17" t="inlineStr">
        <is>
          <t>FDS + mode opératoire</t>
        </is>
      </c>
      <c r="AF105" s="17" t="n"/>
      <c r="AG105" s="17" t="n"/>
    </row>
    <row r="106">
      <c r="A106" s="17" t="n"/>
      <c r="B106" s="17" t="n"/>
      <c r="C106" s="17" t="n"/>
      <c r="D106" s="17" t="n"/>
      <c r="E106" s="17" t="n"/>
      <c r="F106" s="17" t="n"/>
      <c r="G106" s="17" t="n"/>
      <c r="H106" s="17" t="n"/>
      <c r="I106" s="17" t="n"/>
      <c r="J106" s="17" t="n"/>
      <c r="K106" s="17">
        <f>IF(OR(H106="",I106="",J106=""),"",H106&amp;I106&amp;J106)</f>
        <v/>
      </c>
      <c r="L106" s="17">
        <f>IF(K106="","",VLOOKUP(K106,Références!$L$3:$M$10,2,FALSE))</f>
        <v/>
      </c>
      <c r="M106" s="17" t="n"/>
      <c r="N106" s="17" t="n"/>
      <c r="O106" s="17" t="n"/>
      <c r="P106" s="17">
        <f>IF(AND(M106&gt;0,N106&gt;0,O106&gt;0),M106*N106*O106,"")</f>
        <v/>
      </c>
      <c r="Q106" s="17">
        <f>IF(P106="","",IF(P106&lt;=20,"Faible",IF(P106&lt;=40,"Moyen",IF(P106&lt;=75,"Élevé","Critique"))))</f>
        <v/>
      </c>
      <c r="R106" s="17" t="n"/>
      <c r="S106" s="17" t="n"/>
      <c r="T106" s="17" t="n"/>
      <c r="U106" s="17" t="inlineStr">
        <is>
          <t>Production</t>
        </is>
      </c>
      <c r="V106" s="17" t="inlineStr">
        <is>
          <t>13/09/2025</t>
        </is>
      </c>
      <c r="W106" s="17" t="inlineStr">
        <is>
          <t>In Progress</t>
        </is>
      </c>
      <c r="X106" s="17">
        <f>IF(AND(U106&gt;0,V106&gt;0,W106&gt;0),U106*V106*W106,"")</f>
        <v/>
      </c>
      <c r="Y106" s="17">
        <f>IF(X106="","",IF(X106&lt;=20,"Faible",IF(X106&lt;=40,"Moyen",IF(X106&lt;=75,"Élevé","Critique"))))</f>
        <v/>
      </c>
      <c r="Z106" s="17" t="n">
        <v>2</v>
      </c>
      <c r="AA106" s="17">
        <f>IF(AND(X106&gt;0,Y106&gt;0,Z106&gt;0),X106*Y106*Z106,"")</f>
        <v/>
      </c>
      <c r="AB106" s="17">
        <f>IF(AA106="","",IF(AA106&lt;=20,"Faible",IF(AA106&lt;=40,"Moyen",IF(AA106&lt;=75,"Élevé","Critique"))))</f>
        <v/>
      </c>
      <c r="AC106" s="17" t="inlineStr">
        <is>
          <t>c</t>
        </is>
      </c>
      <c r="AD106" s="17">
        <f>IF(OR(L106="",AC106=""),"",IF(VLOOKUP(AC106,Références!$O$3:$P$7,2,FALSE)&gt;=VLOOKUP(L106,Références!$O$3:$P$7,2,FALSE),"OK","À compléter"))</f>
        <v/>
      </c>
      <c r="AE106" s="17" t="inlineStr">
        <is>
          <t>Photos + procédure</t>
        </is>
      </c>
      <c r="AF106" s="17" t="n"/>
      <c r="AG106" s="17" t="n"/>
    </row>
    <row r="107">
      <c r="A107" s="17" t="n"/>
      <c r="B107" s="17" t="n"/>
      <c r="C107" s="17" t="n"/>
      <c r="D107" s="17" t="n"/>
      <c r="E107" s="17" t="n"/>
      <c r="F107" s="17" t="n"/>
      <c r="G107" s="17" t="n"/>
      <c r="H107" s="17" t="n"/>
      <c r="I107" s="17" t="n"/>
      <c r="J107" s="17" t="n"/>
      <c r="K107" s="17">
        <f>IF(OR(H107="",I107="",J107=""),"",H107&amp;I107&amp;J107)</f>
        <v/>
      </c>
      <c r="L107" s="17">
        <f>IF(K107="","",VLOOKUP(K107,Références!$L$3:$M$10,2,FALSE))</f>
        <v/>
      </c>
      <c r="M107" s="17" t="n"/>
      <c r="N107" s="17" t="n"/>
      <c r="O107" s="17" t="n"/>
      <c r="P107" s="17">
        <f>IF(AND(M107&gt;0,N107&gt;0,O107&gt;0),M107*N107*O107,"")</f>
        <v/>
      </c>
      <c r="Q107" s="17">
        <f>IF(P107="","",IF(P107&lt;=20,"Faible",IF(P107&lt;=40,"Moyen",IF(P107&lt;=75,"Élevé","Critique"))))</f>
        <v/>
      </c>
      <c r="R107" s="17" t="n"/>
      <c r="S107" s="17" t="n"/>
      <c r="T107" s="17" t="n"/>
      <c r="U107" s="17" t="inlineStr">
        <is>
          <t>Maintenance</t>
        </is>
      </c>
      <c r="V107" s="17" t="inlineStr">
        <is>
          <t>06/09/2025</t>
        </is>
      </c>
      <c r="W107" s="17" t="inlineStr">
        <is>
          <t>In Progress</t>
        </is>
      </c>
      <c r="X107" s="17">
        <f>IF(AND(U107&gt;0,V107&gt;0,W107&gt;0),U107*V107*W107,"")</f>
        <v/>
      </c>
      <c r="Y107" s="17">
        <f>IF(X107="","",IF(X107&lt;=20,"Faible",IF(X107&lt;=40,"Moyen",IF(X107&lt;=75,"Élevé","Critique"))))</f>
        <v/>
      </c>
      <c r="Z107" s="17" t="n">
        <v>2</v>
      </c>
      <c r="AA107" s="17">
        <f>IF(AND(X107&gt;0,Y107&gt;0,Z107&gt;0),X107*Y107*Z107,"")</f>
        <v/>
      </c>
      <c r="AB107" s="17">
        <f>IF(AA107="","",IF(AA107&lt;=20,"Faible",IF(AA107&lt;=40,"Moyen",IF(AA107&lt;=75,"Élevé","Critique"))))</f>
        <v/>
      </c>
      <c r="AC107" s="17" t="inlineStr">
        <is>
          <t>c</t>
        </is>
      </c>
      <c r="AD107" s="17">
        <f>IF(OR(L107="",AC107=""),"",IF(VLOOKUP(AC107,Références!$O$3:$P$7,2,FALSE)&gt;=VLOOKUP(L107,Références!$O$3:$P$7,2,FALSE),"OK","À compléter"))</f>
        <v/>
      </c>
      <c r="AE107" s="17" t="inlineStr">
        <is>
          <t>FDS + mode opératoire</t>
        </is>
      </c>
      <c r="AF107" s="17" t="n"/>
      <c r="AG107" s="17" t="n"/>
    </row>
    <row r="108">
      <c r="A108" s="17" t="n"/>
      <c r="B108" s="17" t="n"/>
      <c r="C108" s="17" t="n"/>
      <c r="D108" s="17" t="n"/>
      <c r="E108" s="17" t="n"/>
      <c r="F108" s="17" t="n"/>
      <c r="G108" s="17" t="n"/>
      <c r="H108" s="17" t="n"/>
      <c r="I108" s="17" t="n"/>
      <c r="J108" s="17" t="n"/>
      <c r="K108" s="17">
        <f>IF(OR(H108="",I108="",J108=""),"",H108&amp;I108&amp;J108)</f>
        <v/>
      </c>
      <c r="L108" s="17">
        <f>IF(K108="","",VLOOKUP(K108,Références!$L$3:$M$10,2,FALSE))</f>
        <v/>
      </c>
      <c r="M108" s="17" t="n"/>
      <c r="N108" s="17" t="n"/>
      <c r="O108" s="17" t="n"/>
      <c r="P108" s="17">
        <f>IF(AND(M108&gt;0,N108&gt;0,O108&gt;0),M108*N108*O108,"")</f>
        <v/>
      </c>
      <c r="Q108" s="17">
        <f>IF(P108="","",IF(P108&lt;=20,"Faible",IF(P108&lt;=40,"Moyen",IF(P108&lt;=75,"Élevé","Critique"))))</f>
        <v/>
      </c>
      <c r="R108" s="17" t="n"/>
      <c r="S108" s="17" t="n"/>
      <c r="T108" s="17" t="n"/>
      <c r="U108" s="17" t="inlineStr">
        <is>
          <t>Production</t>
        </is>
      </c>
      <c r="V108" s="17" t="inlineStr">
        <is>
          <t>11/09/2025</t>
        </is>
      </c>
      <c r="W108" s="17" t="inlineStr">
        <is>
          <t>Not Started</t>
        </is>
      </c>
      <c r="X108" s="17">
        <f>IF(AND(U108&gt;0,V108&gt;0,W108&gt;0),U108*V108*W108,"")</f>
        <v/>
      </c>
      <c r="Y108" s="17">
        <f>IF(X108="","",IF(X108&lt;=20,"Faible",IF(X108&lt;=40,"Moyen",IF(X108&lt;=75,"Élevé","Critique"))))</f>
        <v/>
      </c>
      <c r="Z108" s="17" t="n">
        <v>2</v>
      </c>
      <c r="AA108" s="17">
        <f>IF(AND(X108&gt;0,Y108&gt;0,Z108&gt;0),X108*Y108*Z108,"")</f>
        <v/>
      </c>
      <c r="AB108" s="17">
        <f>IF(AA108="","",IF(AA108&lt;=20,"Faible",IF(AA108&lt;=40,"Moyen",IF(AA108&lt;=75,"Élevé","Critique"))))</f>
        <v/>
      </c>
      <c r="AC108" s="17" t="inlineStr">
        <is>
          <t>c</t>
        </is>
      </c>
      <c r="AD108" s="17">
        <f>IF(OR(L108="",AC108=""),"",IF(VLOOKUP(AC108,Références!$O$3:$P$7,2,FALSE)&gt;=VLOOKUP(L108,Références!$O$3:$P$7,2,FALSE),"OK","À compléter"))</f>
        <v/>
      </c>
      <c r="AE108" s="17" t="inlineStr">
        <is>
          <t>Photos + procédure</t>
        </is>
      </c>
      <c r="AF108" s="17" t="n"/>
      <c r="AG108" s="17" t="n"/>
    </row>
    <row r="109">
      <c r="A109" s="17" t="n"/>
      <c r="B109" s="17" t="n"/>
      <c r="C109" s="17" t="n"/>
      <c r="D109" s="17" t="n"/>
      <c r="E109" s="17" t="n"/>
      <c r="F109" s="17" t="n"/>
      <c r="G109" s="17" t="n"/>
      <c r="H109" s="17" t="n"/>
      <c r="I109" s="17" t="n"/>
      <c r="J109" s="17" t="n"/>
      <c r="K109" s="17">
        <f>IF(OR(H109="",I109="",J109=""),"",H109&amp;I109&amp;J109)</f>
        <v/>
      </c>
      <c r="L109" s="17">
        <f>IF(K109="","",VLOOKUP(K109,Références!$L$3:$M$10,2,FALSE))</f>
        <v/>
      </c>
      <c r="M109" s="17" t="n"/>
      <c r="N109" s="17" t="n"/>
      <c r="O109" s="17" t="n"/>
      <c r="P109" s="17">
        <f>IF(AND(M109&gt;0,N109&gt;0,O109&gt;0),M109*N109*O109,"")</f>
        <v/>
      </c>
      <c r="Q109" s="17">
        <f>IF(P109="","",IF(P109&lt;=20,"Faible",IF(P109&lt;=40,"Moyen",IF(P109&lt;=75,"Élevé","Critique"))))</f>
        <v/>
      </c>
      <c r="R109" s="17" t="n"/>
      <c r="S109" s="17" t="n"/>
      <c r="T109" s="17" t="n"/>
      <c r="U109" s="17" t="inlineStr">
        <is>
          <t>Production</t>
        </is>
      </c>
      <c r="V109" s="17" t="inlineStr">
        <is>
          <t>08/09/2025</t>
        </is>
      </c>
      <c r="W109" s="17" t="inlineStr">
        <is>
          <t>Not Started</t>
        </is>
      </c>
      <c r="X109" s="17">
        <f>IF(AND(U109&gt;0,V109&gt;0,W109&gt;0),U109*V109*W109,"")</f>
        <v/>
      </c>
      <c r="Y109" s="17">
        <f>IF(X109="","",IF(X109&lt;=20,"Faible",IF(X109&lt;=40,"Moyen",IF(X109&lt;=75,"Élevé","Critique"))))</f>
        <v/>
      </c>
      <c r="Z109" s="17" t="n">
        <v>2</v>
      </c>
      <c r="AA109" s="17">
        <f>IF(AND(X109&gt;0,Y109&gt;0,Z109&gt;0),X109*Y109*Z109,"")</f>
        <v/>
      </c>
      <c r="AB109" s="17">
        <f>IF(AA109="","",IF(AA109&lt;=20,"Faible",IF(AA109&lt;=40,"Moyen",IF(AA109&lt;=75,"Élevé","Critique"))))</f>
        <v/>
      </c>
      <c r="AC109" s="17" t="inlineStr">
        <is>
          <t>c</t>
        </is>
      </c>
      <c r="AD109" s="17">
        <f>IF(OR(L109="",AC109=""),"",IF(VLOOKUP(AC109,Références!$O$3:$P$7,2,FALSE)&gt;=VLOOKUP(L109,Références!$O$3:$P$7,2,FALSE),"OK","À compléter"))</f>
        <v/>
      </c>
      <c r="AE109" s="17" t="inlineStr">
        <is>
          <t>PV contrôle + schéma</t>
        </is>
      </c>
      <c r="AF109" s="17" t="n"/>
      <c r="AG109" s="17" t="n"/>
    </row>
    <row r="110">
      <c r="A110" s="17" t="n"/>
      <c r="B110" s="17" t="n"/>
      <c r="C110" s="17" t="n"/>
      <c r="D110" s="17" t="n"/>
      <c r="E110" s="17" t="n"/>
      <c r="F110" s="17" t="n"/>
      <c r="G110" s="17" t="n"/>
      <c r="H110" s="17" t="n"/>
      <c r="I110" s="17" t="n"/>
      <c r="J110" s="17" t="n"/>
      <c r="K110" s="17">
        <f>IF(OR(H110="",I110="",J110=""),"",H110&amp;I110&amp;J110)</f>
        <v/>
      </c>
      <c r="L110" s="17">
        <f>IF(K110="","",VLOOKUP(K110,Références!$L$3:$M$10,2,FALSE))</f>
        <v/>
      </c>
      <c r="M110" s="17" t="n"/>
      <c r="N110" s="17" t="n"/>
      <c r="O110" s="17" t="n"/>
      <c r="P110" s="17">
        <f>IF(AND(M110&gt;0,N110&gt;0,O110&gt;0),M110*N110*O110,"")</f>
        <v/>
      </c>
      <c r="Q110" s="17">
        <f>IF(P110="","",IF(P110&lt;=20,"Faible",IF(P110&lt;=40,"Moyen",IF(P110&lt;=75,"Élevé","Critique"))))</f>
        <v/>
      </c>
      <c r="R110" s="17" t="n"/>
      <c r="S110" s="17" t="n"/>
      <c r="T110" s="17" t="n"/>
      <c r="U110" s="17" t="inlineStr">
        <is>
          <t>Méthodes</t>
        </is>
      </c>
      <c r="V110" s="17" t="inlineStr">
        <is>
          <t>03/09/2025</t>
        </is>
      </c>
      <c r="W110" s="17" t="inlineStr">
        <is>
          <t>In Progress</t>
        </is>
      </c>
      <c r="X110" s="17">
        <f>IF(AND(U110&gt;0,V110&gt;0,W110&gt;0),U110*V110*W110,"")</f>
        <v/>
      </c>
      <c r="Y110" s="17">
        <f>IF(X110="","",IF(X110&lt;=20,"Faible",IF(X110&lt;=40,"Moyen",IF(X110&lt;=75,"Élevé","Critique"))))</f>
        <v/>
      </c>
      <c r="Z110" s="17" t="n">
        <v>2</v>
      </c>
      <c r="AA110" s="17">
        <f>IF(AND(X110&gt;0,Y110&gt;0,Z110&gt;0),X110*Y110*Z110,"")</f>
        <v/>
      </c>
      <c r="AB110" s="17">
        <f>IF(AA110="","",IF(AA110&lt;=20,"Faible",IF(AA110&lt;=40,"Moyen",IF(AA110&lt;=75,"Élevé","Critique"))))</f>
        <v/>
      </c>
      <c r="AC110" s="17" t="inlineStr">
        <is>
          <t>c</t>
        </is>
      </c>
      <c r="AD110" s="17">
        <f>IF(OR(L110="",AC110=""),"",IF(VLOOKUP(AC110,Références!$O$3:$P$7,2,FALSE)&gt;=VLOOKUP(L110,Références!$O$3:$P$7,2,FALSE),"OK","À compléter"))</f>
        <v/>
      </c>
      <c r="AE110" s="17" t="inlineStr">
        <is>
          <t>Photos + procédure</t>
        </is>
      </c>
      <c r="AF110" s="17" t="n"/>
      <c r="AG110" s="17" t="n"/>
    </row>
    <row r="111">
      <c r="A111" s="17" t="n"/>
      <c r="B111" s="17" t="n"/>
      <c r="C111" s="17" t="n"/>
      <c r="D111" s="17" t="n"/>
      <c r="E111" s="17" t="n"/>
      <c r="F111" s="17" t="n"/>
      <c r="G111" s="17" t="n"/>
      <c r="H111" s="17" t="n"/>
      <c r="I111" s="17" t="n"/>
      <c r="J111" s="17" t="n"/>
      <c r="K111" s="17">
        <f>IF(OR(H111="",I111="",J111=""),"",H111&amp;I111&amp;J111)</f>
        <v/>
      </c>
      <c r="L111" s="17">
        <f>IF(K111="","",VLOOKUP(K111,Références!$L$3:$M$10,2,FALSE))</f>
        <v/>
      </c>
      <c r="M111" s="17" t="n"/>
      <c r="N111" s="17" t="n"/>
      <c r="O111" s="17" t="n"/>
      <c r="P111" s="17">
        <f>IF(AND(M111&gt;0,N111&gt;0,O111&gt;0),M111*N111*O111,"")</f>
        <v/>
      </c>
      <c r="Q111" s="17">
        <f>IF(P111="","",IF(P111&lt;=20,"Faible",IF(P111&lt;=40,"Moyen",IF(P111&lt;=75,"Élevé","Critique"))))</f>
        <v/>
      </c>
      <c r="R111" s="17" t="n"/>
      <c r="S111" s="17" t="n"/>
      <c r="T111" s="17" t="n"/>
      <c r="U111" s="17" t="inlineStr">
        <is>
          <t>HSE</t>
        </is>
      </c>
      <c r="V111" s="17" t="inlineStr">
        <is>
          <t>01/09/2025</t>
        </is>
      </c>
      <c r="W111" s="17" t="inlineStr">
        <is>
          <t>Done</t>
        </is>
      </c>
      <c r="X111" s="17">
        <f>IF(AND(U111&gt;0,V111&gt;0,W111&gt;0),U111*V111*W111,"")</f>
        <v/>
      </c>
      <c r="Y111" s="17">
        <f>IF(X111="","",IF(X111&lt;=20,"Faible",IF(X111&lt;=40,"Moyen",IF(X111&lt;=75,"Élevé","Critique"))))</f>
        <v/>
      </c>
      <c r="Z111" s="17" t="n">
        <v>2</v>
      </c>
      <c r="AA111" s="17">
        <f>IF(AND(X111&gt;0,Y111&gt;0,Z111&gt;0),X111*Y111*Z111,"")</f>
        <v/>
      </c>
      <c r="AB111" s="17">
        <f>IF(AA111="","",IF(AA111&lt;=20,"Faible",IF(AA111&lt;=40,"Moyen",IF(AA111&lt;=75,"Élevé","Critique"))))</f>
        <v/>
      </c>
      <c r="AC111" s="17" t="inlineStr">
        <is>
          <t>c</t>
        </is>
      </c>
      <c r="AD111" s="17">
        <f>IF(OR(L111="",AC111=""),"",IF(VLOOKUP(AC111,Références!$O$3:$P$7,2,FALSE)&gt;=VLOOKUP(L111,Références!$O$3:$P$7,2,FALSE),"OK","À compléter"))</f>
        <v/>
      </c>
      <c r="AE111" s="17" t="inlineStr">
        <is>
          <t>Photos + procédure</t>
        </is>
      </c>
      <c r="AF111" s="17" t="n"/>
      <c r="AG111" s="17" t="n"/>
    </row>
    <row r="112">
      <c r="A112" s="17" t="n"/>
      <c r="B112" s="17" t="n"/>
      <c r="C112" s="17" t="n"/>
      <c r="D112" s="17" t="n"/>
      <c r="E112" s="17" t="n"/>
      <c r="F112" s="17" t="n"/>
      <c r="G112" s="17" t="n"/>
      <c r="H112" s="17" t="n"/>
      <c r="I112" s="17" t="n"/>
      <c r="J112" s="17" t="n"/>
      <c r="K112" s="17">
        <f>IF(OR(H112="",I112="",J112=""),"",H112&amp;I112&amp;J112)</f>
        <v/>
      </c>
      <c r="L112" s="17">
        <f>IF(K112="","",VLOOKUP(K112,Références!$L$3:$M$10,2,FALSE))</f>
        <v/>
      </c>
      <c r="M112" s="17" t="n"/>
      <c r="N112" s="17" t="n"/>
      <c r="O112" s="17" t="n"/>
      <c r="P112" s="17">
        <f>IF(AND(M112&gt;0,N112&gt;0,O112&gt;0),M112*N112*O112,"")</f>
        <v/>
      </c>
      <c r="Q112" s="17">
        <f>IF(P112="","",IF(P112&lt;=20,"Faible",IF(P112&lt;=40,"Moyen",IF(P112&lt;=75,"Élevé","Critique"))))</f>
        <v/>
      </c>
      <c r="R112" s="17" t="n"/>
      <c r="S112" s="17" t="n"/>
      <c r="T112" s="17" t="n"/>
      <c r="U112" s="17" t="inlineStr">
        <is>
          <t>Maintenance</t>
        </is>
      </c>
      <c r="V112" s="17" t="inlineStr">
        <is>
          <t>25/09/2025</t>
        </is>
      </c>
      <c r="W112" s="17" t="inlineStr">
        <is>
          <t>In Progress</t>
        </is>
      </c>
      <c r="X112" s="17">
        <f>IF(AND(U112&gt;0,V112&gt;0,W112&gt;0),U112*V112*W112,"")</f>
        <v/>
      </c>
      <c r="Y112" s="17">
        <f>IF(X112="","",IF(X112&lt;=20,"Faible",IF(X112&lt;=40,"Moyen",IF(X112&lt;=75,"Élevé","Critique"))))</f>
        <v/>
      </c>
      <c r="Z112" s="17" t="n">
        <v>2</v>
      </c>
      <c r="AA112" s="17">
        <f>IF(AND(X112&gt;0,Y112&gt;0,Z112&gt;0),X112*Y112*Z112,"")</f>
        <v/>
      </c>
      <c r="AB112" s="17">
        <f>IF(AA112="","",IF(AA112&lt;=20,"Faible",IF(AA112&lt;=40,"Moyen",IF(AA112&lt;=75,"Élevé","Critique"))))</f>
        <v/>
      </c>
      <c r="AC112" s="17" t="inlineStr">
        <is>
          <t>c</t>
        </is>
      </c>
      <c r="AD112" s="17">
        <f>IF(OR(L112="",AC112=""),"",IF(VLOOKUP(AC112,Références!$O$3:$P$7,2,FALSE)&gt;=VLOOKUP(L112,Références!$O$3:$P$7,2,FALSE),"OK","À compléter"))</f>
        <v/>
      </c>
      <c r="AE112" s="17" t="inlineStr">
        <is>
          <t>Audit terrain + croquis</t>
        </is>
      </c>
      <c r="AF112" s="17" t="n"/>
      <c r="AG112" s="17" t="n"/>
    </row>
    <row r="113">
      <c r="A113" s="17" t="n"/>
      <c r="B113" s="17" t="n"/>
      <c r="C113" s="17" t="n"/>
      <c r="D113" s="17" t="n"/>
      <c r="E113" s="17" t="n"/>
      <c r="F113" s="17" t="n"/>
      <c r="G113" s="17" t="n"/>
      <c r="H113" s="17" t="n"/>
      <c r="I113" s="17" t="n"/>
      <c r="J113" s="17" t="n"/>
      <c r="K113" s="17">
        <f>IF(OR(H113="",I113="",J113=""),"",H113&amp;I113&amp;J113)</f>
        <v/>
      </c>
      <c r="L113" s="17">
        <f>IF(K113="","",VLOOKUP(K113,Références!$L$3:$M$10,2,FALSE))</f>
        <v/>
      </c>
      <c r="M113" s="17" t="n"/>
      <c r="N113" s="17" t="n"/>
      <c r="O113" s="17" t="n"/>
      <c r="P113" s="17">
        <f>IF(AND(M113&gt;0,N113&gt;0,O113&gt;0),M113*N113*O113,"")</f>
        <v/>
      </c>
      <c r="Q113" s="17">
        <f>IF(P113="","",IF(P113&lt;=20,"Faible",IF(P113&lt;=40,"Moyen",IF(P113&lt;=75,"Élevé","Critique"))))</f>
        <v/>
      </c>
      <c r="R113" s="17" t="n"/>
      <c r="S113" s="17" t="n"/>
      <c r="T113" s="17" t="n"/>
      <c r="U113" s="17" t="inlineStr">
        <is>
          <t>Méthodes</t>
        </is>
      </c>
      <c r="V113" s="17" t="inlineStr">
        <is>
          <t>28/09/2025</t>
        </is>
      </c>
      <c r="W113" s="17" t="inlineStr">
        <is>
          <t>Not Started</t>
        </is>
      </c>
      <c r="X113" s="17">
        <f>IF(AND(U113&gt;0,V113&gt;0,W113&gt;0),U113*V113*W113,"")</f>
        <v/>
      </c>
      <c r="Y113" s="17">
        <f>IF(X113="","",IF(X113&lt;=20,"Faible",IF(X113&lt;=40,"Moyen",IF(X113&lt;=75,"Élevé","Critique"))))</f>
        <v/>
      </c>
      <c r="Z113" s="17" t="n">
        <v>2</v>
      </c>
      <c r="AA113" s="17">
        <f>IF(AND(X113&gt;0,Y113&gt;0,Z113&gt;0),X113*Y113*Z113,"")</f>
        <v/>
      </c>
      <c r="AB113" s="17">
        <f>IF(AA113="","",IF(AA113&lt;=20,"Faible",IF(AA113&lt;=40,"Moyen",IF(AA113&lt;=75,"Élevé","Critique"))))</f>
        <v/>
      </c>
      <c r="AC113" s="17" t="inlineStr">
        <is>
          <t>c</t>
        </is>
      </c>
      <c r="AD113" s="17">
        <f>IF(OR(L113="",AC113=""),"",IF(VLOOKUP(AC113,Références!$O$3:$P$7,2,FALSE)&gt;=VLOOKUP(L113,Références!$O$3:$P$7,2,FALSE),"OK","À compléter"))</f>
        <v/>
      </c>
      <c r="AE113" s="17" t="inlineStr">
        <is>
          <t>Photos + procédure</t>
        </is>
      </c>
      <c r="AF113" s="17" t="n"/>
      <c r="AG113" s="17" t="n"/>
    </row>
    <row r="114">
      <c r="A114" s="17" t="n"/>
      <c r="B114" s="17" t="n"/>
      <c r="C114" s="17" t="n"/>
      <c r="D114" s="17" t="n"/>
      <c r="E114" s="17" t="n"/>
      <c r="F114" s="17" t="n"/>
      <c r="G114" s="17" t="n"/>
      <c r="H114" s="17" t="n"/>
      <c r="I114" s="17" t="n"/>
      <c r="J114" s="17" t="n"/>
      <c r="K114" s="17">
        <f>IF(OR(H114="",I114="",J114=""),"",H114&amp;I114&amp;J114)</f>
        <v/>
      </c>
      <c r="L114" s="17">
        <f>IF(K114="","",VLOOKUP(K114,Références!$L$3:$M$10,2,FALSE))</f>
        <v/>
      </c>
      <c r="M114" s="17" t="n"/>
      <c r="N114" s="17" t="n"/>
      <c r="O114" s="17" t="n"/>
      <c r="P114" s="17">
        <f>IF(AND(M114&gt;0,N114&gt;0,O114&gt;0),M114*N114*O114,"")</f>
        <v/>
      </c>
      <c r="Q114" s="17">
        <f>IF(P114="","",IF(P114&lt;=20,"Faible",IF(P114&lt;=40,"Moyen",IF(P114&lt;=75,"Élevé","Critique"))))</f>
        <v/>
      </c>
      <c r="R114" s="17" t="n"/>
      <c r="S114" s="17" t="n"/>
      <c r="T114" s="17" t="n"/>
      <c r="U114" s="17" t="inlineStr">
        <is>
          <t>Qualité</t>
        </is>
      </c>
      <c r="V114" s="17" t="inlineStr">
        <is>
          <t>25/09/2025</t>
        </is>
      </c>
      <c r="W114" s="17" t="inlineStr">
        <is>
          <t>In Progress</t>
        </is>
      </c>
      <c r="X114" s="17">
        <f>IF(AND(U114&gt;0,V114&gt;0,W114&gt;0),U114*V114*W114,"")</f>
        <v/>
      </c>
      <c r="Y114" s="17">
        <f>IF(X114="","",IF(X114&lt;=20,"Faible",IF(X114&lt;=40,"Moyen",IF(X114&lt;=75,"Élevé","Critique"))))</f>
        <v/>
      </c>
      <c r="Z114" s="17" t="n">
        <v>2</v>
      </c>
      <c r="AA114" s="17">
        <f>IF(AND(X114&gt;0,Y114&gt;0,Z114&gt;0),X114*Y114*Z114,"")</f>
        <v/>
      </c>
      <c r="AB114" s="17">
        <f>IF(AA114="","",IF(AA114&lt;=20,"Faible",IF(AA114&lt;=40,"Moyen",IF(AA114&lt;=75,"Élevé","Critique"))))</f>
        <v/>
      </c>
      <c r="AC114" s="17" t="inlineStr">
        <is>
          <t>c</t>
        </is>
      </c>
      <c r="AD114" s="17">
        <f>IF(OR(L114="",AC114=""),"",IF(VLOOKUP(AC114,Références!$O$3:$P$7,2,FALSE)&gt;=VLOOKUP(L114,Références!$O$3:$P$7,2,FALSE),"OK","À compléter"))</f>
        <v/>
      </c>
      <c r="AE114" s="17" t="inlineStr">
        <is>
          <t>Photos + procédure</t>
        </is>
      </c>
      <c r="AF114" s="17" t="n"/>
      <c r="AG114" s="17" t="n"/>
    </row>
    <row r="115">
      <c r="A115" s="17" t="n"/>
      <c r="B115" s="17" t="n"/>
      <c r="C115" s="17" t="n"/>
      <c r="D115" s="17" t="n"/>
      <c r="E115" s="17" t="n"/>
      <c r="F115" s="17" t="n"/>
      <c r="G115" s="17" t="n"/>
      <c r="H115" s="17" t="n"/>
      <c r="I115" s="17" t="n"/>
      <c r="J115" s="17" t="n"/>
      <c r="K115" s="17">
        <f>IF(OR(H115="",I115="",J115=""),"",H115&amp;I115&amp;J115)</f>
        <v/>
      </c>
      <c r="L115" s="17">
        <f>IF(K115="","",VLOOKUP(K115,Références!$L$3:$M$10,2,FALSE))</f>
        <v/>
      </c>
      <c r="M115" s="17" t="n"/>
      <c r="N115" s="17" t="n"/>
      <c r="O115" s="17" t="n"/>
      <c r="P115" s="17">
        <f>IF(AND(M115&gt;0,N115&gt;0,O115&gt;0),M115*N115*O115,"")</f>
        <v/>
      </c>
      <c r="Q115" s="17">
        <f>IF(P115="","",IF(P115&lt;=20,"Faible",IF(P115&lt;=40,"Moyen",IF(P115&lt;=75,"Élevé","Critique"))))</f>
        <v/>
      </c>
      <c r="R115" s="17" t="n"/>
      <c r="S115" s="17" t="n"/>
      <c r="T115" s="17" t="n"/>
      <c r="U115" s="17" t="inlineStr">
        <is>
          <t>Qualité</t>
        </is>
      </c>
      <c r="V115" s="17" t="inlineStr">
        <is>
          <t>22/09/2025</t>
        </is>
      </c>
      <c r="W115" s="17" t="inlineStr">
        <is>
          <t>Not Started</t>
        </is>
      </c>
      <c r="X115" s="17">
        <f>IF(AND(U115&gt;0,V115&gt;0,W115&gt;0),U115*V115*W115,"")</f>
        <v/>
      </c>
      <c r="Y115" s="17">
        <f>IF(X115="","",IF(X115&lt;=20,"Faible",IF(X115&lt;=40,"Moyen",IF(X115&lt;=75,"Élevé","Critique"))))</f>
        <v/>
      </c>
      <c r="Z115" s="17" t="n">
        <v>2</v>
      </c>
      <c r="AA115" s="17">
        <f>IF(AND(X115&gt;0,Y115&gt;0,Z115&gt;0),X115*Y115*Z115,"")</f>
        <v/>
      </c>
      <c r="AB115" s="17">
        <f>IF(AA115="","",IF(AA115&lt;=20,"Faible",IF(AA115&lt;=40,"Moyen",IF(AA115&lt;=75,"Élevé","Critique"))))</f>
        <v/>
      </c>
      <c r="AC115" s="17" t="inlineStr">
        <is>
          <t>c</t>
        </is>
      </c>
      <c r="AD115" s="17">
        <f>IF(OR(L115="",AC115=""),"",IF(VLOOKUP(AC115,Références!$O$3:$P$7,2,FALSE)&gt;=VLOOKUP(L115,Références!$O$3:$P$7,2,FALSE),"OK","À compléter"))</f>
        <v/>
      </c>
      <c r="AE115" s="17" t="inlineStr">
        <is>
          <t>PV contrôle + schéma</t>
        </is>
      </c>
      <c r="AF115" s="17" t="n"/>
      <c r="AG115" s="17" t="n"/>
    </row>
    <row r="116">
      <c r="A116" s="17" t="n"/>
      <c r="B116" s="17" t="n"/>
      <c r="C116" s="17" t="n"/>
      <c r="D116" s="17" t="n"/>
      <c r="E116" s="17" t="n"/>
      <c r="F116" s="17" t="n"/>
      <c r="G116" s="17" t="n"/>
      <c r="H116" s="17" t="n"/>
      <c r="I116" s="17" t="n"/>
      <c r="J116" s="17" t="n"/>
      <c r="K116" s="17">
        <f>IF(OR(H116="",I116="",J116=""),"",H116&amp;I116&amp;J116)</f>
        <v/>
      </c>
      <c r="L116" s="17">
        <f>IF(K116="","",VLOOKUP(K116,Références!$L$3:$M$10,2,FALSE))</f>
        <v/>
      </c>
      <c r="M116" s="17" t="n"/>
      <c r="N116" s="17" t="n"/>
      <c r="O116" s="17" t="n"/>
      <c r="P116" s="17">
        <f>IF(AND(M116&gt;0,N116&gt;0,O116&gt;0),M116*N116*O116,"")</f>
        <v/>
      </c>
      <c r="Q116" s="17">
        <f>IF(P116="","",IF(P116&lt;=20,"Faible",IF(P116&lt;=40,"Moyen",IF(P116&lt;=75,"Élevé","Critique"))))</f>
        <v/>
      </c>
      <c r="R116" s="17" t="n"/>
      <c r="S116" s="17" t="n"/>
      <c r="T116" s="17" t="n"/>
      <c r="U116" s="17" t="inlineStr">
        <is>
          <t>Production</t>
        </is>
      </c>
      <c r="V116" s="17" t="inlineStr">
        <is>
          <t>05/09/2025</t>
        </is>
      </c>
      <c r="W116" s="17" t="inlineStr">
        <is>
          <t>In Progress</t>
        </is>
      </c>
      <c r="X116" s="17">
        <f>IF(AND(U116&gt;0,V116&gt;0,W116&gt;0),U116*V116*W116,"")</f>
        <v/>
      </c>
      <c r="Y116" s="17">
        <f>IF(X116="","",IF(X116&lt;=20,"Faible",IF(X116&lt;=40,"Moyen",IF(X116&lt;=75,"Élevé","Critique"))))</f>
        <v/>
      </c>
      <c r="Z116" s="17" t="n">
        <v>2</v>
      </c>
      <c r="AA116" s="17">
        <f>IF(AND(X116&gt;0,Y116&gt;0,Z116&gt;0),X116*Y116*Z116,"")</f>
        <v/>
      </c>
      <c r="AB116" s="17">
        <f>IF(AA116="","",IF(AA116&lt;=20,"Faible",IF(AA116&lt;=40,"Moyen",IF(AA116&lt;=75,"Élevé","Critique"))))</f>
        <v/>
      </c>
      <c r="AC116" s="17" t="inlineStr">
        <is>
          <t>c</t>
        </is>
      </c>
      <c r="AD116" s="17">
        <f>IF(OR(L116="",AC116=""),"",IF(VLOOKUP(AC116,Références!$O$3:$P$7,2,FALSE)&gt;=VLOOKUP(L116,Références!$O$3:$P$7,2,FALSE),"OK","À compléter"))</f>
        <v/>
      </c>
      <c r="AE116" s="17" t="inlineStr">
        <is>
          <t>FDS + mode opératoire</t>
        </is>
      </c>
      <c r="AF116" s="17" t="n"/>
      <c r="AG116" s="17" t="n"/>
    </row>
    <row r="117">
      <c r="A117" s="17" t="n"/>
      <c r="B117" s="17" t="n"/>
      <c r="C117" s="17" t="n"/>
      <c r="D117" s="17" t="n"/>
      <c r="E117" s="17" t="n"/>
      <c r="F117" s="17" t="n"/>
      <c r="G117" s="17" t="n"/>
      <c r="H117" s="17" t="n"/>
      <c r="I117" s="17" t="n"/>
      <c r="J117" s="17" t="n"/>
      <c r="K117" s="17">
        <f>IF(OR(H117="",I117="",J117=""),"",H117&amp;I117&amp;J117)</f>
        <v/>
      </c>
      <c r="L117" s="17">
        <f>IF(K117="","",VLOOKUP(K117,Références!$L$3:$M$10,2,FALSE))</f>
        <v/>
      </c>
      <c r="M117" s="17" t="n"/>
      <c r="N117" s="17" t="n"/>
      <c r="O117" s="17" t="n"/>
      <c r="P117" s="17">
        <f>IF(AND(M117&gt;0,N117&gt;0,O117&gt;0),M117*N117*O117,"")</f>
        <v/>
      </c>
      <c r="Q117" s="17">
        <f>IF(P117="","",IF(P117&lt;=20,"Faible",IF(P117&lt;=40,"Moyen",IF(P117&lt;=75,"Élevé","Critique"))))</f>
        <v/>
      </c>
      <c r="R117" s="17" t="n"/>
      <c r="S117" s="17" t="n"/>
      <c r="T117" s="17" t="n"/>
      <c r="U117" s="17" t="inlineStr">
        <is>
          <t>HSE</t>
        </is>
      </c>
      <c r="V117" s="17" t="inlineStr">
        <is>
          <t>23/09/2025</t>
        </is>
      </c>
      <c r="W117" s="17" t="inlineStr">
        <is>
          <t>Done</t>
        </is>
      </c>
      <c r="X117" s="17">
        <f>IF(AND(U117&gt;0,V117&gt;0,W117&gt;0),U117*V117*W117,"")</f>
        <v/>
      </c>
      <c r="Y117" s="17">
        <f>IF(X117="","",IF(X117&lt;=20,"Faible",IF(X117&lt;=40,"Moyen",IF(X117&lt;=75,"Élevé","Critique"))))</f>
        <v/>
      </c>
      <c r="Z117" s="17" t="n">
        <v>2</v>
      </c>
      <c r="AA117" s="17">
        <f>IF(AND(X117&gt;0,Y117&gt;0,Z117&gt;0),X117*Y117*Z117,"")</f>
        <v/>
      </c>
      <c r="AB117" s="17">
        <f>IF(AA117="","",IF(AA117&lt;=20,"Faible",IF(AA117&lt;=40,"Moyen",IF(AA117&lt;=75,"Élevé","Critique"))))</f>
        <v/>
      </c>
      <c r="AC117" s="17" t="inlineStr">
        <is>
          <t>c</t>
        </is>
      </c>
      <c r="AD117" s="17">
        <f>IF(OR(L117="",AC117=""),"",IF(VLOOKUP(AC117,Références!$O$3:$P$7,2,FALSE)&gt;=VLOOKUP(L117,Références!$O$3:$P$7,2,FALSE),"OK","À compléter"))</f>
        <v/>
      </c>
      <c r="AE117" s="17" t="inlineStr">
        <is>
          <t>FDS + mode opératoire</t>
        </is>
      </c>
      <c r="AF117" s="17" t="n"/>
      <c r="AG117" s="17" t="n"/>
    </row>
    <row r="118">
      <c r="A118" s="17" t="n"/>
      <c r="B118" s="17" t="n"/>
      <c r="C118" s="17" t="n"/>
      <c r="D118" s="17" t="n"/>
      <c r="E118" s="17" t="n"/>
      <c r="F118" s="17" t="n"/>
      <c r="G118" s="17" t="n"/>
      <c r="H118" s="17" t="n"/>
      <c r="I118" s="17" t="n"/>
      <c r="J118" s="17" t="n"/>
      <c r="K118" s="17">
        <f>IF(OR(H118="",I118="",J118=""),"",H118&amp;I118&amp;J118)</f>
        <v/>
      </c>
      <c r="L118" s="17">
        <f>IF(K118="","",VLOOKUP(K118,Références!$L$3:$M$10,2,FALSE))</f>
        <v/>
      </c>
      <c r="M118" s="17" t="n"/>
      <c r="N118" s="17" t="n"/>
      <c r="O118" s="17" t="n"/>
      <c r="P118" s="17">
        <f>IF(AND(M118&gt;0,N118&gt;0,O118&gt;0),M118*N118*O118,"")</f>
        <v/>
      </c>
      <c r="Q118" s="17">
        <f>IF(P118="","",IF(P118&lt;=20,"Faible",IF(P118&lt;=40,"Moyen",IF(P118&lt;=75,"Élevé","Critique"))))</f>
        <v/>
      </c>
      <c r="R118" s="17" t="n"/>
      <c r="S118" s="17" t="n"/>
      <c r="T118" s="17" t="n"/>
      <c r="U118" s="17" t="inlineStr">
        <is>
          <t>Production</t>
        </is>
      </c>
      <c r="V118" s="17" t="inlineStr">
        <is>
          <t>07/09/2025</t>
        </is>
      </c>
      <c r="W118" s="17" t="inlineStr">
        <is>
          <t>Not Started</t>
        </is>
      </c>
      <c r="X118" s="17">
        <f>IF(AND(U118&gt;0,V118&gt;0,W118&gt;0),U118*V118*W118,"")</f>
        <v/>
      </c>
      <c r="Y118" s="17">
        <f>IF(X118="","",IF(X118&lt;=20,"Faible",IF(X118&lt;=40,"Moyen",IF(X118&lt;=75,"Élevé","Critique"))))</f>
        <v/>
      </c>
      <c r="Z118" s="17" t="n">
        <v>2</v>
      </c>
      <c r="AA118" s="17">
        <f>IF(AND(X118&gt;0,Y118&gt;0,Z118&gt;0),X118*Y118*Z118,"")</f>
        <v/>
      </c>
      <c r="AB118" s="17">
        <f>IF(AA118="","",IF(AA118&lt;=20,"Faible",IF(AA118&lt;=40,"Moyen",IF(AA118&lt;=75,"Élevé","Critique"))))</f>
        <v/>
      </c>
      <c r="AC118" s="17" t="inlineStr">
        <is>
          <t>c</t>
        </is>
      </c>
      <c r="AD118" s="17">
        <f>IF(OR(L118="",AC118=""),"",IF(VLOOKUP(AC118,Références!$O$3:$P$7,2,FALSE)&gt;=VLOOKUP(L118,Références!$O$3:$P$7,2,FALSE),"OK","À compléter"))</f>
        <v/>
      </c>
      <c r="AE118" s="17" t="inlineStr">
        <is>
          <t>Photos + procédure</t>
        </is>
      </c>
      <c r="AF118" s="17" t="n"/>
      <c r="AG118" s="17" t="n"/>
    </row>
    <row r="119">
      <c r="A119" s="17" t="n"/>
      <c r="B119" s="17" t="n"/>
      <c r="C119" s="17" t="n"/>
      <c r="D119" s="17" t="n"/>
      <c r="E119" s="17" t="n"/>
      <c r="F119" s="17" t="n"/>
      <c r="G119" s="17" t="n"/>
      <c r="H119" s="17" t="n"/>
      <c r="I119" s="17" t="n"/>
      <c r="J119" s="17" t="n"/>
      <c r="K119" s="17">
        <f>IF(OR(H119="",I119="",J119=""),"",H119&amp;I119&amp;J119)</f>
        <v/>
      </c>
      <c r="L119" s="17">
        <f>IF(K119="","",VLOOKUP(K119,Références!$L$3:$M$10,2,FALSE))</f>
        <v/>
      </c>
      <c r="M119" s="17" t="n"/>
      <c r="N119" s="17" t="n"/>
      <c r="O119" s="17" t="n"/>
      <c r="P119" s="17">
        <f>IF(AND(M119&gt;0,N119&gt;0,O119&gt;0),M119*N119*O119,"")</f>
        <v/>
      </c>
      <c r="Q119" s="17">
        <f>IF(P119="","",IF(P119&lt;=20,"Faible",IF(P119&lt;=40,"Moyen",IF(P119&lt;=75,"Élevé","Critique"))))</f>
        <v/>
      </c>
      <c r="R119" s="17" t="n"/>
      <c r="S119" s="17" t="n"/>
      <c r="T119" s="17" t="n"/>
      <c r="U119" s="17" t="inlineStr">
        <is>
          <t>Maintenance</t>
        </is>
      </c>
      <c r="V119" s="17" t="inlineStr">
        <is>
          <t>27/09/2025</t>
        </is>
      </c>
      <c r="W119" s="17" t="inlineStr">
        <is>
          <t>Done</t>
        </is>
      </c>
      <c r="X119" s="17">
        <f>IF(AND(U119&gt;0,V119&gt;0,W119&gt;0),U119*V119*W119,"")</f>
        <v/>
      </c>
      <c r="Y119" s="17">
        <f>IF(X119="","",IF(X119&lt;=20,"Faible",IF(X119&lt;=40,"Moyen",IF(X119&lt;=75,"Élevé","Critique"))))</f>
        <v/>
      </c>
      <c r="Z119" s="17" t="n">
        <v>2</v>
      </c>
      <c r="AA119" s="17">
        <f>IF(AND(X119&gt;0,Y119&gt;0,Z119&gt;0),X119*Y119*Z119,"")</f>
        <v/>
      </c>
      <c r="AB119" s="17">
        <f>IF(AA119="","",IF(AA119&lt;=20,"Faible",IF(AA119&lt;=40,"Moyen",IF(AA119&lt;=75,"Élevé","Critique"))))</f>
        <v/>
      </c>
      <c r="AC119" s="17" t="inlineStr">
        <is>
          <t>c</t>
        </is>
      </c>
      <c r="AD119" s="17">
        <f>IF(OR(L119="",AC119=""),"",IF(VLOOKUP(AC119,Références!$O$3:$P$7,2,FALSE)&gt;=VLOOKUP(L119,Références!$O$3:$P$7,2,FALSE),"OK","À compléter"))</f>
        <v/>
      </c>
      <c r="AE119" s="17" t="inlineStr">
        <is>
          <t>PV contrôle + schéma</t>
        </is>
      </c>
      <c r="AF119" s="17" t="n"/>
      <c r="AG119" s="17" t="n"/>
    </row>
    <row r="120">
      <c r="A120" s="17" t="n"/>
      <c r="B120" s="17" t="n"/>
      <c r="C120" s="17" t="n"/>
      <c r="D120" s="17" t="n"/>
      <c r="E120" s="17" t="n"/>
      <c r="F120" s="17" t="n"/>
      <c r="G120" s="17" t="n"/>
      <c r="H120" s="17" t="n"/>
      <c r="I120" s="17" t="n"/>
      <c r="J120" s="17" t="n"/>
      <c r="K120" s="17">
        <f>IF(OR(H120="",I120="",J120=""),"",H120&amp;I120&amp;J120)</f>
        <v/>
      </c>
      <c r="L120" s="17">
        <f>IF(K120="","",VLOOKUP(K120,Références!$L$3:$M$10,2,FALSE))</f>
        <v/>
      </c>
      <c r="M120" s="17" t="n"/>
      <c r="N120" s="17" t="n"/>
      <c r="O120" s="17" t="n"/>
      <c r="P120" s="17">
        <f>IF(AND(M120&gt;0,N120&gt;0,O120&gt;0),M120*N120*O120,"")</f>
        <v/>
      </c>
      <c r="Q120" s="17">
        <f>IF(P120="","",IF(P120&lt;=20,"Faible",IF(P120&lt;=40,"Moyen",IF(P120&lt;=75,"Élevé","Critique"))))</f>
        <v/>
      </c>
      <c r="R120" s="17" t="n"/>
      <c r="S120" s="17" t="n"/>
      <c r="T120" s="17" t="n"/>
      <c r="U120" s="17" t="inlineStr">
        <is>
          <t>Production</t>
        </is>
      </c>
      <c r="V120" s="17" t="inlineStr">
        <is>
          <t>10/09/2025</t>
        </is>
      </c>
      <c r="W120" s="17" t="inlineStr">
        <is>
          <t>In Progress</t>
        </is>
      </c>
      <c r="X120" s="17">
        <f>IF(AND(U120&gt;0,V120&gt;0,W120&gt;0),U120*V120*W120,"")</f>
        <v/>
      </c>
      <c r="Y120" s="17">
        <f>IF(X120="","",IF(X120&lt;=20,"Faible",IF(X120&lt;=40,"Moyen",IF(X120&lt;=75,"Élevé","Critique"))))</f>
        <v/>
      </c>
      <c r="Z120" s="17" t="n">
        <v>2</v>
      </c>
      <c r="AA120" s="17">
        <f>IF(AND(X120&gt;0,Y120&gt;0,Z120&gt;0),X120*Y120*Z120,"")</f>
        <v/>
      </c>
      <c r="AB120" s="17">
        <f>IF(AA120="","",IF(AA120&lt;=20,"Faible",IF(AA120&lt;=40,"Moyen",IF(AA120&lt;=75,"Élevé","Critique"))))</f>
        <v/>
      </c>
      <c r="AC120" s="17" t="inlineStr">
        <is>
          <t>c</t>
        </is>
      </c>
      <c r="AD120" s="17">
        <f>IF(OR(L120="",AC120=""),"",IF(VLOOKUP(AC120,Références!$O$3:$P$7,2,FALSE)&gt;=VLOOKUP(L120,Références!$O$3:$P$7,2,FALSE),"OK","À compléter"))</f>
        <v/>
      </c>
      <c r="AE120" s="17" t="inlineStr">
        <is>
          <t>PV contrôle + schéma</t>
        </is>
      </c>
      <c r="AF120" s="17" t="n"/>
      <c r="AG120" s="17" t="n"/>
    </row>
    <row r="121">
      <c r="A121" s="17" t="n"/>
      <c r="B121" s="17" t="n"/>
      <c r="C121" s="17" t="n"/>
      <c r="D121" s="17" t="n"/>
      <c r="E121" s="17" t="n"/>
      <c r="F121" s="17" t="n"/>
      <c r="G121" s="17" t="n"/>
      <c r="H121" s="17" t="n"/>
      <c r="I121" s="17" t="n"/>
      <c r="J121" s="17" t="n"/>
      <c r="K121" s="17">
        <f>IF(OR(H121="",I121="",J121=""),"",H121&amp;I121&amp;J121)</f>
        <v/>
      </c>
      <c r="L121" s="17">
        <f>IF(K121="","",VLOOKUP(K121,Références!$L$3:$M$10,2,FALSE))</f>
        <v/>
      </c>
      <c r="M121" s="17" t="n"/>
      <c r="N121" s="17" t="n"/>
      <c r="O121" s="17" t="n"/>
      <c r="P121" s="17">
        <f>IF(AND(M121&gt;0,N121&gt;0,O121&gt;0),M121*N121*O121,"")</f>
        <v/>
      </c>
      <c r="Q121" s="17">
        <f>IF(P121="","",IF(P121&lt;=20,"Faible",IF(P121&lt;=40,"Moyen",IF(P121&lt;=75,"Élevé","Critique"))))</f>
        <v/>
      </c>
      <c r="R121" s="17" t="n"/>
      <c r="S121" s="17" t="n"/>
      <c r="T121" s="17" t="n"/>
      <c r="U121" s="17" t="inlineStr">
        <is>
          <t>HSE</t>
        </is>
      </c>
      <c r="V121" s="17" t="inlineStr">
        <is>
          <t>23/09/2025</t>
        </is>
      </c>
      <c r="W121" s="17" t="inlineStr">
        <is>
          <t>Done</t>
        </is>
      </c>
      <c r="X121" s="17">
        <f>IF(AND(U121&gt;0,V121&gt;0,W121&gt;0),U121*V121*W121,"")</f>
        <v/>
      </c>
      <c r="Y121" s="17">
        <f>IF(X121="","",IF(X121&lt;=20,"Faible",IF(X121&lt;=40,"Moyen",IF(X121&lt;=75,"Élevé","Critique"))))</f>
        <v/>
      </c>
      <c r="Z121" s="17" t="n">
        <v>2</v>
      </c>
      <c r="AA121" s="17">
        <f>IF(AND(X121&gt;0,Y121&gt;0,Z121&gt;0),X121*Y121*Z121,"")</f>
        <v/>
      </c>
      <c r="AB121" s="17">
        <f>IF(AA121="","",IF(AA121&lt;=20,"Faible",IF(AA121&lt;=40,"Moyen",IF(AA121&lt;=75,"Élevé","Critique"))))</f>
        <v/>
      </c>
      <c r="AC121" s="17" t="inlineStr">
        <is>
          <t>c</t>
        </is>
      </c>
      <c r="AD121" s="17">
        <f>IF(OR(L121="",AC121=""),"",IF(VLOOKUP(AC121,Références!$O$3:$P$7,2,FALSE)&gt;=VLOOKUP(L121,Références!$O$3:$P$7,2,FALSE),"OK","À compléter"))</f>
        <v/>
      </c>
      <c r="AE121" s="17" t="inlineStr">
        <is>
          <t>PV contrôle + schéma</t>
        </is>
      </c>
      <c r="AF121" s="17" t="n"/>
      <c r="AG121" s="17" t="n"/>
    </row>
    <row r="122">
      <c r="A122" s="17" t="n"/>
      <c r="B122" s="17" t="n"/>
      <c r="C122" s="17" t="n"/>
      <c r="D122" s="17" t="n"/>
      <c r="E122" s="17" t="n"/>
      <c r="F122" s="17" t="n"/>
      <c r="G122" s="17" t="n"/>
      <c r="H122" s="17" t="n"/>
      <c r="I122" s="17" t="n"/>
      <c r="J122" s="17" t="n"/>
      <c r="K122" s="17">
        <f>IF(OR(H122="",I122="",J122=""),"",H122&amp;I122&amp;J122)</f>
        <v/>
      </c>
      <c r="L122" s="17">
        <f>IF(K122="","",VLOOKUP(K122,Références!$L$3:$M$10,2,FALSE))</f>
        <v/>
      </c>
      <c r="M122" s="17" t="n"/>
      <c r="N122" s="17" t="n"/>
      <c r="O122" s="17" t="n"/>
      <c r="P122" s="17">
        <f>IF(AND(M122&gt;0,N122&gt;0,O122&gt;0),M122*N122*O122,"")</f>
        <v/>
      </c>
      <c r="Q122" s="17">
        <f>IF(P122="","",IF(P122&lt;=20,"Faible",IF(P122&lt;=40,"Moyen",IF(P122&lt;=75,"Élevé","Critique"))))</f>
        <v/>
      </c>
      <c r="R122" s="17" t="n"/>
      <c r="S122" s="17" t="n"/>
      <c r="T122" s="17" t="n"/>
      <c r="U122" s="17" t="inlineStr">
        <is>
          <t>Maintenance</t>
        </is>
      </c>
      <c r="V122" s="17" t="inlineStr">
        <is>
          <t>25/09/2025</t>
        </is>
      </c>
      <c r="W122" s="17" t="inlineStr">
        <is>
          <t>Not Started</t>
        </is>
      </c>
      <c r="X122" s="17">
        <f>IF(AND(U122&gt;0,V122&gt;0,W122&gt;0),U122*V122*W122,"")</f>
        <v/>
      </c>
      <c r="Y122" s="17">
        <f>IF(X122="","",IF(X122&lt;=20,"Faible",IF(X122&lt;=40,"Moyen",IF(X122&lt;=75,"Élevé","Critique"))))</f>
        <v/>
      </c>
      <c r="Z122" s="17" t="n">
        <v>2</v>
      </c>
      <c r="AA122" s="17">
        <f>IF(AND(X122&gt;0,Y122&gt;0,Z122&gt;0),X122*Y122*Z122,"")</f>
        <v/>
      </c>
      <c r="AB122" s="17">
        <f>IF(AA122="","",IF(AA122&lt;=20,"Faible",IF(AA122&lt;=40,"Moyen",IF(AA122&lt;=75,"Élevé","Critique"))))</f>
        <v/>
      </c>
      <c r="AC122" s="17" t="inlineStr">
        <is>
          <t>c</t>
        </is>
      </c>
      <c r="AD122" s="17">
        <f>IF(OR(L122="",AC122=""),"",IF(VLOOKUP(AC122,Références!$O$3:$P$7,2,FALSE)&gt;=VLOOKUP(L122,Références!$O$3:$P$7,2,FALSE),"OK","À compléter"))</f>
        <v/>
      </c>
      <c r="AE122" s="17" t="inlineStr">
        <is>
          <t>Audit terrain + croquis</t>
        </is>
      </c>
      <c r="AF122" s="17" t="n"/>
      <c r="AG122" s="17" t="n"/>
    </row>
    <row r="123">
      <c r="A123" s="17" t="n"/>
      <c r="B123" s="17" t="n"/>
      <c r="C123" s="17" t="n"/>
      <c r="D123" s="17" t="n"/>
      <c r="E123" s="17" t="n"/>
      <c r="F123" s="17" t="n"/>
      <c r="G123" s="17" t="n"/>
      <c r="H123" s="17" t="n"/>
      <c r="I123" s="17" t="n"/>
      <c r="J123" s="17" t="n"/>
      <c r="K123" s="17">
        <f>IF(OR(H123="",I123="",J123=""),"",H123&amp;I123&amp;J123)</f>
        <v/>
      </c>
      <c r="L123" s="17">
        <f>IF(K123="","",VLOOKUP(K123,Références!$L$3:$M$10,2,FALSE))</f>
        <v/>
      </c>
      <c r="M123" s="17" t="n"/>
      <c r="N123" s="17" t="n"/>
      <c r="O123" s="17" t="n"/>
      <c r="P123" s="17">
        <f>IF(AND(M123&gt;0,N123&gt;0,O123&gt;0),M123*N123*O123,"")</f>
        <v/>
      </c>
      <c r="Q123" s="17">
        <f>IF(P123="","",IF(P123&lt;=20,"Faible",IF(P123&lt;=40,"Moyen",IF(P123&lt;=75,"Élevé","Critique"))))</f>
        <v/>
      </c>
      <c r="R123" s="17" t="n"/>
      <c r="S123" s="17" t="n"/>
      <c r="T123" s="17" t="n"/>
      <c r="U123" s="17" t="inlineStr">
        <is>
          <t>Méthodes</t>
        </is>
      </c>
      <c r="V123" s="17" t="inlineStr">
        <is>
          <t>18/09/2025</t>
        </is>
      </c>
      <c r="W123" s="17" t="inlineStr">
        <is>
          <t>In Progress</t>
        </is>
      </c>
      <c r="X123" s="17">
        <f>IF(AND(U123&gt;0,V123&gt;0,W123&gt;0),U123*V123*W123,"")</f>
        <v/>
      </c>
      <c r="Y123" s="17">
        <f>IF(X123="","",IF(X123&lt;=20,"Faible",IF(X123&lt;=40,"Moyen",IF(X123&lt;=75,"Élevé","Critique"))))</f>
        <v/>
      </c>
      <c r="Z123" s="17" t="n">
        <v>2</v>
      </c>
      <c r="AA123" s="17">
        <f>IF(AND(X123&gt;0,Y123&gt;0,Z123&gt;0),X123*Y123*Z123,"")</f>
        <v/>
      </c>
      <c r="AB123" s="17">
        <f>IF(AA123="","",IF(AA123&lt;=20,"Faible",IF(AA123&lt;=40,"Moyen",IF(AA123&lt;=75,"Élevé","Critique"))))</f>
        <v/>
      </c>
      <c r="AC123" s="17" t="inlineStr">
        <is>
          <t>c</t>
        </is>
      </c>
      <c r="AD123" s="17">
        <f>IF(OR(L123="",AC123=""),"",IF(VLOOKUP(AC123,Références!$O$3:$P$7,2,FALSE)&gt;=VLOOKUP(L123,Références!$O$3:$P$7,2,FALSE),"OK","À compléter"))</f>
        <v/>
      </c>
      <c r="AE123" s="17" t="inlineStr">
        <is>
          <t>Audit terrain + croquis</t>
        </is>
      </c>
      <c r="AF123" s="17" t="n"/>
      <c r="AG123" s="17" t="n"/>
    </row>
    <row r="124">
      <c r="A124" s="17" t="n"/>
      <c r="B124" s="17" t="n"/>
      <c r="C124" s="17" t="n"/>
      <c r="D124" s="17" t="n"/>
      <c r="E124" s="17" t="n"/>
      <c r="F124" s="17" t="n"/>
      <c r="G124" s="17" t="n"/>
      <c r="H124" s="17" t="n"/>
      <c r="I124" s="17" t="n"/>
      <c r="J124" s="17" t="n"/>
      <c r="K124" s="17">
        <f>IF(OR(H124="",I124="",J124=""),"",H124&amp;I124&amp;J124)</f>
        <v/>
      </c>
      <c r="L124" s="17">
        <f>IF(K124="","",VLOOKUP(K124,Références!$L$3:$M$10,2,FALSE))</f>
        <v/>
      </c>
      <c r="M124" s="17" t="n"/>
      <c r="N124" s="17" t="n"/>
      <c r="O124" s="17" t="n"/>
      <c r="P124" s="17">
        <f>IF(AND(M124&gt;0,N124&gt;0,O124&gt;0),M124*N124*O124,"")</f>
        <v/>
      </c>
      <c r="Q124" s="17">
        <f>IF(P124="","",IF(P124&lt;=20,"Faible",IF(P124&lt;=40,"Moyen",IF(P124&lt;=75,"Élevé","Critique"))))</f>
        <v/>
      </c>
      <c r="R124" s="17" t="n"/>
      <c r="S124" s="17" t="n"/>
      <c r="T124" s="17" t="n"/>
      <c r="U124" s="17" t="inlineStr">
        <is>
          <t>Qualité</t>
        </is>
      </c>
      <c r="V124" s="17" t="inlineStr">
        <is>
          <t>15/09/2025</t>
        </is>
      </c>
      <c r="W124" s="17" t="inlineStr">
        <is>
          <t>Not Started</t>
        </is>
      </c>
      <c r="X124" s="17">
        <f>IF(AND(U124&gt;0,V124&gt;0,W124&gt;0),U124*V124*W124,"")</f>
        <v/>
      </c>
      <c r="Y124" s="17">
        <f>IF(X124="","",IF(X124&lt;=20,"Faible",IF(X124&lt;=40,"Moyen",IF(X124&lt;=75,"Élevé","Critique"))))</f>
        <v/>
      </c>
      <c r="Z124" s="17" t="n">
        <v>2</v>
      </c>
      <c r="AA124" s="17">
        <f>IF(AND(X124&gt;0,Y124&gt;0,Z124&gt;0),X124*Y124*Z124,"")</f>
        <v/>
      </c>
      <c r="AB124" s="17">
        <f>IF(AA124="","",IF(AA124&lt;=20,"Faible",IF(AA124&lt;=40,"Moyen",IF(AA124&lt;=75,"Élevé","Critique"))))</f>
        <v/>
      </c>
      <c r="AC124" s="17" t="inlineStr">
        <is>
          <t>c</t>
        </is>
      </c>
      <c r="AD124" s="17">
        <f>IF(OR(L124="",AC124=""),"",IF(VLOOKUP(AC124,Références!$O$3:$P$7,2,FALSE)&gt;=VLOOKUP(L124,Références!$O$3:$P$7,2,FALSE),"OK","À compléter"))</f>
        <v/>
      </c>
      <c r="AE124" s="17" t="inlineStr">
        <is>
          <t>Audit terrain + croquis</t>
        </is>
      </c>
      <c r="AF124" s="17" t="n"/>
      <c r="AG124" s="17" t="n"/>
    </row>
    <row r="125">
      <c r="A125" s="17" t="n"/>
      <c r="B125" s="17" t="n"/>
      <c r="C125" s="17" t="n"/>
      <c r="D125" s="17" t="n"/>
      <c r="E125" s="17" t="n"/>
      <c r="F125" s="17" t="n"/>
      <c r="G125" s="17" t="n"/>
      <c r="H125" s="17" t="n"/>
      <c r="I125" s="17" t="n"/>
      <c r="J125" s="17" t="n"/>
      <c r="K125" s="17">
        <f>IF(OR(H125="",I125="",J125=""),"",H125&amp;I125&amp;J125)</f>
        <v/>
      </c>
      <c r="L125" s="17">
        <f>IF(K125="","",VLOOKUP(K125,Références!$L$3:$M$10,2,FALSE))</f>
        <v/>
      </c>
      <c r="M125" s="17" t="n"/>
      <c r="N125" s="17" t="n"/>
      <c r="O125" s="17" t="n"/>
      <c r="P125" s="17">
        <f>IF(AND(M125&gt;0,N125&gt;0,O125&gt;0),M125*N125*O125,"")</f>
        <v/>
      </c>
      <c r="Q125" s="17">
        <f>IF(P125="","",IF(P125&lt;=20,"Faible",IF(P125&lt;=40,"Moyen",IF(P125&lt;=75,"Élevé","Critique"))))</f>
        <v/>
      </c>
      <c r="R125" s="17" t="n"/>
      <c r="S125" s="17" t="n"/>
      <c r="T125" s="17" t="n"/>
      <c r="U125" s="17" t="inlineStr">
        <is>
          <t>Maintenance</t>
        </is>
      </c>
      <c r="V125" s="17" t="inlineStr">
        <is>
          <t>06/09/2025</t>
        </is>
      </c>
      <c r="W125" s="17" t="inlineStr">
        <is>
          <t>In Progress</t>
        </is>
      </c>
      <c r="X125" s="17">
        <f>IF(AND(U125&gt;0,V125&gt;0,W125&gt;0),U125*V125*W125,"")</f>
        <v/>
      </c>
      <c r="Y125" s="17">
        <f>IF(X125="","",IF(X125&lt;=20,"Faible",IF(X125&lt;=40,"Moyen",IF(X125&lt;=75,"Élevé","Critique"))))</f>
        <v/>
      </c>
      <c r="Z125" s="17" t="n">
        <v>2</v>
      </c>
      <c r="AA125" s="17">
        <f>IF(AND(X125&gt;0,Y125&gt;0,Z125&gt;0),X125*Y125*Z125,"")</f>
        <v/>
      </c>
      <c r="AB125" s="17">
        <f>IF(AA125="","",IF(AA125&lt;=20,"Faible",IF(AA125&lt;=40,"Moyen",IF(AA125&lt;=75,"Élevé","Critique"))))</f>
        <v/>
      </c>
      <c r="AC125" s="17" t="inlineStr">
        <is>
          <t>c</t>
        </is>
      </c>
      <c r="AD125" s="17">
        <f>IF(OR(L125="",AC125=""),"",IF(VLOOKUP(AC125,Références!$O$3:$P$7,2,FALSE)&gt;=VLOOKUP(L125,Références!$O$3:$P$7,2,FALSE),"OK","À compléter"))</f>
        <v/>
      </c>
      <c r="AE125" s="17" t="inlineStr">
        <is>
          <t>Audit terrain + croquis</t>
        </is>
      </c>
      <c r="AF125" s="17" t="n"/>
      <c r="AG125" s="17" t="n"/>
    </row>
    <row r="126">
      <c r="A126" s="17" t="n"/>
      <c r="B126" s="17" t="n"/>
      <c r="C126" s="17" t="n"/>
      <c r="D126" s="17" t="n"/>
      <c r="E126" s="17" t="n"/>
      <c r="F126" s="17" t="n"/>
      <c r="G126" s="17" t="n"/>
      <c r="H126" s="17" t="n"/>
      <c r="I126" s="17" t="n"/>
      <c r="J126" s="17" t="n"/>
      <c r="K126" s="17">
        <f>IF(OR(H126="",I126="",J126=""),"",H126&amp;I126&amp;J126)</f>
        <v/>
      </c>
      <c r="L126" s="17">
        <f>IF(K126="","",VLOOKUP(K126,Références!$L$3:$M$10,2,FALSE))</f>
        <v/>
      </c>
      <c r="M126" s="17" t="n"/>
      <c r="N126" s="17" t="n"/>
      <c r="O126" s="17" t="n"/>
      <c r="P126" s="17">
        <f>IF(AND(M126&gt;0,N126&gt;0,O126&gt;0),M126*N126*O126,"")</f>
        <v/>
      </c>
      <c r="Q126" s="17">
        <f>IF(P126="","",IF(P126&lt;=20,"Faible",IF(P126&lt;=40,"Moyen",IF(P126&lt;=75,"Élevé","Critique"))))</f>
        <v/>
      </c>
      <c r="R126" s="17" t="n"/>
      <c r="S126" s="17" t="n"/>
      <c r="T126" s="17" t="n"/>
      <c r="U126" s="17" t="inlineStr">
        <is>
          <t>HSE</t>
        </is>
      </c>
      <c r="V126" s="17" t="inlineStr">
        <is>
          <t>26/09/2025</t>
        </is>
      </c>
      <c r="W126" s="17" t="inlineStr">
        <is>
          <t>Done</t>
        </is>
      </c>
      <c r="X126" s="17">
        <f>IF(AND(U126&gt;0,V126&gt;0,W126&gt;0),U126*V126*W126,"")</f>
        <v/>
      </c>
      <c r="Y126" s="17">
        <f>IF(X126="","",IF(X126&lt;=20,"Faible",IF(X126&lt;=40,"Moyen",IF(X126&lt;=75,"Élevé","Critique"))))</f>
        <v/>
      </c>
      <c r="Z126" s="17" t="n">
        <v>2</v>
      </c>
      <c r="AA126" s="17">
        <f>IF(AND(X126&gt;0,Y126&gt;0,Z126&gt;0),X126*Y126*Z126,"")</f>
        <v/>
      </c>
      <c r="AB126" s="17">
        <f>IF(AA126="","",IF(AA126&lt;=20,"Faible",IF(AA126&lt;=40,"Moyen",IF(AA126&lt;=75,"Élevé","Critique"))))</f>
        <v/>
      </c>
      <c r="AC126" s="17" t="inlineStr">
        <is>
          <t>c</t>
        </is>
      </c>
      <c r="AD126" s="17">
        <f>IF(OR(L126="",AC126=""),"",IF(VLOOKUP(AC126,Références!$O$3:$P$7,2,FALSE)&gt;=VLOOKUP(L126,Références!$O$3:$P$7,2,FALSE),"OK","À compléter"))</f>
        <v/>
      </c>
      <c r="AE126" s="17" t="inlineStr">
        <is>
          <t>Audit terrain + croquis</t>
        </is>
      </c>
      <c r="AF126" s="17" t="n"/>
      <c r="AG126" s="17" t="n"/>
    </row>
    <row r="127">
      <c r="A127" s="17" t="n"/>
      <c r="B127" s="17" t="n"/>
      <c r="C127" s="17" t="n"/>
      <c r="D127" s="17" t="n"/>
      <c r="E127" s="17" t="n"/>
      <c r="F127" s="17" t="n"/>
      <c r="G127" s="17" t="n"/>
      <c r="H127" s="17" t="n"/>
      <c r="I127" s="17" t="n"/>
      <c r="J127" s="17" t="n"/>
      <c r="K127" s="17">
        <f>IF(OR(H127="",I127="",J127=""),"",H127&amp;I127&amp;J127)</f>
        <v/>
      </c>
      <c r="L127" s="17">
        <f>IF(K127="","",VLOOKUP(K127,Références!$L$3:$M$10,2,FALSE))</f>
        <v/>
      </c>
      <c r="M127" s="17" t="n"/>
      <c r="N127" s="17" t="n"/>
      <c r="O127" s="17" t="n"/>
      <c r="P127" s="17">
        <f>IF(AND(M127&gt;0,N127&gt;0,O127&gt;0),M127*N127*O127,"")</f>
        <v/>
      </c>
      <c r="Q127" s="17">
        <f>IF(P127="","",IF(P127&lt;=20,"Faible",IF(P127&lt;=40,"Moyen",IF(P127&lt;=75,"Élevé","Critique"))))</f>
        <v/>
      </c>
      <c r="R127" s="17" t="n"/>
      <c r="S127" s="17" t="n"/>
      <c r="T127" s="17" t="n"/>
      <c r="U127" s="17" t="inlineStr">
        <is>
          <t>Qualité</t>
        </is>
      </c>
      <c r="V127" s="17" t="inlineStr">
        <is>
          <t>01/09/2025</t>
        </is>
      </c>
      <c r="W127" s="17" t="inlineStr">
        <is>
          <t>Not Started</t>
        </is>
      </c>
      <c r="X127" s="17">
        <f>IF(AND(U127&gt;0,V127&gt;0,W127&gt;0),U127*V127*W127,"")</f>
        <v/>
      </c>
      <c r="Y127" s="17">
        <f>IF(X127="","",IF(X127&lt;=20,"Faible",IF(X127&lt;=40,"Moyen",IF(X127&lt;=75,"Élevé","Critique"))))</f>
        <v/>
      </c>
      <c r="Z127" s="17" t="n">
        <v>2</v>
      </c>
      <c r="AA127" s="17">
        <f>IF(AND(X127&gt;0,Y127&gt;0,Z127&gt;0),X127*Y127*Z127,"")</f>
        <v/>
      </c>
      <c r="AB127" s="17">
        <f>IF(AA127="","",IF(AA127&lt;=20,"Faible",IF(AA127&lt;=40,"Moyen",IF(AA127&lt;=75,"Élevé","Critique"))))</f>
        <v/>
      </c>
      <c r="AC127" s="17" t="inlineStr">
        <is>
          <t>c</t>
        </is>
      </c>
      <c r="AD127" s="17">
        <f>IF(OR(L127="",AC127=""),"",IF(VLOOKUP(AC127,Références!$O$3:$P$7,2,FALSE)&gt;=VLOOKUP(L127,Références!$O$3:$P$7,2,FALSE),"OK","À compléter"))</f>
        <v/>
      </c>
      <c r="AE127" s="17" t="inlineStr">
        <is>
          <t>FDS + mode opératoire</t>
        </is>
      </c>
      <c r="AF127" s="17" t="n"/>
      <c r="AG127" s="17" t="n"/>
    </row>
    <row r="128">
      <c r="A128" s="17" t="n"/>
      <c r="B128" s="17" t="n"/>
      <c r="C128" s="17" t="n"/>
      <c r="D128" s="17" t="n"/>
      <c r="E128" s="17" t="n"/>
      <c r="F128" s="17" t="n"/>
      <c r="G128" s="17" t="n"/>
      <c r="H128" s="17" t="n"/>
      <c r="I128" s="17" t="n"/>
      <c r="J128" s="17" t="n"/>
      <c r="K128" s="17">
        <f>IF(OR(H128="",I128="",J128=""),"",H128&amp;I128&amp;J128)</f>
        <v/>
      </c>
      <c r="L128" s="17">
        <f>IF(K128="","",VLOOKUP(K128,Références!$L$3:$M$10,2,FALSE))</f>
        <v/>
      </c>
      <c r="M128" s="17" t="n"/>
      <c r="N128" s="17" t="n"/>
      <c r="O128" s="17" t="n"/>
      <c r="P128" s="17">
        <f>IF(AND(M128&gt;0,N128&gt;0,O128&gt;0),M128*N128*O128,"")</f>
        <v/>
      </c>
      <c r="Q128" s="17">
        <f>IF(P128="","",IF(P128&lt;=20,"Faible",IF(P128&lt;=40,"Moyen",IF(P128&lt;=75,"Élevé","Critique"))))</f>
        <v/>
      </c>
      <c r="R128" s="17" t="n"/>
      <c r="S128" s="17" t="n"/>
      <c r="T128" s="17" t="n"/>
      <c r="U128" s="17" t="inlineStr">
        <is>
          <t>Qualité</t>
        </is>
      </c>
      <c r="V128" s="17" t="inlineStr">
        <is>
          <t>05/09/2025</t>
        </is>
      </c>
      <c r="W128" s="17" t="inlineStr">
        <is>
          <t>Done</t>
        </is>
      </c>
      <c r="X128" s="17">
        <f>IF(AND(U128&gt;0,V128&gt;0,W128&gt;0),U128*V128*W128,"")</f>
        <v/>
      </c>
      <c r="Y128" s="17">
        <f>IF(X128="","",IF(X128&lt;=20,"Faible",IF(X128&lt;=40,"Moyen",IF(X128&lt;=75,"Élevé","Critique"))))</f>
        <v/>
      </c>
      <c r="Z128" s="17" t="n">
        <v>2</v>
      </c>
      <c r="AA128" s="17">
        <f>IF(AND(X128&gt;0,Y128&gt;0,Z128&gt;0),X128*Y128*Z128,"")</f>
        <v/>
      </c>
      <c r="AB128" s="17">
        <f>IF(AA128="","",IF(AA128&lt;=20,"Faible",IF(AA128&lt;=40,"Moyen",IF(AA128&lt;=75,"Élevé","Critique"))))</f>
        <v/>
      </c>
      <c r="AC128" s="17" t="inlineStr">
        <is>
          <t>c</t>
        </is>
      </c>
      <c r="AD128" s="17">
        <f>IF(OR(L128="",AC128=""),"",IF(VLOOKUP(AC128,Références!$O$3:$P$7,2,FALSE)&gt;=VLOOKUP(L128,Références!$O$3:$P$7,2,FALSE),"OK","À compléter"))</f>
        <v/>
      </c>
      <c r="AE128" s="17" t="inlineStr">
        <is>
          <t>PV contrôle + schéma</t>
        </is>
      </c>
      <c r="AF128" s="17" t="n"/>
      <c r="AG128" s="17" t="n"/>
    </row>
    <row r="129">
      <c r="A129" s="17" t="n"/>
      <c r="B129" s="17" t="n"/>
      <c r="C129" s="17" t="n"/>
      <c r="D129" s="17" t="n"/>
      <c r="E129" s="17" t="n"/>
      <c r="F129" s="17" t="n"/>
      <c r="G129" s="17" t="n"/>
      <c r="H129" s="17" t="n"/>
      <c r="I129" s="17" t="n"/>
      <c r="J129" s="17" t="n"/>
      <c r="K129" s="17">
        <f>IF(OR(H129="",I129="",J129=""),"",H129&amp;I129&amp;J129)</f>
        <v/>
      </c>
      <c r="L129" s="17">
        <f>IF(K129="","",VLOOKUP(K129,Références!$L$3:$M$10,2,FALSE))</f>
        <v/>
      </c>
      <c r="M129" s="17" t="n"/>
      <c r="N129" s="17" t="n"/>
      <c r="O129" s="17" t="n"/>
      <c r="P129" s="17">
        <f>IF(AND(M129&gt;0,N129&gt;0,O129&gt;0),M129*N129*O129,"")</f>
        <v/>
      </c>
      <c r="Q129" s="17">
        <f>IF(P129="","",IF(P129&lt;=20,"Faible",IF(P129&lt;=40,"Moyen",IF(P129&lt;=75,"Élevé","Critique"))))</f>
        <v/>
      </c>
      <c r="R129" s="17" t="n"/>
      <c r="S129" s="17" t="n"/>
      <c r="T129" s="17" t="n"/>
      <c r="U129" s="17" t="inlineStr">
        <is>
          <t>Production</t>
        </is>
      </c>
      <c r="V129" s="17" t="inlineStr">
        <is>
          <t>09/09/2025</t>
        </is>
      </c>
      <c r="W129" s="17" t="inlineStr">
        <is>
          <t>In Progress</t>
        </is>
      </c>
      <c r="X129" s="17">
        <f>IF(AND(U129&gt;0,V129&gt;0,W129&gt;0),U129*V129*W129,"")</f>
        <v/>
      </c>
      <c r="Y129" s="17">
        <f>IF(X129="","",IF(X129&lt;=20,"Faible",IF(X129&lt;=40,"Moyen",IF(X129&lt;=75,"Élevé","Critique"))))</f>
        <v/>
      </c>
      <c r="Z129" s="17" t="n">
        <v>2</v>
      </c>
      <c r="AA129" s="17">
        <f>IF(AND(X129&gt;0,Y129&gt;0,Z129&gt;0),X129*Y129*Z129,"")</f>
        <v/>
      </c>
      <c r="AB129" s="17">
        <f>IF(AA129="","",IF(AA129&lt;=20,"Faible",IF(AA129&lt;=40,"Moyen",IF(AA129&lt;=75,"Élevé","Critique"))))</f>
        <v/>
      </c>
      <c r="AC129" s="17" t="inlineStr">
        <is>
          <t>c</t>
        </is>
      </c>
      <c r="AD129" s="17">
        <f>IF(OR(L129="",AC129=""),"",IF(VLOOKUP(AC129,Références!$O$3:$P$7,2,FALSE)&gt;=VLOOKUP(L129,Références!$O$3:$P$7,2,FALSE),"OK","À compléter"))</f>
        <v/>
      </c>
      <c r="AE129" s="17" t="inlineStr">
        <is>
          <t>Audit terrain + croquis</t>
        </is>
      </c>
      <c r="AF129" s="17" t="n"/>
      <c r="AG129" s="17" t="n"/>
    </row>
    <row r="130">
      <c r="A130" s="17" t="n"/>
      <c r="B130" s="17" t="n"/>
      <c r="C130" s="17" t="n"/>
      <c r="D130" s="17" t="n"/>
      <c r="E130" s="17" t="n"/>
      <c r="F130" s="17" t="n"/>
      <c r="G130" s="17" t="n"/>
      <c r="H130" s="17" t="n"/>
      <c r="I130" s="17" t="n"/>
      <c r="J130" s="17" t="n"/>
      <c r="K130" s="17">
        <f>IF(OR(H130="",I130="",J130=""),"",H130&amp;I130&amp;J130)</f>
        <v/>
      </c>
      <c r="L130" s="17">
        <f>IF(K130="","",VLOOKUP(K130,Références!$L$3:$M$10,2,FALSE))</f>
        <v/>
      </c>
      <c r="M130" s="17" t="n"/>
      <c r="N130" s="17" t="n"/>
      <c r="O130" s="17" t="n"/>
      <c r="P130" s="17">
        <f>IF(AND(M130&gt;0,N130&gt;0,O130&gt;0),M130*N130*O130,"")</f>
        <v/>
      </c>
      <c r="Q130" s="17">
        <f>IF(P130="","",IF(P130&lt;=20,"Faible",IF(P130&lt;=40,"Moyen",IF(P130&lt;=75,"Élevé","Critique"))))</f>
        <v/>
      </c>
      <c r="R130" s="17" t="n"/>
      <c r="S130" s="17" t="n"/>
      <c r="T130" s="17" t="n"/>
      <c r="U130" s="17" t="inlineStr">
        <is>
          <t>Qualité</t>
        </is>
      </c>
      <c r="V130" s="17" t="inlineStr">
        <is>
          <t>13/09/2025</t>
        </is>
      </c>
      <c r="W130" s="17" t="inlineStr">
        <is>
          <t>Not Started</t>
        </is>
      </c>
      <c r="X130" s="17">
        <f>IF(AND(U130&gt;0,V130&gt;0,W130&gt;0),U130*V130*W130,"")</f>
        <v/>
      </c>
      <c r="Y130" s="17">
        <f>IF(X130="","",IF(X130&lt;=20,"Faible",IF(X130&lt;=40,"Moyen",IF(X130&lt;=75,"Élevé","Critique"))))</f>
        <v/>
      </c>
      <c r="Z130" s="17" t="n">
        <v>2</v>
      </c>
      <c r="AA130" s="17">
        <f>IF(AND(X130&gt;0,Y130&gt;0,Z130&gt;0),X130*Y130*Z130,"")</f>
        <v/>
      </c>
      <c r="AB130" s="17">
        <f>IF(AA130="","",IF(AA130&lt;=20,"Faible",IF(AA130&lt;=40,"Moyen",IF(AA130&lt;=75,"Élevé","Critique"))))</f>
        <v/>
      </c>
      <c r="AC130" s="17" t="inlineStr">
        <is>
          <t>c</t>
        </is>
      </c>
      <c r="AD130" s="17">
        <f>IF(OR(L130="",AC130=""),"",IF(VLOOKUP(AC130,Références!$O$3:$P$7,2,FALSE)&gt;=VLOOKUP(L130,Références!$O$3:$P$7,2,FALSE),"OK","À compléter"))</f>
        <v/>
      </c>
      <c r="AE130" s="17" t="inlineStr">
        <is>
          <t>Photos + procédure</t>
        </is>
      </c>
      <c r="AF130" s="17" t="n"/>
      <c r="AG130" s="17" t="n"/>
    </row>
    <row r="131">
      <c r="A131" s="17" t="n"/>
      <c r="B131" s="17" t="n"/>
      <c r="C131" s="17" t="n"/>
      <c r="D131" s="17" t="n"/>
      <c r="E131" s="17" t="n"/>
      <c r="F131" s="17" t="n"/>
      <c r="G131" s="17" t="n"/>
      <c r="H131" s="17" t="n"/>
      <c r="I131" s="17" t="n"/>
      <c r="J131" s="17" t="n"/>
      <c r="K131" s="17">
        <f>IF(OR(H131="",I131="",J131=""),"",H131&amp;I131&amp;J131)</f>
        <v/>
      </c>
      <c r="L131" s="17">
        <f>IF(K131="","",VLOOKUP(K131,Références!$L$3:$M$10,2,FALSE))</f>
        <v/>
      </c>
      <c r="M131" s="17" t="n"/>
      <c r="N131" s="17" t="n"/>
      <c r="O131" s="17" t="n"/>
      <c r="P131" s="17">
        <f>IF(AND(M131&gt;0,N131&gt;0,O131&gt;0),M131*N131*O131,"")</f>
        <v/>
      </c>
      <c r="Q131" s="17">
        <f>IF(P131="","",IF(P131&lt;=20,"Faible",IF(P131&lt;=40,"Moyen",IF(P131&lt;=75,"Élevé","Critique"))))</f>
        <v/>
      </c>
      <c r="R131" s="17" t="n"/>
      <c r="S131" s="17" t="n"/>
      <c r="T131" s="17" t="n"/>
      <c r="U131" s="17" t="inlineStr">
        <is>
          <t>Production</t>
        </is>
      </c>
      <c r="V131" s="17" t="inlineStr">
        <is>
          <t>16/09/2025</t>
        </is>
      </c>
      <c r="W131" s="17" t="inlineStr">
        <is>
          <t>Not Started</t>
        </is>
      </c>
      <c r="X131" s="17">
        <f>IF(AND(U131&gt;0,V131&gt;0,W131&gt;0),U131*V131*W131,"")</f>
        <v/>
      </c>
      <c r="Y131" s="17">
        <f>IF(X131="","",IF(X131&lt;=20,"Faible",IF(X131&lt;=40,"Moyen",IF(X131&lt;=75,"Élevé","Critique"))))</f>
        <v/>
      </c>
      <c r="Z131" s="17" t="n">
        <v>2</v>
      </c>
      <c r="AA131" s="17">
        <f>IF(AND(X131&gt;0,Y131&gt;0,Z131&gt;0),X131*Y131*Z131,"")</f>
        <v/>
      </c>
      <c r="AB131" s="17">
        <f>IF(AA131="","",IF(AA131&lt;=20,"Faible",IF(AA131&lt;=40,"Moyen",IF(AA131&lt;=75,"Élevé","Critique"))))</f>
        <v/>
      </c>
      <c r="AC131" s="17" t="inlineStr">
        <is>
          <t>c</t>
        </is>
      </c>
      <c r="AD131" s="17">
        <f>IF(OR(L131="",AC131=""),"",IF(VLOOKUP(AC131,Références!$O$3:$P$7,2,FALSE)&gt;=VLOOKUP(L131,Références!$O$3:$P$7,2,FALSE),"OK","À compléter"))</f>
        <v/>
      </c>
      <c r="AE131" s="17" t="inlineStr">
        <is>
          <t>PV contrôle + schéma</t>
        </is>
      </c>
      <c r="AF131" s="17" t="n"/>
      <c r="AG131" s="17" t="n"/>
    </row>
    <row r="132">
      <c r="A132" s="17" t="n"/>
      <c r="B132" s="17" t="n"/>
      <c r="C132" s="17" t="n"/>
      <c r="D132" s="17" t="n"/>
      <c r="E132" s="17" t="n"/>
      <c r="F132" s="17" t="n"/>
      <c r="G132" s="17" t="n"/>
      <c r="H132" s="17" t="n"/>
      <c r="I132" s="17" t="n"/>
      <c r="J132" s="17" t="n"/>
      <c r="K132" s="17">
        <f>IF(OR(H132="",I132="",J132=""),"",H132&amp;I132&amp;J132)</f>
        <v/>
      </c>
      <c r="L132" s="17">
        <f>IF(K132="","",VLOOKUP(K132,Références!$L$3:$M$10,2,FALSE))</f>
        <v/>
      </c>
      <c r="M132" s="17" t="n"/>
      <c r="N132" s="17" t="n"/>
      <c r="O132" s="17" t="n"/>
      <c r="P132" s="17">
        <f>IF(AND(M132&gt;0,N132&gt;0,O132&gt;0),M132*N132*O132,"")</f>
        <v/>
      </c>
      <c r="Q132" s="17">
        <f>IF(P132="","",IF(P132&lt;=20,"Faible",IF(P132&lt;=40,"Moyen",IF(P132&lt;=75,"Élevé","Critique"))))</f>
        <v/>
      </c>
      <c r="R132" s="17" t="n"/>
      <c r="S132" s="17" t="n"/>
      <c r="T132" s="17" t="n"/>
      <c r="U132" s="17" t="inlineStr">
        <is>
          <t>Qualité</t>
        </is>
      </c>
      <c r="V132" s="17" t="inlineStr">
        <is>
          <t>11/09/2025</t>
        </is>
      </c>
      <c r="W132" s="17" t="inlineStr">
        <is>
          <t>Done</t>
        </is>
      </c>
      <c r="X132" s="17">
        <f>IF(AND(U132&gt;0,V132&gt;0,W132&gt;0),U132*V132*W132,"")</f>
        <v/>
      </c>
      <c r="Y132" s="17">
        <f>IF(X132="","",IF(X132&lt;=20,"Faible",IF(X132&lt;=40,"Moyen",IF(X132&lt;=75,"Élevé","Critique"))))</f>
        <v/>
      </c>
      <c r="Z132" s="17" t="n">
        <v>2</v>
      </c>
      <c r="AA132" s="17">
        <f>IF(AND(X132&gt;0,Y132&gt;0,Z132&gt;0),X132*Y132*Z132,"")</f>
        <v/>
      </c>
      <c r="AB132" s="17">
        <f>IF(AA132="","",IF(AA132&lt;=20,"Faible",IF(AA132&lt;=40,"Moyen",IF(AA132&lt;=75,"Élevé","Critique"))))</f>
        <v/>
      </c>
      <c r="AC132" s="17" t="inlineStr">
        <is>
          <t>c</t>
        </is>
      </c>
      <c r="AD132" s="17">
        <f>IF(OR(L132="",AC132=""),"",IF(VLOOKUP(AC132,Références!$O$3:$P$7,2,FALSE)&gt;=VLOOKUP(L132,Références!$O$3:$P$7,2,FALSE),"OK","À compléter"))</f>
        <v/>
      </c>
      <c r="AE132" s="17" t="inlineStr">
        <is>
          <t>Audit terrain + croquis</t>
        </is>
      </c>
      <c r="AF132" s="17" t="n"/>
      <c r="AG132" s="17" t="n"/>
    </row>
    <row r="133">
      <c r="A133" s="17" t="n"/>
      <c r="B133" s="17" t="n"/>
      <c r="C133" s="17" t="n"/>
      <c r="D133" s="17" t="n"/>
      <c r="E133" s="17" t="n"/>
      <c r="F133" s="17" t="n"/>
      <c r="G133" s="17" t="n"/>
      <c r="H133" s="17" t="n"/>
      <c r="I133" s="17" t="n"/>
      <c r="J133" s="17" t="n"/>
      <c r="K133" s="17">
        <f>IF(OR(H133="",I133="",J133=""),"",H133&amp;I133&amp;J133)</f>
        <v/>
      </c>
      <c r="L133" s="17">
        <f>IF(K133="","",VLOOKUP(K133,Références!$L$3:$M$10,2,FALSE))</f>
        <v/>
      </c>
      <c r="M133" s="17" t="n"/>
      <c r="N133" s="17" t="n"/>
      <c r="O133" s="17" t="n"/>
      <c r="P133" s="17">
        <f>IF(AND(M133&gt;0,N133&gt;0,O133&gt;0),M133*N133*O133,"")</f>
        <v/>
      </c>
      <c r="Q133" s="17">
        <f>IF(P133="","",IF(P133&lt;=20,"Faible",IF(P133&lt;=40,"Moyen",IF(P133&lt;=75,"Élevé","Critique"))))</f>
        <v/>
      </c>
      <c r="R133" s="17" t="n"/>
      <c r="S133" s="17" t="n"/>
      <c r="T133" s="17" t="n"/>
      <c r="U133" s="17" t="inlineStr">
        <is>
          <t>Production</t>
        </is>
      </c>
      <c r="V133" s="17" t="inlineStr">
        <is>
          <t>08/09/2025</t>
        </is>
      </c>
      <c r="W133" s="17" t="inlineStr">
        <is>
          <t>In Progress</t>
        </is>
      </c>
      <c r="X133" s="17">
        <f>IF(AND(U133&gt;0,V133&gt;0,W133&gt;0),U133*V133*W133,"")</f>
        <v/>
      </c>
      <c r="Y133" s="17">
        <f>IF(X133="","",IF(X133&lt;=20,"Faible",IF(X133&lt;=40,"Moyen",IF(X133&lt;=75,"Élevé","Critique"))))</f>
        <v/>
      </c>
      <c r="Z133" s="17" t="n">
        <v>2</v>
      </c>
      <c r="AA133" s="17">
        <f>IF(AND(X133&gt;0,Y133&gt;0,Z133&gt;0),X133*Y133*Z133,"")</f>
        <v/>
      </c>
      <c r="AB133" s="17">
        <f>IF(AA133="","",IF(AA133&lt;=20,"Faible",IF(AA133&lt;=40,"Moyen",IF(AA133&lt;=75,"Élevé","Critique"))))</f>
        <v/>
      </c>
      <c r="AC133" s="17" t="inlineStr">
        <is>
          <t>c</t>
        </is>
      </c>
      <c r="AD133" s="17">
        <f>IF(OR(L133="",AC133=""),"",IF(VLOOKUP(AC133,Références!$O$3:$P$7,2,FALSE)&gt;=VLOOKUP(L133,Références!$O$3:$P$7,2,FALSE),"OK","À compléter"))</f>
        <v/>
      </c>
      <c r="AE133" s="17" t="inlineStr">
        <is>
          <t>Audit terrain + croquis</t>
        </is>
      </c>
      <c r="AF133" s="17" t="n"/>
      <c r="AG133" s="17" t="n"/>
    </row>
    <row r="134">
      <c r="A134" s="17" t="n"/>
      <c r="B134" s="17" t="n"/>
      <c r="C134" s="17" t="n"/>
      <c r="D134" s="17" t="n"/>
      <c r="E134" s="17" t="n"/>
      <c r="F134" s="17" t="n"/>
      <c r="G134" s="17" t="n"/>
      <c r="H134" s="17" t="n"/>
      <c r="I134" s="17" t="n"/>
      <c r="J134" s="17" t="n"/>
      <c r="K134" s="17">
        <f>IF(OR(H134="",I134="",J134=""),"",H134&amp;I134&amp;J134)</f>
        <v/>
      </c>
      <c r="L134" s="17">
        <f>IF(K134="","",VLOOKUP(K134,Références!$L$3:$M$10,2,FALSE))</f>
        <v/>
      </c>
      <c r="M134" s="17" t="n"/>
      <c r="N134" s="17" t="n"/>
      <c r="O134" s="17" t="n"/>
      <c r="P134" s="17">
        <f>IF(AND(M134&gt;0,N134&gt;0,O134&gt;0),M134*N134*O134,"")</f>
        <v/>
      </c>
      <c r="Q134" s="17">
        <f>IF(P134="","",IF(P134&lt;=20,"Faible",IF(P134&lt;=40,"Moyen",IF(P134&lt;=75,"Élevé","Critique"))))</f>
        <v/>
      </c>
      <c r="R134" s="17" t="n"/>
      <c r="S134" s="17" t="n"/>
      <c r="T134" s="17" t="n"/>
      <c r="U134" s="17" t="inlineStr">
        <is>
          <t>Méthodes</t>
        </is>
      </c>
      <c r="V134" s="17" t="inlineStr">
        <is>
          <t>08/09/2025</t>
        </is>
      </c>
      <c r="W134" s="17" t="inlineStr">
        <is>
          <t>Done</t>
        </is>
      </c>
      <c r="X134" s="17">
        <f>IF(AND(U134&gt;0,V134&gt;0,W134&gt;0),U134*V134*W134,"")</f>
        <v/>
      </c>
      <c r="Y134" s="17">
        <f>IF(X134="","",IF(X134&lt;=20,"Faible",IF(X134&lt;=40,"Moyen",IF(X134&lt;=75,"Élevé","Critique"))))</f>
        <v/>
      </c>
      <c r="Z134" s="17" t="n">
        <v>2</v>
      </c>
      <c r="AA134" s="17">
        <f>IF(AND(X134&gt;0,Y134&gt;0,Z134&gt;0),X134*Y134*Z134,"")</f>
        <v/>
      </c>
      <c r="AB134" s="17">
        <f>IF(AA134="","",IF(AA134&lt;=20,"Faible",IF(AA134&lt;=40,"Moyen",IF(AA134&lt;=75,"Élevé","Critique"))))</f>
        <v/>
      </c>
      <c r="AC134" s="17" t="inlineStr">
        <is>
          <t>c</t>
        </is>
      </c>
      <c r="AD134" s="17">
        <f>IF(OR(L134="",AC134=""),"",IF(VLOOKUP(AC134,Références!$O$3:$P$7,2,FALSE)&gt;=VLOOKUP(L134,Références!$O$3:$P$7,2,FALSE),"OK","À compléter"))</f>
        <v/>
      </c>
      <c r="AE134" s="17" t="inlineStr">
        <is>
          <t>Audit terrain + croquis</t>
        </is>
      </c>
      <c r="AF134" s="17" t="n"/>
      <c r="AG134" s="17" t="n"/>
    </row>
    <row r="135">
      <c r="A135" s="17" t="n"/>
      <c r="B135" s="17" t="n"/>
      <c r="C135" s="17" t="n"/>
      <c r="D135" s="17" t="n"/>
      <c r="E135" s="17" t="n"/>
      <c r="F135" s="17" t="n"/>
      <c r="G135" s="17" t="n"/>
      <c r="H135" s="17" t="n"/>
      <c r="I135" s="17" t="n"/>
      <c r="J135" s="17" t="n"/>
      <c r="K135" s="17">
        <f>IF(OR(H135="",I135="",J135=""),"",H135&amp;I135&amp;J135)</f>
        <v/>
      </c>
      <c r="L135" s="17">
        <f>IF(K135="","",VLOOKUP(K135,Références!$L$3:$M$10,2,FALSE))</f>
        <v/>
      </c>
      <c r="M135" s="17" t="n"/>
      <c r="N135" s="17" t="n"/>
      <c r="O135" s="17" t="n"/>
      <c r="P135" s="17">
        <f>IF(AND(M135&gt;0,N135&gt;0,O135&gt;0),M135*N135*O135,"")</f>
        <v/>
      </c>
      <c r="Q135" s="17">
        <f>IF(P135="","",IF(P135&lt;=20,"Faible",IF(P135&lt;=40,"Moyen",IF(P135&lt;=75,"Élevé","Critique"))))</f>
        <v/>
      </c>
      <c r="R135" s="17" t="n"/>
      <c r="S135" s="17" t="n"/>
      <c r="T135" s="17" t="n"/>
      <c r="U135" s="17" t="inlineStr">
        <is>
          <t>Maintenance</t>
        </is>
      </c>
      <c r="V135" s="17" t="inlineStr">
        <is>
          <t>18/09/2025</t>
        </is>
      </c>
      <c r="W135" s="17" t="inlineStr">
        <is>
          <t>Done</t>
        </is>
      </c>
      <c r="X135" s="17">
        <f>IF(AND(U135&gt;0,V135&gt;0,W135&gt;0),U135*V135*W135,"")</f>
        <v/>
      </c>
      <c r="Y135" s="17">
        <f>IF(X135="","",IF(X135&lt;=20,"Faible",IF(X135&lt;=40,"Moyen",IF(X135&lt;=75,"Élevé","Critique"))))</f>
        <v/>
      </c>
      <c r="Z135" s="17" t="n">
        <v>2</v>
      </c>
      <c r="AA135" s="17">
        <f>IF(AND(X135&gt;0,Y135&gt;0,Z135&gt;0),X135*Y135*Z135,"")</f>
        <v/>
      </c>
      <c r="AB135" s="17">
        <f>IF(AA135="","",IF(AA135&lt;=20,"Faible",IF(AA135&lt;=40,"Moyen",IF(AA135&lt;=75,"Élevé","Critique"))))</f>
        <v/>
      </c>
      <c r="AC135" s="17" t="inlineStr">
        <is>
          <t>c</t>
        </is>
      </c>
      <c r="AD135" s="17">
        <f>IF(OR(L135="",AC135=""),"",IF(VLOOKUP(AC135,Références!$O$3:$P$7,2,FALSE)&gt;=VLOOKUP(L135,Références!$O$3:$P$7,2,FALSE),"OK","À compléter"))</f>
        <v/>
      </c>
      <c r="AE135" s="17" t="inlineStr">
        <is>
          <t>FDS + mode opératoire</t>
        </is>
      </c>
      <c r="AF135" s="17" t="n"/>
      <c r="AG135" s="17" t="n"/>
    </row>
    <row r="136">
      <c r="A136" s="17" t="n"/>
      <c r="B136" s="17" t="n"/>
      <c r="C136" s="17" t="n"/>
      <c r="D136" s="17" t="n"/>
      <c r="E136" s="17" t="n"/>
      <c r="F136" s="17" t="n"/>
      <c r="G136" s="17" t="n"/>
      <c r="H136" s="17" t="n"/>
      <c r="I136" s="17" t="n"/>
      <c r="J136" s="17" t="n"/>
      <c r="K136" s="17">
        <f>IF(OR(H136="",I136="",J136=""),"",H136&amp;I136&amp;J136)</f>
        <v/>
      </c>
      <c r="L136" s="17">
        <f>IF(K136="","",VLOOKUP(K136,Références!$L$3:$M$10,2,FALSE))</f>
        <v/>
      </c>
      <c r="M136" s="17" t="n"/>
      <c r="N136" s="17" t="n"/>
      <c r="O136" s="17" t="n"/>
      <c r="P136" s="17">
        <f>IF(AND(M136&gt;0,N136&gt;0,O136&gt;0),M136*N136*O136,"")</f>
        <v/>
      </c>
      <c r="Q136" s="17">
        <f>IF(P136="","",IF(P136&lt;=20,"Faible",IF(P136&lt;=40,"Moyen",IF(P136&lt;=75,"Élevé","Critique"))))</f>
        <v/>
      </c>
      <c r="R136" s="17" t="n"/>
      <c r="S136" s="17" t="n"/>
      <c r="T136" s="17" t="n"/>
      <c r="U136" s="17" t="inlineStr">
        <is>
          <t>Production</t>
        </is>
      </c>
      <c r="V136" s="17" t="inlineStr">
        <is>
          <t>02/09/2025</t>
        </is>
      </c>
      <c r="W136" s="17" t="inlineStr">
        <is>
          <t>Not Started</t>
        </is>
      </c>
      <c r="X136" s="17">
        <f>IF(AND(U136&gt;0,V136&gt;0,W136&gt;0),U136*V136*W136,"")</f>
        <v/>
      </c>
      <c r="Y136" s="17">
        <f>IF(X136="","",IF(X136&lt;=20,"Faible",IF(X136&lt;=40,"Moyen",IF(X136&lt;=75,"Élevé","Critique"))))</f>
        <v/>
      </c>
      <c r="Z136" s="17" t="n">
        <v>2</v>
      </c>
      <c r="AA136" s="17">
        <f>IF(AND(X136&gt;0,Y136&gt;0,Z136&gt;0),X136*Y136*Z136,"")</f>
        <v/>
      </c>
      <c r="AB136" s="17">
        <f>IF(AA136="","",IF(AA136&lt;=20,"Faible",IF(AA136&lt;=40,"Moyen",IF(AA136&lt;=75,"Élevé","Critique"))))</f>
        <v/>
      </c>
      <c r="AC136" s="17" t="inlineStr">
        <is>
          <t>c</t>
        </is>
      </c>
      <c r="AD136" s="17">
        <f>IF(OR(L136="",AC136=""),"",IF(VLOOKUP(AC136,Références!$O$3:$P$7,2,FALSE)&gt;=VLOOKUP(L136,Références!$O$3:$P$7,2,FALSE),"OK","À compléter"))</f>
        <v/>
      </c>
      <c r="AE136" s="17" t="inlineStr">
        <is>
          <t>FDS + mode opératoire</t>
        </is>
      </c>
      <c r="AF136" s="17" t="n"/>
      <c r="AG136" s="17" t="n"/>
    </row>
    <row r="137">
      <c r="A137" s="17" t="n"/>
      <c r="B137" s="17" t="n"/>
      <c r="C137" s="17" t="n"/>
      <c r="D137" s="17" t="n"/>
      <c r="E137" s="17" t="n"/>
      <c r="F137" s="17" t="n"/>
      <c r="G137" s="17" t="n"/>
      <c r="H137" s="17" t="n"/>
      <c r="I137" s="17" t="n"/>
      <c r="J137" s="17" t="n"/>
      <c r="K137" s="17">
        <f>IF(OR(H137="",I137="",J137=""),"",H137&amp;I137&amp;J137)</f>
        <v/>
      </c>
      <c r="L137" s="17">
        <f>IF(K137="","",VLOOKUP(K137,Références!$L$3:$M$10,2,FALSE))</f>
        <v/>
      </c>
      <c r="M137" s="17" t="n"/>
      <c r="N137" s="17" t="n"/>
      <c r="O137" s="17" t="n"/>
      <c r="P137" s="17">
        <f>IF(AND(M137&gt;0,N137&gt;0,O137&gt;0),M137*N137*O137,"")</f>
        <v/>
      </c>
      <c r="Q137" s="17">
        <f>IF(P137="","",IF(P137&lt;=20,"Faible",IF(P137&lt;=40,"Moyen",IF(P137&lt;=75,"Élevé","Critique"))))</f>
        <v/>
      </c>
      <c r="R137" s="17" t="n"/>
      <c r="S137" s="17" t="n"/>
      <c r="T137" s="17" t="n"/>
      <c r="U137" s="17" t="inlineStr">
        <is>
          <t>Production</t>
        </is>
      </c>
      <c r="V137" s="17" t="inlineStr">
        <is>
          <t>17/09/2025</t>
        </is>
      </c>
      <c r="W137" s="17" t="inlineStr">
        <is>
          <t>Not Started</t>
        </is>
      </c>
      <c r="X137" s="17">
        <f>IF(AND(U137&gt;0,V137&gt;0,W137&gt;0),U137*V137*W137,"")</f>
        <v/>
      </c>
      <c r="Y137" s="17">
        <f>IF(X137="","",IF(X137&lt;=20,"Faible",IF(X137&lt;=40,"Moyen",IF(X137&lt;=75,"Élevé","Critique"))))</f>
        <v/>
      </c>
      <c r="Z137" s="17" t="n">
        <v>2</v>
      </c>
      <c r="AA137" s="17">
        <f>IF(AND(X137&gt;0,Y137&gt;0,Z137&gt;0),X137*Y137*Z137,"")</f>
        <v/>
      </c>
      <c r="AB137" s="17">
        <f>IF(AA137="","",IF(AA137&lt;=20,"Faible",IF(AA137&lt;=40,"Moyen",IF(AA137&lt;=75,"Élevé","Critique"))))</f>
        <v/>
      </c>
      <c r="AC137" s="17" t="inlineStr">
        <is>
          <t>c</t>
        </is>
      </c>
      <c r="AD137" s="17">
        <f>IF(OR(L137="",AC137=""),"",IF(VLOOKUP(AC137,Références!$O$3:$P$7,2,FALSE)&gt;=VLOOKUP(L137,Références!$O$3:$P$7,2,FALSE),"OK","À compléter"))</f>
        <v/>
      </c>
      <c r="AE137" s="17" t="inlineStr">
        <is>
          <t>FDS + mode opératoire</t>
        </is>
      </c>
      <c r="AF137" s="17" t="n"/>
      <c r="AG137" s="17" t="n"/>
    </row>
    <row r="138">
      <c r="A138" s="17" t="n"/>
      <c r="B138" s="17" t="n"/>
      <c r="C138" s="17" t="n"/>
      <c r="D138" s="17" t="n"/>
      <c r="E138" s="17" t="n"/>
      <c r="F138" s="17" t="n"/>
      <c r="G138" s="17" t="n"/>
      <c r="H138" s="17" t="n"/>
      <c r="I138" s="17" t="n"/>
      <c r="J138" s="17" t="n"/>
      <c r="K138" s="17">
        <f>IF(OR(H138="",I138="",J138=""),"",H138&amp;I138&amp;J138)</f>
        <v/>
      </c>
      <c r="L138" s="17">
        <f>IF(K138="","",VLOOKUP(K138,Références!$L$3:$M$10,2,FALSE))</f>
        <v/>
      </c>
      <c r="M138" s="17" t="n"/>
      <c r="N138" s="17" t="n"/>
      <c r="O138" s="17" t="n"/>
      <c r="P138" s="17">
        <f>IF(AND(M138&gt;0,N138&gt;0,O138&gt;0),M138*N138*O138,"")</f>
        <v/>
      </c>
      <c r="Q138" s="17">
        <f>IF(P138="","",IF(P138&lt;=20,"Faible",IF(P138&lt;=40,"Moyen",IF(P138&lt;=75,"Élevé","Critique"))))</f>
        <v/>
      </c>
      <c r="R138" s="17" t="n"/>
      <c r="S138" s="17" t="n"/>
      <c r="T138" s="17" t="n"/>
      <c r="U138" s="17" t="inlineStr">
        <is>
          <t>Maintenance</t>
        </is>
      </c>
      <c r="V138" s="17" t="inlineStr">
        <is>
          <t>23/09/2025</t>
        </is>
      </c>
      <c r="W138" s="17" t="inlineStr">
        <is>
          <t>In Progress</t>
        </is>
      </c>
      <c r="X138" s="17">
        <f>IF(AND(U138&gt;0,V138&gt;0,W138&gt;0),U138*V138*W138,"")</f>
        <v/>
      </c>
      <c r="Y138" s="17">
        <f>IF(X138="","",IF(X138&lt;=20,"Faible",IF(X138&lt;=40,"Moyen",IF(X138&lt;=75,"Élevé","Critique"))))</f>
        <v/>
      </c>
      <c r="Z138" s="17" t="n">
        <v>2</v>
      </c>
      <c r="AA138" s="17">
        <f>IF(AND(X138&gt;0,Y138&gt;0,Z138&gt;0),X138*Y138*Z138,"")</f>
        <v/>
      </c>
      <c r="AB138" s="17">
        <f>IF(AA138="","",IF(AA138&lt;=20,"Faible",IF(AA138&lt;=40,"Moyen",IF(AA138&lt;=75,"Élevé","Critique"))))</f>
        <v/>
      </c>
      <c r="AC138" s="17" t="inlineStr">
        <is>
          <t>c</t>
        </is>
      </c>
      <c r="AD138" s="17">
        <f>IF(OR(L138="",AC138=""),"",IF(VLOOKUP(AC138,Références!$O$3:$P$7,2,FALSE)&gt;=VLOOKUP(L138,Références!$O$3:$P$7,2,FALSE),"OK","À compléter"))</f>
        <v/>
      </c>
      <c r="AE138" s="17" t="inlineStr">
        <is>
          <t>FDS + mode opératoire</t>
        </is>
      </c>
      <c r="AF138" s="17" t="n"/>
      <c r="AG138" s="17" t="n"/>
    </row>
    <row r="139">
      <c r="A139" s="17" t="n"/>
      <c r="B139" s="17" t="n"/>
      <c r="C139" s="17" t="n"/>
      <c r="D139" s="17" t="n"/>
      <c r="E139" s="17" t="n"/>
      <c r="F139" s="17" t="n"/>
      <c r="G139" s="17" t="n"/>
      <c r="H139" s="17" t="n"/>
      <c r="I139" s="17" t="n"/>
      <c r="J139" s="17" t="n"/>
      <c r="K139" s="17">
        <f>IF(OR(H139="",I139="",J139=""),"",H139&amp;I139&amp;J139)</f>
        <v/>
      </c>
      <c r="L139" s="17">
        <f>IF(K139="","",VLOOKUP(K139,Références!$L$3:$M$10,2,FALSE))</f>
        <v/>
      </c>
      <c r="M139" s="17" t="n"/>
      <c r="N139" s="17" t="n"/>
      <c r="O139" s="17" t="n"/>
      <c r="P139" s="17">
        <f>IF(AND(M139&gt;0,N139&gt;0,O139&gt;0),M139*N139*O139,"")</f>
        <v/>
      </c>
      <c r="Q139" s="17">
        <f>IF(P139="","",IF(P139&lt;=20,"Faible",IF(P139&lt;=40,"Moyen",IF(P139&lt;=75,"Élevé","Critique"))))</f>
        <v/>
      </c>
      <c r="R139" s="17" t="n"/>
      <c r="S139" s="17" t="n"/>
      <c r="T139" s="17" t="n"/>
      <c r="U139" s="17" t="inlineStr">
        <is>
          <t>Production</t>
        </is>
      </c>
      <c r="V139" s="17" t="inlineStr">
        <is>
          <t>23/09/2025</t>
        </is>
      </c>
      <c r="W139" s="17" t="inlineStr">
        <is>
          <t>Done</t>
        </is>
      </c>
      <c r="X139" s="17">
        <f>IF(AND(U139&gt;0,V139&gt;0,W139&gt;0),U139*V139*W139,"")</f>
        <v/>
      </c>
      <c r="Y139" s="17">
        <f>IF(X139="","",IF(X139&lt;=20,"Faible",IF(X139&lt;=40,"Moyen",IF(X139&lt;=75,"Élevé","Critique"))))</f>
        <v/>
      </c>
      <c r="Z139" s="17" t="n">
        <v>2</v>
      </c>
      <c r="AA139" s="17">
        <f>IF(AND(X139&gt;0,Y139&gt;0,Z139&gt;0),X139*Y139*Z139,"")</f>
        <v/>
      </c>
      <c r="AB139" s="17">
        <f>IF(AA139="","",IF(AA139&lt;=20,"Faible",IF(AA139&lt;=40,"Moyen",IF(AA139&lt;=75,"Élevé","Critique"))))</f>
        <v/>
      </c>
      <c r="AC139" s="17" t="inlineStr">
        <is>
          <t>c</t>
        </is>
      </c>
      <c r="AD139" s="17">
        <f>IF(OR(L139="",AC139=""),"",IF(VLOOKUP(AC139,Références!$O$3:$P$7,2,FALSE)&gt;=VLOOKUP(L139,Références!$O$3:$P$7,2,FALSE),"OK","À compléter"))</f>
        <v/>
      </c>
      <c r="AE139" s="17" t="inlineStr">
        <is>
          <t>Audit terrain + croquis</t>
        </is>
      </c>
      <c r="AF139" s="17" t="n"/>
      <c r="AG139" s="17" t="n"/>
    </row>
    <row r="140">
      <c r="A140" s="17" t="n"/>
      <c r="B140" s="17" t="n"/>
      <c r="C140" s="17" t="n"/>
      <c r="D140" s="17" t="n"/>
      <c r="E140" s="17" t="n"/>
      <c r="F140" s="17" t="n"/>
      <c r="G140" s="17" t="n"/>
      <c r="H140" s="17" t="n"/>
      <c r="I140" s="17" t="n"/>
      <c r="J140" s="17" t="n"/>
      <c r="K140" s="17">
        <f>IF(OR(H140="",I140="",J140=""),"",H140&amp;I140&amp;J140)</f>
        <v/>
      </c>
      <c r="L140" s="17">
        <f>IF(K140="","",VLOOKUP(K140,Références!$L$3:$M$10,2,FALSE))</f>
        <v/>
      </c>
      <c r="M140" s="17" t="n"/>
      <c r="N140" s="17" t="n"/>
      <c r="O140" s="17" t="n"/>
      <c r="P140" s="17">
        <f>IF(AND(M140&gt;0,N140&gt;0,O140&gt;0),M140*N140*O140,"")</f>
        <v/>
      </c>
      <c r="Q140" s="17">
        <f>IF(P140="","",IF(P140&lt;=20,"Faible",IF(P140&lt;=40,"Moyen",IF(P140&lt;=75,"Élevé","Critique"))))</f>
        <v/>
      </c>
      <c r="R140" s="17" t="n"/>
      <c r="S140" s="17" t="n"/>
      <c r="T140" s="17" t="n"/>
      <c r="U140" s="17" t="inlineStr">
        <is>
          <t>Qualité</t>
        </is>
      </c>
      <c r="V140" s="17" t="inlineStr">
        <is>
          <t>03/09/2025</t>
        </is>
      </c>
      <c r="W140" s="17" t="inlineStr">
        <is>
          <t>Not Started</t>
        </is>
      </c>
      <c r="X140" s="17">
        <f>IF(AND(U140&gt;0,V140&gt;0,W140&gt;0),U140*V140*W140,"")</f>
        <v/>
      </c>
      <c r="Y140" s="17">
        <f>IF(X140="","",IF(X140&lt;=20,"Faible",IF(X140&lt;=40,"Moyen",IF(X140&lt;=75,"Élevé","Critique"))))</f>
        <v/>
      </c>
      <c r="Z140" s="17" t="n">
        <v>2</v>
      </c>
      <c r="AA140" s="17">
        <f>IF(AND(X140&gt;0,Y140&gt;0,Z140&gt;0),X140*Y140*Z140,"")</f>
        <v/>
      </c>
      <c r="AB140" s="17">
        <f>IF(AA140="","",IF(AA140&lt;=20,"Faible",IF(AA140&lt;=40,"Moyen",IF(AA140&lt;=75,"Élevé","Critique"))))</f>
        <v/>
      </c>
      <c r="AC140" s="17" t="inlineStr">
        <is>
          <t>c</t>
        </is>
      </c>
      <c r="AD140" s="17">
        <f>IF(OR(L140="",AC140=""),"",IF(VLOOKUP(AC140,Références!$O$3:$P$7,2,FALSE)&gt;=VLOOKUP(L140,Références!$O$3:$P$7,2,FALSE),"OK","À compléter"))</f>
        <v/>
      </c>
      <c r="AE140" s="17" t="inlineStr">
        <is>
          <t>Audit terrain + croquis</t>
        </is>
      </c>
      <c r="AF140" s="17" t="n"/>
      <c r="AG140" s="17" t="n"/>
    </row>
    <row r="141">
      <c r="A141" s="17" t="n"/>
      <c r="B141" s="17" t="n"/>
      <c r="C141" s="17" t="n"/>
      <c r="D141" s="17" t="n"/>
      <c r="E141" s="17" t="n"/>
      <c r="F141" s="17" t="n"/>
      <c r="G141" s="17" t="n"/>
      <c r="H141" s="17" t="n"/>
      <c r="I141" s="17" t="n"/>
      <c r="J141" s="17" t="n"/>
      <c r="K141" s="17">
        <f>IF(OR(H141="",I141="",J141=""),"",H141&amp;I141&amp;J141)</f>
        <v/>
      </c>
      <c r="L141" s="17">
        <f>IF(K141="","",VLOOKUP(K141,Références!$L$3:$M$10,2,FALSE))</f>
        <v/>
      </c>
      <c r="M141" s="17" t="n"/>
      <c r="N141" s="17" t="n"/>
      <c r="O141" s="17" t="n"/>
      <c r="P141" s="17">
        <f>IF(AND(M141&gt;0,N141&gt;0,O141&gt;0),M141*N141*O141,"")</f>
        <v/>
      </c>
      <c r="Q141" s="17">
        <f>IF(P141="","",IF(P141&lt;=20,"Faible",IF(P141&lt;=40,"Moyen",IF(P141&lt;=75,"Élevé","Critique"))))</f>
        <v/>
      </c>
      <c r="R141" s="17" t="n"/>
      <c r="S141" s="17" t="n"/>
      <c r="T141" s="17" t="n"/>
      <c r="U141" s="17" t="inlineStr">
        <is>
          <t>Production</t>
        </is>
      </c>
      <c r="V141" s="17" t="inlineStr">
        <is>
          <t>05/09/2025</t>
        </is>
      </c>
      <c r="W141" s="17" t="inlineStr">
        <is>
          <t>In Progress</t>
        </is>
      </c>
      <c r="X141" s="17">
        <f>IF(AND(U141&gt;0,V141&gt;0,W141&gt;0),U141*V141*W141,"")</f>
        <v/>
      </c>
      <c r="Y141" s="17">
        <f>IF(X141="","",IF(X141&lt;=20,"Faible",IF(X141&lt;=40,"Moyen",IF(X141&lt;=75,"Élevé","Critique"))))</f>
        <v/>
      </c>
      <c r="Z141" s="17" t="n">
        <v>2</v>
      </c>
      <c r="AA141" s="17">
        <f>IF(AND(X141&gt;0,Y141&gt;0,Z141&gt;0),X141*Y141*Z141,"")</f>
        <v/>
      </c>
      <c r="AB141" s="17">
        <f>IF(AA141="","",IF(AA141&lt;=20,"Faible",IF(AA141&lt;=40,"Moyen",IF(AA141&lt;=75,"Élevé","Critique"))))</f>
        <v/>
      </c>
      <c r="AC141" s="17" t="inlineStr">
        <is>
          <t>c</t>
        </is>
      </c>
      <c r="AD141" s="17">
        <f>IF(OR(L141="",AC141=""),"",IF(VLOOKUP(AC141,Références!$O$3:$P$7,2,FALSE)&gt;=VLOOKUP(L141,Références!$O$3:$P$7,2,FALSE),"OK","À compléter"))</f>
        <v/>
      </c>
      <c r="AE141" s="17" t="inlineStr">
        <is>
          <t>Audit terrain + croquis</t>
        </is>
      </c>
      <c r="AF141" s="17" t="n"/>
      <c r="AG141" s="17" t="n"/>
    </row>
    <row r="142">
      <c r="A142" s="17" t="n"/>
      <c r="B142" s="17" t="n"/>
      <c r="C142" s="17" t="n"/>
      <c r="D142" s="17" t="n"/>
      <c r="E142" s="17" t="n"/>
      <c r="F142" s="17" t="n"/>
      <c r="G142" s="17" t="n"/>
      <c r="H142" s="17" t="n"/>
      <c r="I142" s="17" t="n"/>
      <c r="J142" s="17" t="n"/>
      <c r="K142" s="17">
        <f>IF(OR(H142="",I142="",J142=""),"",H142&amp;I142&amp;J142)</f>
        <v/>
      </c>
      <c r="L142" s="17">
        <f>IF(K142="","",VLOOKUP(K142,Références!$L$3:$M$10,2,FALSE))</f>
        <v/>
      </c>
      <c r="M142" s="17" t="n"/>
      <c r="N142" s="17" t="n"/>
      <c r="O142" s="17" t="n"/>
      <c r="P142" s="17">
        <f>IF(AND(M142&gt;0,N142&gt;0,O142&gt;0),M142*N142*O142,"")</f>
        <v/>
      </c>
      <c r="Q142" s="17">
        <f>IF(P142="","",IF(P142&lt;=20,"Faible",IF(P142&lt;=40,"Moyen",IF(P142&lt;=75,"Élevé","Critique"))))</f>
        <v/>
      </c>
      <c r="R142" s="17" t="n"/>
      <c r="S142" s="17" t="n"/>
      <c r="T142" s="17" t="n"/>
      <c r="U142" s="17" t="inlineStr">
        <is>
          <t>Production</t>
        </is>
      </c>
      <c r="V142" s="17" t="inlineStr">
        <is>
          <t>19/09/2025</t>
        </is>
      </c>
      <c r="W142" s="17" t="inlineStr">
        <is>
          <t>Done</t>
        </is>
      </c>
      <c r="X142" s="17">
        <f>IF(AND(U142&gt;0,V142&gt;0,W142&gt;0),U142*V142*W142,"")</f>
        <v/>
      </c>
      <c r="Y142" s="17">
        <f>IF(X142="","",IF(X142&lt;=20,"Faible",IF(X142&lt;=40,"Moyen",IF(X142&lt;=75,"Élevé","Critique"))))</f>
        <v/>
      </c>
      <c r="Z142" s="17" t="n">
        <v>2</v>
      </c>
      <c r="AA142" s="17">
        <f>IF(AND(X142&gt;0,Y142&gt;0,Z142&gt;0),X142*Y142*Z142,"")</f>
        <v/>
      </c>
      <c r="AB142" s="17">
        <f>IF(AA142="","",IF(AA142&lt;=20,"Faible",IF(AA142&lt;=40,"Moyen",IF(AA142&lt;=75,"Élevé","Critique"))))</f>
        <v/>
      </c>
      <c r="AC142" s="17" t="inlineStr">
        <is>
          <t>c</t>
        </is>
      </c>
      <c r="AD142" s="17">
        <f>IF(OR(L142="",AC142=""),"",IF(VLOOKUP(AC142,Références!$O$3:$P$7,2,FALSE)&gt;=VLOOKUP(L142,Références!$O$3:$P$7,2,FALSE),"OK","À compléter"))</f>
        <v/>
      </c>
      <c r="AE142" s="17" t="inlineStr">
        <is>
          <t>Photos + procédure</t>
        </is>
      </c>
      <c r="AF142" s="17" t="n"/>
      <c r="AG142" s="17" t="n"/>
    </row>
    <row r="143">
      <c r="A143" s="17" t="n"/>
      <c r="B143" s="17" t="n"/>
      <c r="C143" s="17" t="n"/>
      <c r="D143" s="17" t="n"/>
      <c r="E143" s="17" t="n"/>
      <c r="F143" s="17" t="n"/>
      <c r="G143" s="17" t="n"/>
      <c r="H143" s="17" t="n"/>
      <c r="I143" s="17" t="n"/>
      <c r="J143" s="17" t="n"/>
      <c r="K143" s="17">
        <f>IF(OR(H143="",I143="",J143=""),"",H143&amp;I143&amp;J143)</f>
        <v/>
      </c>
      <c r="L143" s="17">
        <f>IF(K143="","",VLOOKUP(K143,Références!$L$3:$M$10,2,FALSE))</f>
        <v/>
      </c>
      <c r="M143" s="17" t="n"/>
      <c r="N143" s="17" t="n"/>
      <c r="O143" s="17" t="n"/>
      <c r="P143" s="17">
        <f>IF(AND(M143&gt;0,N143&gt;0,O143&gt;0),M143*N143*O143,"")</f>
        <v/>
      </c>
      <c r="Q143" s="17">
        <f>IF(P143="","",IF(P143&lt;=20,"Faible",IF(P143&lt;=40,"Moyen",IF(P143&lt;=75,"Élevé","Critique"))))</f>
        <v/>
      </c>
      <c r="R143" s="17" t="n"/>
      <c r="S143" s="17" t="n"/>
      <c r="T143" s="17" t="n"/>
      <c r="U143" s="17" t="inlineStr">
        <is>
          <t>Méthodes</t>
        </is>
      </c>
      <c r="V143" s="17" t="inlineStr">
        <is>
          <t>22/09/2025</t>
        </is>
      </c>
      <c r="W143" s="17" t="inlineStr">
        <is>
          <t>In Progress</t>
        </is>
      </c>
      <c r="X143" s="17">
        <f>IF(AND(U143&gt;0,V143&gt;0,W143&gt;0),U143*V143*W143,"")</f>
        <v/>
      </c>
      <c r="Y143" s="17">
        <f>IF(X143="","",IF(X143&lt;=20,"Faible",IF(X143&lt;=40,"Moyen",IF(X143&lt;=75,"Élevé","Critique"))))</f>
        <v/>
      </c>
      <c r="Z143" s="17" t="n">
        <v>2</v>
      </c>
      <c r="AA143" s="17">
        <f>IF(AND(X143&gt;0,Y143&gt;0,Z143&gt;0),X143*Y143*Z143,"")</f>
        <v/>
      </c>
      <c r="AB143" s="17">
        <f>IF(AA143="","",IF(AA143&lt;=20,"Faible",IF(AA143&lt;=40,"Moyen",IF(AA143&lt;=75,"Élevé","Critique"))))</f>
        <v/>
      </c>
      <c r="AC143" s="17" t="inlineStr">
        <is>
          <t>c</t>
        </is>
      </c>
      <c r="AD143" s="17">
        <f>IF(OR(L143="",AC143=""),"",IF(VLOOKUP(AC143,Références!$O$3:$P$7,2,FALSE)&gt;=VLOOKUP(L143,Références!$O$3:$P$7,2,FALSE),"OK","À compléter"))</f>
        <v/>
      </c>
      <c r="AE143" s="17" t="inlineStr">
        <is>
          <t>FDS + mode opératoire</t>
        </is>
      </c>
      <c r="AF143" s="17" t="n"/>
      <c r="AG143" s="17" t="n"/>
    </row>
    <row r="144">
      <c r="A144" s="17" t="n"/>
      <c r="B144" s="17" t="n"/>
      <c r="C144" s="17" t="n"/>
      <c r="D144" s="17" t="n"/>
      <c r="E144" s="17" t="n"/>
      <c r="F144" s="17" t="n"/>
      <c r="G144" s="17" t="n"/>
      <c r="H144" s="17" t="n"/>
      <c r="I144" s="17" t="n"/>
      <c r="J144" s="17" t="n"/>
      <c r="K144" s="17">
        <f>IF(OR(H144="",I144="",J144=""),"",H144&amp;I144&amp;J144)</f>
        <v/>
      </c>
      <c r="L144" s="17">
        <f>IF(K144="","",VLOOKUP(K144,Références!$L$3:$M$10,2,FALSE))</f>
        <v/>
      </c>
      <c r="M144" s="17" t="n"/>
      <c r="N144" s="17" t="n"/>
      <c r="O144" s="17" t="n"/>
      <c r="P144" s="17">
        <f>IF(AND(M144&gt;0,N144&gt;0,O144&gt;0),M144*N144*O144,"")</f>
        <v/>
      </c>
      <c r="Q144" s="17">
        <f>IF(P144="","",IF(P144&lt;=20,"Faible",IF(P144&lt;=40,"Moyen",IF(P144&lt;=75,"Élevé","Critique"))))</f>
        <v/>
      </c>
      <c r="R144" s="17" t="n"/>
      <c r="S144" s="17" t="n"/>
      <c r="T144" s="17" t="n"/>
      <c r="U144" s="17" t="inlineStr">
        <is>
          <t>Méthodes</t>
        </is>
      </c>
      <c r="V144" s="17" t="inlineStr">
        <is>
          <t>17/09/2025</t>
        </is>
      </c>
      <c r="W144" s="17" t="inlineStr">
        <is>
          <t>Not Started</t>
        </is>
      </c>
      <c r="X144" s="17">
        <f>IF(AND(U144&gt;0,V144&gt;0,W144&gt;0),U144*V144*W144,"")</f>
        <v/>
      </c>
      <c r="Y144" s="17">
        <f>IF(X144="","",IF(X144&lt;=20,"Faible",IF(X144&lt;=40,"Moyen",IF(X144&lt;=75,"Élevé","Critique"))))</f>
        <v/>
      </c>
      <c r="Z144" s="17" t="n">
        <v>2</v>
      </c>
      <c r="AA144" s="17">
        <f>IF(AND(X144&gt;0,Y144&gt;0,Z144&gt;0),X144*Y144*Z144,"")</f>
        <v/>
      </c>
      <c r="AB144" s="17">
        <f>IF(AA144="","",IF(AA144&lt;=20,"Faible",IF(AA144&lt;=40,"Moyen",IF(AA144&lt;=75,"Élevé","Critique"))))</f>
        <v/>
      </c>
      <c r="AC144" s="17" t="inlineStr">
        <is>
          <t>c</t>
        </is>
      </c>
      <c r="AD144" s="17">
        <f>IF(OR(L144="",AC144=""),"",IF(VLOOKUP(AC144,Références!$O$3:$P$7,2,FALSE)&gt;=VLOOKUP(L144,Références!$O$3:$P$7,2,FALSE),"OK","À compléter"))</f>
        <v/>
      </c>
      <c r="AE144" s="17" t="inlineStr">
        <is>
          <t>Photos + procédure</t>
        </is>
      </c>
      <c r="AF144" s="17" t="n"/>
      <c r="AG144" s="17" t="n"/>
    </row>
    <row r="145">
      <c r="A145" s="17" t="n"/>
      <c r="B145" s="17" t="n"/>
      <c r="C145" s="17" t="n"/>
      <c r="D145" s="17" t="n"/>
      <c r="E145" s="17" t="n"/>
      <c r="F145" s="17" t="n"/>
      <c r="G145" s="17" t="n"/>
      <c r="H145" s="17" t="n"/>
      <c r="I145" s="17" t="n"/>
      <c r="J145" s="17" t="n"/>
      <c r="K145" s="17">
        <f>IF(OR(H145="",I145="",J145=""),"",H145&amp;I145&amp;J145)</f>
        <v/>
      </c>
      <c r="L145" s="17">
        <f>IF(K145="","",VLOOKUP(K145,Références!$L$3:$M$10,2,FALSE))</f>
        <v/>
      </c>
      <c r="M145" s="17" t="n"/>
      <c r="N145" s="17" t="n"/>
      <c r="O145" s="17" t="n"/>
      <c r="P145" s="17">
        <f>IF(AND(M145&gt;0,N145&gt;0,O145&gt;0),M145*N145*O145,"")</f>
        <v/>
      </c>
      <c r="Q145" s="17">
        <f>IF(P145="","",IF(P145&lt;=20,"Faible",IF(P145&lt;=40,"Moyen",IF(P145&lt;=75,"Élevé","Critique"))))</f>
        <v/>
      </c>
      <c r="R145" s="17" t="n"/>
      <c r="S145" s="17" t="n"/>
      <c r="T145" s="17" t="n"/>
      <c r="U145" s="17" t="inlineStr">
        <is>
          <t>Qualité</t>
        </is>
      </c>
      <c r="V145" s="17" t="inlineStr">
        <is>
          <t>03/09/2025</t>
        </is>
      </c>
      <c r="W145" s="17" t="inlineStr">
        <is>
          <t>In Progress</t>
        </is>
      </c>
      <c r="X145" s="17">
        <f>IF(AND(U145&gt;0,V145&gt;0,W145&gt;0),U145*V145*W145,"")</f>
        <v/>
      </c>
      <c r="Y145" s="17">
        <f>IF(X145="","",IF(X145&lt;=20,"Faible",IF(X145&lt;=40,"Moyen",IF(X145&lt;=75,"Élevé","Critique"))))</f>
        <v/>
      </c>
      <c r="Z145" s="17" t="n">
        <v>2</v>
      </c>
      <c r="AA145" s="17">
        <f>IF(AND(X145&gt;0,Y145&gt;0,Z145&gt;0),X145*Y145*Z145,"")</f>
        <v/>
      </c>
      <c r="AB145" s="17">
        <f>IF(AA145="","",IF(AA145&lt;=20,"Faible",IF(AA145&lt;=40,"Moyen",IF(AA145&lt;=75,"Élevé","Critique"))))</f>
        <v/>
      </c>
      <c r="AC145" s="17" t="inlineStr">
        <is>
          <t>c</t>
        </is>
      </c>
      <c r="AD145" s="17">
        <f>IF(OR(L145="",AC145=""),"",IF(VLOOKUP(AC145,Références!$O$3:$P$7,2,FALSE)&gt;=VLOOKUP(L145,Références!$O$3:$P$7,2,FALSE),"OK","À compléter"))</f>
        <v/>
      </c>
      <c r="AE145" s="17" t="inlineStr">
        <is>
          <t>Photos + procédure</t>
        </is>
      </c>
      <c r="AF145" s="17" t="n"/>
      <c r="AG145" s="17" t="n"/>
    </row>
    <row r="146">
      <c r="A146" s="17" t="n"/>
      <c r="B146" s="17" t="n"/>
      <c r="C146" s="17" t="n"/>
      <c r="D146" s="17" t="n"/>
      <c r="E146" s="17" t="n"/>
      <c r="F146" s="17" t="n"/>
      <c r="G146" s="17" t="n"/>
      <c r="H146" s="17" t="n"/>
      <c r="I146" s="17" t="n"/>
      <c r="J146" s="17" t="n"/>
      <c r="K146" s="17">
        <f>IF(OR(H146="",I146="",J146=""),"",H146&amp;I146&amp;J146)</f>
        <v/>
      </c>
      <c r="L146" s="17">
        <f>IF(K146="","",VLOOKUP(K146,Références!$L$3:$M$10,2,FALSE))</f>
        <v/>
      </c>
      <c r="M146" s="17" t="n"/>
      <c r="N146" s="17" t="n"/>
      <c r="O146" s="17" t="n"/>
      <c r="P146" s="17">
        <f>IF(AND(M146&gt;0,N146&gt;0,O146&gt;0),M146*N146*O146,"")</f>
        <v/>
      </c>
      <c r="Q146" s="17">
        <f>IF(P146="","",IF(P146&lt;=20,"Faible",IF(P146&lt;=40,"Moyen",IF(P146&lt;=75,"Élevé","Critique"))))</f>
        <v/>
      </c>
      <c r="R146" s="17" t="n"/>
      <c r="S146" s="17" t="n"/>
      <c r="T146" s="17" t="n"/>
      <c r="U146" s="17" t="inlineStr">
        <is>
          <t>Maintenance</t>
        </is>
      </c>
      <c r="V146" s="17" t="inlineStr">
        <is>
          <t>24/09/2025</t>
        </is>
      </c>
      <c r="W146" s="17" t="inlineStr">
        <is>
          <t>Not Started</t>
        </is>
      </c>
      <c r="X146" s="17">
        <f>IF(AND(U146&gt;0,V146&gt;0,W146&gt;0),U146*V146*W146,"")</f>
        <v/>
      </c>
      <c r="Y146" s="17">
        <f>IF(X146="","",IF(X146&lt;=20,"Faible",IF(X146&lt;=40,"Moyen",IF(X146&lt;=75,"Élevé","Critique"))))</f>
        <v/>
      </c>
      <c r="Z146" s="17" t="n">
        <v>2</v>
      </c>
      <c r="AA146" s="17">
        <f>IF(AND(X146&gt;0,Y146&gt;0,Z146&gt;0),X146*Y146*Z146,"")</f>
        <v/>
      </c>
      <c r="AB146" s="17">
        <f>IF(AA146="","",IF(AA146&lt;=20,"Faible",IF(AA146&lt;=40,"Moyen",IF(AA146&lt;=75,"Élevé","Critique"))))</f>
        <v/>
      </c>
      <c r="AC146" s="17" t="inlineStr">
        <is>
          <t>c</t>
        </is>
      </c>
      <c r="AD146" s="17">
        <f>IF(OR(L146="",AC146=""),"",IF(VLOOKUP(AC146,Références!$O$3:$P$7,2,FALSE)&gt;=VLOOKUP(L146,Références!$O$3:$P$7,2,FALSE),"OK","À compléter"))</f>
        <v/>
      </c>
      <c r="AE146" s="17" t="inlineStr">
        <is>
          <t>PV contrôle + schéma</t>
        </is>
      </c>
      <c r="AF146" s="17" t="n"/>
      <c r="AG146" s="17" t="n"/>
    </row>
    <row r="147">
      <c r="A147" s="17" t="n"/>
      <c r="B147" s="17" t="n"/>
      <c r="C147" s="17" t="n"/>
      <c r="D147" s="17" t="n"/>
      <c r="E147" s="17" t="n"/>
      <c r="F147" s="17" t="n"/>
      <c r="G147" s="17" t="n"/>
      <c r="H147" s="17" t="n"/>
      <c r="I147" s="17" t="n"/>
      <c r="J147" s="17" t="n"/>
      <c r="K147" s="17">
        <f>IF(OR(H147="",I147="",J147=""),"",H147&amp;I147&amp;J147)</f>
        <v/>
      </c>
      <c r="L147" s="17">
        <f>IF(K147="","",VLOOKUP(K147,Références!$L$3:$M$10,2,FALSE))</f>
        <v/>
      </c>
      <c r="M147" s="17" t="n"/>
      <c r="N147" s="17" t="n"/>
      <c r="O147" s="17" t="n"/>
      <c r="P147" s="17">
        <f>IF(AND(M147&gt;0,N147&gt;0,O147&gt;0),M147*N147*O147,"")</f>
        <v/>
      </c>
      <c r="Q147" s="17">
        <f>IF(P147="","",IF(P147&lt;=20,"Faible",IF(P147&lt;=40,"Moyen",IF(P147&lt;=75,"Élevé","Critique"))))</f>
        <v/>
      </c>
      <c r="R147" s="17" t="n"/>
      <c r="S147" s="17" t="n"/>
      <c r="T147" s="17" t="n"/>
      <c r="U147" s="17" t="inlineStr">
        <is>
          <t>Qualité</t>
        </is>
      </c>
      <c r="V147" s="17" t="inlineStr">
        <is>
          <t>27/09/2025</t>
        </is>
      </c>
      <c r="W147" s="17" t="inlineStr">
        <is>
          <t>Done</t>
        </is>
      </c>
      <c r="X147" s="17">
        <f>IF(AND(U147&gt;0,V147&gt;0,W147&gt;0),U147*V147*W147,"")</f>
        <v/>
      </c>
      <c r="Y147" s="17">
        <f>IF(X147="","",IF(X147&lt;=20,"Faible",IF(X147&lt;=40,"Moyen",IF(X147&lt;=75,"Élevé","Critique"))))</f>
        <v/>
      </c>
      <c r="Z147" s="17" t="n">
        <v>2</v>
      </c>
      <c r="AA147" s="17">
        <f>IF(AND(X147&gt;0,Y147&gt;0,Z147&gt;0),X147*Y147*Z147,"")</f>
        <v/>
      </c>
      <c r="AB147" s="17">
        <f>IF(AA147="","",IF(AA147&lt;=20,"Faible",IF(AA147&lt;=40,"Moyen",IF(AA147&lt;=75,"Élevé","Critique"))))</f>
        <v/>
      </c>
      <c r="AC147" s="17" t="inlineStr">
        <is>
          <t>c</t>
        </is>
      </c>
      <c r="AD147" s="17">
        <f>IF(OR(L147="",AC147=""),"",IF(VLOOKUP(AC147,Références!$O$3:$P$7,2,FALSE)&gt;=VLOOKUP(L147,Références!$O$3:$P$7,2,FALSE),"OK","À compléter"))</f>
        <v/>
      </c>
      <c r="AE147" s="17" t="inlineStr">
        <is>
          <t>Photos + procédure</t>
        </is>
      </c>
      <c r="AF147" s="17" t="n"/>
      <c r="AG147" s="17" t="n"/>
    </row>
    <row r="148">
      <c r="A148" s="17" t="n"/>
      <c r="B148" s="17" t="n"/>
      <c r="C148" s="17" t="n"/>
      <c r="D148" s="17" t="n"/>
      <c r="E148" s="17" t="n"/>
      <c r="F148" s="17" t="n"/>
      <c r="G148" s="17" t="n"/>
      <c r="H148" s="17" t="n"/>
      <c r="I148" s="17" t="n"/>
      <c r="J148" s="17" t="n"/>
      <c r="K148" s="17">
        <f>IF(OR(H148="",I148="",J148=""),"",H148&amp;I148&amp;J148)</f>
        <v/>
      </c>
      <c r="L148" s="17">
        <f>IF(K148="","",VLOOKUP(K148,Références!$L$3:$M$10,2,FALSE))</f>
        <v/>
      </c>
      <c r="M148" s="17" t="n"/>
      <c r="N148" s="17" t="n"/>
      <c r="O148" s="17" t="n"/>
      <c r="P148" s="17">
        <f>IF(AND(M148&gt;0,N148&gt;0,O148&gt;0),M148*N148*O148,"")</f>
        <v/>
      </c>
      <c r="Q148" s="17">
        <f>IF(P148="","",IF(P148&lt;=20,"Faible",IF(P148&lt;=40,"Moyen",IF(P148&lt;=75,"Élevé","Critique"))))</f>
        <v/>
      </c>
      <c r="R148" s="17" t="n"/>
      <c r="S148" s="17" t="n"/>
      <c r="T148" s="17" t="n"/>
      <c r="U148" s="17" t="inlineStr">
        <is>
          <t>Méthodes</t>
        </is>
      </c>
      <c r="V148" s="17" t="inlineStr">
        <is>
          <t>28/09/2025</t>
        </is>
      </c>
      <c r="W148" s="17" t="inlineStr">
        <is>
          <t>Not Started</t>
        </is>
      </c>
      <c r="X148" s="17">
        <f>IF(AND(U148&gt;0,V148&gt;0,W148&gt;0),U148*V148*W148,"")</f>
        <v/>
      </c>
      <c r="Y148" s="17">
        <f>IF(X148="","",IF(X148&lt;=20,"Faible",IF(X148&lt;=40,"Moyen",IF(X148&lt;=75,"Élevé","Critique"))))</f>
        <v/>
      </c>
      <c r="Z148" s="17" t="n">
        <v>2</v>
      </c>
      <c r="AA148" s="17">
        <f>IF(AND(X148&gt;0,Y148&gt;0,Z148&gt;0),X148*Y148*Z148,"")</f>
        <v/>
      </c>
      <c r="AB148" s="17">
        <f>IF(AA148="","",IF(AA148&lt;=20,"Faible",IF(AA148&lt;=40,"Moyen",IF(AA148&lt;=75,"Élevé","Critique"))))</f>
        <v/>
      </c>
      <c r="AC148" s="17" t="inlineStr">
        <is>
          <t>c</t>
        </is>
      </c>
      <c r="AD148" s="17">
        <f>IF(OR(L148="",AC148=""),"",IF(VLOOKUP(AC148,Références!$O$3:$P$7,2,FALSE)&gt;=VLOOKUP(L148,Références!$O$3:$P$7,2,FALSE),"OK","À compléter"))</f>
        <v/>
      </c>
      <c r="AE148" s="17" t="inlineStr">
        <is>
          <t>Audit terrain + croquis</t>
        </is>
      </c>
      <c r="AF148" s="17" t="n"/>
      <c r="AG148" s="17" t="n"/>
    </row>
    <row r="149">
      <c r="A149" s="17" t="n"/>
      <c r="B149" s="17" t="n"/>
      <c r="C149" s="17" t="n"/>
      <c r="D149" s="17" t="n"/>
      <c r="E149" s="17" t="n"/>
      <c r="F149" s="17" t="n"/>
      <c r="G149" s="17" t="n"/>
      <c r="H149" s="17" t="n"/>
      <c r="I149" s="17" t="n"/>
      <c r="J149" s="17" t="n"/>
      <c r="K149" s="17">
        <f>IF(OR(H149="",I149="",J149=""),"",H149&amp;I149&amp;J149)</f>
        <v/>
      </c>
      <c r="L149" s="17">
        <f>IF(K149="","",VLOOKUP(K149,Références!$L$3:$M$10,2,FALSE))</f>
        <v/>
      </c>
      <c r="M149" s="17" t="n"/>
      <c r="N149" s="17" t="n"/>
      <c r="O149" s="17" t="n"/>
      <c r="P149" s="17">
        <f>IF(AND(M149&gt;0,N149&gt;0,O149&gt;0),M149*N149*O149,"")</f>
        <v/>
      </c>
      <c r="Q149" s="17">
        <f>IF(P149="","",IF(P149&lt;=20,"Faible",IF(P149&lt;=40,"Moyen",IF(P149&lt;=75,"Élevé","Critique"))))</f>
        <v/>
      </c>
      <c r="R149" s="17" t="n"/>
      <c r="S149" s="17" t="n"/>
      <c r="T149" s="17" t="n"/>
      <c r="U149" s="17" t="inlineStr">
        <is>
          <t>Méthodes</t>
        </is>
      </c>
      <c r="V149" s="17" t="inlineStr">
        <is>
          <t>13/09/2025</t>
        </is>
      </c>
      <c r="W149" s="17" t="inlineStr">
        <is>
          <t>Not Started</t>
        </is>
      </c>
      <c r="X149" s="17">
        <f>IF(AND(U149&gt;0,V149&gt;0,W149&gt;0),U149*V149*W149,"")</f>
        <v/>
      </c>
      <c r="Y149" s="17">
        <f>IF(X149="","",IF(X149&lt;=20,"Faible",IF(X149&lt;=40,"Moyen",IF(X149&lt;=75,"Élevé","Critique"))))</f>
        <v/>
      </c>
      <c r="Z149" s="17" t="n">
        <v>2</v>
      </c>
      <c r="AA149" s="17">
        <f>IF(AND(X149&gt;0,Y149&gt;0,Z149&gt;0),X149*Y149*Z149,"")</f>
        <v/>
      </c>
      <c r="AB149" s="17">
        <f>IF(AA149="","",IF(AA149&lt;=20,"Faible",IF(AA149&lt;=40,"Moyen",IF(AA149&lt;=75,"Élevé","Critique"))))</f>
        <v/>
      </c>
      <c r="AC149" s="17" t="inlineStr">
        <is>
          <t>c</t>
        </is>
      </c>
      <c r="AD149" s="17">
        <f>IF(OR(L149="",AC149=""),"",IF(VLOOKUP(AC149,Références!$O$3:$P$7,2,FALSE)&gt;=VLOOKUP(L149,Références!$O$3:$P$7,2,FALSE),"OK","À compléter"))</f>
        <v/>
      </c>
      <c r="AE149" s="17" t="inlineStr">
        <is>
          <t>FDS + mode opératoire</t>
        </is>
      </c>
      <c r="AF149" s="17" t="n"/>
      <c r="AG149" s="17" t="n"/>
    </row>
    <row r="150">
      <c r="A150" s="17" t="n"/>
      <c r="B150" s="17" t="n"/>
      <c r="C150" s="17" t="n"/>
      <c r="D150" s="17" t="n"/>
      <c r="E150" s="17" t="n"/>
      <c r="F150" s="17" t="n"/>
      <c r="G150" s="17" t="n"/>
      <c r="H150" s="17" t="n"/>
      <c r="I150" s="17" t="n"/>
      <c r="J150" s="17" t="n"/>
      <c r="K150" s="17">
        <f>IF(OR(H150="",I150="",J150=""),"",H150&amp;I150&amp;J150)</f>
        <v/>
      </c>
      <c r="L150" s="17">
        <f>IF(K150="","",VLOOKUP(K150,Références!$L$3:$M$10,2,FALSE))</f>
        <v/>
      </c>
      <c r="M150" s="17" t="n"/>
      <c r="N150" s="17" t="n"/>
      <c r="O150" s="17" t="n"/>
      <c r="P150" s="17">
        <f>IF(AND(M150&gt;0,N150&gt;0,O150&gt;0),M150*N150*O150,"")</f>
        <v/>
      </c>
      <c r="Q150" s="17">
        <f>IF(P150="","",IF(P150&lt;=20,"Faible",IF(P150&lt;=40,"Moyen",IF(P150&lt;=75,"Élevé","Critique"))))</f>
        <v/>
      </c>
      <c r="R150" s="17" t="n"/>
      <c r="S150" s="17" t="n"/>
      <c r="T150" s="17" t="n"/>
      <c r="U150" s="17" t="inlineStr">
        <is>
          <t>Méthodes</t>
        </is>
      </c>
      <c r="V150" s="17" t="inlineStr">
        <is>
          <t>05/09/2025</t>
        </is>
      </c>
      <c r="W150" s="17" t="inlineStr">
        <is>
          <t>Done</t>
        </is>
      </c>
      <c r="X150" s="17">
        <f>IF(AND(U150&gt;0,V150&gt;0,W150&gt;0),U150*V150*W150,"")</f>
        <v/>
      </c>
      <c r="Y150" s="17">
        <f>IF(X150="","",IF(X150&lt;=20,"Faible",IF(X150&lt;=40,"Moyen",IF(X150&lt;=75,"Élevé","Critique"))))</f>
        <v/>
      </c>
      <c r="Z150" s="17" t="n">
        <v>2</v>
      </c>
      <c r="AA150" s="17">
        <f>IF(AND(X150&gt;0,Y150&gt;0,Z150&gt;0),X150*Y150*Z150,"")</f>
        <v/>
      </c>
      <c r="AB150" s="17">
        <f>IF(AA150="","",IF(AA150&lt;=20,"Faible",IF(AA150&lt;=40,"Moyen",IF(AA150&lt;=75,"Élevé","Critique"))))</f>
        <v/>
      </c>
      <c r="AC150" s="17" t="inlineStr">
        <is>
          <t>c</t>
        </is>
      </c>
      <c r="AD150" s="17">
        <f>IF(OR(L150="",AC150=""),"",IF(VLOOKUP(AC150,Références!$O$3:$P$7,2,FALSE)&gt;=VLOOKUP(L150,Références!$O$3:$P$7,2,FALSE),"OK","À compléter"))</f>
        <v/>
      </c>
      <c r="AE150" s="17" t="inlineStr">
        <is>
          <t>Audit terrain + croquis</t>
        </is>
      </c>
      <c r="AF150" s="17" t="n"/>
      <c r="AG150" s="17" t="n"/>
    </row>
    <row r="151">
      <c r="A151" s="17" t="n"/>
      <c r="B151" s="17" t="n"/>
      <c r="C151" s="17" t="n"/>
      <c r="D151" s="17" t="n"/>
      <c r="E151" s="17" t="n"/>
      <c r="F151" s="17" t="n"/>
      <c r="G151" s="17" t="n"/>
      <c r="H151" s="17" t="n"/>
      <c r="I151" s="17" t="n"/>
      <c r="J151" s="17" t="n"/>
      <c r="K151" s="17">
        <f>IF(OR(H151="",I151="",J151=""),"",H151&amp;I151&amp;J151)</f>
        <v/>
      </c>
      <c r="L151" s="17">
        <f>IF(K151="","",VLOOKUP(K151,Références!$L$3:$M$10,2,FALSE))</f>
        <v/>
      </c>
      <c r="M151" s="17" t="n"/>
      <c r="N151" s="17" t="n"/>
      <c r="O151" s="17" t="n"/>
      <c r="P151" s="17">
        <f>IF(AND(M151&gt;0,N151&gt;0,O151&gt;0),M151*N151*O151,"")</f>
        <v/>
      </c>
      <c r="Q151" s="17">
        <f>IF(P151="","",IF(P151&lt;=20,"Faible",IF(P151&lt;=40,"Moyen",IF(P151&lt;=75,"Élevé","Critique"))))</f>
        <v/>
      </c>
      <c r="R151" s="17" t="n"/>
      <c r="S151" s="17" t="n"/>
      <c r="T151" s="17" t="n"/>
      <c r="U151" s="17" t="inlineStr">
        <is>
          <t>Production</t>
        </is>
      </c>
      <c r="V151" s="17" t="inlineStr">
        <is>
          <t>04/09/2025</t>
        </is>
      </c>
      <c r="W151" s="17" t="inlineStr">
        <is>
          <t>In Progress</t>
        </is>
      </c>
      <c r="X151" s="17">
        <f>IF(AND(U151&gt;0,V151&gt;0,W151&gt;0),U151*V151*W151,"")</f>
        <v/>
      </c>
      <c r="Y151" s="17">
        <f>IF(X151="","",IF(X151&lt;=20,"Faible",IF(X151&lt;=40,"Moyen",IF(X151&lt;=75,"Élevé","Critique"))))</f>
        <v/>
      </c>
      <c r="Z151" s="17" t="n">
        <v>2</v>
      </c>
      <c r="AA151" s="17">
        <f>IF(AND(X151&gt;0,Y151&gt;0,Z151&gt;0),X151*Y151*Z151,"")</f>
        <v/>
      </c>
      <c r="AB151" s="17">
        <f>IF(AA151="","",IF(AA151&lt;=20,"Faible",IF(AA151&lt;=40,"Moyen",IF(AA151&lt;=75,"Élevé","Critique"))))</f>
        <v/>
      </c>
      <c r="AC151" s="17" t="inlineStr">
        <is>
          <t>c</t>
        </is>
      </c>
      <c r="AD151" s="17">
        <f>IF(OR(L151="",AC151=""),"",IF(VLOOKUP(AC151,Références!$O$3:$P$7,2,FALSE)&gt;=VLOOKUP(L151,Références!$O$3:$P$7,2,FALSE),"OK","À compléter"))</f>
        <v/>
      </c>
      <c r="AE151" s="17" t="inlineStr">
        <is>
          <t>Audit terrain + croquis</t>
        </is>
      </c>
      <c r="AF151" s="17" t="n"/>
      <c r="AG151" s="17" t="n"/>
    </row>
    <row r="152">
      <c r="A152" s="17" t="n"/>
      <c r="B152" s="17" t="n"/>
      <c r="C152" s="17" t="n"/>
      <c r="D152" s="17" t="n"/>
      <c r="E152" s="17" t="n"/>
      <c r="F152" s="17" t="n"/>
      <c r="G152" s="17" t="n"/>
      <c r="H152" s="17" t="n"/>
      <c r="I152" s="17" t="n"/>
      <c r="J152" s="17" t="n"/>
      <c r="K152" s="17">
        <f>IF(OR(H152="",I152="",J152=""),"",H152&amp;I152&amp;J152)</f>
        <v/>
      </c>
      <c r="L152" s="17">
        <f>IF(K152="","",VLOOKUP(K152,Références!$L$3:$M$10,2,FALSE))</f>
        <v/>
      </c>
      <c r="M152" s="17" t="n"/>
      <c r="N152" s="17" t="n"/>
      <c r="O152" s="17" t="n"/>
      <c r="P152" s="17">
        <f>IF(AND(M152&gt;0,N152&gt;0,O152&gt;0),M152*N152*O152,"")</f>
        <v/>
      </c>
      <c r="Q152" s="17">
        <f>IF(P152="","",IF(P152&lt;=20,"Faible",IF(P152&lt;=40,"Moyen",IF(P152&lt;=75,"Élevé","Critique"))))</f>
        <v/>
      </c>
      <c r="R152" s="17" t="n"/>
      <c r="S152" s="17" t="n"/>
      <c r="T152" s="17" t="n"/>
      <c r="U152" s="17" t="inlineStr">
        <is>
          <t>HSE</t>
        </is>
      </c>
      <c r="V152" s="17" t="inlineStr">
        <is>
          <t>22/09/2025</t>
        </is>
      </c>
      <c r="W152" s="17" t="inlineStr">
        <is>
          <t>In Progress</t>
        </is>
      </c>
      <c r="X152" s="17">
        <f>IF(AND(U152&gt;0,V152&gt;0,W152&gt;0),U152*V152*W152,"")</f>
        <v/>
      </c>
      <c r="Y152" s="17">
        <f>IF(X152="","",IF(X152&lt;=20,"Faible",IF(X152&lt;=40,"Moyen",IF(X152&lt;=75,"Élevé","Critique"))))</f>
        <v/>
      </c>
      <c r="Z152" s="17" t="n">
        <v>2</v>
      </c>
      <c r="AA152" s="17">
        <f>IF(AND(X152&gt;0,Y152&gt;0,Z152&gt;0),X152*Y152*Z152,"")</f>
        <v/>
      </c>
      <c r="AB152" s="17">
        <f>IF(AA152="","",IF(AA152&lt;=20,"Faible",IF(AA152&lt;=40,"Moyen",IF(AA152&lt;=75,"Élevé","Critique"))))</f>
        <v/>
      </c>
      <c r="AC152" s="17" t="inlineStr">
        <is>
          <t>c</t>
        </is>
      </c>
      <c r="AD152" s="17">
        <f>IF(OR(L152="",AC152=""),"",IF(VLOOKUP(AC152,Références!$O$3:$P$7,2,FALSE)&gt;=VLOOKUP(L152,Références!$O$3:$P$7,2,FALSE),"OK","À compléter"))</f>
        <v/>
      </c>
      <c r="AE152" s="17" t="inlineStr">
        <is>
          <t>FDS + mode opératoire</t>
        </is>
      </c>
      <c r="AF152" s="17" t="n"/>
      <c r="AG152" s="17" t="n"/>
    </row>
    <row r="153">
      <c r="A153" s="17" t="n"/>
      <c r="B153" s="17" t="n"/>
      <c r="C153" s="17" t="n"/>
      <c r="D153" s="17" t="n"/>
      <c r="E153" s="17" t="n"/>
      <c r="F153" s="17" t="n"/>
      <c r="G153" s="17" t="n"/>
      <c r="H153" s="17" t="n"/>
      <c r="I153" s="17" t="n"/>
      <c r="J153" s="17" t="n"/>
      <c r="K153" s="17">
        <f>IF(OR(H153="",I153="",J153=""),"",H153&amp;I153&amp;J153)</f>
        <v/>
      </c>
      <c r="L153" s="17">
        <f>IF(K153="","",VLOOKUP(K153,Références!$L$3:$M$10,2,FALSE))</f>
        <v/>
      </c>
      <c r="M153" s="17" t="n"/>
      <c r="N153" s="17" t="n"/>
      <c r="O153" s="17" t="n"/>
      <c r="P153" s="17">
        <f>IF(AND(M153&gt;0,N153&gt;0,O153&gt;0),M153*N153*O153,"")</f>
        <v/>
      </c>
      <c r="Q153" s="17">
        <f>IF(P153="","",IF(P153&lt;=20,"Faible",IF(P153&lt;=40,"Moyen",IF(P153&lt;=75,"Élevé","Critique"))))</f>
        <v/>
      </c>
      <c r="R153" s="17" t="n"/>
      <c r="S153" s="17" t="n"/>
      <c r="T153" s="17" t="n"/>
      <c r="U153" s="17" t="inlineStr">
        <is>
          <t>Production</t>
        </is>
      </c>
      <c r="V153" s="17" t="inlineStr">
        <is>
          <t>13/09/2025</t>
        </is>
      </c>
      <c r="W153" s="17" t="inlineStr">
        <is>
          <t>Done</t>
        </is>
      </c>
      <c r="X153" s="17">
        <f>IF(AND(U153&gt;0,V153&gt;0,W153&gt;0),U153*V153*W153,"")</f>
        <v/>
      </c>
      <c r="Y153" s="17">
        <f>IF(X153="","",IF(X153&lt;=20,"Faible",IF(X153&lt;=40,"Moyen",IF(X153&lt;=75,"Élevé","Critique"))))</f>
        <v/>
      </c>
      <c r="Z153" s="17" t="n">
        <v>2</v>
      </c>
      <c r="AA153" s="17">
        <f>IF(AND(X153&gt;0,Y153&gt;0,Z153&gt;0),X153*Y153*Z153,"")</f>
        <v/>
      </c>
      <c r="AB153" s="17">
        <f>IF(AA153="","",IF(AA153&lt;=20,"Faible",IF(AA153&lt;=40,"Moyen",IF(AA153&lt;=75,"Élevé","Critique"))))</f>
        <v/>
      </c>
      <c r="AC153" s="17" t="inlineStr">
        <is>
          <t>c</t>
        </is>
      </c>
      <c r="AD153" s="17">
        <f>IF(OR(L153="",AC153=""),"",IF(VLOOKUP(AC153,Références!$O$3:$P$7,2,FALSE)&gt;=VLOOKUP(L153,Références!$O$3:$P$7,2,FALSE),"OK","À compléter"))</f>
        <v/>
      </c>
      <c r="AE153" s="17" t="inlineStr">
        <is>
          <t>Photos + procédure</t>
        </is>
      </c>
      <c r="AF153" s="17" t="n"/>
      <c r="AG153" s="17" t="n"/>
    </row>
    <row r="154">
      <c r="A154" s="17" t="n"/>
      <c r="B154" s="17" t="n"/>
      <c r="C154" s="17" t="n"/>
      <c r="D154" s="17" t="n"/>
      <c r="E154" s="17" t="n"/>
      <c r="F154" s="17" t="n"/>
      <c r="G154" s="17" t="n"/>
      <c r="H154" s="17" t="n"/>
      <c r="I154" s="17" t="n"/>
      <c r="J154" s="17" t="n"/>
      <c r="K154" s="17">
        <f>IF(OR(H154="",I154="",J154=""),"",H154&amp;I154&amp;J154)</f>
        <v/>
      </c>
      <c r="L154" s="17">
        <f>IF(K154="","",VLOOKUP(K154,Références!$L$3:$M$10,2,FALSE))</f>
        <v/>
      </c>
      <c r="M154" s="17" t="n"/>
      <c r="N154" s="17" t="n"/>
      <c r="O154" s="17" t="n"/>
      <c r="P154" s="17">
        <f>IF(AND(M154&gt;0,N154&gt;0,O154&gt;0),M154*N154*O154,"")</f>
        <v/>
      </c>
      <c r="Q154" s="17">
        <f>IF(P154="","",IF(P154&lt;=20,"Faible",IF(P154&lt;=40,"Moyen",IF(P154&lt;=75,"Élevé","Critique"))))</f>
        <v/>
      </c>
      <c r="R154" s="17" t="n"/>
      <c r="S154" s="17" t="n"/>
      <c r="T154" s="17" t="n"/>
      <c r="U154" s="17" t="inlineStr">
        <is>
          <t>Production</t>
        </is>
      </c>
      <c r="V154" s="17" t="inlineStr">
        <is>
          <t>17/09/2025</t>
        </is>
      </c>
      <c r="W154" s="17" t="inlineStr">
        <is>
          <t>In Progress</t>
        </is>
      </c>
      <c r="X154" s="17">
        <f>IF(AND(U154&gt;0,V154&gt;0,W154&gt;0),U154*V154*W154,"")</f>
        <v/>
      </c>
      <c r="Y154" s="17">
        <f>IF(X154="","",IF(X154&lt;=20,"Faible",IF(X154&lt;=40,"Moyen",IF(X154&lt;=75,"Élevé","Critique"))))</f>
        <v/>
      </c>
      <c r="Z154" s="17" t="n">
        <v>2</v>
      </c>
      <c r="AA154" s="17">
        <f>IF(AND(X154&gt;0,Y154&gt;0,Z154&gt;0),X154*Y154*Z154,"")</f>
        <v/>
      </c>
      <c r="AB154" s="17">
        <f>IF(AA154="","",IF(AA154&lt;=20,"Faible",IF(AA154&lt;=40,"Moyen",IF(AA154&lt;=75,"Élevé","Critique"))))</f>
        <v/>
      </c>
      <c r="AC154" s="17" t="inlineStr">
        <is>
          <t>c</t>
        </is>
      </c>
      <c r="AD154" s="17">
        <f>IF(OR(L154="",AC154=""),"",IF(VLOOKUP(AC154,Références!$O$3:$P$7,2,FALSE)&gt;=VLOOKUP(L154,Références!$O$3:$P$7,2,FALSE),"OK","À compléter"))</f>
        <v/>
      </c>
      <c r="AE154" s="17" t="inlineStr">
        <is>
          <t>Photos + procédure</t>
        </is>
      </c>
      <c r="AF154" s="17" t="n"/>
      <c r="AG154" s="17" t="n"/>
    </row>
    <row r="155">
      <c r="A155" s="17" t="n"/>
      <c r="B155" s="17" t="n"/>
      <c r="C155" s="17" t="n"/>
      <c r="D155" s="17" t="n"/>
      <c r="E155" s="17" t="n"/>
      <c r="F155" s="17" t="n"/>
      <c r="G155" s="17" t="n"/>
      <c r="H155" s="17" t="n"/>
      <c r="I155" s="17" t="n"/>
      <c r="J155" s="17" t="n"/>
      <c r="K155" s="17">
        <f>IF(OR(H155="",I155="",J155=""),"",H155&amp;I155&amp;J155)</f>
        <v/>
      </c>
      <c r="L155" s="17">
        <f>IF(K155="","",VLOOKUP(K155,Références!$L$3:$M$10,2,FALSE))</f>
        <v/>
      </c>
      <c r="M155" s="17" t="n"/>
      <c r="N155" s="17" t="n"/>
      <c r="O155" s="17" t="n"/>
      <c r="P155" s="17">
        <f>IF(AND(M155&gt;0,N155&gt;0,O155&gt;0),M155*N155*O155,"")</f>
        <v/>
      </c>
      <c r="Q155" s="17">
        <f>IF(P155="","",IF(P155&lt;=20,"Faible",IF(P155&lt;=40,"Moyen",IF(P155&lt;=75,"Élevé","Critique"))))</f>
        <v/>
      </c>
      <c r="R155" s="17" t="n"/>
      <c r="S155" s="17" t="n"/>
      <c r="T155" s="17" t="n"/>
      <c r="U155" s="17" t="inlineStr">
        <is>
          <t>HSE</t>
        </is>
      </c>
      <c r="V155" s="17" t="inlineStr">
        <is>
          <t>21/09/2025</t>
        </is>
      </c>
      <c r="W155" s="17" t="inlineStr">
        <is>
          <t>Done</t>
        </is>
      </c>
      <c r="X155" s="17">
        <f>IF(AND(U155&gt;0,V155&gt;0,W155&gt;0),U155*V155*W155,"")</f>
        <v/>
      </c>
      <c r="Y155" s="17">
        <f>IF(X155="","",IF(X155&lt;=20,"Faible",IF(X155&lt;=40,"Moyen",IF(X155&lt;=75,"Élevé","Critique"))))</f>
        <v/>
      </c>
      <c r="Z155" s="17" t="n">
        <v>2</v>
      </c>
      <c r="AA155" s="17">
        <f>IF(AND(X155&gt;0,Y155&gt;0,Z155&gt;0),X155*Y155*Z155,"")</f>
        <v/>
      </c>
      <c r="AB155" s="17">
        <f>IF(AA155="","",IF(AA155&lt;=20,"Faible",IF(AA155&lt;=40,"Moyen",IF(AA155&lt;=75,"Élevé","Critique"))))</f>
        <v/>
      </c>
      <c r="AC155" s="17" t="inlineStr">
        <is>
          <t>c</t>
        </is>
      </c>
      <c r="AD155" s="17">
        <f>IF(OR(L155="",AC155=""),"",IF(VLOOKUP(AC155,Références!$O$3:$P$7,2,FALSE)&gt;=VLOOKUP(L155,Références!$O$3:$P$7,2,FALSE),"OK","À compléter"))</f>
        <v/>
      </c>
      <c r="AE155" s="17" t="inlineStr">
        <is>
          <t>PV contrôle + schéma</t>
        </is>
      </c>
      <c r="AF155" s="17" t="n"/>
      <c r="AG155" s="17" t="n"/>
    </row>
    <row r="156">
      <c r="A156" s="17" t="n"/>
      <c r="B156" s="17" t="n"/>
      <c r="C156" s="17" t="n"/>
      <c r="D156" s="17" t="n"/>
      <c r="E156" s="17" t="n"/>
      <c r="F156" s="17" t="n"/>
      <c r="G156" s="17" t="n"/>
      <c r="H156" s="17" t="n"/>
      <c r="I156" s="17" t="n"/>
      <c r="J156" s="17" t="n"/>
      <c r="K156" s="17">
        <f>IF(OR(H156="",I156="",J156=""),"",H156&amp;I156&amp;J156)</f>
        <v/>
      </c>
      <c r="L156" s="17">
        <f>IF(K156="","",VLOOKUP(K156,Références!$L$3:$M$10,2,FALSE))</f>
        <v/>
      </c>
      <c r="M156" s="17" t="n"/>
      <c r="N156" s="17" t="n"/>
      <c r="O156" s="17" t="n"/>
      <c r="P156" s="17">
        <f>IF(AND(M156&gt;0,N156&gt;0,O156&gt;0),M156*N156*O156,"")</f>
        <v/>
      </c>
      <c r="Q156" s="17">
        <f>IF(P156="","",IF(P156&lt;=20,"Faible",IF(P156&lt;=40,"Moyen",IF(P156&lt;=75,"Élevé","Critique"))))</f>
        <v/>
      </c>
      <c r="R156" s="17" t="n"/>
      <c r="S156" s="17" t="n"/>
      <c r="T156" s="17" t="n"/>
      <c r="U156" s="17" t="inlineStr">
        <is>
          <t>Maintenance</t>
        </is>
      </c>
      <c r="V156" s="17" t="inlineStr">
        <is>
          <t>07/09/2025</t>
        </is>
      </c>
      <c r="W156" s="17" t="inlineStr">
        <is>
          <t>Not Started</t>
        </is>
      </c>
      <c r="X156" s="17">
        <f>IF(AND(U156&gt;0,V156&gt;0,W156&gt;0),U156*V156*W156,"")</f>
        <v/>
      </c>
      <c r="Y156" s="17">
        <f>IF(X156="","",IF(X156&lt;=20,"Faible",IF(X156&lt;=40,"Moyen",IF(X156&lt;=75,"Élevé","Critique"))))</f>
        <v/>
      </c>
      <c r="Z156" s="17" t="n">
        <v>2</v>
      </c>
      <c r="AA156" s="17">
        <f>IF(AND(X156&gt;0,Y156&gt;0,Z156&gt;0),X156*Y156*Z156,"")</f>
        <v/>
      </c>
      <c r="AB156" s="17">
        <f>IF(AA156="","",IF(AA156&lt;=20,"Faible",IF(AA156&lt;=40,"Moyen",IF(AA156&lt;=75,"Élevé","Critique"))))</f>
        <v/>
      </c>
      <c r="AC156" s="17" t="inlineStr">
        <is>
          <t>c</t>
        </is>
      </c>
      <c r="AD156" s="17">
        <f>IF(OR(L156="",AC156=""),"",IF(VLOOKUP(AC156,Références!$O$3:$P$7,2,FALSE)&gt;=VLOOKUP(L156,Références!$O$3:$P$7,2,FALSE),"OK","À compléter"))</f>
        <v/>
      </c>
      <c r="AE156" s="17" t="inlineStr">
        <is>
          <t>FDS + mode opératoire</t>
        </is>
      </c>
      <c r="AF156" s="17" t="n"/>
      <c r="AG156" s="17" t="n"/>
    </row>
    <row r="157">
      <c r="A157" s="17" t="n"/>
      <c r="B157" s="17" t="n"/>
      <c r="C157" s="17" t="n"/>
      <c r="D157" s="17" t="n"/>
      <c r="E157" s="17" t="n"/>
      <c r="F157" s="17" t="n"/>
      <c r="G157" s="17" t="n"/>
      <c r="H157" s="17" t="n"/>
      <c r="I157" s="17" t="n"/>
      <c r="J157" s="17" t="n"/>
      <c r="K157" s="17">
        <f>IF(OR(H157="",I157="",J157=""),"",H157&amp;I157&amp;J157)</f>
        <v/>
      </c>
      <c r="L157" s="17">
        <f>IF(K157="","",VLOOKUP(K157,Références!$L$3:$M$10,2,FALSE))</f>
        <v/>
      </c>
      <c r="M157" s="17" t="n"/>
      <c r="N157" s="17" t="n"/>
      <c r="O157" s="17" t="n"/>
      <c r="P157" s="17">
        <f>IF(AND(M157&gt;0,N157&gt;0,O157&gt;0),M157*N157*O157,"")</f>
        <v/>
      </c>
      <c r="Q157" s="17">
        <f>IF(P157="","",IF(P157&lt;=20,"Faible",IF(P157&lt;=40,"Moyen",IF(P157&lt;=75,"Élevé","Critique"))))</f>
        <v/>
      </c>
      <c r="R157" s="17" t="n"/>
      <c r="S157" s="17" t="n"/>
      <c r="T157" s="17" t="n"/>
      <c r="U157" s="17" t="inlineStr">
        <is>
          <t>Production</t>
        </is>
      </c>
      <c r="V157" s="17" t="inlineStr">
        <is>
          <t>18/09/2025</t>
        </is>
      </c>
      <c r="W157" s="17" t="inlineStr">
        <is>
          <t>Not Started</t>
        </is>
      </c>
      <c r="X157" s="17">
        <f>IF(AND(U157&gt;0,V157&gt;0,W157&gt;0),U157*V157*W157,"")</f>
        <v/>
      </c>
      <c r="Y157" s="17">
        <f>IF(X157="","",IF(X157&lt;=20,"Faible",IF(X157&lt;=40,"Moyen",IF(X157&lt;=75,"Élevé","Critique"))))</f>
        <v/>
      </c>
      <c r="Z157" s="17" t="n">
        <v>2</v>
      </c>
      <c r="AA157" s="17">
        <f>IF(AND(X157&gt;0,Y157&gt;0,Z157&gt;0),X157*Y157*Z157,"")</f>
        <v/>
      </c>
      <c r="AB157" s="17">
        <f>IF(AA157="","",IF(AA157&lt;=20,"Faible",IF(AA157&lt;=40,"Moyen",IF(AA157&lt;=75,"Élevé","Critique"))))</f>
        <v/>
      </c>
      <c r="AC157" s="17" t="inlineStr">
        <is>
          <t>c</t>
        </is>
      </c>
      <c r="AD157" s="17">
        <f>IF(OR(L157="",AC157=""),"",IF(VLOOKUP(AC157,Références!$O$3:$P$7,2,FALSE)&gt;=VLOOKUP(L157,Références!$O$3:$P$7,2,FALSE),"OK","À compléter"))</f>
        <v/>
      </c>
      <c r="AE157" s="17" t="inlineStr">
        <is>
          <t>FDS + mode opératoire</t>
        </is>
      </c>
      <c r="AF157" s="17" t="n"/>
      <c r="AG157" s="17" t="n"/>
    </row>
    <row r="158">
      <c r="A158" s="17" t="n"/>
      <c r="B158" s="17" t="n"/>
      <c r="C158" s="17" t="n"/>
      <c r="D158" s="17" t="n"/>
      <c r="E158" s="17" t="n"/>
      <c r="F158" s="17" t="n"/>
      <c r="G158" s="17" t="n"/>
      <c r="H158" s="17" t="n"/>
      <c r="I158" s="17" t="n"/>
      <c r="J158" s="17" t="n"/>
      <c r="K158" s="17">
        <f>IF(OR(H158="",I158="",J158=""),"",H158&amp;I158&amp;J158)</f>
        <v/>
      </c>
      <c r="L158" s="17">
        <f>IF(K158="","",VLOOKUP(K158,Références!$L$3:$M$10,2,FALSE))</f>
        <v/>
      </c>
      <c r="M158" s="17" t="n"/>
      <c r="N158" s="17" t="n"/>
      <c r="O158" s="17" t="n"/>
      <c r="P158" s="17">
        <f>IF(AND(M158&gt;0,N158&gt;0,O158&gt;0),M158*N158*O158,"")</f>
        <v/>
      </c>
      <c r="Q158" s="17">
        <f>IF(P158="","",IF(P158&lt;=20,"Faible",IF(P158&lt;=40,"Moyen",IF(P158&lt;=75,"Élevé","Critique"))))</f>
        <v/>
      </c>
      <c r="R158" s="17" t="n"/>
      <c r="S158" s="17" t="n"/>
      <c r="T158" s="17" t="n"/>
      <c r="U158" s="17" t="inlineStr">
        <is>
          <t>Maintenance</t>
        </is>
      </c>
      <c r="V158" s="17" t="inlineStr">
        <is>
          <t>19/09/2025</t>
        </is>
      </c>
      <c r="W158" s="17" t="inlineStr">
        <is>
          <t>In Progress</t>
        </is>
      </c>
      <c r="X158" s="17">
        <f>IF(AND(U158&gt;0,V158&gt;0,W158&gt;0),U158*V158*W158,"")</f>
        <v/>
      </c>
      <c r="Y158" s="17">
        <f>IF(X158="","",IF(X158&lt;=20,"Faible",IF(X158&lt;=40,"Moyen",IF(X158&lt;=75,"Élevé","Critique"))))</f>
        <v/>
      </c>
      <c r="Z158" s="17" t="n">
        <v>2</v>
      </c>
      <c r="AA158" s="17">
        <f>IF(AND(X158&gt;0,Y158&gt;0,Z158&gt;0),X158*Y158*Z158,"")</f>
        <v/>
      </c>
      <c r="AB158" s="17">
        <f>IF(AA158="","",IF(AA158&lt;=20,"Faible",IF(AA158&lt;=40,"Moyen",IF(AA158&lt;=75,"Élevé","Critique"))))</f>
        <v/>
      </c>
      <c r="AC158" s="17" t="inlineStr">
        <is>
          <t>c</t>
        </is>
      </c>
      <c r="AD158" s="17">
        <f>IF(OR(L158="",AC158=""),"",IF(VLOOKUP(AC158,Références!$O$3:$P$7,2,FALSE)&gt;=VLOOKUP(L158,Références!$O$3:$P$7,2,FALSE),"OK","À compléter"))</f>
        <v/>
      </c>
      <c r="AE158" s="17" t="inlineStr">
        <is>
          <t>Audit terrain + croquis</t>
        </is>
      </c>
      <c r="AF158" s="17" t="n"/>
      <c r="AG158" s="17" t="n"/>
    </row>
    <row r="159">
      <c r="A159" s="17" t="n"/>
      <c r="B159" s="17" t="n"/>
      <c r="C159" s="17" t="n"/>
      <c r="D159" s="17" t="n"/>
      <c r="E159" s="17" t="n"/>
      <c r="F159" s="17" t="n"/>
      <c r="G159" s="17" t="n"/>
      <c r="H159" s="17" t="n"/>
      <c r="I159" s="17" t="n"/>
      <c r="J159" s="17" t="n"/>
      <c r="K159" s="17">
        <f>IF(OR(H159="",I159="",J159=""),"",H159&amp;I159&amp;J159)</f>
        <v/>
      </c>
      <c r="L159" s="17">
        <f>IF(K159="","",VLOOKUP(K159,Références!$L$3:$M$10,2,FALSE))</f>
        <v/>
      </c>
      <c r="M159" s="17" t="n"/>
      <c r="N159" s="17" t="n"/>
      <c r="O159" s="17" t="n"/>
      <c r="P159" s="17">
        <f>IF(AND(M159&gt;0,N159&gt;0,O159&gt;0),M159*N159*O159,"")</f>
        <v/>
      </c>
      <c r="Q159" s="17">
        <f>IF(P159="","",IF(P159&lt;=20,"Faible",IF(P159&lt;=40,"Moyen",IF(P159&lt;=75,"Élevé","Critique"))))</f>
        <v/>
      </c>
      <c r="R159" s="17" t="n"/>
      <c r="S159" s="17" t="n"/>
      <c r="T159" s="17" t="n"/>
      <c r="U159" s="17" t="inlineStr">
        <is>
          <t>Production</t>
        </is>
      </c>
      <c r="V159" s="17" t="inlineStr">
        <is>
          <t>18/09/2025</t>
        </is>
      </c>
      <c r="W159" s="17" t="inlineStr">
        <is>
          <t>In Progress</t>
        </is>
      </c>
      <c r="X159" s="17">
        <f>IF(AND(U159&gt;0,V159&gt;0,W159&gt;0),U159*V159*W159,"")</f>
        <v/>
      </c>
      <c r="Y159" s="17">
        <f>IF(X159="","",IF(X159&lt;=20,"Faible",IF(X159&lt;=40,"Moyen",IF(X159&lt;=75,"Élevé","Critique"))))</f>
        <v/>
      </c>
      <c r="Z159" s="17" t="n">
        <v>2</v>
      </c>
      <c r="AA159" s="17">
        <f>IF(AND(X159&gt;0,Y159&gt;0,Z159&gt;0),X159*Y159*Z159,"")</f>
        <v/>
      </c>
      <c r="AB159" s="17">
        <f>IF(AA159="","",IF(AA159&lt;=20,"Faible",IF(AA159&lt;=40,"Moyen",IF(AA159&lt;=75,"Élevé","Critique"))))</f>
        <v/>
      </c>
      <c r="AC159" s="17" t="inlineStr">
        <is>
          <t>c</t>
        </is>
      </c>
      <c r="AD159" s="17">
        <f>IF(OR(L159="",AC159=""),"",IF(VLOOKUP(AC159,Références!$O$3:$P$7,2,FALSE)&gt;=VLOOKUP(L159,Références!$O$3:$P$7,2,FALSE),"OK","À compléter"))</f>
        <v/>
      </c>
      <c r="AE159" s="17" t="inlineStr">
        <is>
          <t>Audit terrain + croquis</t>
        </is>
      </c>
      <c r="AF159" s="17" t="n"/>
      <c r="AG159" s="17" t="n"/>
    </row>
    <row r="160">
      <c r="A160" s="17" t="n"/>
      <c r="B160" s="17" t="n"/>
      <c r="C160" s="17" t="n"/>
      <c r="D160" s="17" t="n"/>
      <c r="E160" s="17" t="n"/>
      <c r="F160" s="17" t="n"/>
      <c r="G160" s="17" t="n"/>
      <c r="H160" s="17" t="n"/>
      <c r="I160" s="17" t="n"/>
      <c r="J160" s="17" t="n"/>
      <c r="K160" s="17">
        <f>IF(OR(H160="",I160="",J160=""),"",H160&amp;I160&amp;J160)</f>
        <v/>
      </c>
      <c r="L160" s="17">
        <f>IF(K160="","",VLOOKUP(K160,Références!$L$3:$M$10,2,FALSE))</f>
        <v/>
      </c>
      <c r="M160" s="17" t="n"/>
      <c r="N160" s="17" t="n"/>
      <c r="O160" s="17" t="n"/>
      <c r="P160" s="17">
        <f>IF(AND(M160&gt;0,N160&gt;0,O160&gt;0),M160*N160*O160,"")</f>
        <v/>
      </c>
      <c r="Q160" s="17">
        <f>IF(P160="","",IF(P160&lt;=20,"Faible",IF(P160&lt;=40,"Moyen",IF(P160&lt;=75,"Élevé","Critique"))))</f>
        <v/>
      </c>
      <c r="R160" s="17" t="n"/>
      <c r="S160" s="17" t="n"/>
      <c r="T160" s="17" t="n"/>
      <c r="U160" s="17" t="inlineStr">
        <is>
          <t>Méthodes</t>
        </is>
      </c>
      <c r="V160" s="17" t="inlineStr">
        <is>
          <t>28/09/2025</t>
        </is>
      </c>
      <c r="W160" s="17" t="inlineStr">
        <is>
          <t>Not Started</t>
        </is>
      </c>
      <c r="X160" s="17">
        <f>IF(AND(U160&gt;0,V160&gt;0,W160&gt;0),U160*V160*W160,"")</f>
        <v/>
      </c>
      <c r="Y160" s="17">
        <f>IF(X160="","",IF(X160&lt;=20,"Faible",IF(X160&lt;=40,"Moyen",IF(X160&lt;=75,"Élevé","Critique"))))</f>
        <v/>
      </c>
      <c r="Z160" s="17" t="n">
        <v>2</v>
      </c>
      <c r="AA160" s="17">
        <f>IF(AND(X160&gt;0,Y160&gt;0,Z160&gt;0),X160*Y160*Z160,"")</f>
        <v/>
      </c>
      <c r="AB160" s="17">
        <f>IF(AA160="","",IF(AA160&lt;=20,"Faible",IF(AA160&lt;=40,"Moyen",IF(AA160&lt;=75,"Élevé","Critique"))))</f>
        <v/>
      </c>
      <c r="AC160" s="17" t="inlineStr">
        <is>
          <t>c</t>
        </is>
      </c>
      <c r="AD160" s="17">
        <f>IF(OR(L160="",AC160=""),"",IF(VLOOKUP(AC160,Références!$O$3:$P$7,2,FALSE)&gt;=VLOOKUP(L160,Références!$O$3:$P$7,2,FALSE),"OK","À compléter"))</f>
        <v/>
      </c>
      <c r="AE160" s="17" t="inlineStr">
        <is>
          <t>PV contrôle + schéma</t>
        </is>
      </c>
      <c r="AF160" s="17" t="n"/>
      <c r="AG160" s="17" t="n"/>
    </row>
    <row r="161">
      <c r="A161" s="17" t="n"/>
      <c r="B161" s="17" t="n"/>
      <c r="C161" s="17" t="n"/>
      <c r="D161" s="17" t="n"/>
      <c r="E161" s="17" t="n"/>
      <c r="F161" s="17" t="n"/>
      <c r="G161" s="17" t="n"/>
      <c r="H161" s="17" t="n"/>
      <c r="I161" s="17" t="n"/>
      <c r="J161" s="17" t="n"/>
      <c r="K161" s="17">
        <f>IF(OR(H161="",I161="",J161=""),"",H161&amp;I161&amp;J161)</f>
        <v/>
      </c>
      <c r="L161" s="17">
        <f>IF(K161="","",VLOOKUP(K161,Références!$L$3:$M$10,2,FALSE))</f>
        <v/>
      </c>
      <c r="M161" s="17" t="n"/>
      <c r="N161" s="17" t="n"/>
      <c r="O161" s="17" t="n"/>
      <c r="P161" s="17">
        <f>IF(AND(M161&gt;0,N161&gt;0,O161&gt;0),M161*N161*O161,"")</f>
        <v/>
      </c>
      <c r="Q161" s="17">
        <f>IF(P161="","",IF(P161&lt;=20,"Faible",IF(P161&lt;=40,"Moyen",IF(P161&lt;=75,"Élevé","Critique"))))</f>
        <v/>
      </c>
      <c r="R161" s="17" t="n"/>
      <c r="S161" s="17" t="n"/>
      <c r="T161" s="17" t="n"/>
      <c r="U161" s="17" t="inlineStr">
        <is>
          <t>Qualité</t>
        </is>
      </c>
      <c r="V161" s="17" t="inlineStr">
        <is>
          <t>13/09/2025</t>
        </is>
      </c>
      <c r="W161" s="17" t="inlineStr">
        <is>
          <t>Not Started</t>
        </is>
      </c>
      <c r="X161" s="17">
        <f>IF(AND(U161&gt;0,V161&gt;0,W161&gt;0),U161*V161*W161,"")</f>
        <v/>
      </c>
      <c r="Y161" s="17">
        <f>IF(X161="","",IF(X161&lt;=20,"Faible",IF(X161&lt;=40,"Moyen",IF(X161&lt;=75,"Élevé","Critique"))))</f>
        <v/>
      </c>
      <c r="Z161" s="17" t="n">
        <v>2</v>
      </c>
      <c r="AA161" s="17">
        <f>IF(AND(X161&gt;0,Y161&gt;0,Z161&gt;0),X161*Y161*Z161,"")</f>
        <v/>
      </c>
      <c r="AB161" s="17">
        <f>IF(AA161="","",IF(AA161&lt;=20,"Faible",IF(AA161&lt;=40,"Moyen",IF(AA161&lt;=75,"Élevé","Critique"))))</f>
        <v/>
      </c>
      <c r="AC161" s="17" t="inlineStr">
        <is>
          <t>c</t>
        </is>
      </c>
      <c r="AD161" s="17">
        <f>IF(OR(L161="",AC161=""),"",IF(VLOOKUP(AC161,Références!$O$3:$P$7,2,FALSE)&gt;=VLOOKUP(L161,Références!$O$3:$P$7,2,FALSE),"OK","À compléter"))</f>
        <v/>
      </c>
      <c r="AE161" s="17" t="inlineStr">
        <is>
          <t>FDS + mode opératoire</t>
        </is>
      </c>
      <c r="AF161" s="17" t="n"/>
      <c r="AG161" s="17" t="n"/>
    </row>
    <row r="162">
      <c r="A162" s="17" t="n"/>
      <c r="B162" s="17" t="n"/>
      <c r="C162" s="17" t="n"/>
      <c r="D162" s="17" t="n"/>
      <c r="E162" s="17" t="n"/>
      <c r="F162" s="17" t="n"/>
      <c r="G162" s="17" t="n"/>
      <c r="H162" s="17" t="n"/>
      <c r="I162" s="17" t="n"/>
      <c r="J162" s="17" t="n"/>
      <c r="K162" s="17">
        <f>IF(OR(H162="",I162="",J162=""),"",H162&amp;I162&amp;J162)</f>
        <v/>
      </c>
      <c r="L162" s="17">
        <f>IF(K162="","",VLOOKUP(K162,Références!$L$3:$M$10,2,FALSE))</f>
        <v/>
      </c>
      <c r="M162" s="17" t="n"/>
      <c r="N162" s="17" t="n"/>
      <c r="O162" s="17" t="n"/>
      <c r="P162" s="17">
        <f>IF(AND(M162&gt;0,N162&gt;0,O162&gt;0),M162*N162*O162,"")</f>
        <v/>
      </c>
      <c r="Q162" s="17">
        <f>IF(P162="","",IF(P162&lt;=20,"Faible",IF(P162&lt;=40,"Moyen",IF(P162&lt;=75,"Élevé","Critique"))))</f>
        <v/>
      </c>
      <c r="R162" s="17" t="n"/>
      <c r="S162" s="17" t="n"/>
      <c r="T162" s="17" t="n"/>
      <c r="U162" s="17" t="inlineStr">
        <is>
          <t>HSE</t>
        </is>
      </c>
      <c r="V162" s="17" t="inlineStr">
        <is>
          <t>26/09/2025</t>
        </is>
      </c>
      <c r="W162" s="17" t="inlineStr">
        <is>
          <t>Not Started</t>
        </is>
      </c>
      <c r="X162" s="17">
        <f>IF(AND(U162&gt;0,V162&gt;0,W162&gt;0),U162*V162*W162,"")</f>
        <v/>
      </c>
      <c r="Y162" s="17">
        <f>IF(X162="","",IF(X162&lt;=20,"Faible",IF(X162&lt;=40,"Moyen",IF(X162&lt;=75,"Élevé","Critique"))))</f>
        <v/>
      </c>
      <c r="Z162" s="17" t="n">
        <v>2</v>
      </c>
      <c r="AA162" s="17">
        <f>IF(AND(X162&gt;0,Y162&gt;0,Z162&gt;0),X162*Y162*Z162,"")</f>
        <v/>
      </c>
      <c r="AB162" s="17">
        <f>IF(AA162="","",IF(AA162&lt;=20,"Faible",IF(AA162&lt;=40,"Moyen",IF(AA162&lt;=75,"Élevé","Critique"))))</f>
        <v/>
      </c>
      <c r="AC162" s="17" t="inlineStr">
        <is>
          <t>c</t>
        </is>
      </c>
      <c r="AD162" s="17">
        <f>IF(OR(L162="",AC162=""),"",IF(VLOOKUP(AC162,Références!$O$3:$P$7,2,FALSE)&gt;=VLOOKUP(L162,Références!$O$3:$P$7,2,FALSE),"OK","À compléter"))</f>
        <v/>
      </c>
      <c r="AE162" s="17" t="inlineStr">
        <is>
          <t>Photos + procédure</t>
        </is>
      </c>
      <c r="AF162" s="17" t="n"/>
      <c r="AG162" s="17" t="n"/>
    </row>
    <row r="163">
      <c r="A163" s="17" t="n"/>
      <c r="B163" s="17" t="n"/>
      <c r="C163" s="17" t="n"/>
      <c r="D163" s="17" t="n"/>
      <c r="E163" s="17" t="n"/>
      <c r="F163" s="17" t="n"/>
      <c r="G163" s="17" t="n"/>
      <c r="H163" s="17" t="n"/>
      <c r="I163" s="17" t="n"/>
      <c r="J163" s="17" t="n"/>
      <c r="K163" s="17">
        <f>IF(OR(H163="",I163="",J163=""),"",H163&amp;I163&amp;J163)</f>
        <v/>
      </c>
      <c r="L163" s="17">
        <f>IF(K163="","",VLOOKUP(K163,Références!$L$3:$M$10,2,FALSE))</f>
        <v/>
      </c>
      <c r="M163" s="17" t="n"/>
      <c r="N163" s="17" t="n"/>
      <c r="O163" s="17" t="n"/>
      <c r="P163" s="17">
        <f>IF(AND(M163&gt;0,N163&gt;0,O163&gt;0),M163*N163*O163,"")</f>
        <v/>
      </c>
      <c r="Q163" s="17">
        <f>IF(P163="","",IF(P163&lt;=20,"Faible",IF(P163&lt;=40,"Moyen",IF(P163&lt;=75,"Élevé","Critique"))))</f>
        <v/>
      </c>
      <c r="R163" s="17" t="n"/>
      <c r="S163" s="17" t="n"/>
      <c r="T163" s="17" t="n"/>
      <c r="U163" s="17" t="inlineStr">
        <is>
          <t>Qualité</t>
        </is>
      </c>
      <c r="V163" s="17" t="inlineStr">
        <is>
          <t>24/09/2025</t>
        </is>
      </c>
      <c r="W163" s="17" t="inlineStr">
        <is>
          <t>Not Started</t>
        </is>
      </c>
      <c r="X163" s="17">
        <f>IF(AND(U163&gt;0,V163&gt;0,W163&gt;0),U163*V163*W163,"")</f>
        <v/>
      </c>
      <c r="Y163" s="17">
        <f>IF(X163="","",IF(X163&lt;=20,"Faible",IF(X163&lt;=40,"Moyen",IF(X163&lt;=75,"Élevé","Critique"))))</f>
        <v/>
      </c>
      <c r="Z163" s="17" t="n">
        <v>2</v>
      </c>
      <c r="AA163" s="17">
        <f>IF(AND(X163&gt;0,Y163&gt;0,Z163&gt;0),X163*Y163*Z163,"")</f>
        <v/>
      </c>
      <c r="AB163" s="17">
        <f>IF(AA163="","",IF(AA163&lt;=20,"Faible",IF(AA163&lt;=40,"Moyen",IF(AA163&lt;=75,"Élevé","Critique"))))</f>
        <v/>
      </c>
      <c r="AC163" s="17" t="inlineStr">
        <is>
          <t>c</t>
        </is>
      </c>
      <c r="AD163" s="17">
        <f>IF(OR(L163="",AC163=""),"",IF(VLOOKUP(AC163,Références!$O$3:$P$7,2,FALSE)&gt;=VLOOKUP(L163,Références!$O$3:$P$7,2,FALSE),"OK","À compléter"))</f>
        <v/>
      </c>
      <c r="AE163" s="17" t="inlineStr">
        <is>
          <t>FDS + mode opératoire</t>
        </is>
      </c>
      <c r="AF163" s="17" t="n"/>
      <c r="AG163" s="17" t="n"/>
    </row>
    <row r="164">
      <c r="A164" s="17" t="n"/>
      <c r="B164" s="17" t="n"/>
      <c r="C164" s="17" t="n"/>
      <c r="D164" s="17" t="n"/>
      <c r="E164" s="17" t="n"/>
      <c r="F164" s="17" t="n"/>
      <c r="G164" s="17" t="n"/>
      <c r="H164" s="17" t="n"/>
      <c r="I164" s="17" t="n"/>
      <c r="J164" s="17" t="n"/>
      <c r="K164" s="17">
        <f>IF(OR(H164="",I164="",J164=""),"",H164&amp;I164&amp;J164)</f>
        <v/>
      </c>
      <c r="L164" s="17">
        <f>IF(K164="","",VLOOKUP(K164,Références!$L$3:$M$10,2,FALSE))</f>
        <v/>
      </c>
      <c r="M164" s="17" t="n"/>
      <c r="N164" s="17" t="n"/>
      <c r="O164" s="17" t="n"/>
      <c r="P164" s="17">
        <f>IF(AND(M164&gt;0,N164&gt;0,O164&gt;0),M164*N164*O164,"")</f>
        <v/>
      </c>
      <c r="Q164" s="17">
        <f>IF(P164="","",IF(P164&lt;=20,"Faible",IF(P164&lt;=40,"Moyen",IF(P164&lt;=75,"Élevé","Critique"))))</f>
        <v/>
      </c>
      <c r="R164" s="17" t="n"/>
      <c r="S164" s="17" t="n"/>
      <c r="T164" s="17" t="n"/>
      <c r="U164" s="17" t="inlineStr">
        <is>
          <t>Production</t>
        </is>
      </c>
      <c r="V164" s="17" t="inlineStr">
        <is>
          <t>03/09/2025</t>
        </is>
      </c>
      <c r="W164" s="17" t="inlineStr">
        <is>
          <t>Done</t>
        </is>
      </c>
      <c r="X164" s="17">
        <f>IF(AND(U164&gt;0,V164&gt;0,W164&gt;0),U164*V164*W164,"")</f>
        <v/>
      </c>
      <c r="Y164" s="17">
        <f>IF(X164="","",IF(X164&lt;=20,"Faible",IF(X164&lt;=40,"Moyen",IF(X164&lt;=75,"Élevé","Critique"))))</f>
        <v/>
      </c>
      <c r="Z164" s="17" t="n">
        <v>2</v>
      </c>
      <c r="AA164" s="17">
        <f>IF(AND(X164&gt;0,Y164&gt;0,Z164&gt;0),X164*Y164*Z164,"")</f>
        <v/>
      </c>
      <c r="AB164" s="17">
        <f>IF(AA164="","",IF(AA164&lt;=20,"Faible",IF(AA164&lt;=40,"Moyen",IF(AA164&lt;=75,"Élevé","Critique"))))</f>
        <v/>
      </c>
      <c r="AC164" s="17" t="inlineStr">
        <is>
          <t>c</t>
        </is>
      </c>
      <c r="AD164" s="17">
        <f>IF(OR(L164="",AC164=""),"",IF(VLOOKUP(AC164,Références!$O$3:$P$7,2,FALSE)&gt;=VLOOKUP(L164,Références!$O$3:$P$7,2,FALSE),"OK","À compléter"))</f>
        <v/>
      </c>
      <c r="AE164" s="17" t="inlineStr">
        <is>
          <t>FDS + mode opératoire</t>
        </is>
      </c>
      <c r="AF164" s="17" t="n"/>
      <c r="AG164" s="17" t="n"/>
    </row>
    <row r="165">
      <c r="A165" s="17" t="n"/>
      <c r="B165" s="17" t="n"/>
      <c r="C165" s="17" t="n"/>
      <c r="D165" s="17" t="n"/>
      <c r="E165" s="17" t="n"/>
      <c r="F165" s="17" t="n"/>
      <c r="G165" s="17" t="n"/>
      <c r="H165" s="17" t="n"/>
      <c r="I165" s="17" t="n"/>
      <c r="J165" s="17" t="n"/>
      <c r="K165" s="17">
        <f>IF(OR(H165="",I165="",J165=""),"",H165&amp;I165&amp;J165)</f>
        <v/>
      </c>
      <c r="L165" s="17">
        <f>IF(K165="","",VLOOKUP(K165,Références!$L$3:$M$10,2,FALSE))</f>
        <v/>
      </c>
      <c r="M165" s="17" t="n"/>
      <c r="N165" s="17" t="n"/>
      <c r="O165" s="17" t="n"/>
      <c r="P165" s="17">
        <f>IF(AND(M165&gt;0,N165&gt;0,O165&gt;0),M165*N165*O165,"")</f>
        <v/>
      </c>
      <c r="Q165" s="17">
        <f>IF(P165="","",IF(P165&lt;=20,"Faible",IF(P165&lt;=40,"Moyen",IF(P165&lt;=75,"Élevé","Critique"))))</f>
        <v/>
      </c>
      <c r="R165" s="17" t="n"/>
      <c r="S165" s="17" t="n"/>
      <c r="T165" s="17" t="n"/>
      <c r="U165" s="17" t="inlineStr">
        <is>
          <t>Qualité</t>
        </is>
      </c>
      <c r="V165" s="17" t="inlineStr">
        <is>
          <t>26/09/2025</t>
        </is>
      </c>
      <c r="W165" s="17" t="inlineStr">
        <is>
          <t>In Progress</t>
        </is>
      </c>
      <c r="X165" s="17">
        <f>IF(AND(U165&gt;0,V165&gt;0,W165&gt;0),U165*V165*W165,"")</f>
        <v/>
      </c>
      <c r="Y165" s="17">
        <f>IF(X165="","",IF(X165&lt;=20,"Faible",IF(X165&lt;=40,"Moyen",IF(X165&lt;=75,"Élevé","Critique"))))</f>
        <v/>
      </c>
      <c r="Z165" s="17" t="n">
        <v>2</v>
      </c>
      <c r="AA165" s="17">
        <f>IF(AND(X165&gt;0,Y165&gt;0,Z165&gt;0),X165*Y165*Z165,"")</f>
        <v/>
      </c>
      <c r="AB165" s="17">
        <f>IF(AA165="","",IF(AA165&lt;=20,"Faible",IF(AA165&lt;=40,"Moyen",IF(AA165&lt;=75,"Élevé","Critique"))))</f>
        <v/>
      </c>
      <c r="AC165" s="17" t="inlineStr">
        <is>
          <t>c</t>
        </is>
      </c>
      <c r="AD165" s="17">
        <f>IF(OR(L165="",AC165=""),"",IF(VLOOKUP(AC165,Références!$O$3:$P$7,2,FALSE)&gt;=VLOOKUP(L165,Références!$O$3:$P$7,2,FALSE),"OK","À compléter"))</f>
        <v/>
      </c>
      <c r="AE165" s="17" t="inlineStr">
        <is>
          <t>Audit terrain + croquis</t>
        </is>
      </c>
      <c r="AF165" s="17" t="n"/>
      <c r="AG165" s="17" t="n"/>
    </row>
    <row r="166">
      <c r="A166" s="17" t="n"/>
      <c r="B166" s="17" t="n"/>
      <c r="C166" s="17" t="n"/>
      <c r="D166" s="17" t="n"/>
      <c r="E166" s="17" t="n"/>
      <c r="F166" s="17" t="n"/>
      <c r="G166" s="17" t="n"/>
      <c r="H166" s="17" t="n"/>
      <c r="I166" s="17" t="n"/>
      <c r="J166" s="17" t="n"/>
      <c r="K166" s="17">
        <f>IF(OR(H166="",I166="",J166=""),"",H166&amp;I166&amp;J166)</f>
        <v/>
      </c>
      <c r="L166" s="17">
        <f>IF(K166="","",VLOOKUP(K166,Références!$L$3:$M$10,2,FALSE))</f>
        <v/>
      </c>
      <c r="M166" s="17" t="n"/>
      <c r="N166" s="17" t="n"/>
      <c r="O166" s="17" t="n"/>
      <c r="P166" s="17">
        <f>IF(AND(M166&gt;0,N166&gt;0,O166&gt;0),M166*N166*O166,"")</f>
        <v/>
      </c>
      <c r="Q166" s="17">
        <f>IF(P166="","",IF(P166&lt;=20,"Faible",IF(P166&lt;=40,"Moyen",IF(P166&lt;=75,"Élevé","Critique"))))</f>
        <v/>
      </c>
      <c r="R166" s="17" t="n"/>
      <c r="S166" s="17" t="n"/>
      <c r="T166" s="17" t="n"/>
      <c r="U166" s="17" t="inlineStr">
        <is>
          <t>Qualité</t>
        </is>
      </c>
      <c r="V166" s="17" t="inlineStr">
        <is>
          <t>22/09/2025</t>
        </is>
      </c>
      <c r="W166" s="17" t="inlineStr">
        <is>
          <t>In Progress</t>
        </is>
      </c>
      <c r="X166" s="17">
        <f>IF(AND(U166&gt;0,V166&gt;0,W166&gt;0),U166*V166*W166,"")</f>
        <v/>
      </c>
      <c r="Y166" s="17">
        <f>IF(X166="","",IF(X166&lt;=20,"Faible",IF(X166&lt;=40,"Moyen",IF(X166&lt;=75,"Élevé","Critique"))))</f>
        <v/>
      </c>
      <c r="Z166" s="17" t="n">
        <v>2</v>
      </c>
      <c r="AA166" s="17">
        <f>IF(AND(X166&gt;0,Y166&gt;0,Z166&gt;0),X166*Y166*Z166,"")</f>
        <v/>
      </c>
      <c r="AB166" s="17">
        <f>IF(AA166="","",IF(AA166&lt;=20,"Faible",IF(AA166&lt;=40,"Moyen",IF(AA166&lt;=75,"Élevé","Critique"))))</f>
        <v/>
      </c>
      <c r="AC166" s="17" t="inlineStr">
        <is>
          <t>c</t>
        </is>
      </c>
      <c r="AD166" s="17">
        <f>IF(OR(L166="",AC166=""),"",IF(VLOOKUP(AC166,Références!$O$3:$P$7,2,FALSE)&gt;=VLOOKUP(L166,Références!$O$3:$P$7,2,FALSE),"OK","À compléter"))</f>
        <v/>
      </c>
      <c r="AE166" s="17" t="inlineStr">
        <is>
          <t>FDS + mode opératoire</t>
        </is>
      </c>
      <c r="AF166" s="17" t="n"/>
      <c r="AG166" s="17" t="n"/>
    </row>
    <row r="167">
      <c r="A167" s="17" t="n"/>
      <c r="B167" s="17" t="n"/>
      <c r="C167" s="17" t="n"/>
      <c r="D167" s="17" t="n"/>
      <c r="E167" s="17" t="n"/>
      <c r="F167" s="17" t="n"/>
      <c r="G167" s="17" t="n"/>
      <c r="H167" s="17" t="n"/>
      <c r="I167" s="17" t="n"/>
      <c r="J167" s="17" t="n"/>
      <c r="K167" s="17">
        <f>IF(OR(H167="",I167="",J167=""),"",H167&amp;I167&amp;J167)</f>
        <v/>
      </c>
      <c r="L167" s="17">
        <f>IF(K167="","",VLOOKUP(K167,Références!$L$3:$M$10,2,FALSE))</f>
        <v/>
      </c>
      <c r="M167" s="17" t="n"/>
      <c r="N167" s="17" t="n"/>
      <c r="O167" s="17" t="n"/>
      <c r="P167" s="17">
        <f>IF(AND(M167&gt;0,N167&gt;0,O167&gt;0),M167*N167*O167,"")</f>
        <v/>
      </c>
      <c r="Q167" s="17">
        <f>IF(P167="","",IF(P167&lt;=20,"Faible",IF(P167&lt;=40,"Moyen",IF(P167&lt;=75,"Élevé","Critique"))))</f>
        <v/>
      </c>
      <c r="R167" s="17" t="n"/>
      <c r="S167" s="17" t="n"/>
      <c r="T167" s="17" t="n"/>
      <c r="U167" s="17" t="inlineStr">
        <is>
          <t>HSE</t>
        </is>
      </c>
      <c r="V167" s="17" t="inlineStr">
        <is>
          <t>04/09/2025</t>
        </is>
      </c>
      <c r="W167" s="17" t="inlineStr">
        <is>
          <t>In Progress</t>
        </is>
      </c>
      <c r="X167" s="17">
        <f>IF(AND(U167&gt;0,V167&gt;0,W167&gt;0),U167*V167*W167,"")</f>
        <v/>
      </c>
      <c r="Y167" s="17">
        <f>IF(X167="","",IF(X167&lt;=20,"Faible",IF(X167&lt;=40,"Moyen",IF(X167&lt;=75,"Élevé","Critique"))))</f>
        <v/>
      </c>
      <c r="Z167" s="17" t="n">
        <v>2</v>
      </c>
      <c r="AA167" s="17">
        <f>IF(AND(X167&gt;0,Y167&gt;0,Z167&gt;0),X167*Y167*Z167,"")</f>
        <v/>
      </c>
      <c r="AB167" s="17">
        <f>IF(AA167="","",IF(AA167&lt;=20,"Faible",IF(AA167&lt;=40,"Moyen",IF(AA167&lt;=75,"Élevé","Critique"))))</f>
        <v/>
      </c>
      <c r="AC167" s="17" t="inlineStr">
        <is>
          <t>c</t>
        </is>
      </c>
      <c r="AD167" s="17">
        <f>IF(OR(L167="",AC167=""),"",IF(VLOOKUP(AC167,Références!$O$3:$P$7,2,FALSE)&gt;=VLOOKUP(L167,Références!$O$3:$P$7,2,FALSE),"OK","À compléter"))</f>
        <v/>
      </c>
      <c r="AE167" s="17" t="inlineStr">
        <is>
          <t>Audit terrain + croquis</t>
        </is>
      </c>
      <c r="AF167" s="17" t="n"/>
      <c r="AG167" s="17" t="n"/>
    </row>
    <row r="168">
      <c r="A168" s="17" t="n"/>
      <c r="B168" s="17" t="n"/>
      <c r="C168" s="17" t="n"/>
      <c r="D168" s="17" t="n"/>
      <c r="E168" s="17" t="n"/>
      <c r="F168" s="17" t="n"/>
      <c r="G168" s="17" t="n"/>
      <c r="H168" s="17" t="n"/>
      <c r="I168" s="17" t="n"/>
      <c r="J168" s="17" t="n"/>
      <c r="K168" s="17">
        <f>IF(OR(H168="",I168="",J168=""),"",H168&amp;I168&amp;J168)</f>
        <v/>
      </c>
      <c r="L168" s="17">
        <f>IF(K168="","",VLOOKUP(K168,Références!$L$3:$M$10,2,FALSE))</f>
        <v/>
      </c>
      <c r="M168" s="17" t="n"/>
      <c r="N168" s="17" t="n"/>
      <c r="O168" s="17" t="n"/>
      <c r="P168" s="17">
        <f>IF(AND(M168&gt;0,N168&gt;0,O168&gt;0),M168*N168*O168,"")</f>
        <v/>
      </c>
      <c r="Q168" s="17">
        <f>IF(P168="","",IF(P168&lt;=20,"Faible",IF(P168&lt;=40,"Moyen",IF(P168&lt;=75,"Élevé","Critique"))))</f>
        <v/>
      </c>
      <c r="R168" s="17" t="n"/>
      <c r="S168" s="17" t="n"/>
      <c r="T168" s="17" t="n"/>
      <c r="U168" s="17" t="inlineStr">
        <is>
          <t>Maintenance</t>
        </is>
      </c>
      <c r="V168" s="17" t="inlineStr">
        <is>
          <t>10/09/2025</t>
        </is>
      </c>
      <c r="W168" s="17" t="inlineStr">
        <is>
          <t>Done</t>
        </is>
      </c>
      <c r="X168" s="17">
        <f>IF(AND(U168&gt;0,V168&gt;0,W168&gt;0),U168*V168*W168,"")</f>
        <v/>
      </c>
      <c r="Y168" s="17">
        <f>IF(X168="","",IF(X168&lt;=20,"Faible",IF(X168&lt;=40,"Moyen",IF(X168&lt;=75,"Élevé","Critique"))))</f>
        <v/>
      </c>
      <c r="Z168" s="17" t="n">
        <v>2</v>
      </c>
      <c r="AA168" s="17">
        <f>IF(AND(X168&gt;0,Y168&gt;0,Z168&gt;0),X168*Y168*Z168,"")</f>
        <v/>
      </c>
      <c r="AB168" s="17">
        <f>IF(AA168="","",IF(AA168&lt;=20,"Faible",IF(AA168&lt;=40,"Moyen",IF(AA168&lt;=75,"Élevé","Critique"))))</f>
        <v/>
      </c>
      <c r="AC168" s="17" t="inlineStr">
        <is>
          <t>c</t>
        </is>
      </c>
      <c r="AD168" s="17">
        <f>IF(OR(L168="",AC168=""),"",IF(VLOOKUP(AC168,Références!$O$3:$P$7,2,FALSE)&gt;=VLOOKUP(L168,Références!$O$3:$P$7,2,FALSE),"OK","À compléter"))</f>
        <v/>
      </c>
      <c r="AE168" s="17" t="inlineStr">
        <is>
          <t>Audit terrain + croquis</t>
        </is>
      </c>
      <c r="AF168" s="17" t="n"/>
      <c r="AG168" s="17" t="n"/>
    </row>
    <row r="169">
      <c r="A169" s="17" t="n"/>
      <c r="B169" s="17" t="n"/>
      <c r="C169" s="17" t="n"/>
      <c r="D169" s="17" t="n"/>
      <c r="E169" s="17" t="n"/>
      <c r="F169" s="17" t="n"/>
      <c r="G169" s="17" t="n"/>
      <c r="H169" s="17" t="n"/>
      <c r="I169" s="17" t="n"/>
      <c r="J169" s="17" t="n"/>
      <c r="K169" s="17">
        <f>IF(OR(H169="",I169="",J169=""),"",H169&amp;I169&amp;J169)</f>
        <v/>
      </c>
      <c r="L169" s="17">
        <f>IF(K169="","",VLOOKUP(K169,Références!$L$3:$M$10,2,FALSE))</f>
        <v/>
      </c>
      <c r="M169" s="17" t="n"/>
      <c r="N169" s="17" t="n"/>
      <c r="O169" s="17" t="n"/>
      <c r="P169" s="17">
        <f>IF(AND(M169&gt;0,N169&gt;0,O169&gt;0),M169*N169*O169,"")</f>
        <v/>
      </c>
      <c r="Q169" s="17">
        <f>IF(P169="","",IF(P169&lt;=20,"Faible",IF(P169&lt;=40,"Moyen",IF(P169&lt;=75,"Élevé","Critique"))))</f>
        <v/>
      </c>
      <c r="R169" s="17" t="n"/>
      <c r="S169" s="17" t="n"/>
      <c r="T169" s="17" t="n"/>
      <c r="U169" s="17" t="inlineStr">
        <is>
          <t>Maintenance</t>
        </is>
      </c>
      <c r="V169" s="17" t="inlineStr">
        <is>
          <t>26/09/2025</t>
        </is>
      </c>
      <c r="W169" s="17" t="inlineStr">
        <is>
          <t>Done</t>
        </is>
      </c>
      <c r="X169" s="17">
        <f>IF(AND(U169&gt;0,V169&gt;0,W169&gt;0),U169*V169*W169,"")</f>
        <v/>
      </c>
      <c r="Y169" s="17">
        <f>IF(X169="","",IF(X169&lt;=20,"Faible",IF(X169&lt;=40,"Moyen",IF(X169&lt;=75,"Élevé","Critique"))))</f>
        <v/>
      </c>
      <c r="Z169" s="17" t="n">
        <v>2</v>
      </c>
      <c r="AA169" s="17">
        <f>IF(AND(X169&gt;0,Y169&gt;0,Z169&gt;0),X169*Y169*Z169,"")</f>
        <v/>
      </c>
      <c r="AB169" s="17">
        <f>IF(AA169="","",IF(AA169&lt;=20,"Faible",IF(AA169&lt;=40,"Moyen",IF(AA169&lt;=75,"Élevé","Critique"))))</f>
        <v/>
      </c>
      <c r="AC169" s="17" t="inlineStr">
        <is>
          <t>c</t>
        </is>
      </c>
      <c r="AD169" s="17">
        <f>IF(OR(L169="",AC169=""),"",IF(VLOOKUP(AC169,Références!$O$3:$P$7,2,FALSE)&gt;=VLOOKUP(L169,Références!$O$3:$P$7,2,FALSE),"OK","À compléter"))</f>
        <v/>
      </c>
      <c r="AE169" s="17" t="inlineStr">
        <is>
          <t>Audit terrain + croquis</t>
        </is>
      </c>
      <c r="AF169" s="17" t="n"/>
      <c r="AG169" s="17" t="n"/>
    </row>
    <row r="170">
      <c r="A170" s="17" t="n"/>
      <c r="B170" s="17" t="n"/>
      <c r="C170" s="17" t="n"/>
      <c r="D170" s="17" t="n"/>
      <c r="E170" s="17" t="n"/>
      <c r="F170" s="17" t="n"/>
      <c r="G170" s="17" t="n"/>
      <c r="H170" s="17" t="n"/>
      <c r="I170" s="17" t="n"/>
      <c r="J170" s="17" t="n"/>
      <c r="K170" s="17">
        <f>IF(OR(H170="",I170="",J170=""),"",H170&amp;I170&amp;J170)</f>
        <v/>
      </c>
      <c r="L170" s="17">
        <f>IF(K170="","",VLOOKUP(K170,Références!$L$3:$M$10,2,FALSE))</f>
        <v/>
      </c>
      <c r="M170" s="17" t="n"/>
      <c r="N170" s="17" t="n"/>
      <c r="O170" s="17" t="n"/>
      <c r="P170" s="17">
        <f>IF(AND(M170&gt;0,N170&gt;0,O170&gt;0),M170*N170*O170,"")</f>
        <v/>
      </c>
      <c r="Q170" s="17">
        <f>IF(P170="","",IF(P170&lt;=20,"Faible",IF(P170&lt;=40,"Moyen",IF(P170&lt;=75,"Élevé","Critique"))))</f>
        <v/>
      </c>
      <c r="R170" s="17" t="n"/>
      <c r="S170" s="17" t="n"/>
      <c r="T170" s="17" t="n"/>
      <c r="U170" s="17" t="inlineStr">
        <is>
          <t>HSE</t>
        </is>
      </c>
      <c r="V170" s="17" t="inlineStr">
        <is>
          <t>21/09/2025</t>
        </is>
      </c>
      <c r="W170" s="17" t="inlineStr">
        <is>
          <t>In Progress</t>
        </is>
      </c>
      <c r="X170" s="17">
        <f>IF(AND(U170&gt;0,V170&gt;0,W170&gt;0),U170*V170*W170,"")</f>
        <v/>
      </c>
      <c r="Y170" s="17">
        <f>IF(X170="","",IF(X170&lt;=20,"Faible",IF(X170&lt;=40,"Moyen",IF(X170&lt;=75,"Élevé","Critique"))))</f>
        <v/>
      </c>
      <c r="Z170" s="17" t="n">
        <v>2</v>
      </c>
      <c r="AA170" s="17">
        <f>IF(AND(X170&gt;0,Y170&gt;0,Z170&gt;0),X170*Y170*Z170,"")</f>
        <v/>
      </c>
      <c r="AB170" s="17">
        <f>IF(AA170="","",IF(AA170&lt;=20,"Faible",IF(AA170&lt;=40,"Moyen",IF(AA170&lt;=75,"Élevé","Critique"))))</f>
        <v/>
      </c>
      <c r="AC170" s="17" t="inlineStr">
        <is>
          <t>c</t>
        </is>
      </c>
      <c r="AD170" s="17">
        <f>IF(OR(L170="",AC170=""),"",IF(VLOOKUP(AC170,Références!$O$3:$P$7,2,FALSE)&gt;=VLOOKUP(L170,Références!$O$3:$P$7,2,FALSE),"OK","À compléter"))</f>
        <v/>
      </c>
      <c r="AE170" s="17" t="inlineStr">
        <is>
          <t>Audit terrain + croquis</t>
        </is>
      </c>
      <c r="AF170" s="17" t="n"/>
      <c r="AG170" s="17" t="n"/>
    </row>
    <row r="171">
      <c r="A171" s="17" t="n"/>
      <c r="B171" s="17" t="n"/>
      <c r="C171" s="17" t="n"/>
      <c r="D171" s="17" t="n"/>
      <c r="E171" s="17" t="n"/>
      <c r="F171" s="17" t="n"/>
      <c r="G171" s="17" t="n"/>
      <c r="H171" s="17" t="n"/>
      <c r="I171" s="17" t="n"/>
      <c r="J171" s="17" t="n"/>
      <c r="K171" s="17">
        <f>IF(OR(H171="",I171="",J171=""),"",H171&amp;I171&amp;J171)</f>
        <v/>
      </c>
      <c r="L171" s="17">
        <f>IF(K171="","",VLOOKUP(K171,Références!$L$3:$M$10,2,FALSE))</f>
        <v/>
      </c>
      <c r="M171" s="17" t="n"/>
      <c r="N171" s="17" t="n"/>
      <c r="O171" s="17" t="n"/>
      <c r="P171" s="17">
        <f>IF(AND(M171&gt;0,N171&gt;0,O171&gt;0),M171*N171*O171,"")</f>
        <v/>
      </c>
      <c r="Q171" s="17">
        <f>IF(P171="","",IF(P171&lt;=20,"Faible",IF(P171&lt;=40,"Moyen",IF(P171&lt;=75,"Élevé","Critique"))))</f>
        <v/>
      </c>
      <c r="R171" s="17" t="n"/>
      <c r="S171" s="17" t="n"/>
      <c r="T171" s="17" t="n"/>
      <c r="U171" s="17" t="inlineStr">
        <is>
          <t>Production</t>
        </is>
      </c>
      <c r="V171" s="17" t="inlineStr">
        <is>
          <t>18/09/2025</t>
        </is>
      </c>
      <c r="W171" s="17" t="inlineStr">
        <is>
          <t>Not Started</t>
        </is>
      </c>
      <c r="X171" s="17">
        <f>IF(AND(U171&gt;0,V171&gt;0,W171&gt;0),U171*V171*W171,"")</f>
        <v/>
      </c>
      <c r="Y171" s="17">
        <f>IF(X171="","",IF(X171&lt;=20,"Faible",IF(X171&lt;=40,"Moyen",IF(X171&lt;=75,"Élevé","Critique"))))</f>
        <v/>
      </c>
      <c r="Z171" s="17" t="n">
        <v>2</v>
      </c>
      <c r="AA171" s="17">
        <f>IF(AND(X171&gt;0,Y171&gt;0,Z171&gt;0),X171*Y171*Z171,"")</f>
        <v/>
      </c>
      <c r="AB171" s="17">
        <f>IF(AA171="","",IF(AA171&lt;=20,"Faible",IF(AA171&lt;=40,"Moyen",IF(AA171&lt;=75,"Élevé","Critique"))))</f>
        <v/>
      </c>
      <c r="AC171" s="17" t="inlineStr">
        <is>
          <t>c</t>
        </is>
      </c>
      <c r="AD171" s="17">
        <f>IF(OR(L171="",AC171=""),"",IF(VLOOKUP(AC171,Références!$O$3:$P$7,2,FALSE)&gt;=VLOOKUP(L171,Références!$O$3:$P$7,2,FALSE),"OK","À compléter"))</f>
        <v/>
      </c>
      <c r="AE171" s="17" t="inlineStr">
        <is>
          <t>FDS + mode opératoire</t>
        </is>
      </c>
      <c r="AF171" s="17" t="n"/>
      <c r="AG171" s="17" t="n"/>
    </row>
    <row r="172">
      <c r="A172" s="17" t="n"/>
      <c r="B172" s="17" t="n"/>
      <c r="C172" s="17" t="n"/>
      <c r="D172" s="17" t="n"/>
      <c r="E172" s="17" t="n"/>
      <c r="F172" s="17" t="n"/>
      <c r="G172" s="17" t="n"/>
      <c r="H172" s="17" t="n"/>
      <c r="I172" s="17" t="n"/>
      <c r="J172" s="17" t="n"/>
      <c r="K172" s="17">
        <f>IF(OR(H172="",I172="",J172=""),"",H172&amp;I172&amp;J172)</f>
        <v/>
      </c>
      <c r="L172" s="17">
        <f>IF(K172="","",VLOOKUP(K172,Références!$L$3:$M$10,2,FALSE))</f>
        <v/>
      </c>
      <c r="M172" s="17" t="n"/>
      <c r="N172" s="17" t="n"/>
      <c r="O172" s="17" t="n"/>
      <c r="P172" s="17">
        <f>IF(AND(M172&gt;0,N172&gt;0,O172&gt;0),M172*N172*O172,"")</f>
        <v/>
      </c>
      <c r="Q172" s="17">
        <f>IF(P172="","",IF(P172&lt;=20,"Faible",IF(P172&lt;=40,"Moyen",IF(P172&lt;=75,"Élevé","Critique"))))</f>
        <v/>
      </c>
      <c r="R172" s="17" t="n"/>
      <c r="S172" s="17" t="n"/>
      <c r="T172" s="17" t="n"/>
      <c r="U172" s="17" t="inlineStr">
        <is>
          <t>Qualité</t>
        </is>
      </c>
      <c r="V172" s="17" t="inlineStr">
        <is>
          <t>24/09/2025</t>
        </is>
      </c>
      <c r="W172" s="17" t="inlineStr">
        <is>
          <t>Done</t>
        </is>
      </c>
      <c r="X172" s="17">
        <f>IF(AND(U172&gt;0,V172&gt;0,W172&gt;0),U172*V172*W172,"")</f>
        <v/>
      </c>
      <c r="Y172" s="17">
        <f>IF(X172="","",IF(X172&lt;=20,"Faible",IF(X172&lt;=40,"Moyen",IF(X172&lt;=75,"Élevé","Critique"))))</f>
        <v/>
      </c>
      <c r="Z172" s="17" t="n">
        <v>2</v>
      </c>
      <c r="AA172" s="17">
        <f>IF(AND(X172&gt;0,Y172&gt;0,Z172&gt;0),X172*Y172*Z172,"")</f>
        <v/>
      </c>
      <c r="AB172" s="17">
        <f>IF(AA172="","",IF(AA172&lt;=20,"Faible",IF(AA172&lt;=40,"Moyen",IF(AA172&lt;=75,"Élevé","Critique"))))</f>
        <v/>
      </c>
      <c r="AC172" s="17" t="inlineStr">
        <is>
          <t>c</t>
        </is>
      </c>
      <c r="AD172" s="17">
        <f>IF(OR(L172="",AC172=""),"",IF(VLOOKUP(AC172,Références!$O$3:$P$7,2,FALSE)&gt;=VLOOKUP(L172,Références!$O$3:$P$7,2,FALSE),"OK","À compléter"))</f>
        <v/>
      </c>
      <c r="AE172" s="17" t="inlineStr">
        <is>
          <t>PV contrôle + schéma</t>
        </is>
      </c>
      <c r="AF172" s="17" t="n"/>
      <c r="AG172" s="17" t="n"/>
    </row>
    <row r="173">
      <c r="A173" s="17" t="n"/>
      <c r="B173" s="17" t="n"/>
      <c r="C173" s="17" t="n"/>
      <c r="D173" s="17" t="n"/>
      <c r="E173" s="17" t="n"/>
      <c r="F173" s="17" t="n"/>
      <c r="G173" s="17" t="n"/>
      <c r="H173" s="17" t="n"/>
      <c r="I173" s="17" t="n"/>
      <c r="J173" s="17" t="n"/>
      <c r="K173" s="17">
        <f>IF(OR(H173="",I173="",J173=""),"",H173&amp;I173&amp;J173)</f>
        <v/>
      </c>
      <c r="L173" s="17">
        <f>IF(K173="","",VLOOKUP(K173,Références!$L$3:$M$10,2,FALSE))</f>
        <v/>
      </c>
      <c r="M173" s="17" t="n"/>
      <c r="N173" s="17" t="n"/>
      <c r="O173" s="17" t="n"/>
      <c r="P173" s="17">
        <f>IF(AND(M173&gt;0,N173&gt;0,O173&gt;0),M173*N173*O173,"")</f>
        <v/>
      </c>
      <c r="Q173" s="17">
        <f>IF(P173="","",IF(P173&lt;=20,"Faible",IF(P173&lt;=40,"Moyen",IF(P173&lt;=75,"Élevé","Critique"))))</f>
        <v/>
      </c>
      <c r="R173" s="17" t="n"/>
      <c r="S173" s="17" t="n"/>
      <c r="T173" s="17" t="n"/>
      <c r="U173" s="17" t="inlineStr">
        <is>
          <t>Méthodes</t>
        </is>
      </c>
      <c r="V173" s="17" t="inlineStr">
        <is>
          <t>20/09/2025</t>
        </is>
      </c>
      <c r="W173" s="17" t="inlineStr">
        <is>
          <t>Done</t>
        </is>
      </c>
      <c r="X173" s="17">
        <f>IF(AND(U173&gt;0,V173&gt;0,W173&gt;0),U173*V173*W173,"")</f>
        <v/>
      </c>
      <c r="Y173" s="17">
        <f>IF(X173="","",IF(X173&lt;=20,"Faible",IF(X173&lt;=40,"Moyen",IF(X173&lt;=75,"Élevé","Critique"))))</f>
        <v/>
      </c>
      <c r="Z173" s="17" t="n">
        <v>2</v>
      </c>
      <c r="AA173" s="17">
        <f>IF(AND(X173&gt;0,Y173&gt;0,Z173&gt;0),X173*Y173*Z173,"")</f>
        <v/>
      </c>
      <c r="AB173" s="17">
        <f>IF(AA173="","",IF(AA173&lt;=20,"Faible",IF(AA173&lt;=40,"Moyen",IF(AA173&lt;=75,"Élevé","Critique"))))</f>
        <v/>
      </c>
      <c r="AC173" s="17" t="inlineStr">
        <is>
          <t>c</t>
        </is>
      </c>
      <c r="AD173" s="17">
        <f>IF(OR(L173="",AC173=""),"",IF(VLOOKUP(AC173,Références!$O$3:$P$7,2,FALSE)&gt;=VLOOKUP(L173,Références!$O$3:$P$7,2,FALSE),"OK","À compléter"))</f>
        <v/>
      </c>
      <c r="AE173" s="17" t="inlineStr">
        <is>
          <t>Audit terrain + croquis</t>
        </is>
      </c>
      <c r="AF173" s="17" t="n"/>
      <c r="AG173" s="17" t="n"/>
    </row>
    <row r="174">
      <c r="A174" s="17" t="n"/>
      <c r="B174" s="17" t="n"/>
      <c r="C174" s="17" t="n"/>
      <c r="D174" s="17" t="n"/>
      <c r="E174" s="17" t="n"/>
      <c r="F174" s="17" t="n"/>
      <c r="G174" s="17" t="n"/>
      <c r="H174" s="17" t="n"/>
      <c r="I174" s="17" t="n"/>
      <c r="J174" s="17" t="n"/>
      <c r="K174" s="17">
        <f>IF(OR(H174="",I174="",J174=""),"",H174&amp;I174&amp;J174)</f>
        <v/>
      </c>
      <c r="L174" s="17">
        <f>IF(K174="","",VLOOKUP(K174,Références!$L$3:$M$10,2,FALSE))</f>
        <v/>
      </c>
      <c r="M174" s="17" t="n"/>
      <c r="N174" s="17" t="n"/>
      <c r="O174" s="17" t="n"/>
      <c r="P174" s="17">
        <f>IF(AND(M174&gt;0,N174&gt;0,O174&gt;0),M174*N174*O174,"")</f>
        <v/>
      </c>
      <c r="Q174" s="17">
        <f>IF(P174="","",IF(P174&lt;=20,"Faible",IF(P174&lt;=40,"Moyen",IF(P174&lt;=75,"Élevé","Critique"))))</f>
        <v/>
      </c>
      <c r="R174" s="17" t="n"/>
      <c r="S174" s="17" t="n"/>
      <c r="T174" s="17" t="n"/>
      <c r="U174" s="17" t="inlineStr">
        <is>
          <t>Maintenance</t>
        </is>
      </c>
      <c r="V174" s="17" t="inlineStr">
        <is>
          <t>23/09/2025</t>
        </is>
      </c>
      <c r="W174" s="17" t="inlineStr">
        <is>
          <t>Not Started</t>
        </is>
      </c>
      <c r="X174" s="17">
        <f>IF(AND(U174&gt;0,V174&gt;0,W174&gt;0),U174*V174*W174,"")</f>
        <v/>
      </c>
      <c r="Y174" s="17">
        <f>IF(X174="","",IF(X174&lt;=20,"Faible",IF(X174&lt;=40,"Moyen",IF(X174&lt;=75,"Élevé","Critique"))))</f>
        <v/>
      </c>
      <c r="Z174" s="17" t="n">
        <v>2</v>
      </c>
      <c r="AA174" s="17">
        <f>IF(AND(X174&gt;0,Y174&gt;0,Z174&gt;0),X174*Y174*Z174,"")</f>
        <v/>
      </c>
      <c r="AB174" s="17">
        <f>IF(AA174="","",IF(AA174&lt;=20,"Faible",IF(AA174&lt;=40,"Moyen",IF(AA174&lt;=75,"Élevé","Critique"))))</f>
        <v/>
      </c>
      <c r="AC174" s="17" t="inlineStr">
        <is>
          <t>c</t>
        </is>
      </c>
      <c r="AD174" s="17">
        <f>IF(OR(L174="",AC174=""),"",IF(VLOOKUP(AC174,Références!$O$3:$P$7,2,FALSE)&gt;=VLOOKUP(L174,Références!$O$3:$P$7,2,FALSE),"OK","À compléter"))</f>
        <v/>
      </c>
      <c r="AE174" s="17" t="inlineStr">
        <is>
          <t>Audit terrain + croquis</t>
        </is>
      </c>
      <c r="AF174" s="17" t="n"/>
      <c r="AG174" s="17" t="n"/>
    </row>
    <row r="175">
      <c r="A175" s="17" t="n"/>
      <c r="B175" s="17" t="n"/>
      <c r="C175" s="17" t="n"/>
      <c r="D175" s="17" t="n"/>
      <c r="E175" s="17" t="n"/>
      <c r="F175" s="17" t="n"/>
      <c r="G175" s="17" t="n"/>
      <c r="H175" s="17" t="n"/>
      <c r="I175" s="17" t="n"/>
      <c r="J175" s="17" t="n"/>
      <c r="K175" s="17">
        <f>IF(OR(H175="",I175="",J175=""),"",H175&amp;I175&amp;J175)</f>
        <v/>
      </c>
      <c r="L175" s="17">
        <f>IF(K175="","",VLOOKUP(K175,Références!$L$3:$M$10,2,FALSE))</f>
        <v/>
      </c>
      <c r="M175" s="17" t="n"/>
      <c r="N175" s="17" t="n"/>
      <c r="O175" s="17" t="n"/>
      <c r="P175" s="17">
        <f>IF(AND(M175&gt;0,N175&gt;0,O175&gt;0),M175*N175*O175,"")</f>
        <v/>
      </c>
      <c r="Q175" s="17">
        <f>IF(P175="","",IF(P175&lt;=20,"Faible",IF(P175&lt;=40,"Moyen",IF(P175&lt;=75,"Élevé","Critique"))))</f>
        <v/>
      </c>
      <c r="R175" s="17" t="n"/>
      <c r="S175" s="17" t="n"/>
      <c r="T175" s="17" t="n"/>
      <c r="U175" s="17" t="inlineStr">
        <is>
          <t>Qualité</t>
        </is>
      </c>
      <c r="V175" s="17" t="inlineStr">
        <is>
          <t>22/09/2025</t>
        </is>
      </c>
      <c r="W175" s="17" t="inlineStr">
        <is>
          <t>Done</t>
        </is>
      </c>
      <c r="X175" s="17">
        <f>IF(AND(U175&gt;0,V175&gt;0,W175&gt;0),U175*V175*W175,"")</f>
        <v/>
      </c>
      <c r="Y175" s="17">
        <f>IF(X175="","",IF(X175&lt;=20,"Faible",IF(X175&lt;=40,"Moyen",IF(X175&lt;=75,"Élevé","Critique"))))</f>
        <v/>
      </c>
      <c r="Z175" s="17" t="n">
        <v>2</v>
      </c>
      <c r="AA175" s="17">
        <f>IF(AND(X175&gt;0,Y175&gt;0,Z175&gt;0),X175*Y175*Z175,"")</f>
        <v/>
      </c>
      <c r="AB175" s="17">
        <f>IF(AA175="","",IF(AA175&lt;=20,"Faible",IF(AA175&lt;=40,"Moyen",IF(AA175&lt;=75,"Élevé","Critique"))))</f>
        <v/>
      </c>
      <c r="AC175" s="17" t="inlineStr">
        <is>
          <t>c</t>
        </is>
      </c>
      <c r="AD175" s="17">
        <f>IF(OR(L175="",AC175=""),"",IF(VLOOKUP(AC175,Références!$O$3:$P$7,2,FALSE)&gt;=VLOOKUP(L175,Références!$O$3:$P$7,2,FALSE),"OK","À compléter"))</f>
        <v/>
      </c>
      <c r="AE175" s="17" t="inlineStr">
        <is>
          <t>PV contrôle + schéma</t>
        </is>
      </c>
      <c r="AF175" s="17" t="n"/>
      <c r="AG175" s="17" t="n"/>
    </row>
    <row r="176">
      <c r="A176" s="17" t="n"/>
      <c r="B176" s="17" t="n"/>
      <c r="C176" s="17" t="n"/>
      <c r="D176" s="17" t="n"/>
      <c r="E176" s="17" t="n"/>
      <c r="F176" s="17" t="n"/>
      <c r="G176" s="17" t="n"/>
      <c r="H176" s="17" t="n"/>
      <c r="I176" s="17" t="n"/>
      <c r="J176" s="17" t="n"/>
      <c r="K176" s="17">
        <f>IF(OR(H176="",I176="",J176=""),"",H176&amp;I176&amp;J176)</f>
        <v/>
      </c>
      <c r="L176" s="17">
        <f>IF(K176="","",VLOOKUP(K176,Références!$L$3:$M$10,2,FALSE))</f>
        <v/>
      </c>
      <c r="M176" s="17" t="n"/>
      <c r="N176" s="17" t="n"/>
      <c r="O176" s="17" t="n"/>
      <c r="P176" s="17">
        <f>IF(AND(M176&gt;0,N176&gt;0,O176&gt;0),M176*N176*O176,"")</f>
        <v/>
      </c>
      <c r="Q176" s="17">
        <f>IF(P176="","",IF(P176&lt;=20,"Faible",IF(P176&lt;=40,"Moyen",IF(P176&lt;=75,"Élevé","Critique"))))</f>
        <v/>
      </c>
      <c r="R176" s="17" t="n"/>
      <c r="S176" s="17" t="n"/>
      <c r="T176" s="17" t="n"/>
      <c r="U176" s="17" t="inlineStr">
        <is>
          <t>Maintenance</t>
        </is>
      </c>
      <c r="V176" s="17" t="inlineStr">
        <is>
          <t>17/09/2025</t>
        </is>
      </c>
      <c r="W176" s="17" t="inlineStr">
        <is>
          <t>Not Started</t>
        </is>
      </c>
      <c r="X176" s="17">
        <f>IF(AND(U176&gt;0,V176&gt;0,W176&gt;0),U176*V176*W176,"")</f>
        <v/>
      </c>
      <c r="Y176" s="17">
        <f>IF(X176="","",IF(X176&lt;=20,"Faible",IF(X176&lt;=40,"Moyen",IF(X176&lt;=75,"Élevé","Critique"))))</f>
        <v/>
      </c>
      <c r="Z176" s="17" t="n">
        <v>2</v>
      </c>
      <c r="AA176" s="17">
        <f>IF(AND(X176&gt;0,Y176&gt;0,Z176&gt;0),X176*Y176*Z176,"")</f>
        <v/>
      </c>
      <c r="AB176" s="17">
        <f>IF(AA176="","",IF(AA176&lt;=20,"Faible",IF(AA176&lt;=40,"Moyen",IF(AA176&lt;=75,"Élevé","Critique"))))</f>
        <v/>
      </c>
      <c r="AC176" s="17" t="inlineStr">
        <is>
          <t>c</t>
        </is>
      </c>
      <c r="AD176" s="17">
        <f>IF(OR(L176="",AC176=""),"",IF(VLOOKUP(AC176,Références!$O$3:$P$7,2,FALSE)&gt;=VLOOKUP(L176,Références!$O$3:$P$7,2,FALSE),"OK","À compléter"))</f>
        <v/>
      </c>
      <c r="AE176" s="17" t="inlineStr">
        <is>
          <t>Audit terrain + croquis</t>
        </is>
      </c>
      <c r="AF176" s="17" t="n"/>
      <c r="AG176" s="17" t="n"/>
    </row>
    <row r="177">
      <c r="A177" s="17" t="n"/>
      <c r="B177" s="17" t="n"/>
      <c r="C177" s="17" t="n"/>
      <c r="D177" s="17" t="n"/>
      <c r="E177" s="17" t="n"/>
      <c r="F177" s="17" t="n"/>
      <c r="G177" s="17" t="n"/>
      <c r="H177" s="17" t="n"/>
      <c r="I177" s="17" t="n"/>
      <c r="J177" s="17" t="n"/>
      <c r="K177" s="17">
        <f>IF(OR(H177="",I177="",J177=""),"",H177&amp;I177&amp;J177)</f>
        <v/>
      </c>
      <c r="L177" s="17">
        <f>IF(K177="","",VLOOKUP(K177,Références!$L$3:$M$10,2,FALSE))</f>
        <v/>
      </c>
      <c r="M177" s="17" t="n"/>
      <c r="N177" s="17" t="n"/>
      <c r="O177" s="17" t="n"/>
      <c r="P177" s="17">
        <f>IF(AND(M177&gt;0,N177&gt;0,O177&gt;0),M177*N177*O177,"")</f>
        <v/>
      </c>
      <c r="Q177" s="17">
        <f>IF(P177="","",IF(P177&lt;=20,"Faible",IF(P177&lt;=40,"Moyen",IF(P177&lt;=75,"Élevé","Critique"))))</f>
        <v/>
      </c>
      <c r="R177" s="17" t="n"/>
      <c r="S177" s="17" t="n"/>
      <c r="T177" s="17" t="n"/>
      <c r="U177" s="17" t="inlineStr">
        <is>
          <t>Qualité</t>
        </is>
      </c>
      <c r="V177" s="17" t="inlineStr">
        <is>
          <t>14/09/2025</t>
        </is>
      </c>
      <c r="W177" s="17" t="inlineStr">
        <is>
          <t>In Progress</t>
        </is>
      </c>
      <c r="X177" s="17">
        <f>IF(AND(U177&gt;0,V177&gt;0,W177&gt;0),U177*V177*W177,"")</f>
        <v/>
      </c>
      <c r="Y177" s="17">
        <f>IF(X177="","",IF(X177&lt;=20,"Faible",IF(X177&lt;=40,"Moyen",IF(X177&lt;=75,"Élevé","Critique"))))</f>
        <v/>
      </c>
      <c r="Z177" s="17" t="n">
        <v>2</v>
      </c>
      <c r="AA177" s="17">
        <f>IF(AND(X177&gt;0,Y177&gt;0,Z177&gt;0),X177*Y177*Z177,"")</f>
        <v/>
      </c>
      <c r="AB177" s="17">
        <f>IF(AA177="","",IF(AA177&lt;=20,"Faible",IF(AA177&lt;=40,"Moyen",IF(AA177&lt;=75,"Élevé","Critique"))))</f>
        <v/>
      </c>
      <c r="AC177" s="17" t="inlineStr">
        <is>
          <t>c</t>
        </is>
      </c>
      <c r="AD177" s="17">
        <f>IF(OR(L177="",AC177=""),"",IF(VLOOKUP(AC177,Références!$O$3:$P$7,2,FALSE)&gt;=VLOOKUP(L177,Références!$O$3:$P$7,2,FALSE),"OK","À compléter"))</f>
        <v/>
      </c>
      <c r="AE177" s="17" t="inlineStr">
        <is>
          <t>FDS + mode opératoire</t>
        </is>
      </c>
      <c r="AF177" s="17" t="n"/>
      <c r="AG177" s="17" t="n"/>
    </row>
    <row r="178">
      <c r="A178" s="17" t="n"/>
      <c r="B178" s="17" t="n"/>
      <c r="C178" s="17" t="n"/>
      <c r="D178" s="17" t="n"/>
      <c r="E178" s="17" t="n"/>
      <c r="F178" s="17" t="n"/>
      <c r="G178" s="17" t="n"/>
      <c r="H178" s="17" t="n"/>
      <c r="I178" s="17" t="n"/>
      <c r="J178" s="17" t="n"/>
      <c r="K178" s="17">
        <f>IF(OR(H178="",I178="",J178=""),"",H178&amp;I178&amp;J178)</f>
        <v/>
      </c>
      <c r="L178" s="17">
        <f>IF(K178="","",VLOOKUP(K178,Références!$L$3:$M$10,2,FALSE))</f>
        <v/>
      </c>
      <c r="M178" s="17" t="n"/>
      <c r="N178" s="17" t="n"/>
      <c r="O178" s="17" t="n"/>
      <c r="P178" s="17">
        <f>IF(AND(M178&gt;0,N178&gt;0,O178&gt;0),M178*N178*O178,"")</f>
        <v/>
      </c>
      <c r="Q178" s="17">
        <f>IF(P178="","",IF(P178&lt;=20,"Faible",IF(P178&lt;=40,"Moyen",IF(P178&lt;=75,"Élevé","Critique"))))</f>
        <v/>
      </c>
      <c r="R178" s="17" t="n"/>
      <c r="S178" s="17" t="n"/>
      <c r="T178" s="17" t="n"/>
      <c r="U178" s="17" t="inlineStr">
        <is>
          <t>Qualité</t>
        </is>
      </c>
      <c r="V178" s="17" t="inlineStr">
        <is>
          <t>19/09/2025</t>
        </is>
      </c>
      <c r="W178" s="17" t="inlineStr">
        <is>
          <t>Done</t>
        </is>
      </c>
      <c r="X178" s="17">
        <f>IF(AND(U178&gt;0,V178&gt;0,W178&gt;0),U178*V178*W178,"")</f>
        <v/>
      </c>
      <c r="Y178" s="17">
        <f>IF(X178="","",IF(X178&lt;=20,"Faible",IF(X178&lt;=40,"Moyen",IF(X178&lt;=75,"Élevé","Critique"))))</f>
        <v/>
      </c>
      <c r="Z178" s="17" t="n">
        <v>2</v>
      </c>
      <c r="AA178" s="17">
        <f>IF(AND(X178&gt;0,Y178&gt;0,Z178&gt;0),X178*Y178*Z178,"")</f>
        <v/>
      </c>
      <c r="AB178" s="17">
        <f>IF(AA178="","",IF(AA178&lt;=20,"Faible",IF(AA178&lt;=40,"Moyen",IF(AA178&lt;=75,"Élevé","Critique"))))</f>
        <v/>
      </c>
      <c r="AC178" s="17" t="inlineStr">
        <is>
          <t>c</t>
        </is>
      </c>
      <c r="AD178" s="17">
        <f>IF(OR(L178="",AC178=""),"",IF(VLOOKUP(AC178,Références!$O$3:$P$7,2,FALSE)&gt;=VLOOKUP(L178,Références!$O$3:$P$7,2,FALSE),"OK","À compléter"))</f>
        <v/>
      </c>
      <c r="AE178" s="17" t="inlineStr">
        <is>
          <t>Photos + procédure</t>
        </is>
      </c>
      <c r="AF178" s="17" t="n"/>
      <c r="AG178" s="17" t="n"/>
    </row>
    <row r="179">
      <c r="A179" s="17" t="n"/>
      <c r="B179" s="17" t="n"/>
      <c r="C179" s="17" t="n"/>
      <c r="D179" s="17" t="n"/>
      <c r="E179" s="17" t="n"/>
      <c r="F179" s="17" t="n"/>
      <c r="G179" s="17" t="n"/>
      <c r="H179" s="17" t="n"/>
      <c r="I179" s="17" t="n"/>
      <c r="J179" s="17" t="n"/>
      <c r="K179" s="17">
        <f>IF(OR(H179="",I179="",J179=""),"",H179&amp;I179&amp;J179)</f>
        <v/>
      </c>
      <c r="L179" s="17">
        <f>IF(K179="","",VLOOKUP(K179,Références!$L$3:$M$10,2,FALSE))</f>
        <v/>
      </c>
      <c r="M179" s="17" t="n"/>
      <c r="N179" s="17" t="n"/>
      <c r="O179" s="17" t="n"/>
      <c r="P179" s="17">
        <f>IF(AND(M179&gt;0,N179&gt;0,O179&gt;0),M179*N179*O179,"")</f>
        <v/>
      </c>
      <c r="Q179" s="17">
        <f>IF(P179="","",IF(P179&lt;=20,"Faible",IF(P179&lt;=40,"Moyen",IF(P179&lt;=75,"Élevé","Critique"))))</f>
        <v/>
      </c>
      <c r="R179" s="17" t="n"/>
      <c r="S179" s="17" t="n"/>
      <c r="T179" s="17" t="n"/>
      <c r="U179" s="17" t="inlineStr">
        <is>
          <t>Méthodes</t>
        </is>
      </c>
      <c r="V179" s="17" t="inlineStr">
        <is>
          <t>24/09/2025</t>
        </is>
      </c>
      <c r="W179" s="17" t="inlineStr">
        <is>
          <t>Not Started</t>
        </is>
      </c>
      <c r="X179" s="17">
        <f>IF(AND(U179&gt;0,V179&gt;0,W179&gt;0),U179*V179*W179,"")</f>
        <v/>
      </c>
      <c r="Y179" s="17">
        <f>IF(X179="","",IF(X179&lt;=20,"Faible",IF(X179&lt;=40,"Moyen",IF(X179&lt;=75,"Élevé","Critique"))))</f>
        <v/>
      </c>
      <c r="Z179" s="17" t="n">
        <v>2</v>
      </c>
      <c r="AA179" s="17">
        <f>IF(AND(X179&gt;0,Y179&gt;0,Z179&gt;0),X179*Y179*Z179,"")</f>
        <v/>
      </c>
      <c r="AB179" s="17">
        <f>IF(AA179="","",IF(AA179&lt;=20,"Faible",IF(AA179&lt;=40,"Moyen",IF(AA179&lt;=75,"Élevé","Critique"))))</f>
        <v/>
      </c>
      <c r="AC179" s="17" t="inlineStr">
        <is>
          <t>c</t>
        </is>
      </c>
      <c r="AD179" s="17">
        <f>IF(OR(L179="",AC179=""),"",IF(VLOOKUP(AC179,Références!$O$3:$P$7,2,FALSE)&gt;=VLOOKUP(L179,Références!$O$3:$P$7,2,FALSE),"OK","À compléter"))</f>
        <v/>
      </c>
      <c r="AE179" s="17" t="inlineStr">
        <is>
          <t>FDS + mode opératoire</t>
        </is>
      </c>
      <c r="AF179" s="17" t="n"/>
      <c r="AG179" s="17" t="n"/>
    </row>
    <row r="180">
      <c r="A180" s="17" t="n"/>
      <c r="B180" s="17" t="n"/>
      <c r="C180" s="17" t="n"/>
      <c r="D180" s="17" t="n"/>
      <c r="E180" s="17" t="n"/>
      <c r="F180" s="17" t="n"/>
      <c r="G180" s="17" t="n"/>
      <c r="H180" s="17" t="n"/>
      <c r="I180" s="17" t="n"/>
      <c r="J180" s="17" t="n"/>
      <c r="K180" s="17">
        <f>IF(OR(H180="",I180="",J180=""),"",H180&amp;I180&amp;J180)</f>
        <v/>
      </c>
      <c r="L180" s="17">
        <f>IF(K180="","",VLOOKUP(K180,Références!$L$3:$M$10,2,FALSE))</f>
        <v/>
      </c>
      <c r="M180" s="17" t="n"/>
      <c r="N180" s="17" t="n"/>
      <c r="O180" s="17" t="n"/>
      <c r="P180" s="17">
        <f>IF(AND(M180&gt;0,N180&gt;0,O180&gt;0),M180*N180*O180,"")</f>
        <v/>
      </c>
      <c r="Q180" s="17">
        <f>IF(P180="","",IF(P180&lt;=20,"Faible",IF(P180&lt;=40,"Moyen",IF(P180&lt;=75,"Élevé","Critique"))))</f>
        <v/>
      </c>
      <c r="R180" s="17" t="n"/>
      <c r="S180" s="17" t="n"/>
      <c r="T180" s="17" t="n"/>
      <c r="U180" s="17" t="inlineStr">
        <is>
          <t>HSE</t>
        </is>
      </c>
      <c r="V180" s="17" t="inlineStr">
        <is>
          <t>14/09/2025</t>
        </is>
      </c>
      <c r="W180" s="17" t="inlineStr">
        <is>
          <t>Done</t>
        </is>
      </c>
      <c r="X180" s="17">
        <f>IF(AND(U180&gt;0,V180&gt;0,W180&gt;0),U180*V180*W180,"")</f>
        <v/>
      </c>
      <c r="Y180" s="17">
        <f>IF(X180="","",IF(X180&lt;=20,"Faible",IF(X180&lt;=40,"Moyen",IF(X180&lt;=75,"Élevé","Critique"))))</f>
        <v/>
      </c>
      <c r="Z180" s="17" t="n">
        <v>2</v>
      </c>
      <c r="AA180" s="17">
        <f>IF(AND(X180&gt;0,Y180&gt;0,Z180&gt;0),X180*Y180*Z180,"")</f>
        <v/>
      </c>
      <c r="AB180" s="17">
        <f>IF(AA180="","",IF(AA180&lt;=20,"Faible",IF(AA180&lt;=40,"Moyen",IF(AA180&lt;=75,"Élevé","Critique"))))</f>
        <v/>
      </c>
      <c r="AC180" s="17" t="inlineStr">
        <is>
          <t>c</t>
        </is>
      </c>
      <c r="AD180" s="17">
        <f>IF(OR(L180="",AC180=""),"",IF(VLOOKUP(AC180,Références!$O$3:$P$7,2,FALSE)&gt;=VLOOKUP(L180,Références!$O$3:$P$7,2,FALSE),"OK","À compléter"))</f>
        <v/>
      </c>
      <c r="AE180" s="17" t="inlineStr">
        <is>
          <t>PV contrôle + schéma</t>
        </is>
      </c>
      <c r="AF180" s="17" t="n"/>
      <c r="AG180" s="17" t="n"/>
    </row>
    <row r="181">
      <c r="A181" s="17" t="n"/>
      <c r="B181" s="17" t="n"/>
      <c r="C181" s="17" t="n"/>
      <c r="D181" s="17" t="n"/>
      <c r="E181" s="17" t="n"/>
      <c r="F181" s="17" t="n"/>
      <c r="G181" s="17" t="n"/>
      <c r="H181" s="17" t="n"/>
      <c r="I181" s="17" t="n"/>
      <c r="J181" s="17" t="n"/>
      <c r="K181" s="17">
        <f>IF(OR(H181="",I181="",J181=""),"",H181&amp;I181&amp;J181)</f>
        <v/>
      </c>
      <c r="L181" s="17">
        <f>IF(K181="","",VLOOKUP(K181,Références!$L$3:$M$10,2,FALSE))</f>
        <v/>
      </c>
      <c r="M181" s="17" t="n"/>
      <c r="N181" s="17" t="n"/>
      <c r="O181" s="17" t="n"/>
      <c r="P181" s="17">
        <f>IF(AND(M181&gt;0,N181&gt;0,O181&gt;0),M181*N181*O181,"")</f>
        <v/>
      </c>
      <c r="Q181" s="17">
        <f>IF(P181="","",IF(P181&lt;=20,"Faible",IF(P181&lt;=40,"Moyen",IF(P181&lt;=75,"Élevé","Critique"))))</f>
        <v/>
      </c>
      <c r="R181" s="17" t="n"/>
      <c r="S181" s="17" t="n"/>
      <c r="T181" s="17" t="n"/>
      <c r="U181" s="17" t="inlineStr">
        <is>
          <t>Méthodes</t>
        </is>
      </c>
      <c r="V181" s="17" t="inlineStr">
        <is>
          <t>26/09/2025</t>
        </is>
      </c>
      <c r="W181" s="17" t="inlineStr">
        <is>
          <t>In Progress</t>
        </is>
      </c>
      <c r="X181" s="17">
        <f>IF(AND(U181&gt;0,V181&gt;0,W181&gt;0),U181*V181*W181,"")</f>
        <v/>
      </c>
      <c r="Y181" s="17">
        <f>IF(X181="","",IF(X181&lt;=20,"Faible",IF(X181&lt;=40,"Moyen",IF(X181&lt;=75,"Élevé","Critique"))))</f>
        <v/>
      </c>
      <c r="Z181" s="17" t="n">
        <v>2</v>
      </c>
      <c r="AA181" s="17">
        <f>IF(AND(X181&gt;0,Y181&gt;0,Z181&gt;0),X181*Y181*Z181,"")</f>
        <v/>
      </c>
      <c r="AB181" s="17">
        <f>IF(AA181="","",IF(AA181&lt;=20,"Faible",IF(AA181&lt;=40,"Moyen",IF(AA181&lt;=75,"Élevé","Critique"))))</f>
        <v/>
      </c>
      <c r="AC181" s="17" t="inlineStr">
        <is>
          <t>c</t>
        </is>
      </c>
      <c r="AD181" s="17">
        <f>IF(OR(L181="",AC181=""),"",IF(VLOOKUP(AC181,Références!$O$3:$P$7,2,FALSE)&gt;=VLOOKUP(L181,Références!$O$3:$P$7,2,FALSE),"OK","À compléter"))</f>
        <v/>
      </c>
      <c r="AE181" s="17" t="inlineStr">
        <is>
          <t>PV contrôle + schéma</t>
        </is>
      </c>
      <c r="AF181" s="17" t="n"/>
      <c r="AG181" s="17" t="n"/>
    </row>
    <row r="182">
      <c r="A182" s="17" t="n"/>
      <c r="B182" s="17" t="n"/>
      <c r="C182" s="17" t="n"/>
      <c r="D182" s="17" t="n"/>
      <c r="E182" s="17" t="n"/>
      <c r="F182" s="17" t="n"/>
      <c r="G182" s="17" t="n"/>
      <c r="H182" s="17" t="n"/>
      <c r="I182" s="17" t="n"/>
      <c r="J182" s="17" t="n"/>
      <c r="K182" s="17">
        <f>IF(OR(H182="",I182="",J182=""),"",H182&amp;I182&amp;J182)</f>
        <v/>
      </c>
      <c r="L182" s="17">
        <f>IF(K182="","",VLOOKUP(K182,Références!$L$3:$M$10,2,FALSE))</f>
        <v/>
      </c>
      <c r="M182" s="17" t="n"/>
      <c r="N182" s="17" t="n"/>
      <c r="O182" s="17" t="n"/>
      <c r="P182" s="17">
        <f>IF(AND(M182&gt;0,N182&gt;0,O182&gt;0),M182*N182*O182,"")</f>
        <v/>
      </c>
      <c r="Q182" s="17">
        <f>IF(P182="","",IF(P182&lt;=20,"Faible",IF(P182&lt;=40,"Moyen",IF(P182&lt;=75,"Élevé","Critique"))))</f>
        <v/>
      </c>
      <c r="R182" s="17" t="n"/>
      <c r="S182" s="17" t="n"/>
      <c r="T182" s="17" t="n"/>
      <c r="U182" s="17" t="inlineStr">
        <is>
          <t>HSE</t>
        </is>
      </c>
      <c r="V182" s="17" t="inlineStr">
        <is>
          <t>27/09/2025</t>
        </is>
      </c>
      <c r="W182" s="17" t="inlineStr">
        <is>
          <t>Done</t>
        </is>
      </c>
      <c r="X182" s="17">
        <f>IF(AND(U182&gt;0,V182&gt;0,W182&gt;0),U182*V182*W182,"")</f>
        <v/>
      </c>
      <c r="Y182" s="17">
        <f>IF(X182="","",IF(X182&lt;=20,"Faible",IF(X182&lt;=40,"Moyen",IF(X182&lt;=75,"Élevé","Critique"))))</f>
        <v/>
      </c>
      <c r="Z182" s="17" t="n">
        <v>2</v>
      </c>
      <c r="AA182" s="17">
        <f>IF(AND(X182&gt;0,Y182&gt;0,Z182&gt;0),X182*Y182*Z182,"")</f>
        <v/>
      </c>
      <c r="AB182" s="17">
        <f>IF(AA182="","",IF(AA182&lt;=20,"Faible",IF(AA182&lt;=40,"Moyen",IF(AA182&lt;=75,"Élevé","Critique"))))</f>
        <v/>
      </c>
      <c r="AC182" s="17" t="inlineStr">
        <is>
          <t>c</t>
        </is>
      </c>
      <c r="AD182" s="17">
        <f>IF(OR(L182="",AC182=""),"",IF(VLOOKUP(AC182,Références!$O$3:$P$7,2,FALSE)&gt;=VLOOKUP(L182,Références!$O$3:$P$7,2,FALSE),"OK","À compléter"))</f>
        <v/>
      </c>
      <c r="AE182" s="17" t="inlineStr">
        <is>
          <t>Photos + procédure</t>
        </is>
      </c>
      <c r="AF182" s="17" t="n"/>
      <c r="AG182" s="17" t="n"/>
    </row>
    <row r="183">
      <c r="A183" s="17" t="n"/>
      <c r="B183" s="17" t="n"/>
      <c r="C183" s="17" t="n"/>
      <c r="D183" s="17" t="n"/>
      <c r="E183" s="17" t="n"/>
      <c r="F183" s="17" t="n"/>
      <c r="G183" s="17" t="n"/>
      <c r="H183" s="17" t="n"/>
      <c r="I183" s="17" t="n"/>
      <c r="J183" s="17" t="n"/>
      <c r="K183" s="17">
        <f>IF(OR(H183="",I183="",J183=""),"",H183&amp;I183&amp;J183)</f>
        <v/>
      </c>
      <c r="L183" s="17">
        <f>IF(K183="","",VLOOKUP(K183,Références!$L$3:$M$10,2,FALSE))</f>
        <v/>
      </c>
      <c r="M183" s="17" t="n"/>
      <c r="N183" s="17" t="n"/>
      <c r="O183" s="17" t="n"/>
      <c r="P183" s="17">
        <f>IF(AND(M183&gt;0,N183&gt;0,O183&gt;0),M183*N183*O183,"")</f>
        <v/>
      </c>
      <c r="Q183" s="17">
        <f>IF(P183="","",IF(P183&lt;=20,"Faible",IF(P183&lt;=40,"Moyen",IF(P183&lt;=75,"Élevé","Critique"))))</f>
        <v/>
      </c>
      <c r="R183" s="17" t="n"/>
      <c r="S183" s="17" t="n"/>
      <c r="T183" s="17" t="n"/>
      <c r="U183" s="17" t="inlineStr">
        <is>
          <t>Maintenance</t>
        </is>
      </c>
      <c r="V183" s="17" t="inlineStr">
        <is>
          <t>09/09/2025</t>
        </is>
      </c>
      <c r="W183" s="17" t="inlineStr">
        <is>
          <t>Done</t>
        </is>
      </c>
      <c r="X183" s="17">
        <f>IF(AND(U183&gt;0,V183&gt;0,W183&gt;0),U183*V183*W183,"")</f>
        <v/>
      </c>
      <c r="Y183" s="17">
        <f>IF(X183="","",IF(X183&lt;=20,"Faible",IF(X183&lt;=40,"Moyen",IF(X183&lt;=75,"Élevé","Critique"))))</f>
        <v/>
      </c>
      <c r="Z183" s="17" t="n">
        <v>2</v>
      </c>
      <c r="AA183" s="17">
        <f>IF(AND(X183&gt;0,Y183&gt;0,Z183&gt;0),X183*Y183*Z183,"")</f>
        <v/>
      </c>
      <c r="AB183" s="17">
        <f>IF(AA183="","",IF(AA183&lt;=20,"Faible",IF(AA183&lt;=40,"Moyen",IF(AA183&lt;=75,"Élevé","Critique"))))</f>
        <v/>
      </c>
      <c r="AC183" s="17" t="inlineStr">
        <is>
          <t>c</t>
        </is>
      </c>
      <c r="AD183" s="17">
        <f>IF(OR(L183="",AC183=""),"",IF(VLOOKUP(AC183,Références!$O$3:$P$7,2,FALSE)&gt;=VLOOKUP(L183,Références!$O$3:$P$7,2,FALSE),"OK","À compléter"))</f>
        <v/>
      </c>
      <c r="AE183" s="17" t="inlineStr">
        <is>
          <t>Audit terrain + croquis</t>
        </is>
      </c>
      <c r="AF183" s="17" t="n"/>
      <c r="AG183" s="17" t="n"/>
    </row>
    <row r="184">
      <c r="A184" s="17" t="n"/>
      <c r="B184" s="17" t="n"/>
      <c r="C184" s="17" t="n"/>
      <c r="D184" s="17" t="n"/>
      <c r="E184" s="17" t="n"/>
      <c r="F184" s="17" t="n"/>
      <c r="G184" s="17" t="n"/>
      <c r="H184" s="17" t="n"/>
      <c r="I184" s="17" t="n"/>
      <c r="J184" s="17" t="n"/>
      <c r="K184" s="17">
        <f>IF(OR(H184="",I184="",J184=""),"",H184&amp;I184&amp;J184)</f>
        <v/>
      </c>
      <c r="L184" s="17">
        <f>IF(K184="","",VLOOKUP(K184,Références!$L$3:$M$10,2,FALSE))</f>
        <v/>
      </c>
      <c r="M184" s="17" t="n"/>
      <c r="N184" s="17" t="n"/>
      <c r="O184" s="17" t="n"/>
      <c r="P184" s="17">
        <f>IF(AND(M184&gt;0,N184&gt;0,O184&gt;0),M184*N184*O184,"")</f>
        <v/>
      </c>
      <c r="Q184" s="17">
        <f>IF(P184="","",IF(P184&lt;=20,"Faible",IF(P184&lt;=40,"Moyen",IF(P184&lt;=75,"Élevé","Critique"))))</f>
        <v/>
      </c>
      <c r="R184" s="17" t="n"/>
      <c r="S184" s="17" t="n"/>
      <c r="T184" s="17" t="n"/>
      <c r="U184" s="17" t="inlineStr">
        <is>
          <t>Qualité</t>
        </is>
      </c>
      <c r="V184" s="17" t="inlineStr">
        <is>
          <t>10/09/2025</t>
        </is>
      </c>
      <c r="W184" s="17" t="inlineStr">
        <is>
          <t>Not Started</t>
        </is>
      </c>
      <c r="X184" s="17">
        <f>IF(AND(U184&gt;0,V184&gt;0,W184&gt;0),U184*V184*W184,"")</f>
        <v/>
      </c>
      <c r="Y184" s="17">
        <f>IF(X184="","",IF(X184&lt;=20,"Faible",IF(X184&lt;=40,"Moyen",IF(X184&lt;=75,"Élevé","Critique"))))</f>
        <v/>
      </c>
      <c r="Z184" s="17" t="n">
        <v>2</v>
      </c>
      <c r="AA184" s="17">
        <f>IF(AND(X184&gt;0,Y184&gt;0,Z184&gt;0),X184*Y184*Z184,"")</f>
        <v/>
      </c>
      <c r="AB184" s="17">
        <f>IF(AA184="","",IF(AA184&lt;=20,"Faible",IF(AA184&lt;=40,"Moyen",IF(AA184&lt;=75,"Élevé","Critique"))))</f>
        <v/>
      </c>
      <c r="AC184" s="17" t="inlineStr">
        <is>
          <t>c</t>
        </is>
      </c>
      <c r="AD184" s="17">
        <f>IF(OR(L184="",AC184=""),"",IF(VLOOKUP(AC184,Références!$O$3:$P$7,2,FALSE)&gt;=VLOOKUP(L184,Références!$O$3:$P$7,2,FALSE),"OK","À compléter"))</f>
        <v/>
      </c>
      <c r="AE184" s="17" t="inlineStr">
        <is>
          <t>Audit terrain + croquis</t>
        </is>
      </c>
      <c r="AF184" s="17" t="n"/>
      <c r="AG184" s="17" t="n"/>
    </row>
    <row r="185">
      <c r="A185" s="17" t="n"/>
      <c r="B185" s="17" t="n"/>
      <c r="C185" s="17" t="n"/>
      <c r="D185" s="17" t="n"/>
      <c r="E185" s="17" t="n"/>
      <c r="F185" s="17" t="n"/>
      <c r="G185" s="17" t="n"/>
      <c r="H185" s="17" t="n"/>
      <c r="I185" s="17" t="n"/>
      <c r="J185" s="17" t="n"/>
      <c r="K185" s="17">
        <f>IF(OR(H185="",I185="",J185=""),"",H185&amp;I185&amp;J185)</f>
        <v/>
      </c>
      <c r="L185" s="17">
        <f>IF(K185="","",VLOOKUP(K185,Références!$L$3:$M$10,2,FALSE))</f>
        <v/>
      </c>
      <c r="M185" s="17" t="n"/>
      <c r="N185" s="17" t="n"/>
      <c r="O185" s="17" t="n"/>
      <c r="P185" s="17">
        <f>IF(AND(M185&gt;0,N185&gt;0,O185&gt;0),M185*N185*O185,"")</f>
        <v/>
      </c>
      <c r="Q185" s="17">
        <f>IF(P185="","",IF(P185&lt;=20,"Faible",IF(P185&lt;=40,"Moyen",IF(P185&lt;=75,"Élevé","Critique"))))</f>
        <v/>
      </c>
      <c r="R185" s="17" t="n"/>
      <c r="S185" s="17" t="n"/>
      <c r="T185" s="17" t="n"/>
      <c r="U185" s="17" t="inlineStr">
        <is>
          <t>Maintenance</t>
        </is>
      </c>
      <c r="V185" s="17" t="inlineStr">
        <is>
          <t>16/09/2025</t>
        </is>
      </c>
      <c r="W185" s="17" t="inlineStr">
        <is>
          <t>Not Started</t>
        </is>
      </c>
      <c r="X185" s="17">
        <f>IF(AND(U185&gt;0,V185&gt;0,W185&gt;0),U185*V185*W185,"")</f>
        <v/>
      </c>
      <c r="Y185" s="17">
        <f>IF(X185="","",IF(X185&lt;=20,"Faible",IF(X185&lt;=40,"Moyen",IF(X185&lt;=75,"Élevé","Critique"))))</f>
        <v/>
      </c>
      <c r="Z185" s="17" t="n">
        <v>2</v>
      </c>
      <c r="AA185" s="17">
        <f>IF(AND(X185&gt;0,Y185&gt;0,Z185&gt;0),X185*Y185*Z185,"")</f>
        <v/>
      </c>
      <c r="AB185" s="17">
        <f>IF(AA185="","",IF(AA185&lt;=20,"Faible",IF(AA185&lt;=40,"Moyen",IF(AA185&lt;=75,"Élevé","Critique"))))</f>
        <v/>
      </c>
      <c r="AC185" s="17" t="inlineStr">
        <is>
          <t>c</t>
        </is>
      </c>
      <c r="AD185" s="17">
        <f>IF(OR(L185="",AC185=""),"",IF(VLOOKUP(AC185,Références!$O$3:$P$7,2,FALSE)&gt;=VLOOKUP(L185,Références!$O$3:$P$7,2,FALSE),"OK","À compléter"))</f>
        <v/>
      </c>
      <c r="AE185" s="17" t="inlineStr">
        <is>
          <t>Audit terrain + croquis</t>
        </is>
      </c>
      <c r="AF185" s="17" t="n"/>
      <c r="AG185" s="17" t="n"/>
    </row>
    <row r="186">
      <c r="A186" s="17" t="n"/>
      <c r="B186" s="17" t="n"/>
      <c r="C186" s="17" t="n"/>
      <c r="D186" s="17" t="n"/>
      <c r="E186" s="17" t="n"/>
      <c r="F186" s="17" t="n"/>
      <c r="G186" s="17" t="n"/>
      <c r="H186" s="17" t="n"/>
      <c r="I186" s="17" t="n"/>
      <c r="J186" s="17" t="n"/>
      <c r="K186" s="17">
        <f>IF(OR(H186="",I186="",J186=""),"",H186&amp;I186&amp;J186)</f>
        <v/>
      </c>
      <c r="L186" s="17">
        <f>IF(K186="","",VLOOKUP(K186,Références!$L$3:$M$10,2,FALSE))</f>
        <v/>
      </c>
      <c r="M186" s="17" t="n"/>
      <c r="N186" s="17" t="n"/>
      <c r="O186" s="17" t="n"/>
      <c r="P186" s="17">
        <f>IF(AND(M186&gt;0,N186&gt;0,O186&gt;0),M186*N186*O186,"")</f>
        <v/>
      </c>
      <c r="Q186" s="17">
        <f>IF(P186="","",IF(P186&lt;=20,"Faible",IF(P186&lt;=40,"Moyen",IF(P186&lt;=75,"Élevé","Critique"))))</f>
        <v/>
      </c>
      <c r="R186" s="17" t="n"/>
      <c r="S186" s="17" t="n"/>
      <c r="T186" s="17" t="n"/>
      <c r="U186" s="17" t="inlineStr">
        <is>
          <t>Qualité</t>
        </is>
      </c>
      <c r="V186" s="17" t="inlineStr">
        <is>
          <t>02/09/2025</t>
        </is>
      </c>
      <c r="W186" s="17" t="inlineStr">
        <is>
          <t>In Progress</t>
        </is>
      </c>
      <c r="X186" s="17">
        <f>IF(AND(U186&gt;0,V186&gt;0,W186&gt;0),U186*V186*W186,"")</f>
        <v/>
      </c>
      <c r="Y186" s="17">
        <f>IF(X186="","",IF(X186&lt;=20,"Faible",IF(X186&lt;=40,"Moyen",IF(X186&lt;=75,"Élevé","Critique"))))</f>
        <v/>
      </c>
      <c r="Z186" s="17" t="n">
        <v>2</v>
      </c>
      <c r="AA186" s="17">
        <f>IF(AND(X186&gt;0,Y186&gt;0,Z186&gt;0),X186*Y186*Z186,"")</f>
        <v/>
      </c>
      <c r="AB186" s="17">
        <f>IF(AA186="","",IF(AA186&lt;=20,"Faible",IF(AA186&lt;=40,"Moyen",IF(AA186&lt;=75,"Élevé","Critique"))))</f>
        <v/>
      </c>
      <c r="AC186" s="17" t="inlineStr">
        <is>
          <t>c</t>
        </is>
      </c>
      <c r="AD186" s="17">
        <f>IF(OR(L186="",AC186=""),"",IF(VLOOKUP(AC186,Références!$O$3:$P$7,2,FALSE)&gt;=VLOOKUP(L186,Références!$O$3:$P$7,2,FALSE),"OK","À compléter"))</f>
        <v/>
      </c>
      <c r="AE186" s="17" t="inlineStr">
        <is>
          <t>Photos + procédure</t>
        </is>
      </c>
      <c r="AF186" s="17" t="n"/>
      <c r="AG186" s="17" t="n"/>
    </row>
    <row r="187">
      <c r="A187" s="17" t="n"/>
      <c r="B187" s="17" t="n"/>
      <c r="C187" s="17" t="n"/>
      <c r="D187" s="17" t="n"/>
      <c r="E187" s="17" t="n"/>
      <c r="F187" s="17" t="n"/>
      <c r="G187" s="17" t="n"/>
      <c r="H187" s="17" t="n"/>
      <c r="I187" s="17" t="n"/>
      <c r="J187" s="17" t="n"/>
      <c r="K187" s="17">
        <f>IF(OR(H187="",I187="",J187=""),"",H187&amp;I187&amp;J187)</f>
        <v/>
      </c>
      <c r="L187" s="17">
        <f>IF(K187="","",VLOOKUP(K187,Références!$L$3:$M$10,2,FALSE))</f>
        <v/>
      </c>
      <c r="M187" s="17" t="n"/>
      <c r="N187" s="17" t="n"/>
      <c r="O187" s="17" t="n"/>
      <c r="P187" s="17">
        <f>IF(AND(M187&gt;0,N187&gt;0,O187&gt;0),M187*N187*O187,"")</f>
        <v/>
      </c>
      <c r="Q187" s="17">
        <f>IF(P187="","",IF(P187&lt;=20,"Faible",IF(P187&lt;=40,"Moyen",IF(P187&lt;=75,"Élevé","Critique"))))</f>
        <v/>
      </c>
      <c r="R187" s="17" t="n"/>
      <c r="S187" s="17" t="n"/>
      <c r="T187" s="17" t="n"/>
      <c r="U187" s="17" t="inlineStr">
        <is>
          <t>Qualité</t>
        </is>
      </c>
      <c r="V187" s="17" t="inlineStr">
        <is>
          <t>14/09/2025</t>
        </is>
      </c>
      <c r="W187" s="17" t="inlineStr">
        <is>
          <t>Not Started</t>
        </is>
      </c>
      <c r="X187" s="17">
        <f>IF(AND(U187&gt;0,V187&gt;0,W187&gt;0),U187*V187*W187,"")</f>
        <v/>
      </c>
      <c r="Y187" s="17">
        <f>IF(X187="","",IF(X187&lt;=20,"Faible",IF(X187&lt;=40,"Moyen",IF(X187&lt;=75,"Élevé","Critique"))))</f>
        <v/>
      </c>
      <c r="Z187" s="17" t="n">
        <v>2</v>
      </c>
      <c r="AA187" s="17">
        <f>IF(AND(X187&gt;0,Y187&gt;0,Z187&gt;0),X187*Y187*Z187,"")</f>
        <v/>
      </c>
      <c r="AB187" s="17">
        <f>IF(AA187="","",IF(AA187&lt;=20,"Faible",IF(AA187&lt;=40,"Moyen",IF(AA187&lt;=75,"Élevé","Critique"))))</f>
        <v/>
      </c>
      <c r="AC187" s="17" t="inlineStr">
        <is>
          <t>c</t>
        </is>
      </c>
      <c r="AD187" s="17">
        <f>IF(OR(L187="",AC187=""),"",IF(VLOOKUP(AC187,Références!$O$3:$P$7,2,FALSE)&gt;=VLOOKUP(L187,Références!$O$3:$P$7,2,FALSE),"OK","À compléter"))</f>
        <v/>
      </c>
      <c r="AE187" s="17" t="inlineStr">
        <is>
          <t>FDS + mode opératoire</t>
        </is>
      </c>
      <c r="AF187" s="17" t="n"/>
      <c r="AG187" s="17" t="n"/>
    </row>
    <row r="188">
      <c r="A188" s="17" t="n"/>
      <c r="B188" s="17" t="n"/>
      <c r="C188" s="17" t="n"/>
      <c r="D188" s="17" t="n"/>
      <c r="E188" s="17" t="n"/>
      <c r="F188" s="17" t="n"/>
      <c r="G188" s="17" t="n"/>
      <c r="H188" s="17" t="n"/>
      <c r="I188" s="17" t="n"/>
      <c r="J188" s="17" t="n"/>
      <c r="K188" s="17">
        <f>IF(OR(H188="",I188="",J188=""),"",H188&amp;I188&amp;J188)</f>
        <v/>
      </c>
      <c r="L188" s="17">
        <f>IF(K188="","",VLOOKUP(K188,Références!$L$3:$M$10,2,FALSE))</f>
        <v/>
      </c>
      <c r="M188" s="17" t="n"/>
      <c r="N188" s="17" t="n"/>
      <c r="O188" s="17" t="n"/>
      <c r="P188" s="17">
        <f>IF(AND(M188&gt;0,N188&gt;0,O188&gt;0),M188*N188*O188,"")</f>
        <v/>
      </c>
      <c r="Q188" s="17">
        <f>IF(P188="","",IF(P188&lt;=20,"Faible",IF(P188&lt;=40,"Moyen",IF(P188&lt;=75,"Élevé","Critique"))))</f>
        <v/>
      </c>
      <c r="R188" s="17" t="n"/>
      <c r="S188" s="17" t="n"/>
      <c r="T188" s="17" t="n"/>
      <c r="U188" s="17" t="inlineStr">
        <is>
          <t>HSE</t>
        </is>
      </c>
      <c r="V188" s="17" t="inlineStr">
        <is>
          <t>22/09/2025</t>
        </is>
      </c>
      <c r="W188" s="17" t="inlineStr">
        <is>
          <t>In Progress</t>
        </is>
      </c>
      <c r="X188" s="17">
        <f>IF(AND(U188&gt;0,V188&gt;0,W188&gt;0),U188*V188*W188,"")</f>
        <v/>
      </c>
      <c r="Y188" s="17">
        <f>IF(X188="","",IF(X188&lt;=20,"Faible",IF(X188&lt;=40,"Moyen",IF(X188&lt;=75,"Élevé","Critique"))))</f>
        <v/>
      </c>
      <c r="Z188" s="17" t="n">
        <v>2</v>
      </c>
      <c r="AA188" s="17">
        <f>IF(AND(X188&gt;0,Y188&gt;0,Z188&gt;0),X188*Y188*Z188,"")</f>
        <v/>
      </c>
      <c r="AB188" s="17">
        <f>IF(AA188="","",IF(AA188&lt;=20,"Faible",IF(AA188&lt;=40,"Moyen",IF(AA188&lt;=75,"Élevé","Critique"))))</f>
        <v/>
      </c>
      <c r="AC188" s="17" t="inlineStr">
        <is>
          <t>c</t>
        </is>
      </c>
      <c r="AD188" s="17">
        <f>IF(OR(L188="",AC188=""),"",IF(VLOOKUP(AC188,Références!$O$3:$P$7,2,FALSE)&gt;=VLOOKUP(L188,Références!$O$3:$P$7,2,FALSE),"OK","À compléter"))</f>
        <v/>
      </c>
      <c r="AE188" s="17" t="inlineStr">
        <is>
          <t>Photos + procédure</t>
        </is>
      </c>
      <c r="AF188" s="17" t="n"/>
      <c r="AG188" s="17" t="n"/>
    </row>
    <row r="189">
      <c r="A189" s="17" t="n"/>
      <c r="B189" s="17" t="n"/>
      <c r="C189" s="17" t="n"/>
      <c r="D189" s="17" t="n"/>
      <c r="E189" s="17" t="n"/>
      <c r="F189" s="17" t="n"/>
      <c r="G189" s="17" t="n"/>
      <c r="H189" s="17" t="n"/>
      <c r="I189" s="17" t="n"/>
      <c r="J189" s="17" t="n"/>
      <c r="K189" s="17">
        <f>IF(OR(H189="",I189="",J189=""),"",H189&amp;I189&amp;J189)</f>
        <v/>
      </c>
      <c r="L189" s="17">
        <f>IF(K189="","",VLOOKUP(K189,Références!$L$3:$M$10,2,FALSE))</f>
        <v/>
      </c>
      <c r="M189" s="17" t="n"/>
      <c r="N189" s="17" t="n"/>
      <c r="O189" s="17" t="n"/>
      <c r="P189" s="17">
        <f>IF(AND(M189&gt;0,N189&gt;0,O189&gt;0),M189*N189*O189,"")</f>
        <v/>
      </c>
      <c r="Q189" s="17">
        <f>IF(P189="","",IF(P189&lt;=20,"Faible",IF(P189&lt;=40,"Moyen",IF(P189&lt;=75,"Élevé","Critique"))))</f>
        <v/>
      </c>
      <c r="R189" s="17" t="n"/>
      <c r="S189" s="17" t="n"/>
      <c r="T189" s="17" t="n"/>
      <c r="U189" s="17" t="inlineStr">
        <is>
          <t>Production</t>
        </is>
      </c>
      <c r="V189" s="17" t="inlineStr">
        <is>
          <t>17/09/2025</t>
        </is>
      </c>
      <c r="W189" s="17" t="inlineStr">
        <is>
          <t>Done</t>
        </is>
      </c>
      <c r="X189" s="17">
        <f>IF(AND(U189&gt;0,V189&gt;0,W189&gt;0),U189*V189*W189,"")</f>
        <v/>
      </c>
      <c r="Y189" s="17">
        <f>IF(X189="","",IF(X189&lt;=20,"Faible",IF(X189&lt;=40,"Moyen",IF(X189&lt;=75,"Élevé","Critique"))))</f>
        <v/>
      </c>
      <c r="Z189" s="17" t="n">
        <v>2</v>
      </c>
      <c r="AA189" s="17">
        <f>IF(AND(X189&gt;0,Y189&gt;0,Z189&gt;0),X189*Y189*Z189,"")</f>
        <v/>
      </c>
      <c r="AB189" s="17">
        <f>IF(AA189="","",IF(AA189&lt;=20,"Faible",IF(AA189&lt;=40,"Moyen",IF(AA189&lt;=75,"Élevé","Critique"))))</f>
        <v/>
      </c>
      <c r="AC189" s="17" t="inlineStr">
        <is>
          <t>c</t>
        </is>
      </c>
      <c r="AD189" s="17">
        <f>IF(OR(L189="",AC189=""),"",IF(VLOOKUP(AC189,Références!$O$3:$P$7,2,FALSE)&gt;=VLOOKUP(L189,Références!$O$3:$P$7,2,FALSE),"OK","À compléter"))</f>
        <v/>
      </c>
      <c r="AE189" s="17" t="inlineStr">
        <is>
          <t>PV contrôle + schéma</t>
        </is>
      </c>
      <c r="AF189" s="17" t="n"/>
      <c r="AG189" s="17" t="n"/>
    </row>
    <row r="190">
      <c r="A190" s="17" t="n"/>
      <c r="B190" s="17" t="n"/>
      <c r="C190" s="17" t="n"/>
      <c r="D190" s="17" t="n"/>
      <c r="E190" s="17" t="n"/>
      <c r="F190" s="17" t="n"/>
      <c r="G190" s="17" t="n"/>
      <c r="H190" s="17" t="n"/>
      <c r="I190" s="17" t="n"/>
      <c r="J190" s="17" t="n"/>
      <c r="K190" s="17">
        <f>IF(OR(H190="",I190="",J190=""),"",H190&amp;I190&amp;J190)</f>
        <v/>
      </c>
      <c r="L190" s="17">
        <f>IF(K190="","",VLOOKUP(K190,Références!$L$3:$M$10,2,FALSE))</f>
        <v/>
      </c>
      <c r="M190" s="17" t="n"/>
      <c r="N190" s="17" t="n"/>
      <c r="O190" s="17" t="n"/>
      <c r="P190" s="17">
        <f>IF(AND(M190&gt;0,N190&gt;0,O190&gt;0),M190*N190*O190,"")</f>
        <v/>
      </c>
      <c r="Q190" s="17">
        <f>IF(P190="","",IF(P190&lt;=20,"Faible",IF(P190&lt;=40,"Moyen",IF(P190&lt;=75,"Élevé","Critique"))))</f>
        <v/>
      </c>
      <c r="R190" s="17" t="n"/>
      <c r="S190" s="17" t="n"/>
      <c r="T190" s="17" t="n"/>
      <c r="U190" s="17" t="inlineStr">
        <is>
          <t>HSE</t>
        </is>
      </c>
      <c r="V190" s="17" t="inlineStr">
        <is>
          <t>13/09/2025</t>
        </is>
      </c>
      <c r="W190" s="17" t="inlineStr">
        <is>
          <t>Done</t>
        </is>
      </c>
      <c r="X190" s="17">
        <f>IF(AND(U190&gt;0,V190&gt;0,W190&gt;0),U190*V190*W190,"")</f>
        <v/>
      </c>
      <c r="Y190" s="17">
        <f>IF(X190="","",IF(X190&lt;=20,"Faible",IF(X190&lt;=40,"Moyen",IF(X190&lt;=75,"Élevé","Critique"))))</f>
        <v/>
      </c>
      <c r="Z190" s="17" t="n">
        <v>2</v>
      </c>
      <c r="AA190" s="17">
        <f>IF(AND(X190&gt;0,Y190&gt;0,Z190&gt;0),X190*Y190*Z190,"")</f>
        <v/>
      </c>
      <c r="AB190" s="17">
        <f>IF(AA190="","",IF(AA190&lt;=20,"Faible",IF(AA190&lt;=40,"Moyen",IF(AA190&lt;=75,"Élevé","Critique"))))</f>
        <v/>
      </c>
      <c r="AC190" s="17" t="inlineStr">
        <is>
          <t>c</t>
        </is>
      </c>
      <c r="AD190" s="17">
        <f>IF(OR(L190="",AC190=""),"",IF(VLOOKUP(AC190,Références!$O$3:$P$7,2,FALSE)&gt;=VLOOKUP(L190,Références!$O$3:$P$7,2,FALSE),"OK","À compléter"))</f>
        <v/>
      </c>
      <c r="AE190" s="17" t="inlineStr">
        <is>
          <t>FDS + mode opératoire</t>
        </is>
      </c>
      <c r="AF190" s="17" t="n"/>
      <c r="AG190" s="17" t="n"/>
    </row>
    <row r="191">
      <c r="A191" s="17" t="n"/>
      <c r="B191" s="17" t="n"/>
      <c r="C191" s="17" t="n"/>
      <c r="D191" s="17" t="n"/>
      <c r="E191" s="17" t="n"/>
      <c r="F191" s="17" t="n"/>
      <c r="G191" s="17" t="n"/>
      <c r="H191" s="17" t="n"/>
      <c r="I191" s="17" t="n"/>
      <c r="J191" s="17" t="n"/>
      <c r="K191" s="17">
        <f>IF(OR(H191="",I191="",J191=""),"",H191&amp;I191&amp;J191)</f>
        <v/>
      </c>
      <c r="L191" s="17">
        <f>IF(K191="","",VLOOKUP(K191,Références!$L$3:$M$10,2,FALSE))</f>
        <v/>
      </c>
      <c r="M191" s="17" t="n"/>
      <c r="N191" s="17" t="n"/>
      <c r="O191" s="17" t="n"/>
      <c r="P191" s="17">
        <f>IF(AND(M191&gt;0,N191&gt;0,O191&gt;0),M191*N191*O191,"")</f>
        <v/>
      </c>
      <c r="Q191" s="17">
        <f>IF(P191="","",IF(P191&lt;=20,"Faible",IF(P191&lt;=40,"Moyen",IF(P191&lt;=75,"Élevé","Critique"))))</f>
        <v/>
      </c>
      <c r="R191" s="17" t="n"/>
      <c r="S191" s="17" t="n"/>
      <c r="T191" s="17" t="n"/>
      <c r="U191" s="17" t="inlineStr">
        <is>
          <t>Qualité</t>
        </is>
      </c>
      <c r="V191" s="17" t="inlineStr">
        <is>
          <t>10/09/2025</t>
        </is>
      </c>
      <c r="W191" s="17" t="inlineStr">
        <is>
          <t>Not Started</t>
        </is>
      </c>
      <c r="X191" s="17">
        <f>IF(AND(U191&gt;0,V191&gt;0,W191&gt;0),U191*V191*W191,"")</f>
        <v/>
      </c>
      <c r="Y191" s="17">
        <f>IF(X191="","",IF(X191&lt;=20,"Faible",IF(X191&lt;=40,"Moyen",IF(X191&lt;=75,"Élevé","Critique"))))</f>
        <v/>
      </c>
      <c r="Z191" s="17" t="n">
        <v>2</v>
      </c>
      <c r="AA191" s="17">
        <f>IF(AND(X191&gt;0,Y191&gt;0,Z191&gt;0),X191*Y191*Z191,"")</f>
        <v/>
      </c>
      <c r="AB191" s="17">
        <f>IF(AA191="","",IF(AA191&lt;=20,"Faible",IF(AA191&lt;=40,"Moyen",IF(AA191&lt;=75,"Élevé","Critique"))))</f>
        <v/>
      </c>
      <c r="AC191" s="17" t="inlineStr">
        <is>
          <t>c</t>
        </is>
      </c>
      <c r="AD191" s="17">
        <f>IF(OR(L191="",AC191=""),"",IF(VLOOKUP(AC191,Références!$O$3:$P$7,2,FALSE)&gt;=VLOOKUP(L191,Références!$O$3:$P$7,2,FALSE),"OK","À compléter"))</f>
        <v/>
      </c>
      <c r="AE191" s="17" t="inlineStr">
        <is>
          <t>PV contrôle + schéma</t>
        </is>
      </c>
      <c r="AF191" s="17" t="n"/>
      <c r="AG191" s="17" t="n"/>
    </row>
    <row r="192">
      <c r="A192" s="17" t="n"/>
      <c r="B192" s="17" t="n"/>
      <c r="C192" s="17" t="n"/>
      <c r="D192" s="17" t="n"/>
      <c r="E192" s="17" t="n"/>
      <c r="F192" s="17" t="n"/>
      <c r="G192" s="17" t="n"/>
      <c r="H192" s="17" t="n"/>
      <c r="I192" s="17" t="n"/>
      <c r="J192" s="17" t="n"/>
      <c r="K192" s="17">
        <f>IF(OR(H192="",I192="",J192=""),"",H192&amp;I192&amp;J192)</f>
        <v/>
      </c>
      <c r="L192" s="17">
        <f>IF(K192="","",VLOOKUP(K192,Références!$L$3:$M$10,2,FALSE))</f>
        <v/>
      </c>
      <c r="M192" s="17" t="n"/>
      <c r="N192" s="17" t="n"/>
      <c r="O192" s="17" t="n"/>
      <c r="P192" s="17">
        <f>IF(AND(M192&gt;0,N192&gt;0,O192&gt;0),M192*N192*O192,"")</f>
        <v/>
      </c>
      <c r="Q192" s="17">
        <f>IF(P192="","",IF(P192&lt;=20,"Faible",IF(P192&lt;=40,"Moyen",IF(P192&lt;=75,"Élevé","Critique"))))</f>
        <v/>
      </c>
      <c r="R192" s="17" t="n"/>
      <c r="S192" s="17" t="n"/>
      <c r="T192" s="17" t="n"/>
      <c r="U192" s="17" t="inlineStr">
        <is>
          <t>Production</t>
        </is>
      </c>
      <c r="V192" s="17" t="inlineStr">
        <is>
          <t>11/09/2025</t>
        </is>
      </c>
      <c r="W192" s="17" t="inlineStr">
        <is>
          <t>In Progress</t>
        </is>
      </c>
      <c r="X192" s="17">
        <f>IF(AND(U192&gt;0,V192&gt;0,W192&gt;0),U192*V192*W192,"")</f>
        <v/>
      </c>
      <c r="Y192" s="17">
        <f>IF(X192="","",IF(X192&lt;=20,"Faible",IF(X192&lt;=40,"Moyen",IF(X192&lt;=75,"Élevé","Critique"))))</f>
        <v/>
      </c>
      <c r="Z192" s="17" t="n">
        <v>2</v>
      </c>
      <c r="AA192" s="17">
        <f>IF(AND(X192&gt;0,Y192&gt;0,Z192&gt;0),X192*Y192*Z192,"")</f>
        <v/>
      </c>
      <c r="AB192" s="17">
        <f>IF(AA192="","",IF(AA192&lt;=20,"Faible",IF(AA192&lt;=40,"Moyen",IF(AA192&lt;=75,"Élevé","Critique"))))</f>
        <v/>
      </c>
      <c r="AC192" s="17" t="inlineStr">
        <is>
          <t>c</t>
        </is>
      </c>
      <c r="AD192" s="17">
        <f>IF(OR(L192="",AC192=""),"",IF(VLOOKUP(AC192,Références!$O$3:$P$7,2,FALSE)&gt;=VLOOKUP(L192,Références!$O$3:$P$7,2,FALSE),"OK","À compléter"))</f>
        <v/>
      </c>
      <c r="AE192" s="17" t="inlineStr">
        <is>
          <t>Photos + procédure</t>
        </is>
      </c>
      <c r="AF192" s="17" t="n"/>
      <c r="AG192" s="17" t="n"/>
    </row>
    <row r="193">
      <c r="A193" s="17" t="n"/>
      <c r="B193" s="17" t="n"/>
      <c r="C193" s="17" t="n"/>
      <c r="D193" s="17" t="n"/>
      <c r="E193" s="17" t="n"/>
      <c r="F193" s="17" t="n"/>
      <c r="G193" s="17" t="n"/>
      <c r="H193" s="17" t="n"/>
      <c r="I193" s="17" t="n"/>
      <c r="J193" s="17" t="n"/>
      <c r="K193" s="17">
        <f>IF(OR(H193="",I193="",J193=""),"",H193&amp;I193&amp;J193)</f>
        <v/>
      </c>
      <c r="L193" s="17">
        <f>IF(K193="","",VLOOKUP(K193,Références!$L$3:$M$10,2,FALSE))</f>
        <v/>
      </c>
      <c r="M193" s="17" t="n"/>
      <c r="N193" s="17" t="n"/>
      <c r="O193" s="17" t="n"/>
      <c r="P193" s="17">
        <f>IF(AND(M193&gt;0,N193&gt;0,O193&gt;0),M193*N193*O193,"")</f>
        <v/>
      </c>
      <c r="Q193" s="17">
        <f>IF(P193="","",IF(P193&lt;=20,"Faible",IF(P193&lt;=40,"Moyen",IF(P193&lt;=75,"Élevé","Critique"))))</f>
        <v/>
      </c>
      <c r="R193" s="17" t="n"/>
      <c r="S193" s="17" t="n"/>
      <c r="T193" s="17" t="n"/>
      <c r="U193" s="17" t="inlineStr">
        <is>
          <t>HSE</t>
        </is>
      </c>
      <c r="V193" s="17" t="inlineStr">
        <is>
          <t>23/09/2025</t>
        </is>
      </c>
      <c r="W193" s="17" t="inlineStr">
        <is>
          <t>Done</t>
        </is>
      </c>
      <c r="X193" s="17">
        <f>IF(AND(U193&gt;0,V193&gt;0,W193&gt;0),U193*V193*W193,"")</f>
        <v/>
      </c>
      <c r="Y193" s="17">
        <f>IF(X193="","",IF(X193&lt;=20,"Faible",IF(X193&lt;=40,"Moyen",IF(X193&lt;=75,"Élevé","Critique"))))</f>
        <v/>
      </c>
      <c r="Z193" s="17" t="n">
        <v>2</v>
      </c>
      <c r="AA193" s="17">
        <f>IF(AND(X193&gt;0,Y193&gt;0,Z193&gt;0),X193*Y193*Z193,"")</f>
        <v/>
      </c>
      <c r="AB193" s="17">
        <f>IF(AA193="","",IF(AA193&lt;=20,"Faible",IF(AA193&lt;=40,"Moyen",IF(AA193&lt;=75,"Élevé","Critique"))))</f>
        <v/>
      </c>
      <c r="AC193" s="17" t="inlineStr">
        <is>
          <t>c</t>
        </is>
      </c>
      <c r="AD193" s="17">
        <f>IF(OR(L193="",AC193=""),"",IF(VLOOKUP(AC193,Références!$O$3:$P$7,2,FALSE)&gt;=VLOOKUP(L193,Références!$O$3:$P$7,2,FALSE),"OK","À compléter"))</f>
        <v/>
      </c>
      <c r="AE193" s="17" t="inlineStr">
        <is>
          <t>FDS + mode opératoire</t>
        </is>
      </c>
      <c r="AF193" s="17" t="n"/>
      <c r="AG193" s="17" t="n"/>
    </row>
    <row r="194">
      <c r="A194" s="17" t="n"/>
      <c r="B194" s="17" t="n"/>
      <c r="C194" s="17" t="n"/>
      <c r="D194" s="17" t="n"/>
      <c r="E194" s="17" t="n"/>
      <c r="F194" s="17" t="n"/>
      <c r="G194" s="17" t="n"/>
      <c r="H194" s="17" t="n"/>
      <c r="I194" s="17" t="n"/>
      <c r="J194" s="17" t="n"/>
      <c r="K194" s="17">
        <f>IF(OR(H194="",I194="",J194=""),"",H194&amp;I194&amp;J194)</f>
        <v/>
      </c>
      <c r="L194" s="17">
        <f>IF(K194="","",VLOOKUP(K194,Références!$L$3:$M$10,2,FALSE))</f>
        <v/>
      </c>
      <c r="M194" s="17" t="n"/>
      <c r="N194" s="17" t="n"/>
      <c r="O194" s="17" t="n"/>
      <c r="P194" s="17">
        <f>IF(AND(M194&gt;0,N194&gt;0,O194&gt;0),M194*N194*O194,"")</f>
        <v/>
      </c>
      <c r="Q194" s="17">
        <f>IF(P194="","",IF(P194&lt;=20,"Faible",IF(P194&lt;=40,"Moyen",IF(P194&lt;=75,"Élevé","Critique"))))</f>
        <v/>
      </c>
      <c r="R194" s="17" t="n"/>
      <c r="S194" s="17" t="n"/>
      <c r="T194" s="17" t="n"/>
      <c r="U194" s="17" t="inlineStr">
        <is>
          <t>Méthodes</t>
        </is>
      </c>
      <c r="V194" s="17" t="inlineStr">
        <is>
          <t>17/09/2025</t>
        </is>
      </c>
      <c r="W194" s="17" t="inlineStr">
        <is>
          <t>Done</t>
        </is>
      </c>
      <c r="X194" s="17">
        <f>IF(AND(U194&gt;0,V194&gt;0,W194&gt;0),U194*V194*W194,"")</f>
        <v/>
      </c>
      <c r="Y194" s="17">
        <f>IF(X194="","",IF(X194&lt;=20,"Faible",IF(X194&lt;=40,"Moyen",IF(X194&lt;=75,"Élevé","Critique"))))</f>
        <v/>
      </c>
      <c r="Z194" s="17" t="n">
        <v>2</v>
      </c>
      <c r="AA194" s="17">
        <f>IF(AND(X194&gt;0,Y194&gt;0,Z194&gt;0),X194*Y194*Z194,"")</f>
        <v/>
      </c>
      <c r="AB194" s="17">
        <f>IF(AA194="","",IF(AA194&lt;=20,"Faible",IF(AA194&lt;=40,"Moyen",IF(AA194&lt;=75,"Élevé","Critique"))))</f>
        <v/>
      </c>
      <c r="AC194" s="17" t="inlineStr">
        <is>
          <t>c</t>
        </is>
      </c>
      <c r="AD194" s="17">
        <f>IF(OR(L194="",AC194=""),"",IF(VLOOKUP(AC194,Références!$O$3:$P$7,2,FALSE)&gt;=VLOOKUP(L194,Références!$O$3:$P$7,2,FALSE),"OK","À compléter"))</f>
        <v/>
      </c>
      <c r="AE194" s="17" t="inlineStr">
        <is>
          <t>Photos + procédure</t>
        </is>
      </c>
      <c r="AF194" s="17" t="n"/>
      <c r="AG194" s="17" t="n"/>
    </row>
    <row r="195">
      <c r="A195" s="17" t="n"/>
      <c r="B195" s="17" t="n"/>
      <c r="C195" s="17" t="n"/>
      <c r="D195" s="17" t="n"/>
      <c r="E195" s="17" t="n"/>
      <c r="F195" s="17" t="n"/>
      <c r="G195" s="17" t="n"/>
      <c r="H195" s="17" t="n"/>
      <c r="I195" s="17" t="n"/>
      <c r="J195" s="17" t="n"/>
      <c r="K195" s="17">
        <f>IF(OR(H195="",I195="",J195=""),"",H195&amp;I195&amp;J195)</f>
        <v/>
      </c>
      <c r="L195" s="17">
        <f>IF(K195="","",VLOOKUP(K195,Références!$L$3:$M$10,2,FALSE))</f>
        <v/>
      </c>
      <c r="M195" s="17" t="n"/>
      <c r="N195" s="17" t="n"/>
      <c r="O195" s="17" t="n"/>
      <c r="P195" s="17">
        <f>IF(AND(M195&gt;0,N195&gt;0,O195&gt;0),M195*N195*O195,"")</f>
        <v/>
      </c>
      <c r="Q195" s="17">
        <f>IF(P195="","",IF(P195&lt;=20,"Faible",IF(P195&lt;=40,"Moyen",IF(P195&lt;=75,"Élevé","Critique"))))</f>
        <v/>
      </c>
      <c r="R195" s="17" t="n"/>
      <c r="S195" s="17" t="n"/>
      <c r="T195" s="17" t="n"/>
      <c r="U195" s="17" t="inlineStr">
        <is>
          <t>Production</t>
        </is>
      </c>
      <c r="V195" s="17" t="inlineStr">
        <is>
          <t>10/09/2025</t>
        </is>
      </c>
      <c r="W195" s="17" t="inlineStr">
        <is>
          <t>Done</t>
        </is>
      </c>
      <c r="X195" s="17">
        <f>IF(AND(U195&gt;0,V195&gt;0,W195&gt;0),U195*V195*W195,"")</f>
        <v/>
      </c>
      <c r="Y195" s="17">
        <f>IF(X195="","",IF(X195&lt;=20,"Faible",IF(X195&lt;=40,"Moyen",IF(X195&lt;=75,"Élevé","Critique"))))</f>
        <v/>
      </c>
      <c r="Z195" s="17" t="n">
        <v>2</v>
      </c>
      <c r="AA195" s="17">
        <f>IF(AND(X195&gt;0,Y195&gt;0,Z195&gt;0),X195*Y195*Z195,"")</f>
        <v/>
      </c>
      <c r="AB195" s="17">
        <f>IF(AA195="","",IF(AA195&lt;=20,"Faible",IF(AA195&lt;=40,"Moyen",IF(AA195&lt;=75,"Élevé","Critique"))))</f>
        <v/>
      </c>
      <c r="AC195" s="17" t="inlineStr">
        <is>
          <t>c</t>
        </is>
      </c>
      <c r="AD195" s="17">
        <f>IF(OR(L195="",AC195=""),"",IF(VLOOKUP(AC195,Références!$O$3:$P$7,2,FALSE)&gt;=VLOOKUP(L195,Références!$O$3:$P$7,2,FALSE),"OK","À compléter"))</f>
        <v/>
      </c>
      <c r="AE195" s="17" t="inlineStr">
        <is>
          <t>FDS + mode opératoire</t>
        </is>
      </c>
      <c r="AF195" s="17" t="n"/>
      <c r="AG195" s="17" t="n"/>
    </row>
    <row r="196">
      <c r="A196" s="17" t="n"/>
      <c r="B196" s="17" t="n"/>
      <c r="C196" s="17" t="n"/>
      <c r="D196" s="17" t="n"/>
      <c r="E196" s="17" t="n"/>
      <c r="F196" s="17" t="n"/>
      <c r="G196" s="17" t="n"/>
      <c r="H196" s="17" t="n"/>
      <c r="I196" s="17" t="n"/>
      <c r="J196" s="17" t="n"/>
      <c r="K196" s="17">
        <f>IF(OR(H196="",I196="",J196=""),"",H196&amp;I196&amp;J196)</f>
        <v/>
      </c>
      <c r="L196" s="17">
        <f>IF(K196="","",VLOOKUP(K196,Références!$L$3:$M$10,2,FALSE))</f>
        <v/>
      </c>
      <c r="M196" s="17" t="n"/>
      <c r="N196" s="17" t="n"/>
      <c r="O196" s="17" t="n"/>
      <c r="P196" s="17">
        <f>IF(AND(M196&gt;0,N196&gt;0,O196&gt;0),M196*N196*O196,"")</f>
        <v/>
      </c>
      <c r="Q196" s="17">
        <f>IF(P196="","",IF(P196&lt;=20,"Faible",IF(P196&lt;=40,"Moyen",IF(P196&lt;=75,"Élevé","Critique"))))</f>
        <v/>
      </c>
      <c r="R196" s="17" t="n"/>
      <c r="S196" s="17" t="n"/>
      <c r="T196" s="17" t="n"/>
      <c r="U196" s="17" t="inlineStr">
        <is>
          <t>Maintenance</t>
        </is>
      </c>
      <c r="V196" s="17" t="inlineStr">
        <is>
          <t>20/09/2025</t>
        </is>
      </c>
      <c r="W196" s="17" t="inlineStr">
        <is>
          <t>Done</t>
        </is>
      </c>
      <c r="X196" s="17">
        <f>IF(AND(U196&gt;0,V196&gt;0,W196&gt;0),U196*V196*W196,"")</f>
        <v/>
      </c>
      <c r="Y196" s="17">
        <f>IF(X196="","",IF(X196&lt;=20,"Faible",IF(X196&lt;=40,"Moyen",IF(X196&lt;=75,"Élevé","Critique"))))</f>
        <v/>
      </c>
      <c r="Z196" s="17" t="n">
        <v>2</v>
      </c>
      <c r="AA196" s="17">
        <f>IF(AND(X196&gt;0,Y196&gt;0,Z196&gt;0),X196*Y196*Z196,"")</f>
        <v/>
      </c>
      <c r="AB196" s="17">
        <f>IF(AA196="","",IF(AA196&lt;=20,"Faible",IF(AA196&lt;=40,"Moyen",IF(AA196&lt;=75,"Élevé","Critique"))))</f>
        <v/>
      </c>
      <c r="AC196" s="17" t="inlineStr">
        <is>
          <t>c</t>
        </is>
      </c>
      <c r="AD196" s="17">
        <f>IF(OR(L196="",AC196=""),"",IF(VLOOKUP(AC196,Références!$O$3:$P$7,2,FALSE)&gt;=VLOOKUP(L196,Références!$O$3:$P$7,2,FALSE),"OK","À compléter"))</f>
        <v/>
      </c>
      <c r="AE196" s="17" t="inlineStr">
        <is>
          <t>PV contrôle + schéma</t>
        </is>
      </c>
      <c r="AF196" s="17" t="n"/>
      <c r="AG196" s="17" t="n"/>
    </row>
    <row r="197">
      <c r="A197" s="17" t="n"/>
      <c r="B197" s="17" t="n"/>
      <c r="C197" s="17" t="n"/>
      <c r="D197" s="17" t="n"/>
      <c r="E197" s="17" t="n"/>
      <c r="F197" s="17" t="n"/>
      <c r="G197" s="17" t="n"/>
      <c r="H197" s="17" t="n"/>
      <c r="I197" s="17" t="n"/>
      <c r="J197" s="17" t="n"/>
      <c r="K197" s="17">
        <f>IF(OR(H197="",I197="",J197=""),"",H197&amp;I197&amp;J197)</f>
        <v/>
      </c>
      <c r="L197" s="17">
        <f>IF(K197="","",VLOOKUP(K197,Références!$L$3:$M$10,2,FALSE))</f>
        <v/>
      </c>
      <c r="M197" s="17" t="n"/>
      <c r="N197" s="17" t="n"/>
      <c r="O197" s="17" t="n"/>
      <c r="P197" s="17">
        <f>IF(AND(M197&gt;0,N197&gt;0,O197&gt;0),M197*N197*O197,"")</f>
        <v/>
      </c>
      <c r="Q197" s="17">
        <f>IF(P197="","",IF(P197&lt;=20,"Faible",IF(P197&lt;=40,"Moyen",IF(P197&lt;=75,"Élevé","Critique"))))</f>
        <v/>
      </c>
      <c r="R197" s="17" t="n"/>
      <c r="S197" s="17" t="n"/>
      <c r="T197" s="17" t="n"/>
      <c r="U197" s="17" t="inlineStr">
        <is>
          <t>Méthodes</t>
        </is>
      </c>
      <c r="V197" s="17" t="inlineStr">
        <is>
          <t>18/09/2025</t>
        </is>
      </c>
      <c r="W197" s="17" t="inlineStr">
        <is>
          <t>In Progress</t>
        </is>
      </c>
      <c r="X197" s="17">
        <f>IF(AND(U197&gt;0,V197&gt;0,W197&gt;0),U197*V197*W197,"")</f>
        <v/>
      </c>
      <c r="Y197" s="17">
        <f>IF(X197="","",IF(X197&lt;=20,"Faible",IF(X197&lt;=40,"Moyen",IF(X197&lt;=75,"Élevé","Critique"))))</f>
        <v/>
      </c>
      <c r="Z197" s="17" t="n">
        <v>2</v>
      </c>
      <c r="AA197" s="17">
        <f>IF(AND(X197&gt;0,Y197&gt;0,Z197&gt;0),X197*Y197*Z197,"")</f>
        <v/>
      </c>
      <c r="AB197" s="17">
        <f>IF(AA197="","",IF(AA197&lt;=20,"Faible",IF(AA197&lt;=40,"Moyen",IF(AA197&lt;=75,"Élevé","Critique"))))</f>
        <v/>
      </c>
      <c r="AC197" s="17" t="inlineStr">
        <is>
          <t>c</t>
        </is>
      </c>
      <c r="AD197" s="17">
        <f>IF(OR(L197="",AC197=""),"",IF(VLOOKUP(AC197,Références!$O$3:$P$7,2,FALSE)&gt;=VLOOKUP(L197,Références!$O$3:$P$7,2,FALSE),"OK","À compléter"))</f>
        <v/>
      </c>
      <c r="AE197" s="17" t="inlineStr">
        <is>
          <t>PV contrôle + schéma</t>
        </is>
      </c>
      <c r="AF197" s="17" t="n"/>
      <c r="AG197" s="17" t="n"/>
    </row>
    <row r="198">
      <c r="A198" s="17" t="n"/>
      <c r="B198" s="17" t="n"/>
      <c r="C198" s="17" t="n"/>
      <c r="D198" s="17" t="n"/>
      <c r="E198" s="17" t="n"/>
      <c r="F198" s="17" t="n"/>
      <c r="G198" s="17" t="n"/>
      <c r="H198" s="17" t="n"/>
      <c r="I198" s="17" t="n"/>
      <c r="J198" s="17" t="n"/>
      <c r="K198" s="17">
        <f>IF(OR(H198="",I198="",J198=""),"",H198&amp;I198&amp;J198)</f>
        <v/>
      </c>
      <c r="L198" s="17">
        <f>IF(K198="","",VLOOKUP(K198,Références!$L$3:$M$10,2,FALSE))</f>
        <v/>
      </c>
      <c r="M198" s="17" t="n"/>
      <c r="N198" s="17" t="n"/>
      <c r="O198" s="17" t="n"/>
      <c r="P198" s="17">
        <f>IF(AND(M198&gt;0,N198&gt;0,O198&gt;0),M198*N198*O198,"")</f>
        <v/>
      </c>
      <c r="Q198" s="17">
        <f>IF(P198="","",IF(P198&lt;=20,"Faible",IF(P198&lt;=40,"Moyen",IF(P198&lt;=75,"Élevé","Critique"))))</f>
        <v/>
      </c>
      <c r="R198" s="17" t="n"/>
      <c r="S198" s="17" t="n"/>
      <c r="T198" s="17" t="n"/>
      <c r="U198" s="17" t="inlineStr">
        <is>
          <t>Méthodes</t>
        </is>
      </c>
      <c r="V198" s="17" t="inlineStr">
        <is>
          <t>26/09/2025</t>
        </is>
      </c>
      <c r="W198" s="17" t="inlineStr">
        <is>
          <t>In Progress</t>
        </is>
      </c>
      <c r="X198" s="17">
        <f>IF(AND(U198&gt;0,V198&gt;0,W198&gt;0),U198*V198*W198,"")</f>
        <v/>
      </c>
      <c r="Y198" s="17">
        <f>IF(X198="","",IF(X198&lt;=20,"Faible",IF(X198&lt;=40,"Moyen",IF(X198&lt;=75,"Élevé","Critique"))))</f>
        <v/>
      </c>
      <c r="Z198" s="17" t="n">
        <v>2</v>
      </c>
      <c r="AA198" s="17">
        <f>IF(AND(X198&gt;0,Y198&gt;0,Z198&gt;0),X198*Y198*Z198,"")</f>
        <v/>
      </c>
      <c r="AB198" s="17">
        <f>IF(AA198="","",IF(AA198&lt;=20,"Faible",IF(AA198&lt;=40,"Moyen",IF(AA198&lt;=75,"Élevé","Critique"))))</f>
        <v/>
      </c>
      <c r="AC198" s="17" t="inlineStr">
        <is>
          <t>c</t>
        </is>
      </c>
      <c r="AD198" s="17">
        <f>IF(OR(L198="",AC198=""),"",IF(VLOOKUP(AC198,Références!$O$3:$P$7,2,FALSE)&gt;=VLOOKUP(L198,Références!$O$3:$P$7,2,FALSE),"OK","À compléter"))</f>
        <v/>
      </c>
      <c r="AE198" s="17" t="inlineStr">
        <is>
          <t>FDS + mode opératoire</t>
        </is>
      </c>
      <c r="AF198" s="17" t="n"/>
      <c r="AG198" s="17" t="n"/>
    </row>
    <row r="199">
      <c r="A199" s="17" t="n"/>
      <c r="B199" s="17" t="n"/>
      <c r="C199" s="17" t="n"/>
      <c r="D199" s="17" t="n"/>
      <c r="E199" s="17" t="n"/>
      <c r="F199" s="17" t="n"/>
      <c r="G199" s="17" t="n"/>
      <c r="H199" s="17" t="n"/>
      <c r="I199" s="17" t="n"/>
      <c r="J199" s="17" t="n"/>
      <c r="K199" s="17">
        <f>IF(OR(H199="",I199="",J199=""),"",H199&amp;I199&amp;J199)</f>
        <v/>
      </c>
      <c r="L199" s="17">
        <f>IF(K199="","",VLOOKUP(K199,Références!$L$3:$M$10,2,FALSE))</f>
        <v/>
      </c>
      <c r="M199" s="17" t="n"/>
      <c r="N199" s="17" t="n"/>
      <c r="O199" s="17" t="n"/>
      <c r="P199" s="17">
        <f>IF(AND(M199&gt;0,N199&gt;0,O199&gt;0),M199*N199*O199,"")</f>
        <v/>
      </c>
      <c r="Q199" s="17">
        <f>IF(P199="","",IF(P199&lt;=20,"Faible",IF(P199&lt;=40,"Moyen",IF(P199&lt;=75,"Élevé","Critique"))))</f>
        <v/>
      </c>
      <c r="R199" s="17" t="n"/>
      <c r="S199" s="17" t="n"/>
      <c r="T199" s="17" t="n"/>
      <c r="U199" s="17" t="inlineStr">
        <is>
          <t>Production</t>
        </is>
      </c>
      <c r="V199" s="17" t="inlineStr">
        <is>
          <t>09/09/2025</t>
        </is>
      </c>
      <c r="W199" s="17" t="inlineStr">
        <is>
          <t>Done</t>
        </is>
      </c>
      <c r="X199" s="17">
        <f>IF(AND(U199&gt;0,V199&gt;0,W199&gt;0),U199*V199*W199,"")</f>
        <v/>
      </c>
      <c r="Y199" s="17">
        <f>IF(X199="","",IF(X199&lt;=20,"Faible",IF(X199&lt;=40,"Moyen",IF(X199&lt;=75,"Élevé","Critique"))))</f>
        <v/>
      </c>
      <c r="Z199" s="17" t="n">
        <v>2</v>
      </c>
      <c r="AA199" s="17">
        <f>IF(AND(X199&gt;0,Y199&gt;0,Z199&gt;0),X199*Y199*Z199,"")</f>
        <v/>
      </c>
      <c r="AB199" s="17">
        <f>IF(AA199="","",IF(AA199&lt;=20,"Faible",IF(AA199&lt;=40,"Moyen",IF(AA199&lt;=75,"Élevé","Critique"))))</f>
        <v/>
      </c>
      <c r="AC199" s="17" t="inlineStr">
        <is>
          <t>c</t>
        </is>
      </c>
      <c r="AD199" s="17">
        <f>IF(OR(L199="",AC199=""),"",IF(VLOOKUP(AC199,Références!$O$3:$P$7,2,FALSE)&gt;=VLOOKUP(L199,Références!$O$3:$P$7,2,FALSE),"OK","À compléter"))</f>
        <v/>
      </c>
      <c r="AE199" s="17" t="inlineStr">
        <is>
          <t>PV contrôle + schéma</t>
        </is>
      </c>
      <c r="AF199" s="17" t="n"/>
      <c r="AG199" s="17" t="n"/>
    </row>
    <row r="200">
      <c r="A200" s="17" t="n"/>
      <c r="B200" s="17" t="n"/>
      <c r="C200" s="17" t="n"/>
      <c r="D200" s="17" t="n"/>
      <c r="E200" s="17" t="n"/>
      <c r="F200" s="17" t="n"/>
      <c r="G200" s="17" t="n"/>
      <c r="H200" s="17" t="n"/>
      <c r="I200" s="17" t="n"/>
      <c r="J200" s="17" t="n"/>
      <c r="K200" s="17">
        <f>IF(OR(H200="",I200="",J200=""),"",H200&amp;I200&amp;J200)</f>
        <v/>
      </c>
      <c r="L200" s="17">
        <f>IF(K200="","",VLOOKUP(K200,Références!$L$3:$M$10,2,FALSE))</f>
        <v/>
      </c>
      <c r="M200" s="17" t="n"/>
      <c r="N200" s="17" t="n"/>
      <c r="O200" s="17" t="n"/>
      <c r="P200" s="17">
        <f>IF(AND(M200&gt;0,N200&gt;0,O200&gt;0),M200*N200*O200,"")</f>
        <v/>
      </c>
      <c r="Q200" s="17">
        <f>IF(P200="","",IF(P200&lt;=20,"Faible",IF(P200&lt;=40,"Moyen",IF(P200&lt;=75,"Élevé","Critique"))))</f>
        <v/>
      </c>
      <c r="R200" s="17" t="n"/>
      <c r="S200" s="17" t="n"/>
      <c r="T200" s="17" t="n"/>
      <c r="U200" s="17" t="inlineStr">
        <is>
          <t>HSE</t>
        </is>
      </c>
      <c r="V200" s="17" t="inlineStr">
        <is>
          <t>28/09/2025</t>
        </is>
      </c>
      <c r="W200" s="17" t="inlineStr">
        <is>
          <t>Done</t>
        </is>
      </c>
      <c r="X200" s="17">
        <f>IF(AND(U200&gt;0,V200&gt;0,W200&gt;0),U200*V200*W200,"")</f>
        <v/>
      </c>
      <c r="Y200" s="17">
        <f>IF(X200="","",IF(X200&lt;=20,"Faible",IF(X200&lt;=40,"Moyen",IF(X200&lt;=75,"Élevé","Critique"))))</f>
        <v/>
      </c>
      <c r="Z200" s="17" t="n">
        <v>2</v>
      </c>
      <c r="AA200" s="17">
        <f>IF(AND(X200&gt;0,Y200&gt;0,Z200&gt;0),X200*Y200*Z200,"")</f>
        <v/>
      </c>
      <c r="AB200" s="17">
        <f>IF(AA200="","",IF(AA200&lt;=20,"Faible",IF(AA200&lt;=40,"Moyen",IF(AA200&lt;=75,"Élevé","Critique"))))</f>
        <v/>
      </c>
      <c r="AC200" s="17" t="inlineStr">
        <is>
          <t>c</t>
        </is>
      </c>
      <c r="AD200" s="17">
        <f>IF(OR(L200="",AC200=""),"",IF(VLOOKUP(AC200,Références!$O$3:$P$7,2,FALSE)&gt;=VLOOKUP(L200,Références!$O$3:$P$7,2,FALSE),"OK","À compléter"))</f>
        <v/>
      </c>
      <c r="AE200" s="17" t="inlineStr">
        <is>
          <t>Audit terrain + croquis</t>
        </is>
      </c>
      <c r="AF200" s="17" t="n"/>
      <c r="AG200" s="17" t="n"/>
    </row>
    <row r="201">
      <c r="A201" s="17" t="n"/>
      <c r="B201" s="17" t="n"/>
      <c r="C201" s="17" t="n"/>
      <c r="D201" s="17" t="n"/>
      <c r="E201" s="17" t="n"/>
      <c r="F201" s="17" t="n"/>
      <c r="G201" s="17" t="n"/>
      <c r="H201" s="17" t="n"/>
      <c r="I201" s="17" t="n"/>
      <c r="J201" s="17" t="n"/>
      <c r="K201" s="17">
        <f>IF(OR(H201="",I201="",J201=""),"",H201&amp;I201&amp;J201)</f>
        <v/>
      </c>
      <c r="L201" s="17">
        <f>IF(K201="","",VLOOKUP(K201,Références!$L$3:$M$10,2,FALSE))</f>
        <v/>
      </c>
      <c r="M201" s="17" t="n"/>
      <c r="N201" s="17" t="n"/>
      <c r="O201" s="17" t="n"/>
      <c r="P201" s="17">
        <f>IF(AND(M201&gt;0,N201&gt;0,O201&gt;0),M201*N201*O201,"")</f>
        <v/>
      </c>
      <c r="Q201" s="17">
        <f>IF(P201="","",IF(P201&lt;=20,"Faible",IF(P201&lt;=40,"Moyen",IF(P201&lt;=75,"Élevé","Critique"))))</f>
        <v/>
      </c>
      <c r="R201" s="17" t="n"/>
      <c r="S201" s="17" t="n"/>
      <c r="T201" s="17" t="n"/>
      <c r="U201" s="17" t="inlineStr">
        <is>
          <t>Maintenance</t>
        </is>
      </c>
      <c r="V201" s="17" t="inlineStr">
        <is>
          <t>14/09/2025</t>
        </is>
      </c>
      <c r="W201" s="17" t="inlineStr">
        <is>
          <t>Not Started</t>
        </is>
      </c>
      <c r="X201" s="17">
        <f>IF(AND(U201&gt;0,V201&gt;0,W201&gt;0),U201*V201*W201,"")</f>
        <v/>
      </c>
      <c r="Y201" s="17">
        <f>IF(X201="","",IF(X201&lt;=20,"Faible",IF(X201&lt;=40,"Moyen",IF(X201&lt;=75,"Élevé","Critique"))))</f>
        <v/>
      </c>
      <c r="Z201" s="17" t="n">
        <v>2</v>
      </c>
      <c r="AA201" s="17">
        <f>IF(AND(X201&gt;0,Y201&gt;0,Z201&gt;0),X201*Y201*Z201,"")</f>
        <v/>
      </c>
      <c r="AB201" s="17">
        <f>IF(AA201="","",IF(AA201&lt;=20,"Faible",IF(AA201&lt;=40,"Moyen",IF(AA201&lt;=75,"Élevé","Critique"))))</f>
        <v/>
      </c>
      <c r="AC201" s="17" t="inlineStr">
        <is>
          <t>c</t>
        </is>
      </c>
      <c r="AD201" s="17">
        <f>IF(OR(L201="",AC201=""),"",IF(VLOOKUP(AC201,Références!$O$3:$P$7,2,FALSE)&gt;=VLOOKUP(L201,Références!$O$3:$P$7,2,FALSE),"OK","À compléter"))</f>
        <v/>
      </c>
      <c r="AE201" s="17" t="inlineStr">
        <is>
          <t>FDS + mode opératoire</t>
        </is>
      </c>
      <c r="AF201" s="17" t="n"/>
      <c r="AG201" s="17" t="n"/>
    </row>
    <row r="202">
      <c r="A202" s="17" t="n"/>
      <c r="B202" s="17" t="n"/>
      <c r="C202" s="17" t="n"/>
      <c r="D202" s="17" t="n"/>
      <c r="E202" s="17" t="n"/>
      <c r="F202" s="17" t="n"/>
      <c r="G202" s="17" t="n"/>
      <c r="H202" s="17" t="n"/>
      <c r="I202" s="17" t="n"/>
      <c r="J202" s="17" t="n"/>
      <c r="K202" s="17">
        <f>IF(OR(H202="",I202="",J202=""),"",H202&amp;I202&amp;J202)</f>
        <v/>
      </c>
      <c r="L202" s="17">
        <f>IF(K202="","",VLOOKUP(K202,Références!$L$3:$M$10,2,FALSE))</f>
        <v/>
      </c>
      <c r="M202" s="17" t="n"/>
      <c r="N202" s="17" t="n"/>
      <c r="O202" s="17" t="n"/>
      <c r="P202" s="17">
        <f>IF(AND(M202&gt;0,N202&gt;0,O202&gt;0),M202*N202*O202,"")</f>
        <v/>
      </c>
      <c r="Q202" s="17">
        <f>IF(P202="","",IF(P202&lt;=20,"Faible",IF(P202&lt;=40,"Moyen",IF(P202&lt;=75,"Élevé","Critique"))))</f>
        <v/>
      </c>
      <c r="R202" s="17" t="n"/>
      <c r="S202" s="17" t="n"/>
      <c r="T202" s="17" t="n"/>
      <c r="U202" s="17" t="inlineStr">
        <is>
          <t>Production</t>
        </is>
      </c>
      <c r="V202" s="17" t="inlineStr">
        <is>
          <t>03/09/2025</t>
        </is>
      </c>
      <c r="W202" s="17" t="inlineStr">
        <is>
          <t>Done</t>
        </is>
      </c>
      <c r="X202" s="17">
        <f>IF(AND(U202&gt;0,V202&gt;0,W202&gt;0),U202*V202*W202,"")</f>
        <v/>
      </c>
      <c r="Y202" s="17">
        <f>IF(X202="","",IF(X202&lt;=20,"Faible",IF(X202&lt;=40,"Moyen",IF(X202&lt;=75,"Élevé","Critique"))))</f>
        <v/>
      </c>
      <c r="Z202" s="17" t="n">
        <v>2</v>
      </c>
      <c r="AA202" s="17">
        <f>IF(AND(X202&gt;0,Y202&gt;0,Z202&gt;0),X202*Y202*Z202,"")</f>
        <v/>
      </c>
      <c r="AB202" s="17">
        <f>IF(AA202="","",IF(AA202&lt;=20,"Faible",IF(AA202&lt;=40,"Moyen",IF(AA202&lt;=75,"Élevé","Critique"))))</f>
        <v/>
      </c>
      <c r="AC202" s="17" t="inlineStr">
        <is>
          <t>c</t>
        </is>
      </c>
      <c r="AD202" s="17">
        <f>IF(OR(L202="",AC202=""),"",IF(VLOOKUP(AC202,Références!$O$3:$P$7,2,FALSE)&gt;=VLOOKUP(L202,Références!$O$3:$P$7,2,FALSE),"OK","À compléter"))</f>
        <v/>
      </c>
      <c r="AE202" s="17" t="inlineStr">
        <is>
          <t>PV contrôle + schéma</t>
        </is>
      </c>
      <c r="AF202" s="17" t="n"/>
      <c r="AG202" s="17" t="n"/>
    </row>
    <row r="203">
      <c r="A203" s="17" t="n"/>
      <c r="B203" s="17" t="n"/>
      <c r="C203" s="17" t="n"/>
      <c r="D203" s="17" t="n"/>
      <c r="E203" s="17" t="n"/>
      <c r="F203" s="17" t="n"/>
      <c r="G203" s="17" t="n"/>
      <c r="H203" s="17" t="n"/>
      <c r="I203" s="17" t="n"/>
      <c r="J203" s="17" t="n"/>
      <c r="K203" s="17">
        <f>IF(OR(H203="",I203="",J203=""),"",H203&amp;I203&amp;J203)</f>
        <v/>
      </c>
      <c r="L203" s="17">
        <f>IF(K203="","",VLOOKUP(K203,Références!$L$3:$M$10,2,FALSE))</f>
        <v/>
      </c>
      <c r="M203" s="17" t="n"/>
      <c r="N203" s="17" t="n"/>
      <c r="O203" s="17" t="n"/>
      <c r="P203" s="17">
        <f>IF(AND(M203&gt;0,N203&gt;0,O203&gt;0),M203*N203*O203,"")</f>
        <v/>
      </c>
      <c r="Q203" s="17">
        <f>IF(P203="","",IF(P203&lt;=20,"Faible",IF(P203&lt;=40,"Moyen",IF(P203&lt;=75,"Élevé","Critique"))))</f>
        <v/>
      </c>
      <c r="R203" s="17" t="n"/>
      <c r="S203" s="17" t="n"/>
      <c r="T203" s="17" t="n"/>
      <c r="U203" s="17" t="inlineStr">
        <is>
          <t>Qualité</t>
        </is>
      </c>
      <c r="V203" s="17" t="inlineStr">
        <is>
          <t>15/09/2025</t>
        </is>
      </c>
      <c r="W203" s="17" t="inlineStr">
        <is>
          <t>Done</t>
        </is>
      </c>
      <c r="X203" s="17">
        <f>IF(AND(U203&gt;0,V203&gt;0,W203&gt;0),U203*V203*W203,"")</f>
        <v/>
      </c>
      <c r="Y203" s="17">
        <f>IF(X203="","",IF(X203&lt;=20,"Faible",IF(X203&lt;=40,"Moyen",IF(X203&lt;=75,"Élevé","Critique"))))</f>
        <v/>
      </c>
      <c r="Z203" s="17" t="n">
        <v>2</v>
      </c>
      <c r="AA203" s="17">
        <f>IF(AND(X203&gt;0,Y203&gt;0,Z203&gt;0),X203*Y203*Z203,"")</f>
        <v/>
      </c>
      <c r="AB203" s="17">
        <f>IF(AA203="","",IF(AA203&lt;=20,"Faible",IF(AA203&lt;=40,"Moyen",IF(AA203&lt;=75,"Élevé","Critique"))))</f>
        <v/>
      </c>
      <c r="AC203" s="17" t="inlineStr">
        <is>
          <t>c</t>
        </is>
      </c>
      <c r="AD203" s="17">
        <f>IF(OR(L203="",AC203=""),"",IF(VLOOKUP(AC203,Références!$O$3:$P$7,2,FALSE)&gt;=VLOOKUP(L203,Références!$O$3:$P$7,2,FALSE),"OK","À compléter"))</f>
        <v/>
      </c>
      <c r="AE203" s="17" t="inlineStr">
        <is>
          <t>PV contrôle + schéma</t>
        </is>
      </c>
      <c r="AF203" s="17" t="n"/>
      <c r="AG203" s="17" t="n"/>
    </row>
    <row r="204">
      <c r="A204" s="17" t="n"/>
      <c r="B204" s="17" t="n"/>
      <c r="C204" s="17" t="n"/>
      <c r="D204" s="17" t="n"/>
      <c r="E204" s="17" t="n"/>
      <c r="F204" s="17" t="n"/>
      <c r="G204" s="17" t="n"/>
      <c r="H204" s="17" t="n"/>
      <c r="I204" s="17" t="n"/>
      <c r="J204" s="17" t="n"/>
      <c r="K204" s="17">
        <f>IF(OR(H204="",I204="",J204=""),"",H204&amp;I204&amp;J204)</f>
        <v/>
      </c>
      <c r="L204" s="17">
        <f>IF(K204="","",VLOOKUP(K204,Références!$L$3:$M$10,2,FALSE))</f>
        <v/>
      </c>
      <c r="M204" s="17" t="n"/>
      <c r="N204" s="17" t="n"/>
      <c r="O204" s="17" t="n"/>
      <c r="P204" s="17">
        <f>IF(AND(M204&gt;0,N204&gt;0,O204&gt;0),M204*N204*O204,"")</f>
        <v/>
      </c>
      <c r="Q204" s="17">
        <f>IF(P204="","",IF(P204&lt;=20,"Faible",IF(P204&lt;=40,"Moyen",IF(P204&lt;=75,"Élevé","Critique"))))</f>
        <v/>
      </c>
      <c r="R204" s="17" t="n"/>
      <c r="S204" s="17" t="n"/>
      <c r="T204" s="17" t="n"/>
      <c r="U204" s="17" t="inlineStr">
        <is>
          <t>Qualité</t>
        </is>
      </c>
      <c r="V204" s="17" t="inlineStr">
        <is>
          <t>09/09/2025</t>
        </is>
      </c>
      <c r="W204" s="17" t="inlineStr">
        <is>
          <t>In Progress</t>
        </is>
      </c>
      <c r="X204" s="17">
        <f>IF(AND(U204&gt;0,V204&gt;0,W204&gt;0),U204*V204*W204,"")</f>
        <v/>
      </c>
      <c r="Y204" s="17">
        <f>IF(X204="","",IF(X204&lt;=20,"Faible",IF(X204&lt;=40,"Moyen",IF(X204&lt;=75,"Élevé","Critique"))))</f>
        <v/>
      </c>
      <c r="Z204" s="17" t="n">
        <v>2</v>
      </c>
      <c r="AA204" s="17">
        <f>IF(AND(X204&gt;0,Y204&gt;0,Z204&gt;0),X204*Y204*Z204,"")</f>
        <v/>
      </c>
      <c r="AB204" s="17">
        <f>IF(AA204="","",IF(AA204&lt;=20,"Faible",IF(AA204&lt;=40,"Moyen",IF(AA204&lt;=75,"Élevé","Critique"))))</f>
        <v/>
      </c>
      <c r="AC204" s="17" t="inlineStr">
        <is>
          <t>c</t>
        </is>
      </c>
      <c r="AD204" s="17">
        <f>IF(OR(L204="",AC204=""),"",IF(VLOOKUP(AC204,Références!$O$3:$P$7,2,FALSE)&gt;=VLOOKUP(L204,Références!$O$3:$P$7,2,FALSE),"OK","À compléter"))</f>
        <v/>
      </c>
      <c r="AE204" s="17" t="inlineStr">
        <is>
          <t>PV contrôle + schéma</t>
        </is>
      </c>
      <c r="AF204" s="17" t="n"/>
      <c r="AG204" s="17" t="n"/>
    </row>
    <row r="205">
      <c r="A205" s="17" t="n"/>
      <c r="B205" s="17" t="n"/>
      <c r="C205" s="17" t="n"/>
      <c r="D205" s="17" t="n"/>
      <c r="E205" s="17" t="n"/>
      <c r="F205" s="17" t="n"/>
      <c r="G205" s="17" t="n"/>
      <c r="H205" s="17" t="n"/>
      <c r="I205" s="17" t="n"/>
      <c r="J205" s="17" t="n"/>
      <c r="K205" s="17">
        <f>IF(OR(H205="",I205="",J205=""),"",H205&amp;I205&amp;J205)</f>
        <v/>
      </c>
      <c r="L205" s="17">
        <f>IF(K205="","",VLOOKUP(K205,Références!$L$3:$M$10,2,FALSE))</f>
        <v/>
      </c>
      <c r="M205" s="17" t="n"/>
      <c r="N205" s="17" t="n"/>
      <c r="O205" s="17" t="n"/>
      <c r="P205" s="17">
        <f>IF(AND(M205&gt;0,N205&gt;0,O205&gt;0),M205*N205*O205,"")</f>
        <v/>
      </c>
      <c r="Q205" s="17">
        <f>IF(P205="","",IF(P205&lt;=20,"Faible",IF(P205&lt;=40,"Moyen",IF(P205&lt;=75,"Élevé","Critique"))))</f>
        <v/>
      </c>
      <c r="R205" s="17" t="n"/>
      <c r="S205" s="17" t="n"/>
      <c r="T205" s="17" t="n"/>
      <c r="U205" s="17" t="inlineStr">
        <is>
          <t>Production</t>
        </is>
      </c>
      <c r="V205" s="17" t="inlineStr">
        <is>
          <t>25/09/2025</t>
        </is>
      </c>
      <c r="W205" s="17" t="inlineStr">
        <is>
          <t>Not Started</t>
        </is>
      </c>
      <c r="X205" s="17">
        <f>IF(AND(U205&gt;0,V205&gt;0,W205&gt;0),U205*V205*W205,"")</f>
        <v/>
      </c>
      <c r="Y205" s="17">
        <f>IF(X205="","",IF(X205&lt;=20,"Faible",IF(X205&lt;=40,"Moyen",IF(X205&lt;=75,"Élevé","Critique"))))</f>
        <v/>
      </c>
      <c r="Z205" s="17" t="n">
        <v>2</v>
      </c>
      <c r="AA205" s="17">
        <f>IF(AND(X205&gt;0,Y205&gt;0,Z205&gt;0),X205*Y205*Z205,"")</f>
        <v/>
      </c>
      <c r="AB205" s="17">
        <f>IF(AA205="","",IF(AA205&lt;=20,"Faible",IF(AA205&lt;=40,"Moyen",IF(AA205&lt;=75,"Élevé","Critique"))))</f>
        <v/>
      </c>
      <c r="AC205" s="17" t="inlineStr">
        <is>
          <t>c</t>
        </is>
      </c>
      <c r="AD205" s="17">
        <f>IF(OR(L205="",AC205=""),"",IF(VLOOKUP(AC205,Références!$O$3:$P$7,2,FALSE)&gt;=VLOOKUP(L205,Références!$O$3:$P$7,2,FALSE),"OK","À compléter"))</f>
        <v/>
      </c>
      <c r="AE205" s="17" t="inlineStr">
        <is>
          <t>Audit terrain + croquis</t>
        </is>
      </c>
      <c r="AF205" s="17" t="n"/>
      <c r="AG205" s="17" t="n"/>
    </row>
    <row r="206">
      <c r="A206" s="17" t="n"/>
      <c r="B206" s="17" t="n"/>
      <c r="C206" s="17" t="n"/>
      <c r="D206" s="17" t="n"/>
      <c r="E206" s="17" t="n"/>
      <c r="F206" s="17" t="n"/>
      <c r="G206" s="17" t="n"/>
      <c r="H206" s="17" t="n"/>
      <c r="I206" s="17" t="n"/>
      <c r="J206" s="17" t="n"/>
      <c r="K206" s="17">
        <f>IF(OR(H206="",I206="",J206=""),"",H206&amp;I206&amp;J206)</f>
        <v/>
      </c>
      <c r="L206" s="17">
        <f>IF(K206="","",VLOOKUP(K206,Références!$L$3:$M$10,2,FALSE))</f>
        <v/>
      </c>
      <c r="M206" s="17" t="n"/>
      <c r="N206" s="17" t="n"/>
      <c r="O206" s="17" t="n"/>
      <c r="P206" s="17">
        <f>IF(AND(M206&gt;0,N206&gt;0,O206&gt;0),M206*N206*O206,"")</f>
        <v/>
      </c>
      <c r="Q206" s="17">
        <f>IF(P206="","",IF(P206&lt;=20,"Faible",IF(P206&lt;=40,"Moyen",IF(P206&lt;=75,"Élevé","Critique"))))</f>
        <v/>
      </c>
      <c r="R206" s="17" t="n"/>
      <c r="S206" s="17" t="n"/>
      <c r="T206" s="17" t="n"/>
      <c r="U206" s="17" t="inlineStr">
        <is>
          <t>Maintenance</t>
        </is>
      </c>
      <c r="V206" s="17" t="inlineStr">
        <is>
          <t>10/09/2025</t>
        </is>
      </c>
      <c r="W206" s="17" t="inlineStr">
        <is>
          <t>In Progress</t>
        </is>
      </c>
      <c r="X206" s="17">
        <f>IF(AND(U206&gt;0,V206&gt;0,W206&gt;0),U206*V206*W206,"")</f>
        <v/>
      </c>
      <c r="Y206" s="17">
        <f>IF(X206="","",IF(X206&lt;=20,"Faible",IF(X206&lt;=40,"Moyen",IF(X206&lt;=75,"Élevé","Critique"))))</f>
        <v/>
      </c>
      <c r="Z206" s="17" t="n">
        <v>2</v>
      </c>
      <c r="AA206" s="17">
        <f>IF(AND(X206&gt;0,Y206&gt;0,Z206&gt;0),X206*Y206*Z206,"")</f>
        <v/>
      </c>
      <c r="AB206" s="17">
        <f>IF(AA206="","",IF(AA206&lt;=20,"Faible",IF(AA206&lt;=40,"Moyen",IF(AA206&lt;=75,"Élevé","Critique"))))</f>
        <v/>
      </c>
      <c r="AC206" s="17" t="inlineStr">
        <is>
          <t>c</t>
        </is>
      </c>
      <c r="AD206" s="17">
        <f>IF(OR(L206="",AC206=""),"",IF(VLOOKUP(AC206,Références!$O$3:$P$7,2,FALSE)&gt;=VLOOKUP(L206,Références!$O$3:$P$7,2,FALSE),"OK","À compléter"))</f>
        <v/>
      </c>
      <c r="AE206" s="17" t="inlineStr">
        <is>
          <t>PV contrôle + schéma</t>
        </is>
      </c>
      <c r="AF206" s="17" t="n"/>
      <c r="AG206" s="17" t="n"/>
    </row>
    <row r="207">
      <c r="A207" s="17" t="n"/>
      <c r="B207" s="17" t="n"/>
      <c r="C207" s="17" t="n"/>
      <c r="D207" s="17" t="n"/>
      <c r="E207" s="17" t="n"/>
      <c r="F207" s="17" t="n"/>
      <c r="G207" s="17" t="n"/>
      <c r="H207" s="17" t="n"/>
      <c r="I207" s="17" t="n"/>
      <c r="J207" s="17" t="n"/>
      <c r="K207" s="17">
        <f>IF(OR(H207="",I207="",J207=""),"",H207&amp;I207&amp;J207)</f>
        <v/>
      </c>
      <c r="L207" s="17">
        <f>IF(K207="","",VLOOKUP(K207,Références!$L$3:$M$10,2,FALSE))</f>
        <v/>
      </c>
      <c r="M207" s="17" t="n"/>
      <c r="N207" s="17" t="n"/>
      <c r="O207" s="17" t="n"/>
      <c r="P207" s="17">
        <f>IF(AND(M207&gt;0,N207&gt;0,O207&gt;0),M207*N207*O207,"")</f>
        <v/>
      </c>
      <c r="Q207" s="17">
        <f>IF(P207="","",IF(P207&lt;=20,"Faible",IF(P207&lt;=40,"Moyen",IF(P207&lt;=75,"Élevé","Critique"))))</f>
        <v/>
      </c>
      <c r="R207" s="17" t="n"/>
      <c r="S207" s="17" t="n"/>
      <c r="T207" s="17" t="n"/>
      <c r="U207" s="17" t="inlineStr">
        <is>
          <t>HSE</t>
        </is>
      </c>
      <c r="V207" s="17" t="inlineStr">
        <is>
          <t>23/09/2025</t>
        </is>
      </c>
      <c r="W207" s="17" t="inlineStr">
        <is>
          <t>Not Started</t>
        </is>
      </c>
      <c r="X207" s="17">
        <f>IF(AND(U207&gt;0,V207&gt;0,W207&gt;0),U207*V207*W207,"")</f>
        <v/>
      </c>
      <c r="Y207" s="17">
        <f>IF(X207="","",IF(X207&lt;=20,"Faible",IF(X207&lt;=40,"Moyen",IF(X207&lt;=75,"Élevé","Critique"))))</f>
        <v/>
      </c>
      <c r="Z207" s="17" t="n">
        <v>2</v>
      </c>
      <c r="AA207" s="17">
        <f>IF(AND(X207&gt;0,Y207&gt;0,Z207&gt;0),X207*Y207*Z207,"")</f>
        <v/>
      </c>
      <c r="AB207" s="17">
        <f>IF(AA207="","",IF(AA207&lt;=20,"Faible",IF(AA207&lt;=40,"Moyen",IF(AA207&lt;=75,"Élevé","Critique"))))</f>
        <v/>
      </c>
      <c r="AC207" s="17" t="inlineStr">
        <is>
          <t>c</t>
        </is>
      </c>
      <c r="AD207" s="17">
        <f>IF(OR(L207="",AC207=""),"",IF(VLOOKUP(AC207,Références!$O$3:$P$7,2,FALSE)&gt;=VLOOKUP(L207,Références!$O$3:$P$7,2,FALSE),"OK","À compléter"))</f>
        <v/>
      </c>
      <c r="AE207" s="17" t="inlineStr">
        <is>
          <t>FDS + mode opératoire</t>
        </is>
      </c>
      <c r="AF207" s="17" t="n"/>
      <c r="AG207" s="17" t="n"/>
    </row>
    <row r="208">
      <c r="A208" s="17" t="n"/>
      <c r="B208" s="17" t="n"/>
      <c r="C208" s="17" t="n"/>
      <c r="D208" s="17" t="n"/>
      <c r="E208" s="17" t="n"/>
      <c r="F208" s="17" t="n"/>
      <c r="G208" s="17" t="n"/>
      <c r="H208" s="17" t="n"/>
      <c r="I208" s="17" t="n"/>
      <c r="J208" s="17" t="n"/>
      <c r="K208" s="17">
        <f>IF(OR(H208="",I208="",J208=""),"",H208&amp;I208&amp;J208)</f>
        <v/>
      </c>
      <c r="L208" s="17">
        <f>IF(K208="","",VLOOKUP(K208,Références!$L$3:$M$10,2,FALSE))</f>
        <v/>
      </c>
      <c r="M208" s="17" t="n"/>
      <c r="N208" s="17" t="n"/>
      <c r="O208" s="17" t="n"/>
      <c r="P208" s="17">
        <f>IF(AND(M208&gt;0,N208&gt;0,O208&gt;0),M208*N208*O208,"")</f>
        <v/>
      </c>
      <c r="Q208" s="17">
        <f>IF(P208="","",IF(P208&lt;=20,"Faible",IF(P208&lt;=40,"Moyen",IF(P208&lt;=75,"Élevé","Critique"))))</f>
        <v/>
      </c>
      <c r="R208" s="17" t="n"/>
      <c r="S208" s="17" t="n"/>
      <c r="T208" s="17" t="n"/>
      <c r="U208" s="17" t="inlineStr">
        <is>
          <t>HSE</t>
        </is>
      </c>
      <c r="V208" s="17" t="inlineStr">
        <is>
          <t>04/09/2025</t>
        </is>
      </c>
      <c r="W208" s="17" t="inlineStr">
        <is>
          <t>Not Started</t>
        </is>
      </c>
      <c r="X208" s="17">
        <f>IF(AND(U208&gt;0,V208&gt;0,W208&gt;0),U208*V208*W208,"")</f>
        <v/>
      </c>
      <c r="Y208" s="17">
        <f>IF(X208="","",IF(X208&lt;=20,"Faible",IF(X208&lt;=40,"Moyen",IF(X208&lt;=75,"Élevé","Critique"))))</f>
        <v/>
      </c>
      <c r="Z208" s="17" t="n">
        <v>2</v>
      </c>
      <c r="AA208" s="17">
        <f>IF(AND(X208&gt;0,Y208&gt;0,Z208&gt;0),X208*Y208*Z208,"")</f>
        <v/>
      </c>
      <c r="AB208" s="17">
        <f>IF(AA208="","",IF(AA208&lt;=20,"Faible",IF(AA208&lt;=40,"Moyen",IF(AA208&lt;=75,"Élevé","Critique"))))</f>
        <v/>
      </c>
      <c r="AC208" s="17" t="inlineStr">
        <is>
          <t>c</t>
        </is>
      </c>
      <c r="AD208" s="17">
        <f>IF(OR(L208="",AC208=""),"",IF(VLOOKUP(AC208,Références!$O$3:$P$7,2,FALSE)&gt;=VLOOKUP(L208,Références!$O$3:$P$7,2,FALSE),"OK","À compléter"))</f>
        <v/>
      </c>
      <c r="AE208" s="17" t="inlineStr">
        <is>
          <t>Audit terrain + croquis</t>
        </is>
      </c>
      <c r="AF208" s="17" t="n"/>
      <c r="AG208" s="17" t="n"/>
    </row>
    <row r="209">
      <c r="A209" s="17" t="n"/>
      <c r="B209" s="17" t="n"/>
      <c r="C209" s="17" t="n"/>
      <c r="D209" s="17" t="n"/>
      <c r="E209" s="17" t="n"/>
      <c r="F209" s="17" t="n"/>
      <c r="G209" s="17" t="n"/>
      <c r="H209" s="17" t="n"/>
      <c r="I209" s="17" t="n"/>
      <c r="J209" s="17" t="n"/>
      <c r="K209" s="17">
        <f>IF(OR(H209="",I209="",J209=""),"",H209&amp;I209&amp;J209)</f>
        <v/>
      </c>
      <c r="L209" s="17">
        <f>IF(K209="","",VLOOKUP(K209,Références!$L$3:$M$10,2,FALSE))</f>
        <v/>
      </c>
      <c r="M209" s="17" t="n"/>
      <c r="N209" s="17" t="n"/>
      <c r="O209" s="17" t="n"/>
      <c r="P209" s="17">
        <f>IF(AND(M209&gt;0,N209&gt;0,O209&gt;0),M209*N209*O209,"")</f>
        <v/>
      </c>
      <c r="Q209" s="17">
        <f>IF(P209="","",IF(P209&lt;=20,"Faible",IF(P209&lt;=40,"Moyen",IF(P209&lt;=75,"Élevé","Critique"))))</f>
        <v/>
      </c>
      <c r="R209" s="17" t="n"/>
      <c r="S209" s="17" t="n"/>
      <c r="T209" s="17" t="n"/>
      <c r="U209" s="17" t="inlineStr">
        <is>
          <t>Maintenance</t>
        </is>
      </c>
      <c r="V209" s="17" t="inlineStr">
        <is>
          <t>16/09/2025</t>
        </is>
      </c>
      <c r="W209" s="17" t="inlineStr">
        <is>
          <t>Not Started</t>
        </is>
      </c>
      <c r="X209" s="17">
        <f>IF(AND(U209&gt;0,V209&gt;0,W209&gt;0),U209*V209*W209,"")</f>
        <v/>
      </c>
      <c r="Y209" s="17">
        <f>IF(X209="","",IF(X209&lt;=20,"Faible",IF(X209&lt;=40,"Moyen",IF(X209&lt;=75,"Élevé","Critique"))))</f>
        <v/>
      </c>
      <c r="Z209" s="17" t="n">
        <v>2</v>
      </c>
      <c r="AA209" s="17">
        <f>IF(AND(X209&gt;0,Y209&gt;0,Z209&gt;0),X209*Y209*Z209,"")</f>
        <v/>
      </c>
      <c r="AB209" s="17">
        <f>IF(AA209="","",IF(AA209&lt;=20,"Faible",IF(AA209&lt;=40,"Moyen",IF(AA209&lt;=75,"Élevé","Critique"))))</f>
        <v/>
      </c>
      <c r="AC209" s="17" t="inlineStr">
        <is>
          <t>c</t>
        </is>
      </c>
      <c r="AD209" s="17">
        <f>IF(OR(L209="",AC209=""),"",IF(VLOOKUP(AC209,Références!$O$3:$P$7,2,FALSE)&gt;=VLOOKUP(L209,Références!$O$3:$P$7,2,FALSE),"OK","À compléter"))</f>
        <v/>
      </c>
      <c r="AE209" s="17" t="inlineStr">
        <is>
          <t>PV contrôle + schéma</t>
        </is>
      </c>
      <c r="AF209" s="17" t="n"/>
      <c r="AG209" s="17" t="n"/>
    </row>
    <row r="210">
      <c r="A210" s="17" t="n"/>
      <c r="B210" s="17" t="n"/>
      <c r="C210" s="17" t="n"/>
      <c r="D210" s="17" t="n"/>
      <c r="E210" s="17" t="n"/>
      <c r="F210" s="17" t="n"/>
      <c r="G210" s="17" t="n"/>
      <c r="H210" s="17" t="n"/>
      <c r="I210" s="17" t="n"/>
      <c r="J210" s="17" t="n"/>
      <c r="K210" s="17">
        <f>IF(OR(H210="",I210="",J210=""),"",H210&amp;I210&amp;J210)</f>
        <v/>
      </c>
      <c r="L210" s="17">
        <f>IF(K210="","",VLOOKUP(K210,Références!$L$3:$M$10,2,FALSE))</f>
        <v/>
      </c>
      <c r="M210" s="17" t="n"/>
      <c r="N210" s="17" t="n"/>
      <c r="O210" s="17" t="n"/>
      <c r="P210" s="17">
        <f>IF(AND(M210&gt;0,N210&gt;0,O210&gt;0),M210*N210*O210,"")</f>
        <v/>
      </c>
      <c r="Q210" s="17">
        <f>IF(P210="","",IF(P210&lt;=20,"Faible",IF(P210&lt;=40,"Moyen",IF(P210&lt;=75,"Élevé","Critique"))))</f>
        <v/>
      </c>
      <c r="R210" s="17" t="n"/>
      <c r="S210" s="17" t="n"/>
      <c r="T210" s="17" t="n"/>
      <c r="U210" s="17" t="inlineStr">
        <is>
          <t>HSE</t>
        </is>
      </c>
      <c r="V210" s="17" t="inlineStr">
        <is>
          <t>02/09/2025</t>
        </is>
      </c>
      <c r="W210" s="17" t="inlineStr">
        <is>
          <t>Done</t>
        </is>
      </c>
      <c r="X210" s="17">
        <f>IF(AND(U210&gt;0,V210&gt;0,W210&gt;0),U210*V210*W210,"")</f>
        <v/>
      </c>
      <c r="Y210" s="17">
        <f>IF(X210="","",IF(X210&lt;=20,"Faible",IF(X210&lt;=40,"Moyen",IF(X210&lt;=75,"Élevé","Critique"))))</f>
        <v/>
      </c>
      <c r="Z210" s="17" t="n">
        <v>2</v>
      </c>
      <c r="AA210" s="17">
        <f>IF(AND(X210&gt;0,Y210&gt;0,Z210&gt;0),X210*Y210*Z210,"")</f>
        <v/>
      </c>
      <c r="AB210" s="17">
        <f>IF(AA210="","",IF(AA210&lt;=20,"Faible",IF(AA210&lt;=40,"Moyen",IF(AA210&lt;=75,"Élevé","Critique"))))</f>
        <v/>
      </c>
      <c r="AC210" s="17" t="inlineStr">
        <is>
          <t>c</t>
        </is>
      </c>
      <c r="AD210" s="17">
        <f>IF(OR(L210="",AC210=""),"",IF(VLOOKUP(AC210,Références!$O$3:$P$7,2,FALSE)&gt;=VLOOKUP(L210,Références!$O$3:$P$7,2,FALSE),"OK","À compléter"))</f>
        <v/>
      </c>
      <c r="AE210" s="17" t="inlineStr">
        <is>
          <t>Photos + procédure</t>
        </is>
      </c>
      <c r="AF210" s="17" t="n"/>
      <c r="AG210" s="17" t="n"/>
    </row>
    <row r="211">
      <c r="A211" s="17" t="n"/>
      <c r="B211" s="17" t="n"/>
      <c r="C211" s="17" t="n"/>
      <c r="D211" s="17" t="n"/>
      <c r="E211" s="17" t="n"/>
      <c r="F211" s="17" t="n"/>
      <c r="G211" s="17" t="n"/>
      <c r="H211" s="17" t="n"/>
      <c r="I211" s="17" t="n"/>
      <c r="J211" s="17" t="n"/>
      <c r="K211" s="17">
        <f>IF(OR(H211="",I211="",J211=""),"",H211&amp;I211&amp;J211)</f>
        <v/>
      </c>
      <c r="L211" s="17">
        <f>IF(K211="","",VLOOKUP(K211,Références!$L$3:$M$10,2,FALSE))</f>
        <v/>
      </c>
      <c r="M211" s="17" t="n"/>
      <c r="N211" s="17" t="n"/>
      <c r="O211" s="17" t="n"/>
      <c r="P211" s="17">
        <f>IF(AND(M211&gt;0,N211&gt;0,O211&gt;0),M211*N211*O211,"")</f>
        <v/>
      </c>
      <c r="Q211" s="17">
        <f>IF(P211="","",IF(P211&lt;=20,"Faible",IF(P211&lt;=40,"Moyen",IF(P211&lt;=75,"Élevé","Critique"))))</f>
        <v/>
      </c>
      <c r="R211" s="17" t="n"/>
      <c r="S211" s="17" t="n"/>
      <c r="T211" s="17" t="n"/>
      <c r="U211" s="17" t="inlineStr">
        <is>
          <t>Production</t>
        </is>
      </c>
      <c r="V211" s="17" t="inlineStr">
        <is>
          <t>22/09/2025</t>
        </is>
      </c>
      <c r="W211" s="17" t="inlineStr">
        <is>
          <t>Not Started</t>
        </is>
      </c>
      <c r="X211" s="17">
        <f>IF(AND(U211&gt;0,V211&gt;0,W211&gt;0),U211*V211*W211,"")</f>
        <v/>
      </c>
      <c r="Y211" s="17">
        <f>IF(X211="","",IF(X211&lt;=20,"Faible",IF(X211&lt;=40,"Moyen",IF(X211&lt;=75,"Élevé","Critique"))))</f>
        <v/>
      </c>
      <c r="Z211" s="17" t="n">
        <v>2</v>
      </c>
      <c r="AA211" s="17">
        <f>IF(AND(X211&gt;0,Y211&gt;0,Z211&gt;0),X211*Y211*Z211,"")</f>
        <v/>
      </c>
      <c r="AB211" s="17">
        <f>IF(AA211="","",IF(AA211&lt;=20,"Faible",IF(AA211&lt;=40,"Moyen",IF(AA211&lt;=75,"Élevé","Critique"))))</f>
        <v/>
      </c>
      <c r="AC211" s="17" t="inlineStr">
        <is>
          <t>c</t>
        </is>
      </c>
      <c r="AD211" s="17">
        <f>IF(OR(L211="",AC211=""),"",IF(VLOOKUP(AC211,Références!$O$3:$P$7,2,FALSE)&gt;=VLOOKUP(L211,Références!$O$3:$P$7,2,FALSE),"OK","À compléter"))</f>
        <v/>
      </c>
      <c r="AE211" s="17" t="inlineStr">
        <is>
          <t>Audit terrain + croquis</t>
        </is>
      </c>
      <c r="AF211" s="17" t="n"/>
      <c r="AG211" s="17" t="n"/>
    </row>
    <row r="212">
      <c r="A212" s="17" t="n"/>
      <c r="B212" s="17" t="n"/>
      <c r="C212" s="17" t="n"/>
      <c r="D212" s="17" t="n"/>
      <c r="E212" s="17" t="n"/>
      <c r="F212" s="17" t="n"/>
      <c r="G212" s="17" t="n"/>
      <c r="H212" s="17" t="n"/>
      <c r="I212" s="17" t="n"/>
      <c r="J212" s="17" t="n"/>
      <c r="K212" s="17">
        <f>IF(OR(H212="",I212="",J212=""),"",H212&amp;I212&amp;J212)</f>
        <v/>
      </c>
      <c r="L212" s="17">
        <f>IF(K212="","",VLOOKUP(K212,Références!$L$3:$M$10,2,FALSE))</f>
        <v/>
      </c>
      <c r="M212" s="17" t="n"/>
      <c r="N212" s="17" t="n"/>
      <c r="O212" s="17" t="n"/>
      <c r="P212" s="17">
        <f>IF(AND(M212&gt;0,N212&gt;0,O212&gt;0),M212*N212*O212,"")</f>
        <v/>
      </c>
      <c r="Q212" s="17">
        <f>IF(P212="","",IF(P212&lt;=20,"Faible",IF(P212&lt;=40,"Moyen",IF(P212&lt;=75,"Élevé","Critique"))))</f>
        <v/>
      </c>
      <c r="R212" s="17" t="n"/>
      <c r="S212" s="17" t="n"/>
      <c r="T212" s="17" t="n"/>
      <c r="U212" s="17" t="inlineStr">
        <is>
          <t>Qualité</t>
        </is>
      </c>
      <c r="V212" s="17" t="inlineStr">
        <is>
          <t>27/09/2025</t>
        </is>
      </c>
      <c r="W212" s="17" t="inlineStr">
        <is>
          <t>Done</t>
        </is>
      </c>
      <c r="X212" s="17">
        <f>IF(AND(U212&gt;0,V212&gt;0,W212&gt;0),U212*V212*W212,"")</f>
        <v/>
      </c>
      <c r="Y212" s="17">
        <f>IF(X212="","",IF(X212&lt;=20,"Faible",IF(X212&lt;=40,"Moyen",IF(X212&lt;=75,"Élevé","Critique"))))</f>
        <v/>
      </c>
      <c r="Z212" s="17" t="n">
        <v>2</v>
      </c>
      <c r="AA212" s="17">
        <f>IF(AND(X212&gt;0,Y212&gt;0,Z212&gt;0),X212*Y212*Z212,"")</f>
        <v/>
      </c>
      <c r="AB212" s="17">
        <f>IF(AA212="","",IF(AA212&lt;=20,"Faible",IF(AA212&lt;=40,"Moyen",IF(AA212&lt;=75,"Élevé","Critique"))))</f>
        <v/>
      </c>
      <c r="AC212" s="17" t="inlineStr">
        <is>
          <t>c</t>
        </is>
      </c>
      <c r="AD212" s="17">
        <f>IF(OR(L212="",AC212=""),"",IF(VLOOKUP(AC212,Références!$O$3:$P$7,2,FALSE)&gt;=VLOOKUP(L212,Références!$O$3:$P$7,2,FALSE),"OK","À compléter"))</f>
        <v/>
      </c>
      <c r="AE212" s="17" t="inlineStr">
        <is>
          <t>Audit terrain + croquis</t>
        </is>
      </c>
      <c r="AF212" s="17" t="n"/>
      <c r="AG212" s="17" t="n"/>
    </row>
    <row r="213">
      <c r="A213" s="17" t="n"/>
      <c r="B213" s="17" t="n"/>
      <c r="C213" s="17" t="n"/>
      <c r="D213" s="17" t="n"/>
      <c r="E213" s="17" t="n"/>
      <c r="F213" s="17" t="n"/>
      <c r="G213" s="17" t="n"/>
      <c r="H213" s="17" t="n"/>
      <c r="I213" s="17" t="n"/>
      <c r="J213" s="17" t="n"/>
      <c r="K213" s="17">
        <f>IF(OR(H213="",I213="",J213=""),"",H213&amp;I213&amp;J213)</f>
        <v/>
      </c>
      <c r="L213" s="17">
        <f>IF(K213="","",VLOOKUP(K213,Références!$L$3:$M$10,2,FALSE))</f>
        <v/>
      </c>
      <c r="M213" s="17" t="n"/>
      <c r="N213" s="17" t="n"/>
      <c r="O213" s="17" t="n"/>
      <c r="P213" s="17">
        <f>IF(AND(M213&gt;0,N213&gt;0,O213&gt;0),M213*N213*O213,"")</f>
        <v/>
      </c>
      <c r="Q213" s="17">
        <f>IF(P213="","",IF(P213&lt;=20,"Faible",IF(P213&lt;=40,"Moyen",IF(P213&lt;=75,"Élevé","Critique"))))</f>
        <v/>
      </c>
      <c r="R213" s="17" t="n"/>
      <c r="S213" s="17" t="n"/>
      <c r="T213" s="17" t="n"/>
      <c r="U213" s="17" t="inlineStr">
        <is>
          <t>Maintenance</t>
        </is>
      </c>
      <c r="V213" s="17" t="inlineStr">
        <is>
          <t>22/09/2025</t>
        </is>
      </c>
      <c r="W213" s="17" t="inlineStr">
        <is>
          <t>In Progress</t>
        </is>
      </c>
      <c r="X213" s="17">
        <f>IF(AND(U213&gt;0,V213&gt;0,W213&gt;0),U213*V213*W213,"")</f>
        <v/>
      </c>
      <c r="Y213" s="17">
        <f>IF(X213="","",IF(X213&lt;=20,"Faible",IF(X213&lt;=40,"Moyen",IF(X213&lt;=75,"Élevé","Critique"))))</f>
        <v/>
      </c>
      <c r="Z213" s="17" t="n">
        <v>2</v>
      </c>
      <c r="AA213" s="17">
        <f>IF(AND(X213&gt;0,Y213&gt;0,Z213&gt;0),X213*Y213*Z213,"")</f>
        <v/>
      </c>
      <c r="AB213" s="17">
        <f>IF(AA213="","",IF(AA213&lt;=20,"Faible",IF(AA213&lt;=40,"Moyen",IF(AA213&lt;=75,"Élevé","Critique"))))</f>
        <v/>
      </c>
      <c r="AC213" s="17" t="inlineStr">
        <is>
          <t>c</t>
        </is>
      </c>
      <c r="AD213" s="17">
        <f>IF(OR(L213="",AC213=""),"",IF(VLOOKUP(AC213,Références!$O$3:$P$7,2,FALSE)&gt;=VLOOKUP(L213,Références!$O$3:$P$7,2,FALSE),"OK","À compléter"))</f>
        <v/>
      </c>
      <c r="AE213" s="17" t="inlineStr">
        <is>
          <t>Photos + procédure</t>
        </is>
      </c>
      <c r="AF213" s="17" t="n"/>
      <c r="AG213" s="17" t="n"/>
    </row>
    <row r="214">
      <c r="A214" s="17" t="n"/>
      <c r="B214" s="17" t="n"/>
      <c r="C214" s="17" t="n"/>
      <c r="D214" s="17" t="n"/>
      <c r="E214" s="17" t="n"/>
      <c r="F214" s="17" t="n"/>
      <c r="G214" s="17" t="n"/>
      <c r="H214" s="17" t="n"/>
      <c r="I214" s="17" t="n"/>
      <c r="J214" s="17" t="n"/>
      <c r="K214" s="17">
        <f>IF(OR(H214="",I214="",J214=""),"",H214&amp;I214&amp;J214)</f>
        <v/>
      </c>
      <c r="L214" s="17">
        <f>IF(K214="","",VLOOKUP(K214,Références!$L$3:$M$10,2,FALSE))</f>
        <v/>
      </c>
      <c r="M214" s="17" t="n"/>
      <c r="N214" s="17" t="n"/>
      <c r="O214" s="17" t="n"/>
      <c r="P214" s="17">
        <f>IF(AND(M214&gt;0,N214&gt;0,O214&gt;0),M214*N214*O214,"")</f>
        <v/>
      </c>
      <c r="Q214" s="17">
        <f>IF(P214="","",IF(P214&lt;=20,"Faible",IF(P214&lt;=40,"Moyen",IF(P214&lt;=75,"Élevé","Critique"))))</f>
        <v/>
      </c>
      <c r="R214" s="17" t="n"/>
      <c r="S214" s="17" t="n"/>
      <c r="T214" s="17" t="n"/>
      <c r="U214" s="17" t="inlineStr">
        <is>
          <t>Qualité</t>
        </is>
      </c>
      <c r="V214" s="17" t="inlineStr">
        <is>
          <t>23/09/2025</t>
        </is>
      </c>
      <c r="W214" s="17" t="inlineStr">
        <is>
          <t>Not Started</t>
        </is>
      </c>
      <c r="X214" s="17">
        <f>IF(AND(U214&gt;0,V214&gt;0,W214&gt;0),U214*V214*W214,"")</f>
        <v/>
      </c>
      <c r="Y214" s="17">
        <f>IF(X214="","",IF(X214&lt;=20,"Faible",IF(X214&lt;=40,"Moyen",IF(X214&lt;=75,"Élevé","Critique"))))</f>
        <v/>
      </c>
      <c r="Z214" s="17" t="n">
        <v>2</v>
      </c>
      <c r="AA214" s="17">
        <f>IF(AND(X214&gt;0,Y214&gt;0,Z214&gt;0),X214*Y214*Z214,"")</f>
        <v/>
      </c>
      <c r="AB214" s="17">
        <f>IF(AA214="","",IF(AA214&lt;=20,"Faible",IF(AA214&lt;=40,"Moyen",IF(AA214&lt;=75,"Élevé","Critique"))))</f>
        <v/>
      </c>
      <c r="AC214" s="17" t="inlineStr">
        <is>
          <t>c</t>
        </is>
      </c>
      <c r="AD214" s="17">
        <f>IF(OR(L214="",AC214=""),"",IF(VLOOKUP(AC214,Références!$O$3:$P$7,2,FALSE)&gt;=VLOOKUP(L214,Références!$O$3:$P$7,2,FALSE),"OK","À compléter"))</f>
        <v/>
      </c>
      <c r="AE214" s="17" t="inlineStr">
        <is>
          <t>Photos + procédure</t>
        </is>
      </c>
      <c r="AF214" s="17" t="n"/>
      <c r="AG214" s="17" t="n"/>
    </row>
    <row r="215">
      <c r="A215" s="17" t="n"/>
      <c r="B215" s="17" t="n"/>
      <c r="C215" s="17" t="n"/>
      <c r="D215" s="17" t="n"/>
      <c r="E215" s="17" t="n"/>
      <c r="F215" s="17" t="n"/>
      <c r="G215" s="17" t="n"/>
      <c r="H215" s="17" t="n"/>
      <c r="I215" s="17" t="n"/>
      <c r="J215" s="17" t="n"/>
      <c r="K215" s="17">
        <f>IF(OR(H215="",I215="",J215=""),"",H215&amp;I215&amp;J215)</f>
        <v/>
      </c>
      <c r="L215" s="17">
        <f>IF(K215="","",VLOOKUP(K215,Références!$L$3:$M$10,2,FALSE))</f>
        <v/>
      </c>
      <c r="M215" s="17" t="n"/>
      <c r="N215" s="17" t="n"/>
      <c r="O215" s="17" t="n"/>
      <c r="P215" s="17">
        <f>IF(AND(M215&gt;0,N215&gt;0,O215&gt;0),M215*N215*O215,"")</f>
        <v/>
      </c>
      <c r="Q215" s="17">
        <f>IF(P215="","",IF(P215&lt;=20,"Faible",IF(P215&lt;=40,"Moyen",IF(P215&lt;=75,"Élevé","Critique"))))</f>
        <v/>
      </c>
      <c r="R215" s="17" t="n"/>
      <c r="S215" s="17" t="n"/>
      <c r="T215" s="17" t="n"/>
      <c r="U215" s="17" t="inlineStr">
        <is>
          <t>Production</t>
        </is>
      </c>
      <c r="V215" s="17" t="inlineStr">
        <is>
          <t>13/09/2025</t>
        </is>
      </c>
      <c r="W215" s="17" t="inlineStr">
        <is>
          <t>Not Started</t>
        </is>
      </c>
      <c r="X215" s="17">
        <f>IF(AND(U215&gt;0,V215&gt;0,W215&gt;0),U215*V215*W215,"")</f>
        <v/>
      </c>
      <c r="Y215" s="17">
        <f>IF(X215="","",IF(X215&lt;=20,"Faible",IF(X215&lt;=40,"Moyen",IF(X215&lt;=75,"Élevé","Critique"))))</f>
        <v/>
      </c>
      <c r="Z215" s="17" t="n">
        <v>2</v>
      </c>
      <c r="AA215" s="17">
        <f>IF(AND(X215&gt;0,Y215&gt;0,Z215&gt;0),X215*Y215*Z215,"")</f>
        <v/>
      </c>
      <c r="AB215" s="17">
        <f>IF(AA215="","",IF(AA215&lt;=20,"Faible",IF(AA215&lt;=40,"Moyen",IF(AA215&lt;=75,"Élevé","Critique"))))</f>
        <v/>
      </c>
      <c r="AC215" s="17" t="inlineStr">
        <is>
          <t>c</t>
        </is>
      </c>
      <c r="AD215" s="17">
        <f>IF(OR(L215="",AC215=""),"",IF(VLOOKUP(AC215,Références!$O$3:$P$7,2,FALSE)&gt;=VLOOKUP(L215,Références!$O$3:$P$7,2,FALSE),"OK","À compléter"))</f>
        <v/>
      </c>
      <c r="AE215" s="17" t="inlineStr">
        <is>
          <t>Audit terrain + croquis</t>
        </is>
      </c>
      <c r="AF215" s="17" t="n"/>
      <c r="AG215" s="17" t="n"/>
    </row>
    <row r="216">
      <c r="A216" s="17" t="n"/>
      <c r="B216" s="17" t="n"/>
      <c r="C216" s="17" t="n"/>
      <c r="D216" s="17" t="n"/>
      <c r="E216" s="17" t="n"/>
      <c r="F216" s="17" t="n"/>
      <c r="G216" s="17" t="n"/>
      <c r="H216" s="17" t="n"/>
      <c r="I216" s="17" t="n"/>
      <c r="J216" s="17" t="n"/>
      <c r="K216" s="17">
        <f>IF(OR(H216="",I216="",J216=""),"",H216&amp;I216&amp;J216)</f>
        <v/>
      </c>
      <c r="L216" s="17">
        <f>IF(K216="","",VLOOKUP(K216,Références!$L$3:$M$10,2,FALSE))</f>
        <v/>
      </c>
      <c r="M216" s="17" t="n"/>
      <c r="N216" s="17" t="n"/>
      <c r="O216" s="17" t="n"/>
      <c r="P216" s="17">
        <f>IF(AND(M216&gt;0,N216&gt;0,O216&gt;0),M216*N216*O216,"")</f>
        <v/>
      </c>
      <c r="Q216" s="17">
        <f>IF(P216="","",IF(P216&lt;=20,"Faible",IF(P216&lt;=40,"Moyen",IF(P216&lt;=75,"Élevé","Critique"))))</f>
        <v/>
      </c>
      <c r="R216" s="17" t="n"/>
      <c r="S216" s="17" t="n"/>
      <c r="T216" s="17" t="n"/>
      <c r="U216" s="17" t="inlineStr">
        <is>
          <t>Méthodes</t>
        </is>
      </c>
      <c r="V216" s="17" t="inlineStr">
        <is>
          <t>13/09/2025</t>
        </is>
      </c>
      <c r="W216" s="17" t="inlineStr">
        <is>
          <t>Not Started</t>
        </is>
      </c>
      <c r="X216" s="17">
        <f>IF(AND(U216&gt;0,V216&gt;0,W216&gt;0),U216*V216*W216,"")</f>
        <v/>
      </c>
      <c r="Y216" s="17">
        <f>IF(X216="","",IF(X216&lt;=20,"Faible",IF(X216&lt;=40,"Moyen",IF(X216&lt;=75,"Élevé","Critique"))))</f>
        <v/>
      </c>
      <c r="Z216" s="17" t="n">
        <v>2</v>
      </c>
      <c r="AA216" s="17">
        <f>IF(AND(X216&gt;0,Y216&gt;0,Z216&gt;0),X216*Y216*Z216,"")</f>
        <v/>
      </c>
      <c r="AB216" s="17">
        <f>IF(AA216="","",IF(AA216&lt;=20,"Faible",IF(AA216&lt;=40,"Moyen",IF(AA216&lt;=75,"Élevé","Critique"))))</f>
        <v/>
      </c>
      <c r="AC216" s="17" t="inlineStr">
        <is>
          <t>c</t>
        </is>
      </c>
      <c r="AD216" s="17">
        <f>IF(OR(L216="",AC216=""),"",IF(VLOOKUP(AC216,Références!$O$3:$P$7,2,FALSE)&gt;=VLOOKUP(L216,Références!$O$3:$P$7,2,FALSE),"OK","À compléter"))</f>
        <v/>
      </c>
      <c r="AE216" s="17" t="inlineStr">
        <is>
          <t>PV contrôle + schéma</t>
        </is>
      </c>
      <c r="AF216" s="17" t="n"/>
      <c r="AG216" s="17" t="n"/>
    </row>
    <row r="217">
      <c r="A217" s="17" t="n"/>
      <c r="B217" s="17" t="n"/>
      <c r="C217" s="17" t="n"/>
      <c r="D217" s="17" t="n"/>
      <c r="E217" s="17" t="n"/>
      <c r="F217" s="17" t="n"/>
      <c r="G217" s="17" t="n"/>
      <c r="H217" s="17" t="n"/>
      <c r="I217" s="17" t="n"/>
      <c r="J217" s="17" t="n"/>
      <c r="K217" s="17">
        <f>IF(OR(H217="",I217="",J217=""),"",H217&amp;I217&amp;J217)</f>
        <v/>
      </c>
      <c r="L217" s="17">
        <f>IF(K217="","",VLOOKUP(K217,Références!$L$3:$M$10,2,FALSE))</f>
        <v/>
      </c>
      <c r="M217" s="17" t="n"/>
      <c r="N217" s="17" t="n"/>
      <c r="O217" s="17" t="n"/>
      <c r="P217" s="17">
        <f>IF(AND(M217&gt;0,N217&gt;0,O217&gt;0),M217*N217*O217,"")</f>
        <v/>
      </c>
      <c r="Q217" s="17">
        <f>IF(P217="","",IF(P217&lt;=20,"Faible",IF(P217&lt;=40,"Moyen",IF(P217&lt;=75,"Élevé","Critique"))))</f>
        <v/>
      </c>
      <c r="R217" s="17" t="n"/>
      <c r="S217" s="17" t="n"/>
      <c r="T217" s="17" t="n"/>
      <c r="U217" s="17" t="inlineStr">
        <is>
          <t>Production</t>
        </is>
      </c>
      <c r="V217" s="17" t="inlineStr">
        <is>
          <t>27/09/2025</t>
        </is>
      </c>
      <c r="W217" s="17" t="inlineStr">
        <is>
          <t>In Progress</t>
        </is>
      </c>
      <c r="X217" s="17">
        <f>IF(AND(U217&gt;0,V217&gt;0,W217&gt;0),U217*V217*W217,"")</f>
        <v/>
      </c>
      <c r="Y217" s="17">
        <f>IF(X217="","",IF(X217&lt;=20,"Faible",IF(X217&lt;=40,"Moyen",IF(X217&lt;=75,"Élevé","Critique"))))</f>
        <v/>
      </c>
      <c r="Z217" s="17" t="n">
        <v>2</v>
      </c>
      <c r="AA217" s="17">
        <f>IF(AND(X217&gt;0,Y217&gt;0,Z217&gt;0),X217*Y217*Z217,"")</f>
        <v/>
      </c>
      <c r="AB217" s="17">
        <f>IF(AA217="","",IF(AA217&lt;=20,"Faible",IF(AA217&lt;=40,"Moyen",IF(AA217&lt;=75,"Élevé","Critique"))))</f>
        <v/>
      </c>
      <c r="AC217" s="17" t="inlineStr">
        <is>
          <t>c</t>
        </is>
      </c>
      <c r="AD217" s="17">
        <f>IF(OR(L217="",AC217=""),"",IF(VLOOKUP(AC217,Références!$O$3:$P$7,2,FALSE)&gt;=VLOOKUP(L217,Références!$O$3:$P$7,2,FALSE),"OK","À compléter"))</f>
        <v/>
      </c>
      <c r="AE217" s="17" t="inlineStr">
        <is>
          <t>Audit terrain + croquis</t>
        </is>
      </c>
      <c r="AF217" s="17" t="n"/>
      <c r="AG217" s="17" t="n"/>
    </row>
    <row r="218">
      <c r="A218" s="17" t="n"/>
      <c r="B218" s="17" t="n"/>
      <c r="C218" s="17" t="n"/>
      <c r="D218" s="17" t="n"/>
      <c r="E218" s="17" t="n"/>
      <c r="F218" s="17" t="n"/>
      <c r="G218" s="17" t="n"/>
      <c r="H218" s="17" t="n"/>
      <c r="I218" s="17" t="n"/>
      <c r="J218" s="17" t="n"/>
      <c r="K218" s="17">
        <f>IF(OR(H218="",I218="",J218=""),"",H218&amp;I218&amp;J218)</f>
        <v/>
      </c>
      <c r="L218" s="17">
        <f>IF(K218="","",VLOOKUP(K218,Références!$L$3:$M$10,2,FALSE))</f>
        <v/>
      </c>
      <c r="M218" s="17" t="n"/>
      <c r="N218" s="17" t="n"/>
      <c r="O218" s="17" t="n"/>
      <c r="P218" s="17">
        <f>IF(AND(M218&gt;0,N218&gt;0,O218&gt;0),M218*N218*O218,"")</f>
        <v/>
      </c>
      <c r="Q218" s="17">
        <f>IF(P218="","",IF(P218&lt;=20,"Faible",IF(P218&lt;=40,"Moyen",IF(P218&lt;=75,"Élevé","Critique"))))</f>
        <v/>
      </c>
      <c r="R218" s="17" t="n"/>
      <c r="S218" s="17" t="n"/>
      <c r="T218" s="17" t="n"/>
      <c r="U218" s="17" t="inlineStr">
        <is>
          <t>Qualité</t>
        </is>
      </c>
      <c r="V218" s="17" t="inlineStr">
        <is>
          <t>19/09/2025</t>
        </is>
      </c>
      <c r="W218" s="17" t="inlineStr">
        <is>
          <t>In Progress</t>
        </is>
      </c>
      <c r="X218" s="17">
        <f>IF(AND(U218&gt;0,V218&gt;0,W218&gt;0),U218*V218*W218,"")</f>
        <v/>
      </c>
      <c r="Y218" s="17">
        <f>IF(X218="","",IF(X218&lt;=20,"Faible",IF(X218&lt;=40,"Moyen",IF(X218&lt;=75,"Élevé","Critique"))))</f>
        <v/>
      </c>
      <c r="Z218" s="17" t="n">
        <v>2</v>
      </c>
      <c r="AA218" s="17">
        <f>IF(AND(X218&gt;0,Y218&gt;0,Z218&gt;0),X218*Y218*Z218,"")</f>
        <v/>
      </c>
      <c r="AB218" s="17">
        <f>IF(AA218="","",IF(AA218&lt;=20,"Faible",IF(AA218&lt;=40,"Moyen",IF(AA218&lt;=75,"Élevé","Critique"))))</f>
        <v/>
      </c>
      <c r="AC218" s="17" t="inlineStr">
        <is>
          <t>c</t>
        </is>
      </c>
      <c r="AD218" s="17">
        <f>IF(OR(L218="",AC218=""),"",IF(VLOOKUP(AC218,Références!$O$3:$P$7,2,FALSE)&gt;=VLOOKUP(L218,Références!$O$3:$P$7,2,FALSE),"OK","À compléter"))</f>
        <v/>
      </c>
      <c r="AE218" s="17" t="inlineStr">
        <is>
          <t>PV contrôle + schéma</t>
        </is>
      </c>
      <c r="AF218" s="17" t="n"/>
      <c r="AG218" s="17" t="n"/>
    </row>
    <row r="219">
      <c r="A219" s="17" t="n"/>
      <c r="B219" s="17" t="n"/>
      <c r="C219" s="17" t="n"/>
      <c r="D219" s="17" t="n"/>
      <c r="E219" s="17" t="n"/>
      <c r="F219" s="17" t="n"/>
      <c r="G219" s="17" t="n"/>
      <c r="H219" s="17" t="n"/>
      <c r="I219" s="17" t="n"/>
      <c r="J219" s="17" t="n"/>
      <c r="K219" s="17">
        <f>IF(OR(H219="",I219="",J219=""),"",H219&amp;I219&amp;J219)</f>
        <v/>
      </c>
      <c r="L219" s="17">
        <f>IF(K219="","",VLOOKUP(K219,Références!$L$3:$M$10,2,FALSE))</f>
        <v/>
      </c>
      <c r="M219" s="17" t="n"/>
      <c r="N219" s="17" t="n"/>
      <c r="O219" s="17" t="n"/>
      <c r="P219" s="17">
        <f>IF(AND(M219&gt;0,N219&gt;0,O219&gt;0),M219*N219*O219,"")</f>
        <v/>
      </c>
      <c r="Q219" s="17">
        <f>IF(P219="","",IF(P219&lt;=20,"Faible",IF(P219&lt;=40,"Moyen",IF(P219&lt;=75,"Élevé","Critique"))))</f>
        <v/>
      </c>
      <c r="R219" s="17" t="n"/>
      <c r="S219" s="17" t="n"/>
      <c r="T219" s="17" t="n"/>
      <c r="U219" s="17" t="inlineStr">
        <is>
          <t>Méthodes</t>
        </is>
      </c>
      <c r="V219" s="17" t="inlineStr">
        <is>
          <t>23/09/2025</t>
        </is>
      </c>
      <c r="W219" s="17" t="inlineStr">
        <is>
          <t>In Progress</t>
        </is>
      </c>
      <c r="X219" s="17">
        <f>IF(AND(U219&gt;0,V219&gt;0,W219&gt;0),U219*V219*W219,"")</f>
        <v/>
      </c>
      <c r="Y219" s="17">
        <f>IF(X219="","",IF(X219&lt;=20,"Faible",IF(X219&lt;=40,"Moyen",IF(X219&lt;=75,"Élevé","Critique"))))</f>
        <v/>
      </c>
      <c r="Z219" s="17" t="n">
        <v>2</v>
      </c>
      <c r="AA219" s="17">
        <f>IF(AND(X219&gt;0,Y219&gt;0,Z219&gt;0),X219*Y219*Z219,"")</f>
        <v/>
      </c>
      <c r="AB219" s="17">
        <f>IF(AA219="","",IF(AA219&lt;=20,"Faible",IF(AA219&lt;=40,"Moyen",IF(AA219&lt;=75,"Élevé","Critique"))))</f>
        <v/>
      </c>
      <c r="AC219" s="17" t="inlineStr">
        <is>
          <t>c</t>
        </is>
      </c>
      <c r="AD219" s="17">
        <f>IF(OR(L219="",AC219=""),"",IF(VLOOKUP(AC219,Références!$O$3:$P$7,2,FALSE)&gt;=VLOOKUP(L219,Références!$O$3:$P$7,2,FALSE),"OK","À compléter"))</f>
        <v/>
      </c>
      <c r="AE219" s="17" t="inlineStr">
        <is>
          <t>FDS + mode opératoire</t>
        </is>
      </c>
      <c r="AF219" s="17" t="n"/>
      <c r="AG219" s="17" t="n"/>
    </row>
    <row r="220">
      <c r="A220" s="17" t="n"/>
      <c r="B220" s="17" t="n"/>
      <c r="C220" s="17" t="n"/>
      <c r="D220" s="17" t="n"/>
      <c r="E220" s="17" t="n"/>
      <c r="F220" s="17" t="n"/>
      <c r="G220" s="17" t="n"/>
      <c r="H220" s="17" t="n"/>
      <c r="I220" s="17" t="n"/>
      <c r="J220" s="17" t="n"/>
      <c r="K220" s="17">
        <f>IF(OR(H220="",I220="",J220=""),"",H220&amp;I220&amp;J220)</f>
        <v/>
      </c>
      <c r="L220" s="17">
        <f>IF(K220="","",VLOOKUP(K220,Références!$L$3:$M$10,2,FALSE))</f>
        <v/>
      </c>
      <c r="M220" s="17" t="n"/>
      <c r="N220" s="17" t="n"/>
      <c r="O220" s="17" t="n"/>
      <c r="P220" s="17">
        <f>IF(AND(M220&gt;0,N220&gt;0,O220&gt;0),M220*N220*O220,"")</f>
        <v/>
      </c>
      <c r="Q220" s="17">
        <f>IF(P220="","",IF(P220&lt;=20,"Faible",IF(P220&lt;=40,"Moyen",IF(P220&lt;=75,"Élevé","Critique"))))</f>
        <v/>
      </c>
      <c r="R220" s="17" t="n"/>
      <c r="S220" s="17" t="n"/>
      <c r="T220" s="17" t="n"/>
      <c r="U220" s="17" t="inlineStr">
        <is>
          <t>Méthodes</t>
        </is>
      </c>
      <c r="V220" s="17" t="inlineStr">
        <is>
          <t>19/09/2025</t>
        </is>
      </c>
      <c r="W220" s="17" t="inlineStr">
        <is>
          <t>Not Started</t>
        </is>
      </c>
      <c r="X220" s="17">
        <f>IF(AND(U220&gt;0,V220&gt;0,W220&gt;0),U220*V220*W220,"")</f>
        <v/>
      </c>
      <c r="Y220" s="17">
        <f>IF(X220="","",IF(X220&lt;=20,"Faible",IF(X220&lt;=40,"Moyen",IF(X220&lt;=75,"Élevé","Critique"))))</f>
        <v/>
      </c>
      <c r="Z220" s="17" t="n">
        <v>2</v>
      </c>
      <c r="AA220" s="17">
        <f>IF(AND(X220&gt;0,Y220&gt;0,Z220&gt;0),X220*Y220*Z220,"")</f>
        <v/>
      </c>
      <c r="AB220" s="17">
        <f>IF(AA220="","",IF(AA220&lt;=20,"Faible",IF(AA220&lt;=40,"Moyen",IF(AA220&lt;=75,"Élevé","Critique"))))</f>
        <v/>
      </c>
      <c r="AC220" s="17" t="inlineStr">
        <is>
          <t>c</t>
        </is>
      </c>
      <c r="AD220" s="17">
        <f>IF(OR(L220="",AC220=""),"",IF(VLOOKUP(AC220,Références!$O$3:$P$7,2,FALSE)&gt;=VLOOKUP(L220,Références!$O$3:$P$7,2,FALSE),"OK","À compléter"))</f>
        <v/>
      </c>
      <c r="AE220" s="17" t="inlineStr">
        <is>
          <t>PV contrôle + schéma</t>
        </is>
      </c>
      <c r="AF220" s="17" t="n"/>
      <c r="AG220" s="17" t="n"/>
    </row>
    <row r="221">
      <c r="A221" s="17" t="n"/>
      <c r="B221" s="17" t="n"/>
      <c r="C221" s="17" t="n"/>
      <c r="D221" s="17" t="n"/>
      <c r="E221" s="17" t="n"/>
      <c r="F221" s="17" t="n"/>
      <c r="G221" s="17" t="n"/>
      <c r="H221" s="17" t="n"/>
      <c r="I221" s="17" t="n"/>
      <c r="J221" s="17" t="n"/>
      <c r="K221" s="17">
        <f>IF(OR(H221="",I221="",J221=""),"",H221&amp;I221&amp;J221)</f>
        <v/>
      </c>
      <c r="L221" s="17">
        <f>IF(K221="","",VLOOKUP(K221,Références!$L$3:$M$10,2,FALSE))</f>
        <v/>
      </c>
      <c r="M221" s="17" t="n"/>
      <c r="N221" s="17" t="n"/>
      <c r="O221" s="17" t="n"/>
      <c r="P221" s="17">
        <f>IF(AND(M221&gt;0,N221&gt;0,O221&gt;0),M221*N221*O221,"")</f>
        <v/>
      </c>
      <c r="Q221" s="17">
        <f>IF(P221="","",IF(P221&lt;=20,"Faible",IF(P221&lt;=40,"Moyen",IF(P221&lt;=75,"Élevé","Critique"))))</f>
        <v/>
      </c>
      <c r="R221" s="17" t="n"/>
      <c r="S221" s="17" t="n"/>
      <c r="T221" s="17" t="n"/>
      <c r="U221" s="17" t="inlineStr">
        <is>
          <t>HSE</t>
        </is>
      </c>
      <c r="V221" s="17" t="inlineStr">
        <is>
          <t>02/09/2025</t>
        </is>
      </c>
      <c r="W221" s="17" t="inlineStr">
        <is>
          <t>Not Started</t>
        </is>
      </c>
      <c r="X221" s="17">
        <f>IF(AND(U221&gt;0,V221&gt;0,W221&gt;0),U221*V221*W221,"")</f>
        <v/>
      </c>
      <c r="Y221" s="17">
        <f>IF(X221="","",IF(X221&lt;=20,"Faible",IF(X221&lt;=40,"Moyen",IF(X221&lt;=75,"Élevé","Critique"))))</f>
        <v/>
      </c>
      <c r="Z221" s="17" t="n">
        <v>2</v>
      </c>
      <c r="AA221" s="17">
        <f>IF(AND(X221&gt;0,Y221&gt;0,Z221&gt;0),X221*Y221*Z221,"")</f>
        <v/>
      </c>
      <c r="AB221" s="17">
        <f>IF(AA221="","",IF(AA221&lt;=20,"Faible",IF(AA221&lt;=40,"Moyen",IF(AA221&lt;=75,"Élevé","Critique"))))</f>
        <v/>
      </c>
      <c r="AC221" s="17" t="inlineStr">
        <is>
          <t>c</t>
        </is>
      </c>
      <c r="AD221" s="17">
        <f>IF(OR(L221="",AC221=""),"",IF(VLOOKUP(AC221,Références!$O$3:$P$7,2,FALSE)&gt;=VLOOKUP(L221,Références!$O$3:$P$7,2,FALSE),"OK","À compléter"))</f>
        <v/>
      </c>
      <c r="AE221" s="17" t="inlineStr">
        <is>
          <t>Photos + procédure</t>
        </is>
      </c>
      <c r="AF221" s="17" t="n"/>
      <c r="AG221" s="17" t="n"/>
    </row>
    <row r="222">
      <c r="A222" s="17" t="n"/>
      <c r="B222" s="17" t="n"/>
      <c r="C222" s="17" t="n"/>
      <c r="D222" s="17" t="n"/>
      <c r="E222" s="17" t="n"/>
      <c r="F222" s="17" t="n"/>
      <c r="G222" s="17" t="n"/>
      <c r="H222" s="17" t="n"/>
      <c r="I222" s="17" t="n"/>
      <c r="J222" s="17" t="n"/>
      <c r="K222" s="17">
        <f>IF(OR(H222="",I222="",J222=""),"",H222&amp;I222&amp;J222)</f>
        <v/>
      </c>
      <c r="L222" s="17">
        <f>IF(K222="","",VLOOKUP(K222,Références!$L$3:$M$10,2,FALSE))</f>
        <v/>
      </c>
      <c r="M222" s="17" t="n"/>
      <c r="N222" s="17" t="n"/>
      <c r="O222" s="17" t="n"/>
      <c r="P222" s="17">
        <f>IF(AND(M222&gt;0,N222&gt;0,O222&gt;0),M222*N222*O222,"")</f>
        <v/>
      </c>
      <c r="Q222" s="17">
        <f>IF(P222="","",IF(P222&lt;=20,"Faible",IF(P222&lt;=40,"Moyen",IF(P222&lt;=75,"Élevé","Critique"))))</f>
        <v/>
      </c>
      <c r="R222" s="17" t="n"/>
      <c r="S222" s="17" t="n"/>
      <c r="T222" s="17" t="n"/>
      <c r="U222" s="17" t="inlineStr">
        <is>
          <t>Méthodes</t>
        </is>
      </c>
      <c r="V222" s="17" t="inlineStr">
        <is>
          <t>11/09/2025</t>
        </is>
      </c>
      <c r="W222" s="17" t="inlineStr">
        <is>
          <t>In Progress</t>
        </is>
      </c>
      <c r="X222" s="17">
        <f>IF(AND(U222&gt;0,V222&gt;0,W222&gt;0),U222*V222*W222,"")</f>
        <v/>
      </c>
      <c r="Y222" s="17">
        <f>IF(X222="","",IF(X222&lt;=20,"Faible",IF(X222&lt;=40,"Moyen",IF(X222&lt;=75,"Élevé","Critique"))))</f>
        <v/>
      </c>
      <c r="Z222" s="17" t="n">
        <v>2</v>
      </c>
      <c r="AA222" s="17">
        <f>IF(AND(X222&gt;0,Y222&gt;0,Z222&gt;0),X222*Y222*Z222,"")</f>
        <v/>
      </c>
      <c r="AB222" s="17">
        <f>IF(AA222="","",IF(AA222&lt;=20,"Faible",IF(AA222&lt;=40,"Moyen",IF(AA222&lt;=75,"Élevé","Critique"))))</f>
        <v/>
      </c>
      <c r="AC222" s="17" t="inlineStr">
        <is>
          <t>c</t>
        </is>
      </c>
      <c r="AD222" s="17">
        <f>IF(OR(L222="",AC222=""),"",IF(VLOOKUP(AC222,Références!$O$3:$P$7,2,FALSE)&gt;=VLOOKUP(L222,Références!$O$3:$P$7,2,FALSE),"OK","À compléter"))</f>
        <v/>
      </c>
      <c r="AE222" s="17" t="inlineStr">
        <is>
          <t>FDS + mode opératoire</t>
        </is>
      </c>
      <c r="AF222" s="17" t="n"/>
      <c r="AG222" s="17" t="n"/>
    </row>
    <row r="223">
      <c r="A223" s="17" t="n"/>
      <c r="B223" s="17" t="n"/>
      <c r="C223" s="17" t="n"/>
      <c r="D223" s="17" t="n"/>
      <c r="E223" s="17" t="n"/>
      <c r="F223" s="17" t="n"/>
      <c r="G223" s="17" t="n"/>
      <c r="H223" s="17" t="n"/>
      <c r="I223" s="17" t="n"/>
      <c r="J223" s="17" t="n"/>
      <c r="K223" s="17">
        <f>IF(OR(H223="",I223="",J223=""),"",H223&amp;I223&amp;J223)</f>
        <v/>
      </c>
      <c r="L223" s="17">
        <f>IF(K223="","",VLOOKUP(K223,Références!$L$3:$M$10,2,FALSE))</f>
        <v/>
      </c>
      <c r="M223" s="17" t="n"/>
      <c r="N223" s="17" t="n"/>
      <c r="O223" s="17" t="n"/>
      <c r="P223" s="17">
        <f>IF(AND(M223&gt;0,N223&gt;0,O223&gt;0),M223*N223*O223,"")</f>
        <v/>
      </c>
      <c r="Q223" s="17">
        <f>IF(P223="","",IF(P223&lt;=20,"Faible",IF(P223&lt;=40,"Moyen",IF(P223&lt;=75,"Élevé","Critique"))))</f>
        <v/>
      </c>
      <c r="R223" s="17" t="n"/>
      <c r="S223" s="17" t="n"/>
      <c r="T223" s="17" t="n"/>
      <c r="U223" s="17" t="inlineStr">
        <is>
          <t>Production</t>
        </is>
      </c>
      <c r="V223" s="17" t="inlineStr">
        <is>
          <t>13/09/2025</t>
        </is>
      </c>
      <c r="W223" s="17" t="inlineStr">
        <is>
          <t>Not Started</t>
        </is>
      </c>
      <c r="X223" s="17">
        <f>IF(AND(U223&gt;0,V223&gt;0,W223&gt;0),U223*V223*W223,"")</f>
        <v/>
      </c>
      <c r="Y223" s="17">
        <f>IF(X223="","",IF(X223&lt;=20,"Faible",IF(X223&lt;=40,"Moyen",IF(X223&lt;=75,"Élevé","Critique"))))</f>
        <v/>
      </c>
      <c r="Z223" s="17" t="n">
        <v>2</v>
      </c>
      <c r="AA223" s="17">
        <f>IF(AND(X223&gt;0,Y223&gt;0,Z223&gt;0),X223*Y223*Z223,"")</f>
        <v/>
      </c>
      <c r="AB223" s="17">
        <f>IF(AA223="","",IF(AA223&lt;=20,"Faible",IF(AA223&lt;=40,"Moyen",IF(AA223&lt;=75,"Élevé","Critique"))))</f>
        <v/>
      </c>
      <c r="AC223" s="17" t="inlineStr">
        <is>
          <t>c</t>
        </is>
      </c>
      <c r="AD223" s="17">
        <f>IF(OR(L223="",AC223=""),"",IF(VLOOKUP(AC223,Références!$O$3:$P$7,2,FALSE)&gt;=VLOOKUP(L223,Références!$O$3:$P$7,2,FALSE),"OK","À compléter"))</f>
        <v/>
      </c>
      <c r="AE223" s="17" t="inlineStr">
        <is>
          <t>PV contrôle + schéma</t>
        </is>
      </c>
      <c r="AF223" s="17" t="n"/>
      <c r="AG223" s="17" t="n"/>
    </row>
    <row r="224">
      <c r="A224" s="17" t="n"/>
      <c r="B224" s="17" t="n"/>
      <c r="C224" s="17" t="n"/>
      <c r="D224" s="17" t="n"/>
      <c r="E224" s="17" t="n"/>
      <c r="F224" s="17" t="n"/>
      <c r="G224" s="17" t="n"/>
      <c r="H224" s="17" t="n"/>
      <c r="I224" s="17" t="n"/>
      <c r="J224" s="17" t="n"/>
      <c r="K224" s="17">
        <f>IF(OR(H224="",I224="",J224=""),"",H224&amp;I224&amp;J224)</f>
        <v/>
      </c>
      <c r="L224" s="17">
        <f>IF(K224="","",VLOOKUP(K224,Références!$L$3:$M$10,2,FALSE))</f>
        <v/>
      </c>
      <c r="M224" s="17" t="n"/>
      <c r="N224" s="17" t="n"/>
      <c r="O224" s="17" t="n"/>
      <c r="P224" s="17">
        <f>IF(AND(M224&gt;0,N224&gt;0,O224&gt;0),M224*N224*O224,"")</f>
        <v/>
      </c>
      <c r="Q224" s="17">
        <f>IF(P224="","",IF(P224&lt;=20,"Faible",IF(P224&lt;=40,"Moyen",IF(P224&lt;=75,"Élevé","Critique"))))</f>
        <v/>
      </c>
      <c r="R224" s="17" t="n"/>
      <c r="S224" s="17" t="n"/>
      <c r="T224" s="17" t="n"/>
      <c r="U224" s="17" t="inlineStr">
        <is>
          <t>HSE</t>
        </is>
      </c>
      <c r="V224" s="17" t="inlineStr">
        <is>
          <t>01/09/2025</t>
        </is>
      </c>
      <c r="W224" s="17" t="inlineStr">
        <is>
          <t>In Progress</t>
        </is>
      </c>
      <c r="X224" s="17">
        <f>IF(AND(U224&gt;0,V224&gt;0,W224&gt;0),U224*V224*W224,"")</f>
        <v/>
      </c>
      <c r="Y224" s="17">
        <f>IF(X224="","",IF(X224&lt;=20,"Faible",IF(X224&lt;=40,"Moyen",IF(X224&lt;=75,"Élevé","Critique"))))</f>
        <v/>
      </c>
      <c r="Z224" s="17" t="n">
        <v>2</v>
      </c>
      <c r="AA224" s="17">
        <f>IF(AND(X224&gt;0,Y224&gt;0,Z224&gt;0),X224*Y224*Z224,"")</f>
        <v/>
      </c>
      <c r="AB224" s="17">
        <f>IF(AA224="","",IF(AA224&lt;=20,"Faible",IF(AA224&lt;=40,"Moyen",IF(AA224&lt;=75,"Élevé","Critique"))))</f>
        <v/>
      </c>
      <c r="AC224" s="17" t="inlineStr">
        <is>
          <t>c</t>
        </is>
      </c>
      <c r="AD224" s="17">
        <f>IF(OR(L224="",AC224=""),"",IF(VLOOKUP(AC224,Références!$O$3:$P$7,2,FALSE)&gt;=VLOOKUP(L224,Références!$O$3:$P$7,2,FALSE),"OK","À compléter"))</f>
        <v/>
      </c>
      <c r="AE224" s="17" t="inlineStr">
        <is>
          <t>PV contrôle + schéma</t>
        </is>
      </c>
      <c r="AF224" s="17" t="n"/>
      <c r="AG224" s="17" t="n"/>
    </row>
    <row r="225">
      <c r="A225" s="17" t="n"/>
      <c r="B225" s="17" t="n"/>
      <c r="C225" s="17" t="n"/>
      <c r="D225" s="17" t="n"/>
      <c r="E225" s="17" t="n"/>
      <c r="F225" s="17" t="n"/>
      <c r="G225" s="17" t="n"/>
      <c r="H225" s="17" t="n"/>
      <c r="I225" s="17" t="n"/>
      <c r="J225" s="17" t="n"/>
      <c r="K225" s="17">
        <f>IF(OR(H225="",I225="",J225=""),"",H225&amp;I225&amp;J225)</f>
        <v/>
      </c>
      <c r="L225" s="17">
        <f>IF(K225="","",VLOOKUP(K225,Références!$L$3:$M$10,2,FALSE))</f>
        <v/>
      </c>
      <c r="M225" s="17" t="n"/>
      <c r="N225" s="17" t="n"/>
      <c r="O225" s="17" t="n"/>
      <c r="P225" s="17">
        <f>IF(AND(M225&gt;0,N225&gt;0,O225&gt;0),M225*N225*O225,"")</f>
        <v/>
      </c>
      <c r="Q225" s="17">
        <f>IF(P225="","",IF(P225&lt;=20,"Faible",IF(P225&lt;=40,"Moyen",IF(P225&lt;=75,"Élevé","Critique"))))</f>
        <v/>
      </c>
      <c r="R225" s="17" t="n"/>
      <c r="S225" s="17" t="n"/>
      <c r="T225" s="17" t="n"/>
      <c r="U225" s="17" t="inlineStr">
        <is>
          <t>Qualité</t>
        </is>
      </c>
      <c r="V225" s="17" t="inlineStr">
        <is>
          <t>02/09/2025</t>
        </is>
      </c>
      <c r="W225" s="17" t="inlineStr">
        <is>
          <t>Done</t>
        </is>
      </c>
      <c r="X225" s="17">
        <f>IF(AND(U225&gt;0,V225&gt;0,W225&gt;0),U225*V225*W225,"")</f>
        <v/>
      </c>
      <c r="Y225" s="17">
        <f>IF(X225="","",IF(X225&lt;=20,"Faible",IF(X225&lt;=40,"Moyen",IF(X225&lt;=75,"Élevé","Critique"))))</f>
        <v/>
      </c>
      <c r="Z225" s="17" t="n">
        <v>2</v>
      </c>
      <c r="AA225" s="17">
        <f>IF(AND(X225&gt;0,Y225&gt;0,Z225&gt;0),X225*Y225*Z225,"")</f>
        <v/>
      </c>
      <c r="AB225" s="17">
        <f>IF(AA225="","",IF(AA225&lt;=20,"Faible",IF(AA225&lt;=40,"Moyen",IF(AA225&lt;=75,"Élevé","Critique"))))</f>
        <v/>
      </c>
      <c r="AC225" s="17" t="inlineStr">
        <is>
          <t>c</t>
        </is>
      </c>
      <c r="AD225" s="17">
        <f>IF(OR(L225="",AC225=""),"",IF(VLOOKUP(AC225,Références!$O$3:$P$7,2,FALSE)&gt;=VLOOKUP(L225,Références!$O$3:$P$7,2,FALSE),"OK","À compléter"))</f>
        <v/>
      </c>
      <c r="AE225" s="17" t="inlineStr">
        <is>
          <t>Audit terrain + croquis</t>
        </is>
      </c>
      <c r="AF225" s="17" t="n"/>
      <c r="AG225" s="17" t="n"/>
    </row>
    <row r="226">
      <c r="A226" s="17" t="n"/>
      <c r="B226" s="17" t="n"/>
      <c r="C226" s="17" t="n"/>
      <c r="D226" s="17" t="n"/>
      <c r="E226" s="17" t="n"/>
      <c r="F226" s="17" t="n"/>
      <c r="G226" s="17" t="n"/>
      <c r="H226" s="17" t="n"/>
      <c r="I226" s="17" t="n"/>
      <c r="J226" s="17" t="n"/>
      <c r="K226" s="17">
        <f>IF(OR(H226="",I226="",J226=""),"",H226&amp;I226&amp;J226)</f>
        <v/>
      </c>
      <c r="L226" s="17">
        <f>IF(K226="","",VLOOKUP(K226,Références!$L$3:$M$10,2,FALSE))</f>
        <v/>
      </c>
      <c r="M226" s="17" t="n"/>
      <c r="N226" s="17" t="n"/>
      <c r="O226" s="17" t="n"/>
      <c r="P226" s="17">
        <f>IF(AND(M226&gt;0,N226&gt;0,O226&gt;0),M226*N226*O226,"")</f>
        <v/>
      </c>
      <c r="Q226" s="17">
        <f>IF(P226="","",IF(P226&lt;=20,"Faible",IF(P226&lt;=40,"Moyen",IF(P226&lt;=75,"Élevé","Critique"))))</f>
        <v/>
      </c>
      <c r="R226" s="17" t="n"/>
      <c r="S226" s="17" t="n"/>
      <c r="T226" s="17" t="n"/>
      <c r="U226" s="17" t="inlineStr">
        <is>
          <t>Maintenance</t>
        </is>
      </c>
      <c r="V226" s="17" t="inlineStr">
        <is>
          <t>05/09/2025</t>
        </is>
      </c>
      <c r="W226" s="17" t="inlineStr">
        <is>
          <t>Not Started</t>
        </is>
      </c>
      <c r="X226" s="17">
        <f>IF(AND(U226&gt;0,V226&gt;0,W226&gt;0),U226*V226*W226,"")</f>
        <v/>
      </c>
      <c r="Y226" s="17">
        <f>IF(X226="","",IF(X226&lt;=20,"Faible",IF(X226&lt;=40,"Moyen",IF(X226&lt;=75,"Élevé","Critique"))))</f>
        <v/>
      </c>
      <c r="Z226" s="17" t="n">
        <v>2</v>
      </c>
      <c r="AA226" s="17">
        <f>IF(AND(X226&gt;0,Y226&gt;0,Z226&gt;0),X226*Y226*Z226,"")</f>
        <v/>
      </c>
      <c r="AB226" s="17">
        <f>IF(AA226="","",IF(AA226&lt;=20,"Faible",IF(AA226&lt;=40,"Moyen",IF(AA226&lt;=75,"Élevé","Critique"))))</f>
        <v/>
      </c>
      <c r="AC226" s="17" t="inlineStr">
        <is>
          <t>c</t>
        </is>
      </c>
      <c r="AD226" s="17">
        <f>IF(OR(L226="",AC226=""),"",IF(VLOOKUP(AC226,Références!$O$3:$P$7,2,FALSE)&gt;=VLOOKUP(L226,Références!$O$3:$P$7,2,FALSE),"OK","À compléter"))</f>
        <v/>
      </c>
      <c r="AE226" s="17" t="inlineStr">
        <is>
          <t>Audit terrain + croquis</t>
        </is>
      </c>
      <c r="AF226" s="17" t="n"/>
      <c r="AG226" s="17" t="n"/>
    </row>
    <row r="227">
      <c r="A227" s="17" t="n"/>
      <c r="B227" s="17" t="n"/>
      <c r="C227" s="17" t="n"/>
      <c r="D227" s="17" t="n"/>
      <c r="E227" s="17" t="n"/>
      <c r="F227" s="17" t="n"/>
      <c r="G227" s="17" t="n"/>
      <c r="H227" s="17" t="n"/>
      <c r="I227" s="17" t="n"/>
      <c r="J227" s="17" t="n"/>
      <c r="K227" s="17">
        <f>IF(OR(H227="",I227="",J227=""),"",H227&amp;I227&amp;J227)</f>
        <v/>
      </c>
      <c r="L227" s="17">
        <f>IF(K227="","",VLOOKUP(K227,Références!$L$3:$M$10,2,FALSE))</f>
        <v/>
      </c>
      <c r="M227" s="17" t="n"/>
      <c r="N227" s="17" t="n"/>
      <c r="O227" s="17" t="n"/>
      <c r="P227" s="17">
        <f>IF(AND(M227&gt;0,N227&gt;0,O227&gt;0),M227*N227*O227,"")</f>
        <v/>
      </c>
      <c r="Q227" s="17">
        <f>IF(P227="","",IF(P227&lt;=20,"Faible",IF(P227&lt;=40,"Moyen",IF(P227&lt;=75,"Élevé","Critique"))))</f>
        <v/>
      </c>
      <c r="R227" s="17" t="n"/>
      <c r="S227" s="17" t="n"/>
      <c r="T227" s="17" t="n"/>
      <c r="U227" s="17" t="inlineStr">
        <is>
          <t>Maintenance</t>
        </is>
      </c>
      <c r="V227" s="17" t="inlineStr">
        <is>
          <t>01/09/2025</t>
        </is>
      </c>
      <c r="W227" s="17" t="inlineStr">
        <is>
          <t>Not Started</t>
        </is>
      </c>
      <c r="X227" s="17">
        <f>IF(AND(U227&gt;0,V227&gt;0,W227&gt;0),U227*V227*W227,"")</f>
        <v/>
      </c>
      <c r="Y227" s="17">
        <f>IF(X227="","",IF(X227&lt;=20,"Faible",IF(X227&lt;=40,"Moyen",IF(X227&lt;=75,"Élevé","Critique"))))</f>
        <v/>
      </c>
      <c r="Z227" s="17" t="n">
        <v>2</v>
      </c>
      <c r="AA227" s="17">
        <f>IF(AND(X227&gt;0,Y227&gt;0,Z227&gt;0),X227*Y227*Z227,"")</f>
        <v/>
      </c>
      <c r="AB227" s="17">
        <f>IF(AA227="","",IF(AA227&lt;=20,"Faible",IF(AA227&lt;=40,"Moyen",IF(AA227&lt;=75,"Élevé","Critique"))))</f>
        <v/>
      </c>
      <c r="AC227" s="17" t="inlineStr">
        <is>
          <t>c</t>
        </is>
      </c>
      <c r="AD227" s="17">
        <f>IF(OR(L227="",AC227=""),"",IF(VLOOKUP(AC227,Références!$O$3:$P$7,2,FALSE)&gt;=VLOOKUP(L227,Références!$O$3:$P$7,2,FALSE),"OK","À compléter"))</f>
        <v/>
      </c>
      <c r="AE227" s="17" t="inlineStr">
        <is>
          <t>Photos + procédure</t>
        </is>
      </c>
      <c r="AF227" s="17" t="n"/>
      <c r="AG227" s="17" t="n"/>
    </row>
    <row r="228">
      <c r="A228" s="17" t="n"/>
      <c r="B228" s="17" t="n"/>
      <c r="C228" s="17" t="n"/>
      <c r="D228" s="17" t="n"/>
      <c r="E228" s="17" t="n"/>
      <c r="F228" s="17" t="n"/>
      <c r="G228" s="17" t="n"/>
      <c r="H228" s="17" t="n"/>
      <c r="I228" s="17" t="n"/>
      <c r="J228" s="17" t="n"/>
      <c r="K228" s="17">
        <f>IF(OR(H228="",I228="",J228=""),"",H228&amp;I228&amp;J228)</f>
        <v/>
      </c>
      <c r="L228" s="17">
        <f>IF(K228="","",VLOOKUP(K228,Références!$L$3:$M$10,2,FALSE))</f>
        <v/>
      </c>
      <c r="M228" s="17" t="n"/>
      <c r="N228" s="17" t="n"/>
      <c r="O228" s="17" t="n"/>
      <c r="P228" s="17">
        <f>IF(AND(M228&gt;0,N228&gt;0,O228&gt;0),M228*N228*O228,"")</f>
        <v/>
      </c>
      <c r="Q228" s="17">
        <f>IF(P228="","",IF(P228&lt;=20,"Faible",IF(P228&lt;=40,"Moyen",IF(P228&lt;=75,"Élevé","Critique"))))</f>
        <v/>
      </c>
      <c r="R228" s="17" t="n"/>
      <c r="S228" s="17" t="n"/>
      <c r="T228" s="17" t="n"/>
      <c r="U228" s="17" t="inlineStr">
        <is>
          <t>Qualité</t>
        </is>
      </c>
      <c r="V228" s="17" t="inlineStr">
        <is>
          <t>27/09/2025</t>
        </is>
      </c>
      <c r="W228" s="17" t="inlineStr">
        <is>
          <t>Not Started</t>
        </is>
      </c>
      <c r="X228" s="17">
        <f>IF(AND(U228&gt;0,V228&gt;0,W228&gt;0),U228*V228*W228,"")</f>
        <v/>
      </c>
      <c r="Y228" s="17">
        <f>IF(X228="","",IF(X228&lt;=20,"Faible",IF(X228&lt;=40,"Moyen",IF(X228&lt;=75,"Élevé","Critique"))))</f>
        <v/>
      </c>
      <c r="Z228" s="17" t="n">
        <v>2</v>
      </c>
      <c r="AA228" s="17">
        <f>IF(AND(X228&gt;0,Y228&gt;0,Z228&gt;0),X228*Y228*Z228,"")</f>
        <v/>
      </c>
      <c r="AB228" s="17">
        <f>IF(AA228="","",IF(AA228&lt;=20,"Faible",IF(AA228&lt;=40,"Moyen",IF(AA228&lt;=75,"Élevé","Critique"))))</f>
        <v/>
      </c>
      <c r="AC228" s="17" t="inlineStr">
        <is>
          <t>c</t>
        </is>
      </c>
      <c r="AD228" s="17">
        <f>IF(OR(L228="",AC228=""),"",IF(VLOOKUP(AC228,Références!$O$3:$P$7,2,FALSE)&gt;=VLOOKUP(L228,Références!$O$3:$P$7,2,FALSE),"OK","À compléter"))</f>
        <v/>
      </c>
      <c r="AE228" s="17" t="inlineStr">
        <is>
          <t>Photos + procédure</t>
        </is>
      </c>
      <c r="AF228" s="17" t="n"/>
      <c r="AG228" s="17" t="n"/>
    </row>
    <row r="229">
      <c r="A229" s="17" t="n"/>
      <c r="B229" s="17" t="n"/>
      <c r="C229" s="17" t="n"/>
      <c r="D229" s="17" t="n"/>
      <c r="E229" s="17" t="n"/>
      <c r="F229" s="17" t="n"/>
      <c r="G229" s="17" t="n"/>
      <c r="H229" s="17" t="n"/>
      <c r="I229" s="17" t="n"/>
      <c r="J229" s="17" t="n"/>
      <c r="K229" s="17">
        <f>IF(OR(H229="",I229="",J229=""),"",H229&amp;I229&amp;J229)</f>
        <v/>
      </c>
      <c r="L229" s="17">
        <f>IF(K229="","",VLOOKUP(K229,Références!$L$3:$M$10,2,FALSE))</f>
        <v/>
      </c>
      <c r="M229" s="17" t="n"/>
      <c r="N229" s="17" t="n"/>
      <c r="O229" s="17" t="n"/>
      <c r="P229" s="17">
        <f>IF(AND(M229&gt;0,N229&gt;0,O229&gt;0),M229*N229*O229,"")</f>
        <v/>
      </c>
      <c r="Q229" s="17">
        <f>IF(P229="","",IF(P229&lt;=20,"Faible",IF(P229&lt;=40,"Moyen",IF(P229&lt;=75,"Élevé","Critique"))))</f>
        <v/>
      </c>
      <c r="R229" s="17" t="n"/>
      <c r="S229" s="17" t="n"/>
      <c r="T229" s="17" t="n"/>
      <c r="U229" s="17" t="inlineStr">
        <is>
          <t>Maintenance</t>
        </is>
      </c>
      <c r="V229" s="17" t="inlineStr">
        <is>
          <t>25/09/2025</t>
        </is>
      </c>
      <c r="W229" s="17" t="inlineStr">
        <is>
          <t>Not Started</t>
        </is>
      </c>
      <c r="X229" s="17">
        <f>IF(AND(U229&gt;0,V229&gt;0,W229&gt;0),U229*V229*W229,"")</f>
        <v/>
      </c>
      <c r="Y229" s="17">
        <f>IF(X229="","",IF(X229&lt;=20,"Faible",IF(X229&lt;=40,"Moyen",IF(X229&lt;=75,"Élevé","Critique"))))</f>
        <v/>
      </c>
      <c r="Z229" s="17" t="n">
        <v>2</v>
      </c>
      <c r="AA229" s="17">
        <f>IF(AND(X229&gt;0,Y229&gt;0,Z229&gt;0),X229*Y229*Z229,"")</f>
        <v/>
      </c>
      <c r="AB229" s="17">
        <f>IF(AA229="","",IF(AA229&lt;=20,"Faible",IF(AA229&lt;=40,"Moyen",IF(AA229&lt;=75,"Élevé","Critique"))))</f>
        <v/>
      </c>
      <c r="AC229" s="17" t="inlineStr">
        <is>
          <t>c</t>
        </is>
      </c>
      <c r="AD229" s="17">
        <f>IF(OR(L229="",AC229=""),"",IF(VLOOKUP(AC229,Références!$O$3:$P$7,2,FALSE)&gt;=VLOOKUP(L229,Références!$O$3:$P$7,2,FALSE),"OK","À compléter"))</f>
        <v/>
      </c>
      <c r="AE229" s="17" t="inlineStr">
        <is>
          <t>Audit terrain + croquis</t>
        </is>
      </c>
      <c r="AF229" s="17" t="n"/>
      <c r="AG229" s="17" t="n"/>
    </row>
    <row r="230">
      <c r="A230" s="17" t="n"/>
      <c r="B230" s="17" t="n"/>
      <c r="C230" s="17" t="n"/>
      <c r="D230" s="17" t="n"/>
      <c r="E230" s="17" t="n"/>
      <c r="F230" s="17" t="n"/>
      <c r="G230" s="17" t="n"/>
      <c r="H230" s="17" t="n"/>
      <c r="I230" s="17" t="n"/>
      <c r="J230" s="17" t="n"/>
      <c r="K230" s="17">
        <f>IF(OR(H230="",I230="",J230=""),"",H230&amp;I230&amp;J230)</f>
        <v/>
      </c>
      <c r="L230" s="17">
        <f>IF(K230="","",VLOOKUP(K230,Références!$L$3:$M$10,2,FALSE))</f>
        <v/>
      </c>
      <c r="M230" s="17" t="n"/>
      <c r="N230" s="17" t="n"/>
      <c r="O230" s="17" t="n"/>
      <c r="P230" s="17">
        <f>IF(AND(M230&gt;0,N230&gt;0,O230&gt;0),M230*N230*O230,"")</f>
        <v/>
      </c>
      <c r="Q230" s="17">
        <f>IF(P230="","",IF(P230&lt;=20,"Faible",IF(P230&lt;=40,"Moyen",IF(P230&lt;=75,"Élevé","Critique"))))</f>
        <v/>
      </c>
      <c r="R230" s="17" t="n"/>
      <c r="S230" s="17" t="n"/>
      <c r="T230" s="17" t="n"/>
      <c r="U230" s="17" t="inlineStr">
        <is>
          <t>HSE</t>
        </is>
      </c>
      <c r="V230" s="17" t="inlineStr">
        <is>
          <t>07/09/2025</t>
        </is>
      </c>
      <c r="W230" s="17" t="inlineStr">
        <is>
          <t>Not Started</t>
        </is>
      </c>
      <c r="X230" s="17">
        <f>IF(AND(U230&gt;0,V230&gt;0,W230&gt;0),U230*V230*W230,"")</f>
        <v/>
      </c>
      <c r="Y230" s="17">
        <f>IF(X230="","",IF(X230&lt;=20,"Faible",IF(X230&lt;=40,"Moyen",IF(X230&lt;=75,"Élevé","Critique"))))</f>
        <v/>
      </c>
      <c r="Z230" s="17" t="n">
        <v>2</v>
      </c>
      <c r="AA230" s="17">
        <f>IF(AND(X230&gt;0,Y230&gt;0,Z230&gt;0),X230*Y230*Z230,"")</f>
        <v/>
      </c>
      <c r="AB230" s="17">
        <f>IF(AA230="","",IF(AA230&lt;=20,"Faible",IF(AA230&lt;=40,"Moyen",IF(AA230&lt;=75,"Élevé","Critique"))))</f>
        <v/>
      </c>
      <c r="AC230" s="17" t="inlineStr">
        <is>
          <t>c</t>
        </is>
      </c>
      <c r="AD230" s="17">
        <f>IF(OR(L230="",AC230=""),"",IF(VLOOKUP(AC230,Références!$O$3:$P$7,2,FALSE)&gt;=VLOOKUP(L230,Références!$O$3:$P$7,2,FALSE),"OK","À compléter"))</f>
        <v/>
      </c>
      <c r="AE230" s="17" t="inlineStr">
        <is>
          <t>Audit terrain + croquis</t>
        </is>
      </c>
      <c r="AF230" s="17" t="n"/>
      <c r="AG230" s="17" t="n"/>
    </row>
    <row r="231">
      <c r="A231" s="17" t="n"/>
      <c r="B231" s="17" t="n"/>
      <c r="C231" s="17" t="n"/>
      <c r="D231" s="17" t="n"/>
      <c r="E231" s="17" t="n"/>
      <c r="F231" s="17" t="n"/>
      <c r="G231" s="17" t="n"/>
      <c r="H231" s="17" t="n"/>
      <c r="I231" s="17" t="n"/>
      <c r="J231" s="17" t="n"/>
      <c r="K231" s="17">
        <f>IF(OR(H231="",I231="",J231=""),"",H231&amp;I231&amp;J231)</f>
        <v/>
      </c>
      <c r="L231" s="17">
        <f>IF(K231="","",VLOOKUP(K231,Références!$L$3:$M$10,2,FALSE))</f>
        <v/>
      </c>
      <c r="M231" s="17" t="n"/>
      <c r="N231" s="17" t="n"/>
      <c r="O231" s="17" t="n"/>
      <c r="P231" s="17">
        <f>IF(AND(M231&gt;0,N231&gt;0,O231&gt;0),M231*N231*O231,"")</f>
        <v/>
      </c>
      <c r="Q231" s="17">
        <f>IF(P231="","",IF(P231&lt;=20,"Faible",IF(P231&lt;=40,"Moyen",IF(P231&lt;=75,"Élevé","Critique"))))</f>
        <v/>
      </c>
      <c r="R231" s="17" t="n"/>
      <c r="S231" s="17" t="n"/>
      <c r="T231" s="17" t="n"/>
      <c r="U231" s="17" t="inlineStr">
        <is>
          <t>Production</t>
        </is>
      </c>
      <c r="V231" s="17" t="inlineStr">
        <is>
          <t>24/09/2025</t>
        </is>
      </c>
      <c r="W231" s="17" t="inlineStr">
        <is>
          <t>In Progress</t>
        </is>
      </c>
      <c r="X231" s="17">
        <f>IF(AND(U231&gt;0,V231&gt;0,W231&gt;0),U231*V231*W231,"")</f>
        <v/>
      </c>
      <c r="Y231" s="17">
        <f>IF(X231="","",IF(X231&lt;=20,"Faible",IF(X231&lt;=40,"Moyen",IF(X231&lt;=75,"Élevé","Critique"))))</f>
        <v/>
      </c>
      <c r="Z231" s="17" t="n">
        <v>2</v>
      </c>
      <c r="AA231" s="17">
        <f>IF(AND(X231&gt;0,Y231&gt;0,Z231&gt;0),X231*Y231*Z231,"")</f>
        <v/>
      </c>
      <c r="AB231" s="17">
        <f>IF(AA231="","",IF(AA231&lt;=20,"Faible",IF(AA231&lt;=40,"Moyen",IF(AA231&lt;=75,"Élevé","Critique"))))</f>
        <v/>
      </c>
      <c r="AC231" s="17" t="inlineStr">
        <is>
          <t>c</t>
        </is>
      </c>
      <c r="AD231" s="17">
        <f>IF(OR(L231="",AC231=""),"",IF(VLOOKUP(AC231,Références!$O$3:$P$7,2,FALSE)&gt;=VLOOKUP(L231,Références!$O$3:$P$7,2,FALSE),"OK","À compléter"))</f>
        <v/>
      </c>
      <c r="AE231" s="17" t="inlineStr">
        <is>
          <t>PV contrôle + schéma</t>
        </is>
      </c>
      <c r="AF231" s="17" t="n"/>
      <c r="AG231" s="17" t="n"/>
    </row>
    <row r="232">
      <c r="A232" s="17" t="n"/>
      <c r="B232" s="17" t="n"/>
      <c r="C232" s="17" t="n"/>
      <c r="D232" s="17" t="n"/>
      <c r="E232" s="17" t="n"/>
      <c r="F232" s="17" t="n"/>
      <c r="G232" s="17" t="n"/>
      <c r="H232" s="17" t="n"/>
      <c r="I232" s="17" t="n"/>
      <c r="J232" s="17" t="n"/>
      <c r="K232" s="17">
        <f>IF(OR(H232="",I232="",J232=""),"",H232&amp;I232&amp;J232)</f>
        <v/>
      </c>
      <c r="L232" s="17">
        <f>IF(K232="","",VLOOKUP(K232,Références!$L$3:$M$10,2,FALSE))</f>
        <v/>
      </c>
      <c r="M232" s="17" t="n"/>
      <c r="N232" s="17" t="n"/>
      <c r="O232" s="17" t="n"/>
      <c r="P232" s="17">
        <f>IF(AND(M232&gt;0,N232&gt;0,O232&gt;0),M232*N232*O232,"")</f>
        <v/>
      </c>
      <c r="Q232" s="17">
        <f>IF(P232="","",IF(P232&lt;=20,"Faible",IF(P232&lt;=40,"Moyen",IF(P232&lt;=75,"Élevé","Critique"))))</f>
        <v/>
      </c>
      <c r="R232" s="17" t="n"/>
      <c r="S232" s="17" t="n"/>
      <c r="T232" s="17" t="n"/>
      <c r="U232" s="17" t="inlineStr">
        <is>
          <t>Méthodes</t>
        </is>
      </c>
      <c r="V232" s="17" t="inlineStr">
        <is>
          <t>13/09/2025</t>
        </is>
      </c>
      <c r="W232" s="17" t="inlineStr">
        <is>
          <t>In Progress</t>
        </is>
      </c>
      <c r="X232" s="17">
        <f>IF(AND(U232&gt;0,V232&gt;0,W232&gt;0),U232*V232*W232,"")</f>
        <v/>
      </c>
      <c r="Y232" s="17">
        <f>IF(X232="","",IF(X232&lt;=20,"Faible",IF(X232&lt;=40,"Moyen",IF(X232&lt;=75,"Élevé","Critique"))))</f>
        <v/>
      </c>
      <c r="Z232" s="17" t="n">
        <v>2</v>
      </c>
      <c r="AA232" s="17">
        <f>IF(AND(X232&gt;0,Y232&gt;0,Z232&gt;0),X232*Y232*Z232,"")</f>
        <v/>
      </c>
      <c r="AB232" s="17">
        <f>IF(AA232="","",IF(AA232&lt;=20,"Faible",IF(AA232&lt;=40,"Moyen",IF(AA232&lt;=75,"Élevé","Critique"))))</f>
        <v/>
      </c>
      <c r="AC232" s="17" t="inlineStr">
        <is>
          <t>c</t>
        </is>
      </c>
      <c r="AD232" s="17">
        <f>IF(OR(L232="",AC232=""),"",IF(VLOOKUP(AC232,Références!$O$3:$P$7,2,FALSE)&gt;=VLOOKUP(L232,Références!$O$3:$P$7,2,FALSE),"OK","À compléter"))</f>
        <v/>
      </c>
      <c r="AE232" s="17" t="inlineStr">
        <is>
          <t>FDS + mode opératoire</t>
        </is>
      </c>
      <c r="AF232" s="17" t="n"/>
      <c r="AG232" s="17" t="n"/>
    </row>
    <row r="233">
      <c r="A233" s="17" t="n"/>
      <c r="B233" s="17" t="n"/>
      <c r="C233" s="17" t="n"/>
      <c r="D233" s="17" t="n"/>
      <c r="E233" s="17" t="n"/>
      <c r="F233" s="17" t="n"/>
      <c r="G233" s="17" t="n"/>
      <c r="H233" s="17" t="n"/>
      <c r="I233" s="17" t="n"/>
      <c r="J233" s="17" t="n"/>
      <c r="K233" s="17">
        <f>IF(OR(H233="",I233="",J233=""),"",H233&amp;I233&amp;J233)</f>
        <v/>
      </c>
      <c r="L233" s="17">
        <f>IF(K233="","",VLOOKUP(K233,Références!$L$3:$M$10,2,FALSE))</f>
        <v/>
      </c>
      <c r="M233" s="17" t="n"/>
      <c r="N233" s="17" t="n"/>
      <c r="O233" s="17" t="n"/>
      <c r="P233" s="17">
        <f>IF(AND(M233&gt;0,N233&gt;0,O233&gt;0),M233*N233*O233,"")</f>
        <v/>
      </c>
      <c r="Q233" s="17">
        <f>IF(P233="","",IF(P233&lt;=20,"Faible",IF(P233&lt;=40,"Moyen",IF(P233&lt;=75,"Élevé","Critique"))))</f>
        <v/>
      </c>
      <c r="R233" s="17" t="n"/>
      <c r="S233" s="17" t="n"/>
      <c r="T233" s="17" t="n"/>
      <c r="U233" s="17" t="inlineStr">
        <is>
          <t>Maintenance</t>
        </is>
      </c>
      <c r="V233" s="17" t="inlineStr">
        <is>
          <t>21/09/2025</t>
        </is>
      </c>
      <c r="W233" s="17" t="inlineStr">
        <is>
          <t>Done</t>
        </is>
      </c>
      <c r="X233" s="17">
        <f>IF(AND(U233&gt;0,V233&gt;0,W233&gt;0),U233*V233*W233,"")</f>
        <v/>
      </c>
      <c r="Y233" s="17">
        <f>IF(X233="","",IF(X233&lt;=20,"Faible",IF(X233&lt;=40,"Moyen",IF(X233&lt;=75,"Élevé","Critique"))))</f>
        <v/>
      </c>
      <c r="Z233" s="17" t="n">
        <v>2</v>
      </c>
      <c r="AA233" s="17">
        <f>IF(AND(X233&gt;0,Y233&gt;0,Z233&gt;0),X233*Y233*Z233,"")</f>
        <v/>
      </c>
      <c r="AB233" s="17">
        <f>IF(AA233="","",IF(AA233&lt;=20,"Faible",IF(AA233&lt;=40,"Moyen",IF(AA233&lt;=75,"Élevé","Critique"))))</f>
        <v/>
      </c>
      <c r="AC233" s="17" t="inlineStr">
        <is>
          <t>c</t>
        </is>
      </c>
      <c r="AD233" s="17">
        <f>IF(OR(L233="",AC233=""),"",IF(VLOOKUP(AC233,Références!$O$3:$P$7,2,FALSE)&gt;=VLOOKUP(L233,Références!$O$3:$P$7,2,FALSE),"OK","À compléter"))</f>
        <v/>
      </c>
      <c r="AE233" s="17" t="inlineStr">
        <is>
          <t>PV contrôle + schéma</t>
        </is>
      </c>
      <c r="AF233" s="17" t="n"/>
      <c r="AG233" s="17" t="n"/>
    </row>
    <row r="234">
      <c r="A234" s="17" t="n"/>
      <c r="B234" s="17" t="n"/>
      <c r="C234" s="17" t="n"/>
      <c r="D234" s="17" t="n"/>
      <c r="E234" s="17" t="n"/>
      <c r="F234" s="17" t="n"/>
      <c r="G234" s="17" t="n"/>
      <c r="H234" s="17" t="n"/>
      <c r="I234" s="17" t="n"/>
      <c r="J234" s="17" t="n"/>
      <c r="K234" s="17">
        <f>IF(OR(H234="",I234="",J234=""),"",H234&amp;I234&amp;J234)</f>
        <v/>
      </c>
      <c r="L234" s="17">
        <f>IF(K234="","",VLOOKUP(K234,Références!$L$3:$M$10,2,FALSE))</f>
        <v/>
      </c>
      <c r="M234" s="17" t="n"/>
      <c r="N234" s="17" t="n"/>
      <c r="O234" s="17" t="n"/>
      <c r="P234" s="17">
        <f>IF(AND(M234&gt;0,N234&gt;0,O234&gt;0),M234*N234*O234,"")</f>
        <v/>
      </c>
      <c r="Q234" s="17">
        <f>IF(P234="","",IF(P234&lt;=20,"Faible",IF(P234&lt;=40,"Moyen",IF(P234&lt;=75,"Élevé","Critique"))))</f>
        <v/>
      </c>
      <c r="R234" s="17" t="n"/>
      <c r="S234" s="17" t="n"/>
      <c r="T234" s="17" t="n"/>
      <c r="U234" s="17" t="inlineStr">
        <is>
          <t>Production</t>
        </is>
      </c>
      <c r="V234" s="17" t="inlineStr">
        <is>
          <t>02/09/2025</t>
        </is>
      </c>
      <c r="W234" s="17" t="inlineStr">
        <is>
          <t>Done</t>
        </is>
      </c>
      <c r="X234" s="17">
        <f>IF(AND(U234&gt;0,V234&gt;0,W234&gt;0),U234*V234*W234,"")</f>
        <v/>
      </c>
      <c r="Y234" s="17">
        <f>IF(X234="","",IF(X234&lt;=20,"Faible",IF(X234&lt;=40,"Moyen",IF(X234&lt;=75,"Élevé","Critique"))))</f>
        <v/>
      </c>
      <c r="Z234" s="17" t="n">
        <v>2</v>
      </c>
      <c r="AA234" s="17">
        <f>IF(AND(X234&gt;0,Y234&gt;0,Z234&gt;0),X234*Y234*Z234,"")</f>
        <v/>
      </c>
      <c r="AB234" s="17">
        <f>IF(AA234="","",IF(AA234&lt;=20,"Faible",IF(AA234&lt;=40,"Moyen",IF(AA234&lt;=75,"Élevé","Critique"))))</f>
        <v/>
      </c>
      <c r="AC234" s="17" t="inlineStr">
        <is>
          <t>c</t>
        </is>
      </c>
      <c r="AD234" s="17">
        <f>IF(OR(L234="",AC234=""),"",IF(VLOOKUP(AC234,Références!$O$3:$P$7,2,FALSE)&gt;=VLOOKUP(L234,Références!$O$3:$P$7,2,FALSE),"OK","À compléter"))</f>
        <v/>
      </c>
      <c r="AE234" s="17" t="inlineStr">
        <is>
          <t>PV contrôle + schéma</t>
        </is>
      </c>
      <c r="AF234" s="17" t="n"/>
      <c r="AG234" s="17" t="n"/>
    </row>
    <row r="235">
      <c r="A235" s="17" t="n"/>
      <c r="B235" s="17" t="n"/>
      <c r="C235" s="17" t="n"/>
      <c r="D235" s="17" t="n"/>
      <c r="E235" s="17" t="n"/>
      <c r="F235" s="17" t="n"/>
      <c r="G235" s="17" t="n"/>
      <c r="H235" s="17" t="n"/>
      <c r="I235" s="17" t="n"/>
      <c r="J235" s="17" t="n"/>
      <c r="K235" s="17">
        <f>IF(OR(H235="",I235="",J235=""),"",H235&amp;I235&amp;J235)</f>
        <v/>
      </c>
      <c r="L235" s="17">
        <f>IF(K235="","",VLOOKUP(K235,Références!$L$3:$M$10,2,FALSE))</f>
        <v/>
      </c>
      <c r="M235" s="17" t="n"/>
      <c r="N235" s="17" t="n"/>
      <c r="O235" s="17" t="n"/>
      <c r="P235" s="17">
        <f>IF(AND(M235&gt;0,N235&gt;0,O235&gt;0),M235*N235*O235,"")</f>
        <v/>
      </c>
      <c r="Q235" s="17">
        <f>IF(P235="","",IF(P235&lt;=20,"Faible",IF(P235&lt;=40,"Moyen",IF(P235&lt;=75,"Élevé","Critique"))))</f>
        <v/>
      </c>
      <c r="R235" s="17" t="n"/>
      <c r="S235" s="17" t="n"/>
      <c r="T235" s="17" t="n"/>
      <c r="U235" s="17" t="inlineStr">
        <is>
          <t>Maintenance</t>
        </is>
      </c>
      <c r="V235" s="17" t="inlineStr">
        <is>
          <t>14/09/2025</t>
        </is>
      </c>
      <c r="W235" s="17" t="inlineStr">
        <is>
          <t>Done</t>
        </is>
      </c>
      <c r="X235" s="17">
        <f>IF(AND(U235&gt;0,V235&gt;0,W235&gt;0),U235*V235*W235,"")</f>
        <v/>
      </c>
      <c r="Y235" s="17">
        <f>IF(X235="","",IF(X235&lt;=20,"Faible",IF(X235&lt;=40,"Moyen",IF(X235&lt;=75,"Élevé","Critique"))))</f>
        <v/>
      </c>
      <c r="Z235" s="17" t="n">
        <v>2</v>
      </c>
      <c r="AA235" s="17">
        <f>IF(AND(X235&gt;0,Y235&gt;0,Z235&gt;0),X235*Y235*Z235,"")</f>
        <v/>
      </c>
      <c r="AB235" s="17">
        <f>IF(AA235="","",IF(AA235&lt;=20,"Faible",IF(AA235&lt;=40,"Moyen",IF(AA235&lt;=75,"Élevé","Critique"))))</f>
        <v/>
      </c>
      <c r="AC235" s="17" t="inlineStr">
        <is>
          <t>c</t>
        </is>
      </c>
      <c r="AD235" s="17">
        <f>IF(OR(L235="",AC235=""),"",IF(VLOOKUP(AC235,Références!$O$3:$P$7,2,FALSE)&gt;=VLOOKUP(L235,Références!$O$3:$P$7,2,FALSE),"OK","À compléter"))</f>
        <v/>
      </c>
      <c r="AE235" s="17" t="inlineStr">
        <is>
          <t>Photos + procédure</t>
        </is>
      </c>
      <c r="AF235" s="17" t="n"/>
      <c r="AG235" s="17" t="n"/>
    </row>
    <row r="236">
      <c r="A236" s="17" t="n"/>
      <c r="B236" s="17" t="n"/>
      <c r="C236" s="17" t="n"/>
      <c r="D236" s="17" t="n"/>
      <c r="E236" s="17" t="n"/>
      <c r="F236" s="17" t="n"/>
      <c r="G236" s="17" t="n"/>
      <c r="H236" s="17" t="n"/>
      <c r="I236" s="17" t="n"/>
      <c r="J236" s="17" t="n"/>
      <c r="K236" s="17">
        <f>IF(OR(H236="",I236="",J236=""),"",H236&amp;I236&amp;J236)</f>
        <v/>
      </c>
      <c r="L236" s="17">
        <f>IF(K236="","",VLOOKUP(K236,Références!$L$3:$M$10,2,FALSE))</f>
        <v/>
      </c>
      <c r="M236" s="17" t="n"/>
      <c r="N236" s="17" t="n"/>
      <c r="O236" s="17" t="n"/>
      <c r="P236" s="17">
        <f>IF(AND(M236&gt;0,N236&gt;0,O236&gt;0),M236*N236*O236,"")</f>
        <v/>
      </c>
      <c r="Q236" s="17">
        <f>IF(P236="","",IF(P236&lt;=20,"Faible",IF(P236&lt;=40,"Moyen",IF(P236&lt;=75,"Élevé","Critique"))))</f>
        <v/>
      </c>
      <c r="R236" s="17" t="n"/>
      <c r="S236" s="17" t="n"/>
      <c r="T236" s="17" t="n"/>
      <c r="U236" s="17" t="inlineStr">
        <is>
          <t>Maintenance</t>
        </is>
      </c>
      <c r="V236" s="17" t="inlineStr">
        <is>
          <t>18/09/2025</t>
        </is>
      </c>
      <c r="W236" s="17" t="inlineStr">
        <is>
          <t>In Progress</t>
        </is>
      </c>
      <c r="X236" s="17">
        <f>IF(AND(U236&gt;0,V236&gt;0,W236&gt;0),U236*V236*W236,"")</f>
        <v/>
      </c>
      <c r="Y236" s="17">
        <f>IF(X236="","",IF(X236&lt;=20,"Faible",IF(X236&lt;=40,"Moyen",IF(X236&lt;=75,"Élevé","Critique"))))</f>
        <v/>
      </c>
      <c r="Z236" s="17" t="n">
        <v>2</v>
      </c>
      <c r="AA236" s="17">
        <f>IF(AND(X236&gt;0,Y236&gt;0,Z236&gt;0),X236*Y236*Z236,"")</f>
        <v/>
      </c>
      <c r="AB236" s="17">
        <f>IF(AA236="","",IF(AA236&lt;=20,"Faible",IF(AA236&lt;=40,"Moyen",IF(AA236&lt;=75,"Élevé","Critique"))))</f>
        <v/>
      </c>
      <c r="AC236" s="17" t="inlineStr">
        <is>
          <t>c</t>
        </is>
      </c>
      <c r="AD236" s="17">
        <f>IF(OR(L236="",AC236=""),"",IF(VLOOKUP(AC236,Références!$O$3:$P$7,2,FALSE)&gt;=VLOOKUP(L236,Références!$O$3:$P$7,2,FALSE),"OK","À compléter"))</f>
        <v/>
      </c>
      <c r="AE236" s="17" t="inlineStr">
        <is>
          <t>PV contrôle + schéma</t>
        </is>
      </c>
      <c r="AF236" s="17" t="n"/>
      <c r="AG236" s="17" t="n"/>
    </row>
    <row r="237">
      <c r="A237" s="17" t="n"/>
      <c r="B237" s="17" t="n"/>
      <c r="C237" s="17" t="n"/>
      <c r="D237" s="17" t="n"/>
      <c r="E237" s="17" t="n"/>
      <c r="F237" s="17" t="n"/>
      <c r="G237" s="17" t="n"/>
      <c r="H237" s="17" t="n"/>
      <c r="I237" s="17" t="n"/>
      <c r="J237" s="17" t="n"/>
      <c r="K237" s="17">
        <f>IF(OR(H237="",I237="",J237=""),"",H237&amp;I237&amp;J237)</f>
        <v/>
      </c>
      <c r="L237" s="17">
        <f>IF(K237="","",VLOOKUP(K237,Références!$L$3:$M$10,2,FALSE))</f>
        <v/>
      </c>
      <c r="M237" s="17" t="n"/>
      <c r="N237" s="17" t="n"/>
      <c r="O237" s="17" t="n"/>
      <c r="P237" s="17">
        <f>IF(AND(M237&gt;0,N237&gt;0,O237&gt;0),M237*N237*O237,"")</f>
        <v/>
      </c>
      <c r="Q237" s="17">
        <f>IF(P237="","",IF(P237&lt;=20,"Faible",IF(P237&lt;=40,"Moyen",IF(P237&lt;=75,"Élevé","Critique"))))</f>
        <v/>
      </c>
      <c r="R237" s="17" t="n"/>
      <c r="S237" s="17" t="n"/>
      <c r="T237" s="17" t="n"/>
      <c r="U237" s="17" t="inlineStr">
        <is>
          <t>Qualité</t>
        </is>
      </c>
      <c r="V237" s="17" t="inlineStr">
        <is>
          <t>14/09/2025</t>
        </is>
      </c>
      <c r="W237" s="17" t="inlineStr">
        <is>
          <t>Done</t>
        </is>
      </c>
      <c r="X237" s="17">
        <f>IF(AND(U237&gt;0,V237&gt;0,W237&gt;0),U237*V237*W237,"")</f>
        <v/>
      </c>
      <c r="Y237" s="17">
        <f>IF(X237="","",IF(X237&lt;=20,"Faible",IF(X237&lt;=40,"Moyen",IF(X237&lt;=75,"Élevé","Critique"))))</f>
        <v/>
      </c>
      <c r="Z237" s="17" t="n">
        <v>2</v>
      </c>
      <c r="AA237" s="17">
        <f>IF(AND(X237&gt;0,Y237&gt;0,Z237&gt;0),X237*Y237*Z237,"")</f>
        <v/>
      </c>
      <c r="AB237" s="17">
        <f>IF(AA237="","",IF(AA237&lt;=20,"Faible",IF(AA237&lt;=40,"Moyen",IF(AA237&lt;=75,"Élevé","Critique"))))</f>
        <v/>
      </c>
      <c r="AC237" s="17" t="inlineStr">
        <is>
          <t>c</t>
        </is>
      </c>
      <c r="AD237" s="17">
        <f>IF(OR(L237="",AC237=""),"",IF(VLOOKUP(AC237,Références!$O$3:$P$7,2,FALSE)&gt;=VLOOKUP(L237,Références!$O$3:$P$7,2,FALSE),"OK","À compléter"))</f>
        <v/>
      </c>
      <c r="AE237" s="17" t="inlineStr">
        <is>
          <t>Photos + procédure</t>
        </is>
      </c>
      <c r="AF237" s="17" t="n"/>
      <c r="AG237" s="17" t="n"/>
    </row>
    <row r="238">
      <c r="A238" s="17" t="n"/>
      <c r="B238" s="17" t="n"/>
      <c r="C238" s="17" t="n"/>
      <c r="D238" s="17" t="n"/>
      <c r="E238" s="17" t="n"/>
      <c r="F238" s="17" t="n"/>
      <c r="G238" s="17" t="n"/>
      <c r="H238" s="17" t="n"/>
      <c r="I238" s="17" t="n"/>
      <c r="J238" s="17" t="n"/>
      <c r="K238" s="17">
        <f>IF(OR(H238="",I238="",J238=""),"",H238&amp;I238&amp;J238)</f>
        <v/>
      </c>
      <c r="L238" s="17">
        <f>IF(K238="","",VLOOKUP(K238,Références!$L$3:$M$10,2,FALSE))</f>
        <v/>
      </c>
      <c r="M238" s="17" t="n"/>
      <c r="N238" s="17" t="n"/>
      <c r="O238" s="17" t="n"/>
      <c r="P238" s="17">
        <f>IF(AND(M238&gt;0,N238&gt;0,O238&gt;0),M238*N238*O238,"")</f>
        <v/>
      </c>
      <c r="Q238" s="17">
        <f>IF(P238="","",IF(P238&lt;=20,"Faible",IF(P238&lt;=40,"Moyen",IF(P238&lt;=75,"Élevé","Critique"))))</f>
        <v/>
      </c>
      <c r="R238" s="17" t="n"/>
      <c r="S238" s="17" t="n"/>
      <c r="T238" s="17" t="n"/>
      <c r="U238" s="17" t="inlineStr">
        <is>
          <t>Maintenance</t>
        </is>
      </c>
      <c r="V238" s="17" t="inlineStr">
        <is>
          <t>24/09/2025</t>
        </is>
      </c>
      <c r="W238" s="17" t="inlineStr">
        <is>
          <t>Done</t>
        </is>
      </c>
      <c r="X238" s="17">
        <f>IF(AND(U238&gt;0,V238&gt;0,W238&gt;0),U238*V238*W238,"")</f>
        <v/>
      </c>
      <c r="Y238" s="17">
        <f>IF(X238="","",IF(X238&lt;=20,"Faible",IF(X238&lt;=40,"Moyen",IF(X238&lt;=75,"Élevé","Critique"))))</f>
        <v/>
      </c>
      <c r="Z238" s="17" t="n">
        <v>2</v>
      </c>
      <c r="AA238" s="17">
        <f>IF(AND(X238&gt;0,Y238&gt;0,Z238&gt;0),X238*Y238*Z238,"")</f>
        <v/>
      </c>
      <c r="AB238" s="17">
        <f>IF(AA238="","",IF(AA238&lt;=20,"Faible",IF(AA238&lt;=40,"Moyen",IF(AA238&lt;=75,"Élevé","Critique"))))</f>
        <v/>
      </c>
      <c r="AC238" s="17" t="inlineStr">
        <is>
          <t>c</t>
        </is>
      </c>
      <c r="AD238" s="17">
        <f>IF(OR(L238="",AC238=""),"",IF(VLOOKUP(AC238,Références!$O$3:$P$7,2,FALSE)&gt;=VLOOKUP(L238,Références!$O$3:$P$7,2,FALSE),"OK","À compléter"))</f>
        <v/>
      </c>
      <c r="AE238" s="17" t="inlineStr">
        <is>
          <t>Photos + procédure</t>
        </is>
      </c>
      <c r="AF238" s="17" t="n"/>
      <c r="AG238" s="17" t="n"/>
    </row>
    <row r="239">
      <c r="A239" s="17" t="n"/>
      <c r="B239" s="17" t="n"/>
      <c r="C239" s="17" t="n"/>
      <c r="D239" s="17" t="n"/>
      <c r="E239" s="17" t="n"/>
      <c r="F239" s="17" t="n"/>
      <c r="G239" s="17" t="n"/>
      <c r="H239" s="17" t="n"/>
      <c r="I239" s="17" t="n"/>
      <c r="J239" s="17" t="n"/>
      <c r="K239" s="17">
        <f>IF(OR(H239="",I239="",J239=""),"",H239&amp;I239&amp;J239)</f>
        <v/>
      </c>
      <c r="L239" s="17">
        <f>IF(K239="","",VLOOKUP(K239,Références!$L$3:$M$10,2,FALSE))</f>
        <v/>
      </c>
      <c r="M239" s="17" t="n"/>
      <c r="N239" s="17" t="n"/>
      <c r="O239" s="17" t="n"/>
      <c r="P239" s="17">
        <f>IF(AND(M239&gt;0,N239&gt;0,O239&gt;0),M239*N239*O239,"")</f>
        <v/>
      </c>
      <c r="Q239" s="17">
        <f>IF(P239="","",IF(P239&lt;=20,"Faible",IF(P239&lt;=40,"Moyen",IF(P239&lt;=75,"Élevé","Critique"))))</f>
        <v/>
      </c>
      <c r="R239" s="17" t="n"/>
      <c r="S239" s="17" t="n"/>
      <c r="T239" s="17" t="n"/>
      <c r="U239" s="17" t="inlineStr">
        <is>
          <t>Maintenance</t>
        </is>
      </c>
      <c r="V239" s="17" t="inlineStr">
        <is>
          <t>06/09/2025</t>
        </is>
      </c>
      <c r="W239" s="17" t="inlineStr">
        <is>
          <t>Not Started</t>
        </is>
      </c>
      <c r="X239" s="17">
        <f>IF(AND(U239&gt;0,V239&gt;0,W239&gt;0),U239*V239*W239,"")</f>
        <v/>
      </c>
      <c r="Y239" s="17">
        <f>IF(X239="","",IF(X239&lt;=20,"Faible",IF(X239&lt;=40,"Moyen",IF(X239&lt;=75,"Élevé","Critique"))))</f>
        <v/>
      </c>
      <c r="Z239" s="17" t="n">
        <v>2</v>
      </c>
      <c r="AA239" s="17">
        <f>IF(AND(X239&gt;0,Y239&gt;0,Z239&gt;0),X239*Y239*Z239,"")</f>
        <v/>
      </c>
      <c r="AB239" s="17">
        <f>IF(AA239="","",IF(AA239&lt;=20,"Faible",IF(AA239&lt;=40,"Moyen",IF(AA239&lt;=75,"Élevé","Critique"))))</f>
        <v/>
      </c>
      <c r="AC239" s="17" t="inlineStr">
        <is>
          <t>c</t>
        </is>
      </c>
      <c r="AD239" s="17">
        <f>IF(OR(L239="",AC239=""),"",IF(VLOOKUP(AC239,Références!$O$3:$P$7,2,FALSE)&gt;=VLOOKUP(L239,Références!$O$3:$P$7,2,FALSE),"OK","À compléter"))</f>
        <v/>
      </c>
      <c r="AE239" s="17" t="inlineStr">
        <is>
          <t>PV contrôle + schéma</t>
        </is>
      </c>
      <c r="AF239" s="17" t="n"/>
      <c r="AG239" s="17" t="n"/>
    </row>
    <row r="240">
      <c r="A240" s="17" t="n"/>
      <c r="B240" s="17" t="n"/>
      <c r="C240" s="17" t="n"/>
      <c r="D240" s="17" t="n"/>
      <c r="E240" s="17" t="n"/>
      <c r="F240" s="17" t="n"/>
      <c r="G240" s="17" t="n"/>
      <c r="H240" s="17" t="n"/>
      <c r="I240" s="17" t="n"/>
      <c r="J240" s="17" t="n"/>
      <c r="K240" s="17">
        <f>IF(OR(H240="",I240="",J240=""),"",H240&amp;I240&amp;J240)</f>
        <v/>
      </c>
      <c r="L240" s="17">
        <f>IF(K240="","",VLOOKUP(K240,Références!$L$3:$M$10,2,FALSE))</f>
        <v/>
      </c>
      <c r="M240" s="17" t="n"/>
      <c r="N240" s="17" t="n"/>
      <c r="O240" s="17" t="n"/>
      <c r="P240" s="17">
        <f>IF(AND(M240&gt;0,N240&gt;0,O240&gt;0),M240*N240*O240,"")</f>
        <v/>
      </c>
      <c r="Q240" s="17">
        <f>IF(P240="","",IF(P240&lt;=20,"Faible",IF(P240&lt;=40,"Moyen",IF(P240&lt;=75,"Élevé","Critique"))))</f>
        <v/>
      </c>
      <c r="R240" s="17" t="n"/>
      <c r="S240" s="17" t="n"/>
      <c r="T240" s="17" t="n"/>
      <c r="U240" s="17" t="inlineStr">
        <is>
          <t>HSE</t>
        </is>
      </c>
      <c r="V240" s="17" t="inlineStr">
        <is>
          <t>07/09/2025</t>
        </is>
      </c>
      <c r="W240" s="17" t="inlineStr">
        <is>
          <t>In Progress</t>
        </is>
      </c>
      <c r="X240" s="17">
        <f>IF(AND(U240&gt;0,V240&gt;0,W240&gt;0),U240*V240*W240,"")</f>
        <v/>
      </c>
      <c r="Y240" s="17">
        <f>IF(X240="","",IF(X240&lt;=20,"Faible",IF(X240&lt;=40,"Moyen",IF(X240&lt;=75,"Élevé","Critique"))))</f>
        <v/>
      </c>
      <c r="Z240" s="17" t="n">
        <v>2</v>
      </c>
      <c r="AA240" s="17">
        <f>IF(AND(X240&gt;0,Y240&gt;0,Z240&gt;0),X240*Y240*Z240,"")</f>
        <v/>
      </c>
      <c r="AB240" s="17">
        <f>IF(AA240="","",IF(AA240&lt;=20,"Faible",IF(AA240&lt;=40,"Moyen",IF(AA240&lt;=75,"Élevé","Critique"))))</f>
        <v/>
      </c>
      <c r="AC240" s="17" t="inlineStr">
        <is>
          <t>c</t>
        </is>
      </c>
      <c r="AD240" s="17">
        <f>IF(OR(L240="",AC240=""),"",IF(VLOOKUP(AC240,Références!$O$3:$P$7,2,FALSE)&gt;=VLOOKUP(L240,Références!$O$3:$P$7,2,FALSE),"OK","À compléter"))</f>
        <v/>
      </c>
      <c r="AE240" s="17" t="inlineStr">
        <is>
          <t>Photos + procédure</t>
        </is>
      </c>
      <c r="AF240" s="17" t="n"/>
      <c r="AG240" s="17" t="n"/>
    </row>
    <row r="241">
      <c r="A241" s="17" t="n"/>
      <c r="B241" s="17" t="n"/>
      <c r="C241" s="17" t="n"/>
      <c r="D241" s="17" t="n"/>
      <c r="E241" s="17" t="n"/>
      <c r="F241" s="17" t="n"/>
      <c r="G241" s="17" t="n"/>
      <c r="H241" s="17" t="n"/>
      <c r="I241" s="17" t="n"/>
      <c r="J241" s="17" t="n"/>
      <c r="K241" s="17">
        <f>IF(OR(H241="",I241="",J241=""),"",H241&amp;I241&amp;J241)</f>
        <v/>
      </c>
      <c r="L241" s="17">
        <f>IF(K241="","",VLOOKUP(K241,Références!$L$3:$M$10,2,FALSE))</f>
        <v/>
      </c>
      <c r="M241" s="17" t="n"/>
      <c r="N241" s="17" t="n"/>
      <c r="O241" s="17" t="n"/>
      <c r="P241" s="17">
        <f>IF(AND(M241&gt;0,N241&gt;0,O241&gt;0),M241*N241*O241,"")</f>
        <v/>
      </c>
      <c r="Q241" s="17">
        <f>IF(P241="","",IF(P241&lt;=20,"Faible",IF(P241&lt;=40,"Moyen",IF(P241&lt;=75,"Élevé","Critique"))))</f>
        <v/>
      </c>
      <c r="R241" s="17" t="n"/>
      <c r="S241" s="17" t="n"/>
      <c r="T241" s="17" t="n"/>
      <c r="U241" s="17" t="inlineStr">
        <is>
          <t>HSE</t>
        </is>
      </c>
      <c r="V241" s="17" t="inlineStr">
        <is>
          <t>21/09/2025</t>
        </is>
      </c>
      <c r="W241" s="17" t="inlineStr">
        <is>
          <t>Not Started</t>
        </is>
      </c>
      <c r="X241" s="17">
        <f>IF(AND(U241&gt;0,V241&gt;0,W241&gt;0),U241*V241*W241,"")</f>
        <v/>
      </c>
      <c r="Y241" s="17">
        <f>IF(X241="","",IF(X241&lt;=20,"Faible",IF(X241&lt;=40,"Moyen",IF(X241&lt;=75,"Élevé","Critique"))))</f>
        <v/>
      </c>
      <c r="Z241" s="17" t="n">
        <v>2</v>
      </c>
      <c r="AA241" s="17">
        <f>IF(AND(X241&gt;0,Y241&gt;0,Z241&gt;0),X241*Y241*Z241,"")</f>
        <v/>
      </c>
      <c r="AB241" s="17">
        <f>IF(AA241="","",IF(AA241&lt;=20,"Faible",IF(AA241&lt;=40,"Moyen",IF(AA241&lt;=75,"Élevé","Critique"))))</f>
        <v/>
      </c>
      <c r="AC241" s="17" t="inlineStr">
        <is>
          <t>c</t>
        </is>
      </c>
      <c r="AD241" s="17">
        <f>IF(OR(L241="",AC241=""),"",IF(VLOOKUP(AC241,Références!$O$3:$P$7,2,FALSE)&gt;=VLOOKUP(L241,Références!$O$3:$P$7,2,FALSE),"OK","À compléter"))</f>
        <v/>
      </c>
      <c r="AE241" s="17" t="inlineStr">
        <is>
          <t>Audit terrain + croquis</t>
        </is>
      </c>
      <c r="AF241" s="17" t="n"/>
      <c r="AG241" s="17" t="n"/>
    </row>
    <row r="242">
      <c r="A242" s="17" t="n"/>
      <c r="B242" s="17" t="n"/>
      <c r="C242" s="17" t="n"/>
      <c r="D242" s="17" t="n"/>
      <c r="E242" s="17" t="n"/>
      <c r="F242" s="17" t="n"/>
      <c r="G242" s="17" t="n"/>
      <c r="H242" s="17" t="n"/>
      <c r="I242" s="17" t="n"/>
      <c r="J242" s="17" t="n"/>
      <c r="K242" s="17">
        <f>IF(OR(H242="",I242="",J242=""),"",H242&amp;I242&amp;J242)</f>
        <v/>
      </c>
      <c r="L242" s="17">
        <f>IF(K242="","",VLOOKUP(K242,Références!$L$3:$M$10,2,FALSE))</f>
        <v/>
      </c>
      <c r="M242" s="17" t="n"/>
      <c r="N242" s="17" t="n"/>
      <c r="O242" s="17" t="n"/>
      <c r="P242" s="17">
        <f>IF(AND(M242&gt;0,N242&gt;0,O242&gt;0),M242*N242*O242,"")</f>
        <v/>
      </c>
      <c r="Q242" s="17">
        <f>IF(P242="","",IF(P242&lt;=20,"Faible",IF(P242&lt;=40,"Moyen",IF(P242&lt;=75,"Élevé","Critique"))))</f>
        <v/>
      </c>
      <c r="R242" s="17" t="n"/>
      <c r="S242" s="17" t="n"/>
      <c r="T242" s="17" t="n"/>
      <c r="U242" s="17" t="inlineStr">
        <is>
          <t>Qualité</t>
        </is>
      </c>
      <c r="V242" s="17" t="inlineStr">
        <is>
          <t>12/09/2025</t>
        </is>
      </c>
      <c r="W242" s="17" t="inlineStr">
        <is>
          <t>Not Started</t>
        </is>
      </c>
      <c r="X242" s="17">
        <f>IF(AND(U242&gt;0,V242&gt;0,W242&gt;0),U242*V242*W242,"")</f>
        <v/>
      </c>
      <c r="Y242" s="17">
        <f>IF(X242="","",IF(X242&lt;=20,"Faible",IF(X242&lt;=40,"Moyen",IF(X242&lt;=75,"Élevé","Critique"))))</f>
        <v/>
      </c>
      <c r="Z242" s="17" t="n">
        <v>2</v>
      </c>
      <c r="AA242" s="17">
        <f>IF(AND(X242&gt;0,Y242&gt;0,Z242&gt;0),X242*Y242*Z242,"")</f>
        <v/>
      </c>
      <c r="AB242" s="17">
        <f>IF(AA242="","",IF(AA242&lt;=20,"Faible",IF(AA242&lt;=40,"Moyen",IF(AA242&lt;=75,"Élevé","Critique"))))</f>
        <v/>
      </c>
      <c r="AC242" s="17" t="inlineStr">
        <is>
          <t>c</t>
        </is>
      </c>
      <c r="AD242" s="17">
        <f>IF(OR(L242="",AC242=""),"",IF(VLOOKUP(AC242,Références!$O$3:$P$7,2,FALSE)&gt;=VLOOKUP(L242,Références!$O$3:$P$7,2,FALSE),"OK","À compléter"))</f>
        <v/>
      </c>
      <c r="AE242" s="17" t="inlineStr">
        <is>
          <t>FDS + mode opératoire</t>
        </is>
      </c>
      <c r="AF242" s="17" t="n"/>
      <c r="AG242" s="17" t="n"/>
    </row>
    <row r="243">
      <c r="A243" s="17" t="n"/>
      <c r="B243" s="17" t="n"/>
      <c r="C243" s="17" t="n"/>
      <c r="D243" s="17" t="n"/>
      <c r="E243" s="17" t="n"/>
      <c r="F243" s="17" t="n"/>
      <c r="G243" s="17" t="n"/>
      <c r="H243" s="17" t="n"/>
      <c r="I243" s="17" t="n"/>
      <c r="J243" s="17" t="n"/>
      <c r="K243" s="17">
        <f>IF(OR(H243="",I243="",J243=""),"",H243&amp;I243&amp;J243)</f>
        <v/>
      </c>
      <c r="L243" s="17">
        <f>IF(K243="","",VLOOKUP(K243,Références!$L$3:$M$10,2,FALSE))</f>
        <v/>
      </c>
      <c r="M243" s="17" t="n"/>
      <c r="N243" s="17" t="n"/>
      <c r="O243" s="17" t="n"/>
      <c r="P243" s="17">
        <f>IF(AND(M243&gt;0,N243&gt;0,O243&gt;0),M243*N243*O243,"")</f>
        <v/>
      </c>
      <c r="Q243" s="17">
        <f>IF(P243="","",IF(P243&lt;=20,"Faible",IF(P243&lt;=40,"Moyen",IF(P243&lt;=75,"Élevé","Critique"))))</f>
        <v/>
      </c>
      <c r="R243" s="17" t="n"/>
      <c r="S243" s="17" t="n"/>
      <c r="T243" s="17" t="n"/>
      <c r="U243" s="17" t="inlineStr">
        <is>
          <t>HSE</t>
        </is>
      </c>
      <c r="V243" s="17" t="inlineStr">
        <is>
          <t>05/09/2025</t>
        </is>
      </c>
      <c r="W243" s="17" t="inlineStr">
        <is>
          <t>Done</t>
        </is>
      </c>
      <c r="X243" s="17">
        <f>IF(AND(U243&gt;0,V243&gt;0,W243&gt;0),U243*V243*W243,"")</f>
        <v/>
      </c>
      <c r="Y243" s="17">
        <f>IF(X243="","",IF(X243&lt;=20,"Faible",IF(X243&lt;=40,"Moyen",IF(X243&lt;=75,"Élevé","Critique"))))</f>
        <v/>
      </c>
      <c r="Z243" s="17" t="n">
        <v>2</v>
      </c>
      <c r="AA243" s="17">
        <f>IF(AND(X243&gt;0,Y243&gt;0,Z243&gt;0),X243*Y243*Z243,"")</f>
        <v/>
      </c>
      <c r="AB243" s="17">
        <f>IF(AA243="","",IF(AA243&lt;=20,"Faible",IF(AA243&lt;=40,"Moyen",IF(AA243&lt;=75,"Élevé","Critique"))))</f>
        <v/>
      </c>
      <c r="AC243" s="17" t="inlineStr">
        <is>
          <t>c</t>
        </is>
      </c>
      <c r="AD243" s="17">
        <f>IF(OR(L243="",AC243=""),"",IF(VLOOKUP(AC243,Références!$O$3:$P$7,2,FALSE)&gt;=VLOOKUP(L243,Références!$O$3:$P$7,2,FALSE),"OK","À compléter"))</f>
        <v/>
      </c>
      <c r="AE243" s="17" t="inlineStr">
        <is>
          <t>Photos + procédure</t>
        </is>
      </c>
      <c r="AF243" s="17" t="n"/>
      <c r="AG243" s="17" t="n"/>
    </row>
    <row r="244">
      <c r="A244" s="17" t="n"/>
      <c r="B244" s="17" t="n"/>
      <c r="C244" s="17" t="n"/>
      <c r="D244" s="17" t="n"/>
      <c r="E244" s="17" t="n"/>
      <c r="F244" s="17" t="n"/>
      <c r="G244" s="17" t="n"/>
      <c r="H244" s="17" t="n"/>
      <c r="I244" s="17" t="n"/>
      <c r="J244" s="17" t="n"/>
      <c r="K244" s="17">
        <f>IF(OR(H244="",I244="",J244=""),"",H244&amp;I244&amp;J244)</f>
        <v/>
      </c>
      <c r="L244" s="17">
        <f>IF(K244="","",VLOOKUP(K244,Références!$L$3:$M$10,2,FALSE))</f>
        <v/>
      </c>
      <c r="M244" s="17" t="n"/>
      <c r="N244" s="17" t="n"/>
      <c r="O244" s="17" t="n"/>
      <c r="P244" s="17">
        <f>IF(AND(M244&gt;0,N244&gt;0,O244&gt;0),M244*N244*O244,"")</f>
        <v/>
      </c>
      <c r="Q244" s="17">
        <f>IF(P244="","",IF(P244&lt;=20,"Faible",IF(P244&lt;=40,"Moyen",IF(P244&lt;=75,"Élevé","Critique"))))</f>
        <v/>
      </c>
      <c r="R244" s="17" t="n"/>
      <c r="S244" s="17" t="n"/>
      <c r="T244" s="17" t="n"/>
      <c r="U244" s="17" t="inlineStr">
        <is>
          <t>Méthodes</t>
        </is>
      </c>
      <c r="V244" s="17" t="inlineStr">
        <is>
          <t>22/09/2025</t>
        </is>
      </c>
      <c r="W244" s="17" t="inlineStr">
        <is>
          <t>Not Started</t>
        </is>
      </c>
      <c r="X244" s="17">
        <f>IF(AND(U244&gt;0,V244&gt;0,W244&gt;0),U244*V244*W244,"")</f>
        <v/>
      </c>
      <c r="Y244" s="17">
        <f>IF(X244="","",IF(X244&lt;=20,"Faible",IF(X244&lt;=40,"Moyen",IF(X244&lt;=75,"Élevé","Critique"))))</f>
        <v/>
      </c>
      <c r="Z244" s="17" t="n">
        <v>2</v>
      </c>
      <c r="AA244" s="17">
        <f>IF(AND(X244&gt;0,Y244&gt;0,Z244&gt;0),X244*Y244*Z244,"")</f>
        <v/>
      </c>
      <c r="AB244" s="17">
        <f>IF(AA244="","",IF(AA244&lt;=20,"Faible",IF(AA244&lt;=40,"Moyen",IF(AA244&lt;=75,"Élevé","Critique"))))</f>
        <v/>
      </c>
      <c r="AC244" s="17" t="inlineStr">
        <is>
          <t>c</t>
        </is>
      </c>
      <c r="AD244" s="17">
        <f>IF(OR(L244="",AC244=""),"",IF(VLOOKUP(AC244,Références!$O$3:$P$7,2,FALSE)&gt;=VLOOKUP(L244,Références!$O$3:$P$7,2,FALSE),"OK","À compléter"))</f>
        <v/>
      </c>
      <c r="AE244" s="17" t="inlineStr">
        <is>
          <t>Audit terrain + croquis</t>
        </is>
      </c>
      <c r="AF244" s="17" t="n"/>
      <c r="AG244" s="17" t="n"/>
    </row>
    <row r="245">
      <c r="A245" s="17" t="n"/>
      <c r="B245" s="17" t="n"/>
      <c r="C245" s="17" t="n"/>
      <c r="D245" s="17" t="n"/>
      <c r="E245" s="17" t="n"/>
      <c r="F245" s="17" t="n"/>
      <c r="G245" s="17" t="n"/>
      <c r="H245" s="17" t="n"/>
      <c r="I245" s="17" t="n"/>
      <c r="J245" s="17" t="n"/>
      <c r="K245" s="17">
        <f>IF(OR(H245="",I245="",J245=""),"",H245&amp;I245&amp;J245)</f>
        <v/>
      </c>
      <c r="L245" s="17">
        <f>IF(K245="","",VLOOKUP(K245,Références!$L$3:$M$10,2,FALSE))</f>
        <v/>
      </c>
      <c r="M245" s="17" t="n"/>
      <c r="N245" s="17" t="n"/>
      <c r="O245" s="17" t="n"/>
      <c r="P245" s="17">
        <f>IF(AND(M245&gt;0,N245&gt;0,O245&gt;0),M245*N245*O245,"")</f>
        <v/>
      </c>
      <c r="Q245" s="17">
        <f>IF(P245="","",IF(P245&lt;=20,"Faible",IF(P245&lt;=40,"Moyen",IF(P245&lt;=75,"Élevé","Critique"))))</f>
        <v/>
      </c>
      <c r="R245" s="17" t="n"/>
      <c r="S245" s="17" t="n"/>
      <c r="T245" s="17" t="n"/>
      <c r="U245" s="17" t="inlineStr">
        <is>
          <t>Méthodes</t>
        </is>
      </c>
      <c r="V245" s="17" t="inlineStr">
        <is>
          <t>01/09/2025</t>
        </is>
      </c>
      <c r="W245" s="17" t="inlineStr">
        <is>
          <t>Done</t>
        </is>
      </c>
      <c r="X245" s="17">
        <f>IF(AND(U245&gt;0,V245&gt;0,W245&gt;0),U245*V245*W245,"")</f>
        <v/>
      </c>
      <c r="Y245" s="17">
        <f>IF(X245="","",IF(X245&lt;=20,"Faible",IF(X245&lt;=40,"Moyen",IF(X245&lt;=75,"Élevé","Critique"))))</f>
        <v/>
      </c>
      <c r="Z245" s="17" t="n">
        <v>2</v>
      </c>
      <c r="AA245" s="17">
        <f>IF(AND(X245&gt;0,Y245&gt;0,Z245&gt;0),X245*Y245*Z245,"")</f>
        <v/>
      </c>
      <c r="AB245" s="17">
        <f>IF(AA245="","",IF(AA245&lt;=20,"Faible",IF(AA245&lt;=40,"Moyen",IF(AA245&lt;=75,"Élevé","Critique"))))</f>
        <v/>
      </c>
      <c r="AC245" s="17" t="inlineStr">
        <is>
          <t>c</t>
        </is>
      </c>
      <c r="AD245" s="17">
        <f>IF(OR(L245="",AC245=""),"",IF(VLOOKUP(AC245,Références!$O$3:$P$7,2,FALSE)&gt;=VLOOKUP(L245,Références!$O$3:$P$7,2,FALSE),"OK","À compléter"))</f>
        <v/>
      </c>
      <c r="AE245" s="17" t="inlineStr">
        <is>
          <t>FDS + mode opératoire</t>
        </is>
      </c>
      <c r="AF245" s="17" t="n"/>
      <c r="AG245" s="17" t="n"/>
    </row>
    <row r="246">
      <c r="A246" s="17" t="n"/>
      <c r="B246" s="17" t="n"/>
      <c r="C246" s="17" t="n"/>
      <c r="D246" s="17" t="n"/>
      <c r="E246" s="17" t="n"/>
      <c r="F246" s="17" t="n"/>
      <c r="G246" s="17" t="n"/>
      <c r="H246" s="17" t="n"/>
      <c r="I246" s="17" t="n"/>
      <c r="J246" s="17" t="n"/>
      <c r="K246" s="17">
        <f>IF(OR(H246="",I246="",J246=""),"",H246&amp;I246&amp;J246)</f>
        <v/>
      </c>
      <c r="L246" s="17">
        <f>IF(K246="","",VLOOKUP(K246,Références!$L$3:$M$10,2,FALSE))</f>
        <v/>
      </c>
      <c r="M246" s="17" t="n"/>
      <c r="N246" s="17" t="n"/>
      <c r="O246" s="17" t="n"/>
      <c r="P246" s="17">
        <f>IF(AND(M246&gt;0,N246&gt;0,O246&gt;0),M246*N246*O246,"")</f>
        <v/>
      </c>
      <c r="Q246" s="17">
        <f>IF(P246="","",IF(P246&lt;=20,"Faible",IF(P246&lt;=40,"Moyen",IF(P246&lt;=75,"Élevé","Critique"))))</f>
        <v/>
      </c>
      <c r="R246" s="17" t="n"/>
      <c r="S246" s="17" t="n"/>
      <c r="T246" s="17" t="n"/>
      <c r="U246" s="17" t="inlineStr">
        <is>
          <t>HSE</t>
        </is>
      </c>
      <c r="V246" s="17" t="inlineStr">
        <is>
          <t>09/09/2025</t>
        </is>
      </c>
      <c r="W246" s="17" t="inlineStr">
        <is>
          <t>In Progress</t>
        </is>
      </c>
      <c r="X246" s="17">
        <f>IF(AND(U246&gt;0,V246&gt;0,W246&gt;0),U246*V246*W246,"")</f>
        <v/>
      </c>
      <c r="Y246" s="17">
        <f>IF(X246="","",IF(X246&lt;=20,"Faible",IF(X246&lt;=40,"Moyen",IF(X246&lt;=75,"Élevé","Critique"))))</f>
        <v/>
      </c>
      <c r="Z246" s="17" t="n">
        <v>2</v>
      </c>
      <c r="AA246" s="17">
        <f>IF(AND(X246&gt;0,Y246&gt;0,Z246&gt;0),X246*Y246*Z246,"")</f>
        <v/>
      </c>
      <c r="AB246" s="17">
        <f>IF(AA246="","",IF(AA246&lt;=20,"Faible",IF(AA246&lt;=40,"Moyen",IF(AA246&lt;=75,"Élevé","Critique"))))</f>
        <v/>
      </c>
      <c r="AC246" s="17" t="inlineStr">
        <is>
          <t>c</t>
        </is>
      </c>
      <c r="AD246" s="17">
        <f>IF(OR(L246="",AC246=""),"",IF(VLOOKUP(AC246,Références!$O$3:$P$7,2,FALSE)&gt;=VLOOKUP(L246,Références!$O$3:$P$7,2,FALSE),"OK","À compléter"))</f>
        <v/>
      </c>
      <c r="AE246" s="17" t="inlineStr">
        <is>
          <t>Photos + procédure</t>
        </is>
      </c>
      <c r="AF246" s="17" t="n"/>
      <c r="AG246" s="17" t="n"/>
    </row>
    <row r="247">
      <c r="A247" s="17" t="n"/>
      <c r="B247" s="17" t="n"/>
      <c r="C247" s="17" t="n"/>
      <c r="D247" s="17" t="n"/>
      <c r="E247" s="17" t="n"/>
      <c r="F247" s="17" t="n"/>
      <c r="G247" s="17" t="n"/>
      <c r="H247" s="17" t="n"/>
      <c r="I247" s="17" t="n"/>
      <c r="J247" s="17" t="n"/>
      <c r="K247" s="17">
        <f>IF(OR(H247="",I247="",J247=""),"",H247&amp;I247&amp;J247)</f>
        <v/>
      </c>
      <c r="L247" s="17">
        <f>IF(K247="","",VLOOKUP(K247,Références!$L$3:$M$10,2,FALSE))</f>
        <v/>
      </c>
      <c r="M247" s="17" t="n"/>
      <c r="N247" s="17" t="n"/>
      <c r="O247" s="17" t="n"/>
      <c r="P247" s="17">
        <f>IF(AND(M247&gt;0,N247&gt;0,O247&gt;0),M247*N247*O247,"")</f>
        <v/>
      </c>
      <c r="Q247" s="17">
        <f>IF(P247="","",IF(P247&lt;=20,"Faible",IF(P247&lt;=40,"Moyen",IF(P247&lt;=75,"Élevé","Critique"))))</f>
        <v/>
      </c>
      <c r="R247" s="17" t="n"/>
      <c r="S247" s="17" t="n"/>
      <c r="T247" s="17" t="n"/>
      <c r="U247" s="17" t="inlineStr">
        <is>
          <t>Maintenance</t>
        </is>
      </c>
      <c r="V247" s="17" t="inlineStr">
        <is>
          <t>02/09/2025</t>
        </is>
      </c>
      <c r="W247" s="17" t="inlineStr">
        <is>
          <t>In Progress</t>
        </is>
      </c>
      <c r="X247" s="17">
        <f>IF(AND(U247&gt;0,V247&gt;0,W247&gt;0),U247*V247*W247,"")</f>
        <v/>
      </c>
      <c r="Y247" s="17">
        <f>IF(X247="","",IF(X247&lt;=20,"Faible",IF(X247&lt;=40,"Moyen",IF(X247&lt;=75,"Élevé","Critique"))))</f>
        <v/>
      </c>
      <c r="Z247" s="17" t="n">
        <v>2</v>
      </c>
      <c r="AA247" s="17">
        <f>IF(AND(X247&gt;0,Y247&gt;0,Z247&gt;0),X247*Y247*Z247,"")</f>
        <v/>
      </c>
      <c r="AB247" s="17">
        <f>IF(AA247="","",IF(AA247&lt;=20,"Faible",IF(AA247&lt;=40,"Moyen",IF(AA247&lt;=75,"Élevé","Critique"))))</f>
        <v/>
      </c>
      <c r="AC247" s="17" t="inlineStr">
        <is>
          <t>c</t>
        </is>
      </c>
      <c r="AD247" s="17">
        <f>IF(OR(L247="",AC247=""),"",IF(VLOOKUP(AC247,Références!$O$3:$P$7,2,FALSE)&gt;=VLOOKUP(L247,Références!$O$3:$P$7,2,FALSE),"OK","À compléter"))</f>
        <v/>
      </c>
      <c r="AE247" s="17" t="inlineStr">
        <is>
          <t>Photos + procédure</t>
        </is>
      </c>
      <c r="AF247" s="17" t="n"/>
      <c r="AG247" s="17" t="n"/>
    </row>
    <row r="248">
      <c r="A248" s="17" t="n"/>
      <c r="B248" s="17" t="n"/>
      <c r="C248" s="17" t="n"/>
      <c r="D248" s="17" t="n"/>
      <c r="E248" s="17" t="n"/>
      <c r="F248" s="17" t="n"/>
      <c r="G248" s="17" t="n"/>
      <c r="H248" s="17" t="n"/>
      <c r="I248" s="17" t="n"/>
      <c r="J248" s="17" t="n"/>
      <c r="K248" s="17">
        <f>IF(OR(H248="",I248="",J248=""),"",H248&amp;I248&amp;J248)</f>
        <v/>
      </c>
      <c r="L248" s="17">
        <f>IF(K248="","",VLOOKUP(K248,Références!$L$3:$M$10,2,FALSE))</f>
        <v/>
      </c>
      <c r="M248" s="17" t="n"/>
      <c r="N248" s="17" t="n"/>
      <c r="O248" s="17" t="n"/>
      <c r="P248" s="17">
        <f>IF(AND(M248&gt;0,N248&gt;0,O248&gt;0),M248*N248*O248,"")</f>
        <v/>
      </c>
      <c r="Q248" s="17">
        <f>IF(P248="","",IF(P248&lt;=20,"Faible",IF(P248&lt;=40,"Moyen",IF(P248&lt;=75,"Élevé","Critique"))))</f>
        <v/>
      </c>
      <c r="R248" s="17" t="n"/>
      <c r="S248" s="17" t="n"/>
      <c r="T248" s="17" t="n"/>
      <c r="U248" s="17" t="inlineStr">
        <is>
          <t>Maintenance</t>
        </is>
      </c>
      <c r="V248" s="17" t="inlineStr">
        <is>
          <t>11/09/2025</t>
        </is>
      </c>
      <c r="W248" s="17" t="inlineStr">
        <is>
          <t>Done</t>
        </is>
      </c>
      <c r="X248" s="17">
        <f>IF(AND(U248&gt;0,V248&gt;0,W248&gt;0),U248*V248*W248,"")</f>
        <v/>
      </c>
      <c r="Y248" s="17">
        <f>IF(X248="","",IF(X248&lt;=20,"Faible",IF(X248&lt;=40,"Moyen",IF(X248&lt;=75,"Élevé","Critique"))))</f>
        <v/>
      </c>
      <c r="Z248" s="17" t="n">
        <v>2</v>
      </c>
      <c r="AA248" s="17">
        <f>IF(AND(X248&gt;0,Y248&gt;0,Z248&gt;0),X248*Y248*Z248,"")</f>
        <v/>
      </c>
      <c r="AB248" s="17">
        <f>IF(AA248="","",IF(AA248&lt;=20,"Faible",IF(AA248&lt;=40,"Moyen",IF(AA248&lt;=75,"Élevé","Critique"))))</f>
        <v/>
      </c>
      <c r="AC248" s="17" t="inlineStr">
        <is>
          <t>c</t>
        </is>
      </c>
      <c r="AD248" s="17">
        <f>IF(OR(L248="",AC248=""),"",IF(VLOOKUP(AC248,Références!$O$3:$P$7,2,FALSE)&gt;=VLOOKUP(L248,Références!$O$3:$P$7,2,FALSE),"OK","À compléter"))</f>
        <v/>
      </c>
      <c r="AE248" s="17" t="inlineStr">
        <is>
          <t>PV contrôle + schéma</t>
        </is>
      </c>
      <c r="AF248" s="17" t="n"/>
      <c r="AG248" s="17" t="n"/>
    </row>
    <row r="249">
      <c r="A249" s="17" t="n"/>
      <c r="B249" s="17" t="n"/>
      <c r="C249" s="17" t="n"/>
      <c r="D249" s="17" t="n"/>
      <c r="E249" s="17" t="n"/>
      <c r="F249" s="17" t="n"/>
      <c r="G249" s="17" t="n"/>
      <c r="H249" s="17" t="n"/>
      <c r="I249" s="17" t="n"/>
      <c r="J249" s="17" t="n"/>
      <c r="K249" s="17">
        <f>IF(OR(H249="",I249="",J249=""),"",H249&amp;I249&amp;J249)</f>
        <v/>
      </c>
      <c r="L249" s="17">
        <f>IF(K249="","",VLOOKUP(K249,Références!$L$3:$M$10,2,FALSE))</f>
        <v/>
      </c>
      <c r="M249" s="17" t="n"/>
      <c r="N249" s="17" t="n"/>
      <c r="O249" s="17" t="n"/>
      <c r="P249" s="17">
        <f>IF(AND(M249&gt;0,N249&gt;0,O249&gt;0),M249*N249*O249,"")</f>
        <v/>
      </c>
      <c r="Q249" s="17">
        <f>IF(P249="","",IF(P249&lt;=20,"Faible",IF(P249&lt;=40,"Moyen",IF(P249&lt;=75,"Élevé","Critique"))))</f>
        <v/>
      </c>
      <c r="R249" s="17" t="n"/>
      <c r="S249" s="17" t="n"/>
      <c r="T249" s="17" t="n"/>
      <c r="U249" s="17" t="inlineStr">
        <is>
          <t>Maintenance</t>
        </is>
      </c>
      <c r="V249" s="17" t="inlineStr">
        <is>
          <t>26/09/2025</t>
        </is>
      </c>
      <c r="W249" s="17" t="inlineStr">
        <is>
          <t>In Progress</t>
        </is>
      </c>
      <c r="X249" s="17">
        <f>IF(AND(U249&gt;0,V249&gt;0,W249&gt;0),U249*V249*W249,"")</f>
        <v/>
      </c>
      <c r="Y249" s="17">
        <f>IF(X249="","",IF(X249&lt;=20,"Faible",IF(X249&lt;=40,"Moyen",IF(X249&lt;=75,"Élevé","Critique"))))</f>
        <v/>
      </c>
      <c r="Z249" s="17" t="n">
        <v>2</v>
      </c>
      <c r="AA249" s="17">
        <f>IF(AND(X249&gt;0,Y249&gt;0,Z249&gt;0),X249*Y249*Z249,"")</f>
        <v/>
      </c>
      <c r="AB249" s="17">
        <f>IF(AA249="","",IF(AA249&lt;=20,"Faible",IF(AA249&lt;=40,"Moyen",IF(AA249&lt;=75,"Élevé","Critique"))))</f>
        <v/>
      </c>
      <c r="AC249" s="17" t="inlineStr">
        <is>
          <t>c</t>
        </is>
      </c>
      <c r="AD249" s="17">
        <f>IF(OR(L249="",AC249=""),"",IF(VLOOKUP(AC249,Références!$O$3:$P$7,2,FALSE)&gt;=VLOOKUP(L249,Références!$O$3:$P$7,2,FALSE),"OK","À compléter"))</f>
        <v/>
      </c>
      <c r="AE249" s="17" t="inlineStr">
        <is>
          <t>Photos + procédure</t>
        </is>
      </c>
      <c r="AF249" s="17" t="n"/>
      <c r="AG249" s="17" t="n"/>
    </row>
    <row r="250">
      <c r="A250" s="17" t="n"/>
      <c r="B250" s="17" t="n"/>
      <c r="C250" s="17" t="n"/>
      <c r="D250" s="17" t="n"/>
      <c r="E250" s="17" t="n"/>
      <c r="F250" s="17" t="n"/>
      <c r="G250" s="17" t="n"/>
      <c r="H250" s="17" t="n"/>
      <c r="I250" s="17" t="n"/>
      <c r="J250" s="17" t="n"/>
      <c r="K250" s="17">
        <f>IF(OR(H250="",I250="",J250=""),"",H250&amp;I250&amp;J250)</f>
        <v/>
      </c>
      <c r="L250" s="17">
        <f>IF(K250="","",VLOOKUP(K250,Références!$L$3:$M$10,2,FALSE))</f>
        <v/>
      </c>
      <c r="M250" s="17" t="n"/>
      <c r="N250" s="17" t="n"/>
      <c r="O250" s="17" t="n"/>
      <c r="P250" s="17">
        <f>IF(AND(M250&gt;0,N250&gt;0,O250&gt;0),M250*N250*O250,"")</f>
        <v/>
      </c>
      <c r="Q250" s="17">
        <f>IF(P250="","",IF(P250&lt;=20,"Faible",IF(P250&lt;=40,"Moyen",IF(P250&lt;=75,"Élevé","Critique"))))</f>
        <v/>
      </c>
      <c r="R250" s="17" t="n"/>
      <c r="S250" s="17" t="n"/>
      <c r="T250" s="17" t="n"/>
      <c r="U250" s="17" t="inlineStr">
        <is>
          <t>Maintenance</t>
        </is>
      </c>
      <c r="V250" s="17" t="inlineStr">
        <is>
          <t>04/09/2025</t>
        </is>
      </c>
      <c r="W250" s="17" t="inlineStr">
        <is>
          <t>In Progress</t>
        </is>
      </c>
      <c r="X250" s="17">
        <f>IF(AND(U250&gt;0,V250&gt;0,W250&gt;0),U250*V250*W250,"")</f>
        <v/>
      </c>
      <c r="Y250" s="17">
        <f>IF(X250="","",IF(X250&lt;=20,"Faible",IF(X250&lt;=40,"Moyen",IF(X250&lt;=75,"Élevé","Critique"))))</f>
        <v/>
      </c>
      <c r="Z250" s="17" t="n">
        <v>2</v>
      </c>
      <c r="AA250" s="17">
        <f>IF(AND(X250&gt;0,Y250&gt;0,Z250&gt;0),X250*Y250*Z250,"")</f>
        <v/>
      </c>
      <c r="AB250" s="17">
        <f>IF(AA250="","",IF(AA250&lt;=20,"Faible",IF(AA250&lt;=40,"Moyen",IF(AA250&lt;=75,"Élevé","Critique"))))</f>
        <v/>
      </c>
      <c r="AC250" s="17" t="inlineStr">
        <is>
          <t>c</t>
        </is>
      </c>
      <c r="AD250" s="17">
        <f>IF(OR(L250="",AC250=""),"",IF(VLOOKUP(AC250,Références!$O$3:$P$7,2,FALSE)&gt;=VLOOKUP(L250,Références!$O$3:$P$7,2,FALSE),"OK","À compléter"))</f>
        <v/>
      </c>
      <c r="AE250" s="17" t="inlineStr">
        <is>
          <t>PV contrôle + schéma</t>
        </is>
      </c>
      <c r="AF250" s="17" t="n"/>
      <c r="AG250" s="17" t="n"/>
    </row>
    <row r="251">
      <c r="A251" s="17" t="n"/>
      <c r="B251" s="17" t="n"/>
      <c r="C251" s="17" t="n"/>
      <c r="D251" s="17" t="n"/>
      <c r="E251" s="17" t="n"/>
      <c r="F251" s="17" t="n"/>
      <c r="G251" s="17" t="n"/>
      <c r="H251" s="17" t="n"/>
      <c r="I251" s="17" t="n"/>
      <c r="J251" s="17" t="n"/>
      <c r="K251" s="17">
        <f>IF(OR(H251="",I251="",J251=""),"",H251&amp;I251&amp;J251)</f>
        <v/>
      </c>
      <c r="L251" s="17">
        <f>IF(K251="","",VLOOKUP(K251,Références!$L$3:$M$10,2,FALSE))</f>
        <v/>
      </c>
      <c r="M251" s="17" t="n"/>
      <c r="N251" s="17" t="n"/>
      <c r="O251" s="17" t="n"/>
      <c r="P251" s="17">
        <f>IF(AND(M251&gt;0,N251&gt;0,O251&gt;0),M251*N251*O251,"")</f>
        <v/>
      </c>
      <c r="Q251" s="17">
        <f>IF(P251="","",IF(P251&lt;=20,"Faible",IF(P251&lt;=40,"Moyen",IF(P251&lt;=75,"Élevé","Critique"))))</f>
        <v/>
      </c>
      <c r="R251" s="17" t="n"/>
      <c r="S251" s="17" t="n"/>
      <c r="T251" s="17" t="n"/>
      <c r="U251" s="17" t="inlineStr">
        <is>
          <t>Qualité</t>
        </is>
      </c>
      <c r="V251" s="17" t="inlineStr">
        <is>
          <t>18/09/2025</t>
        </is>
      </c>
      <c r="W251" s="17" t="inlineStr">
        <is>
          <t>Not Started</t>
        </is>
      </c>
      <c r="X251" s="17">
        <f>IF(AND(U251&gt;0,V251&gt;0,W251&gt;0),U251*V251*W251,"")</f>
        <v/>
      </c>
      <c r="Y251" s="17">
        <f>IF(X251="","",IF(X251&lt;=20,"Faible",IF(X251&lt;=40,"Moyen",IF(X251&lt;=75,"Élevé","Critique"))))</f>
        <v/>
      </c>
      <c r="Z251" s="17" t="n">
        <v>2</v>
      </c>
      <c r="AA251" s="17">
        <f>IF(AND(X251&gt;0,Y251&gt;0,Z251&gt;0),X251*Y251*Z251,"")</f>
        <v/>
      </c>
      <c r="AB251" s="17">
        <f>IF(AA251="","",IF(AA251&lt;=20,"Faible",IF(AA251&lt;=40,"Moyen",IF(AA251&lt;=75,"Élevé","Critique"))))</f>
        <v/>
      </c>
      <c r="AC251" s="17" t="inlineStr">
        <is>
          <t>c</t>
        </is>
      </c>
      <c r="AD251" s="17">
        <f>IF(OR(L251="",AC251=""),"",IF(VLOOKUP(AC251,Références!$O$3:$P$7,2,FALSE)&gt;=VLOOKUP(L251,Références!$O$3:$P$7,2,FALSE),"OK","À compléter"))</f>
        <v/>
      </c>
      <c r="AE251" s="17" t="inlineStr">
        <is>
          <t>FDS + mode opératoire</t>
        </is>
      </c>
      <c r="AF251" s="17" t="n"/>
      <c r="AG251" s="17" t="n"/>
    </row>
    <row r="252">
      <c r="A252" s="17" t="n"/>
      <c r="B252" s="17" t="n"/>
      <c r="C252" s="17" t="n"/>
      <c r="D252" s="17" t="n"/>
      <c r="E252" s="17" t="n"/>
      <c r="F252" s="17" t="n"/>
      <c r="G252" s="17" t="n"/>
      <c r="H252" s="17" t="n"/>
      <c r="I252" s="17" t="n"/>
      <c r="J252" s="17" t="n"/>
      <c r="K252" s="17">
        <f>IF(OR(H252="",I252="",J252=""),"",H252&amp;I252&amp;J252)</f>
        <v/>
      </c>
      <c r="L252" s="17">
        <f>IF(K252="","",VLOOKUP(K252,Références!$L$3:$M$10,2,FALSE))</f>
        <v/>
      </c>
      <c r="M252" s="17" t="n"/>
      <c r="N252" s="17" t="n"/>
      <c r="O252" s="17" t="n"/>
      <c r="P252" s="17">
        <f>IF(AND(M252&gt;0,N252&gt;0,O252&gt;0),M252*N252*O252,"")</f>
        <v/>
      </c>
      <c r="Q252" s="17">
        <f>IF(P252="","",IF(P252&lt;=20,"Faible",IF(P252&lt;=40,"Moyen",IF(P252&lt;=75,"Élevé","Critique"))))</f>
        <v/>
      </c>
      <c r="R252" s="17" t="n"/>
      <c r="S252" s="17" t="n"/>
      <c r="T252" s="17" t="n"/>
      <c r="U252" s="17" t="inlineStr">
        <is>
          <t>Maintenance</t>
        </is>
      </c>
      <c r="V252" s="17" t="inlineStr">
        <is>
          <t>17/09/2025</t>
        </is>
      </c>
      <c r="W252" s="17" t="inlineStr">
        <is>
          <t>In Progress</t>
        </is>
      </c>
      <c r="X252" s="17">
        <f>IF(AND(U252&gt;0,V252&gt;0,W252&gt;0),U252*V252*W252,"")</f>
        <v/>
      </c>
      <c r="Y252" s="17">
        <f>IF(X252="","",IF(X252&lt;=20,"Faible",IF(X252&lt;=40,"Moyen",IF(X252&lt;=75,"Élevé","Critique"))))</f>
        <v/>
      </c>
      <c r="Z252" s="17" t="n">
        <v>2</v>
      </c>
      <c r="AA252" s="17">
        <f>IF(AND(X252&gt;0,Y252&gt;0,Z252&gt;0),X252*Y252*Z252,"")</f>
        <v/>
      </c>
      <c r="AB252" s="17">
        <f>IF(AA252="","",IF(AA252&lt;=20,"Faible",IF(AA252&lt;=40,"Moyen",IF(AA252&lt;=75,"Élevé","Critique"))))</f>
        <v/>
      </c>
      <c r="AC252" s="17" t="inlineStr">
        <is>
          <t>c</t>
        </is>
      </c>
      <c r="AD252" s="17">
        <f>IF(OR(L252="",AC252=""),"",IF(VLOOKUP(AC252,Références!$O$3:$P$7,2,FALSE)&gt;=VLOOKUP(L252,Références!$O$3:$P$7,2,FALSE),"OK","À compléter"))</f>
        <v/>
      </c>
      <c r="AE252" s="17" t="inlineStr">
        <is>
          <t>Audit terrain + croquis</t>
        </is>
      </c>
      <c r="AF252" s="17" t="n"/>
      <c r="AG252" s="17" t="n"/>
    </row>
    <row r="253">
      <c r="A253" s="17" t="n"/>
      <c r="B253" s="17" t="n"/>
      <c r="C253" s="17" t="n"/>
      <c r="D253" s="17" t="n"/>
      <c r="E253" s="17" t="n"/>
      <c r="F253" s="17" t="n"/>
      <c r="G253" s="17" t="n"/>
      <c r="H253" s="17" t="n"/>
      <c r="I253" s="17" t="n"/>
      <c r="J253" s="17" t="n"/>
      <c r="K253" s="17">
        <f>IF(OR(H253="",I253="",J253=""),"",H253&amp;I253&amp;J253)</f>
        <v/>
      </c>
      <c r="L253" s="17">
        <f>IF(K253="","",VLOOKUP(K253,Références!$L$3:$M$10,2,FALSE))</f>
        <v/>
      </c>
      <c r="M253" s="17" t="n"/>
      <c r="N253" s="17" t="n"/>
      <c r="O253" s="17" t="n"/>
      <c r="P253" s="17">
        <f>IF(AND(M253&gt;0,N253&gt;0,O253&gt;0),M253*N253*O253,"")</f>
        <v/>
      </c>
      <c r="Q253" s="17">
        <f>IF(P253="","",IF(P253&lt;=20,"Faible",IF(P253&lt;=40,"Moyen",IF(P253&lt;=75,"Élevé","Critique"))))</f>
        <v/>
      </c>
      <c r="R253" s="17" t="n"/>
      <c r="S253" s="17" t="n"/>
      <c r="T253" s="17" t="n"/>
      <c r="U253" s="17" t="inlineStr">
        <is>
          <t>HSE</t>
        </is>
      </c>
      <c r="V253" s="17" t="inlineStr">
        <is>
          <t>05/09/2025</t>
        </is>
      </c>
      <c r="W253" s="17" t="inlineStr">
        <is>
          <t>Done</t>
        </is>
      </c>
      <c r="X253" s="17">
        <f>IF(AND(U253&gt;0,V253&gt;0,W253&gt;0),U253*V253*W253,"")</f>
        <v/>
      </c>
      <c r="Y253" s="17">
        <f>IF(X253="","",IF(X253&lt;=20,"Faible",IF(X253&lt;=40,"Moyen",IF(X253&lt;=75,"Élevé","Critique"))))</f>
        <v/>
      </c>
      <c r="Z253" s="17" t="n">
        <v>2</v>
      </c>
      <c r="AA253" s="17">
        <f>IF(AND(X253&gt;0,Y253&gt;0,Z253&gt;0),X253*Y253*Z253,"")</f>
        <v/>
      </c>
      <c r="AB253" s="17">
        <f>IF(AA253="","",IF(AA253&lt;=20,"Faible",IF(AA253&lt;=40,"Moyen",IF(AA253&lt;=75,"Élevé","Critique"))))</f>
        <v/>
      </c>
      <c r="AC253" s="17" t="inlineStr">
        <is>
          <t>c</t>
        </is>
      </c>
      <c r="AD253" s="17">
        <f>IF(OR(L253="",AC253=""),"",IF(VLOOKUP(AC253,Références!$O$3:$P$7,2,FALSE)&gt;=VLOOKUP(L253,Références!$O$3:$P$7,2,FALSE),"OK","À compléter"))</f>
        <v/>
      </c>
      <c r="AE253" s="17" t="inlineStr">
        <is>
          <t>Audit terrain + croquis</t>
        </is>
      </c>
      <c r="AF253" s="17" t="n"/>
      <c r="AG253" s="17" t="n"/>
    </row>
    <row r="254">
      <c r="A254" s="17" t="n"/>
      <c r="B254" s="17" t="n"/>
      <c r="C254" s="17" t="n"/>
      <c r="D254" s="17" t="n"/>
      <c r="E254" s="17" t="n"/>
      <c r="F254" s="17" t="n"/>
      <c r="G254" s="17" t="n"/>
      <c r="H254" s="17" t="n"/>
      <c r="I254" s="17" t="n"/>
      <c r="J254" s="17" t="n"/>
      <c r="K254" s="17">
        <f>IF(OR(H254="",I254="",J254=""),"",H254&amp;I254&amp;J254)</f>
        <v/>
      </c>
      <c r="L254" s="17">
        <f>IF(K254="","",VLOOKUP(K254,Références!$L$3:$M$10,2,FALSE))</f>
        <v/>
      </c>
      <c r="M254" s="17" t="n"/>
      <c r="N254" s="17" t="n"/>
      <c r="O254" s="17" t="n"/>
      <c r="P254" s="17">
        <f>IF(AND(M254&gt;0,N254&gt;0,O254&gt;0),M254*N254*O254,"")</f>
        <v/>
      </c>
      <c r="Q254" s="17">
        <f>IF(P254="","",IF(P254&lt;=20,"Faible",IF(P254&lt;=40,"Moyen",IF(P254&lt;=75,"Élevé","Critique"))))</f>
        <v/>
      </c>
      <c r="R254" s="17" t="n"/>
      <c r="S254" s="17" t="n"/>
      <c r="T254" s="17" t="n"/>
      <c r="U254" s="17" t="inlineStr">
        <is>
          <t>Qualité</t>
        </is>
      </c>
      <c r="V254" s="17" t="inlineStr">
        <is>
          <t>18/09/2025</t>
        </is>
      </c>
      <c r="W254" s="17" t="inlineStr">
        <is>
          <t>Done</t>
        </is>
      </c>
      <c r="X254" s="17">
        <f>IF(AND(U254&gt;0,V254&gt;0,W254&gt;0),U254*V254*W254,"")</f>
        <v/>
      </c>
      <c r="Y254" s="17">
        <f>IF(X254="","",IF(X254&lt;=20,"Faible",IF(X254&lt;=40,"Moyen",IF(X254&lt;=75,"Élevé","Critique"))))</f>
        <v/>
      </c>
      <c r="Z254" s="17" t="n">
        <v>2</v>
      </c>
      <c r="AA254" s="17">
        <f>IF(AND(X254&gt;0,Y254&gt;0,Z254&gt;0),X254*Y254*Z254,"")</f>
        <v/>
      </c>
      <c r="AB254" s="17">
        <f>IF(AA254="","",IF(AA254&lt;=20,"Faible",IF(AA254&lt;=40,"Moyen",IF(AA254&lt;=75,"Élevé","Critique"))))</f>
        <v/>
      </c>
      <c r="AC254" s="17" t="inlineStr">
        <is>
          <t>c</t>
        </is>
      </c>
      <c r="AD254" s="17">
        <f>IF(OR(L254="",AC254=""),"",IF(VLOOKUP(AC254,Références!$O$3:$P$7,2,FALSE)&gt;=VLOOKUP(L254,Références!$O$3:$P$7,2,FALSE),"OK","À compléter"))</f>
        <v/>
      </c>
      <c r="AE254" s="17" t="inlineStr">
        <is>
          <t>Photos + procédure</t>
        </is>
      </c>
      <c r="AF254" s="17" t="n"/>
      <c r="AG254" s="17" t="n"/>
    </row>
    <row r="255">
      <c r="A255" s="17" t="n"/>
      <c r="B255" s="17" t="n"/>
      <c r="C255" s="17" t="n"/>
      <c r="D255" s="17" t="n"/>
      <c r="E255" s="17" t="n"/>
      <c r="F255" s="17" t="n"/>
      <c r="G255" s="17" t="n"/>
      <c r="H255" s="17" t="n"/>
      <c r="I255" s="17" t="n"/>
      <c r="J255" s="17" t="n"/>
      <c r="K255" s="17">
        <f>IF(OR(H255="",I255="",J255=""),"",H255&amp;I255&amp;J255)</f>
        <v/>
      </c>
      <c r="L255" s="17">
        <f>IF(K255="","",VLOOKUP(K255,Références!$L$3:$M$10,2,FALSE))</f>
        <v/>
      </c>
      <c r="M255" s="17" t="n"/>
      <c r="N255" s="17" t="n"/>
      <c r="O255" s="17" t="n"/>
      <c r="P255" s="17">
        <f>IF(AND(M255&gt;0,N255&gt;0,O255&gt;0),M255*N255*O255,"")</f>
        <v/>
      </c>
      <c r="Q255" s="17">
        <f>IF(P255="","",IF(P255&lt;=20,"Faible",IF(P255&lt;=40,"Moyen",IF(P255&lt;=75,"Élevé","Critique"))))</f>
        <v/>
      </c>
      <c r="R255" s="17" t="n"/>
      <c r="S255" s="17" t="n"/>
      <c r="T255" s="17" t="n"/>
      <c r="U255" s="17" t="inlineStr">
        <is>
          <t>Maintenance</t>
        </is>
      </c>
      <c r="V255" s="17" t="inlineStr">
        <is>
          <t>24/09/2025</t>
        </is>
      </c>
      <c r="W255" s="17" t="inlineStr">
        <is>
          <t>Not Started</t>
        </is>
      </c>
      <c r="X255" s="17">
        <f>IF(AND(U255&gt;0,V255&gt;0,W255&gt;0),U255*V255*W255,"")</f>
        <v/>
      </c>
      <c r="Y255" s="17">
        <f>IF(X255="","",IF(X255&lt;=20,"Faible",IF(X255&lt;=40,"Moyen",IF(X255&lt;=75,"Élevé","Critique"))))</f>
        <v/>
      </c>
      <c r="Z255" s="17" t="n">
        <v>2</v>
      </c>
      <c r="AA255" s="17">
        <f>IF(AND(X255&gt;0,Y255&gt;0,Z255&gt;0),X255*Y255*Z255,"")</f>
        <v/>
      </c>
      <c r="AB255" s="17">
        <f>IF(AA255="","",IF(AA255&lt;=20,"Faible",IF(AA255&lt;=40,"Moyen",IF(AA255&lt;=75,"Élevé","Critique"))))</f>
        <v/>
      </c>
      <c r="AC255" s="17" t="inlineStr">
        <is>
          <t>c</t>
        </is>
      </c>
      <c r="AD255" s="17">
        <f>IF(OR(L255="",AC255=""),"",IF(VLOOKUP(AC255,Références!$O$3:$P$7,2,FALSE)&gt;=VLOOKUP(L255,Références!$O$3:$P$7,2,FALSE),"OK","À compléter"))</f>
        <v/>
      </c>
      <c r="AE255" s="17" t="inlineStr">
        <is>
          <t>PV contrôle + schéma</t>
        </is>
      </c>
      <c r="AF255" s="17" t="n"/>
      <c r="AG255" s="17" t="n"/>
    </row>
    <row r="256">
      <c r="A256" s="17" t="n"/>
      <c r="B256" s="17" t="n"/>
      <c r="C256" s="17" t="n"/>
      <c r="D256" s="17" t="n"/>
      <c r="E256" s="17" t="n"/>
      <c r="F256" s="17" t="n"/>
      <c r="G256" s="17" t="n"/>
      <c r="H256" s="17" t="n"/>
      <c r="I256" s="17" t="n"/>
      <c r="J256" s="17" t="n"/>
      <c r="K256" s="17">
        <f>IF(OR(H256="",I256="",J256=""),"",H256&amp;I256&amp;J256)</f>
        <v/>
      </c>
      <c r="L256" s="17">
        <f>IF(K256="","",VLOOKUP(K256,Références!$L$3:$M$10,2,FALSE))</f>
        <v/>
      </c>
      <c r="M256" s="17" t="n"/>
      <c r="N256" s="17" t="n"/>
      <c r="O256" s="17" t="n"/>
      <c r="P256" s="17">
        <f>IF(AND(M256&gt;0,N256&gt;0,O256&gt;0),M256*N256*O256,"")</f>
        <v/>
      </c>
      <c r="Q256" s="17">
        <f>IF(P256="","",IF(P256&lt;=20,"Faible",IF(P256&lt;=40,"Moyen",IF(P256&lt;=75,"Élevé","Critique"))))</f>
        <v/>
      </c>
      <c r="R256" s="17" t="n"/>
      <c r="S256" s="17" t="n"/>
      <c r="T256" s="17" t="n"/>
      <c r="U256" s="17" t="inlineStr">
        <is>
          <t>Maintenance</t>
        </is>
      </c>
      <c r="V256" s="17" t="inlineStr">
        <is>
          <t>13/09/2025</t>
        </is>
      </c>
      <c r="W256" s="17" t="inlineStr">
        <is>
          <t>Done</t>
        </is>
      </c>
      <c r="X256" s="17">
        <f>IF(AND(U256&gt;0,V256&gt;0,W256&gt;0),U256*V256*W256,"")</f>
        <v/>
      </c>
      <c r="Y256" s="17">
        <f>IF(X256="","",IF(X256&lt;=20,"Faible",IF(X256&lt;=40,"Moyen",IF(X256&lt;=75,"Élevé","Critique"))))</f>
        <v/>
      </c>
      <c r="Z256" s="17" t="n">
        <v>2</v>
      </c>
      <c r="AA256" s="17">
        <f>IF(AND(X256&gt;0,Y256&gt;0,Z256&gt;0),X256*Y256*Z256,"")</f>
        <v/>
      </c>
      <c r="AB256" s="17">
        <f>IF(AA256="","",IF(AA256&lt;=20,"Faible",IF(AA256&lt;=40,"Moyen",IF(AA256&lt;=75,"Élevé","Critique"))))</f>
        <v/>
      </c>
      <c r="AC256" s="17" t="inlineStr">
        <is>
          <t>c</t>
        </is>
      </c>
      <c r="AD256" s="17">
        <f>IF(OR(L256="",AC256=""),"",IF(VLOOKUP(AC256,Références!$O$3:$P$7,2,FALSE)&gt;=VLOOKUP(L256,Références!$O$3:$P$7,2,FALSE),"OK","À compléter"))</f>
        <v/>
      </c>
      <c r="AE256" s="17" t="inlineStr">
        <is>
          <t>FDS + mode opératoire</t>
        </is>
      </c>
      <c r="AF256" s="17" t="n"/>
      <c r="AG256" s="17" t="n"/>
    </row>
    <row r="257">
      <c r="A257" s="17" t="n"/>
      <c r="B257" s="17" t="n"/>
      <c r="C257" s="17" t="n"/>
      <c r="D257" s="17" t="n"/>
      <c r="E257" s="17" t="n"/>
      <c r="F257" s="17" t="n"/>
      <c r="G257" s="17" t="n"/>
      <c r="H257" s="17" t="n"/>
      <c r="I257" s="17" t="n"/>
      <c r="J257" s="17" t="n"/>
      <c r="K257" s="17">
        <f>IF(OR(H257="",I257="",J257=""),"",H257&amp;I257&amp;J257)</f>
        <v/>
      </c>
      <c r="L257" s="17">
        <f>IF(K257="","",VLOOKUP(K257,Références!$L$3:$M$10,2,FALSE))</f>
        <v/>
      </c>
      <c r="M257" s="17" t="n"/>
      <c r="N257" s="17" t="n"/>
      <c r="O257" s="17" t="n"/>
      <c r="P257" s="17">
        <f>IF(AND(M257&gt;0,N257&gt;0,O257&gt;0),M257*N257*O257,"")</f>
        <v/>
      </c>
      <c r="Q257" s="17">
        <f>IF(P257="","",IF(P257&lt;=20,"Faible",IF(P257&lt;=40,"Moyen",IF(P257&lt;=75,"Élevé","Critique"))))</f>
        <v/>
      </c>
      <c r="R257" s="17" t="n"/>
      <c r="S257" s="17" t="n"/>
      <c r="T257" s="17" t="n"/>
      <c r="U257" s="17" t="inlineStr">
        <is>
          <t>HSE</t>
        </is>
      </c>
      <c r="V257" s="17" t="inlineStr">
        <is>
          <t>14/09/2025</t>
        </is>
      </c>
      <c r="W257" s="17" t="inlineStr">
        <is>
          <t>In Progress</t>
        </is>
      </c>
      <c r="X257" s="17">
        <f>IF(AND(U257&gt;0,V257&gt;0,W257&gt;0),U257*V257*W257,"")</f>
        <v/>
      </c>
      <c r="Y257" s="17">
        <f>IF(X257="","",IF(X257&lt;=20,"Faible",IF(X257&lt;=40,"Moyen",IF(X257&lt;=75,"Élevé","Critique"))))</f>
        <v/>
      </c>
      <c r="Z257" s="17" t="n">
        <v>2</v>
      </c>
      <c r="AA257" s="17">
        <f>IF(AND(X257&gt;0,Y257&gt;0,Z257&gt;0),X257*Y257*Z257,"")</f>
        <v/>
      </c>
      <c r="AB257" s="17">
        <f>IF(AA257="","",IF(AA257&lt;=20,"Faible",IF(AA257&lt;=40,"Moyen",IF(AA257&lt;=75,"Élevé","Critique"))))</f>
        <v/>
      </c>
      <c r="AC257" s="17" t="inlineStr">
        <is>
          <t>c</t>
        </is>
      </c>
      <c r="AD257" s="17">
        <f>IF(OR(L257="",AC257=""),"",IF(VLOOKUP(AC257,Références!$O$3:$P$7,2,FALSE)&gt;=VLOOKUP(L257,Références!$O$3:$P$7,2,FALSE),"OK","À compléter"))</f>
        <v/>
      </c>
      <c r="AE257" s="17" t="inlineStr">
        <is>
          <t>PV contrôle + schéma</t>
        </is>
      </c>
      <c r="AF257" s="17" t="n"/>
      <c r="AG257" s="17" t="n"/>
    </row>
    <row r="258">
      <c r="A258" s="17" t="n"/>
      <c r="B258" s="17" t="n"/>
      <c r="C258" s="17" t="n"/>
      <c r="D258" s="17" t="n"/>
      <c r="E258" s="17" t="n"/>
      <c r="F258" s="17" t="n"/>
      <c r="G258" s="17" t="n"/>
      <c r="H258" s="17" t="n"/>
      <c r="I258" s="17" t="n"/>
      <c r="J258" s="17" t="n"/>
      <c r="K258" s="17">
        <f>IF(OR(H258="",I258="",J258=""),"",H258&amp;I258&amp;J258)</f>
        <v/>
      </c>
      <c r="L258" s="17">
        <f>IF(K258="","",VLOOKUP(K258,Références!$L$3:$M$10,2,FALSE))</f>
        <v/>
      </c>
      <c r="M258" s="17" t="n"/>
      <c r="N258" s="17" t="n"/>
      <c r="O258" s="17" t="n"/>
      <c r="P258" s="17">
        <f>IF(AND(M258&gt;0,N258&gt;0,O258&gt;0),M258*N258*O258,"")</f>
        <v/>
      </c>
      <c r="Q258" s="17">
        <f>IF(P258="","",IF(P258&lt;=20,"Faible",IF(P258&lt;=40,"Moyen",IF(P258&lt;=75,"Élevé","Critique"))))</f>
        <v/>
      </c>
      <c r="R258" s="17" t="n"/>
      <c r="S258" s="17" t="n"/>
      <c r="T258" s="17" t="n"/>
      <c r="U258" s="17" t="inlineStr">
        <is>
          <t>Qualité</t>
        </is>
      </c>
      <c r="V258" s="17" t="inlineStr">
        <is>
          <t>03/09/2025</t>
        </is>
      </c>
      <c r="W258" s="17" t="inlineStr">
        <is>
          <t>Not Started</t>
        </is>
      </c>
      <c r="X258" s="17">
        <f>IF(AND(U258&gt;0,V258&gt;0,W258&gt;0),U258*V258*W258,"")</f>
        <v/>
      </c>
      <c r="Y258" s="17">
        <f>IF(X258="","",IF(X258&lt;=20,"Faible",IF(X258&lt;=40,"Moyen",IF(X258&lt;=75,"Élevé","Critique"))))</f>
        <v/>
      </c>
      <c r="Z258" s="17" t="n">
        <v>2</v>
      </c>
      <c r="AA258" s="17">
        <f>IF(AND(X258&gt;0,Y258&gt;0,Z258&gt;0),X258*Y258*Z258,"")</f>
        <v/>
      </c>
      <c r="AB258" s="17">
        <f>IF(AA258="","",IF(AA258&lt;=20,"Faible",IF(AA258&lt;=40,"Moyen",IF(AA258&lt;=75,"Élevé","Critique"))))</f>
        <v/>
      </c>
      <c r="AC258" s="17" t="inlineStr">
        <is>
          <t>c</t>
        </is>
      </c>
      <c r="AD258" s="17">
        <f>IF(OR(L258="",AC258=""),"",IF(VLOOKUP(AC258,Références!$O$3:$P$7,2,FALSE)&gt;=VLOOKUP(L258,Références!$O$3:$P$7,2,FALSE),"OK","À compléter"))</f>
        <v/>
      </c>
      <c r="AE258" s="17" t="inlineStr">
        <is>
          <t>FDS + mode opératoire</t>
        </is>
      </c>
      <c r="AF258" s="17" t="n"/>
      <c r="AG258" s="17" t="n"/>
    </row>
    <row r="259">
      <c r="A259" s="17" t="n"/>
      <c r="B259" s="17" t="n"/>
      <c r="C259" s="17" t="n"/>
      <c r="D259" s="17" t="n"/>
      <c r="E259" s="17" t="n"/>
      <c r="F259" s="17" t="n"/>
      <c r="G259" s="17" t="n"/>
      <c r="H259" s="17" t="n"/>
      <c r="I259" s="17" t="n"/>
      <c r="J259" s="17" t="n"/>
      <c r="K259" s="17">
        <f>IF(OR(H259="",I259="",J259=""),"",H259&amp;I259&amp;J259)</f>
        <v/>
      </c>
      <c r="L259" s="17">
        <f>IF(K259="","",VLOOKUP(K259,Références!$L$3:$M$10,2,FALSE))</f>
        <v/>
      </c>
      <c r="M259" s="17" t="n"/>
      <c r="N259" s="17" t="n"/>
      <c r="O259" s="17" t="n"/>
      <c r="P259" s="17">
        <f>IF(AND(M259&gt;0,N259&gt;0,O259&gt;0),M259*N259*O259,"")</f>
        <v/>
      </c>
      <c r="Q259" s="17">
        <f>IF(P259="","",IF(P259&lt;=20,"Faible",IF(P259&lt;=40,"Moyen",IF(P259&lt;=75,"Élevé","Critique"))))</f>
        <v/>
      </c>
      <c r="R259" s="17" t="n"/>
      <c r="S259" s="17" t="n"/>
      <c r="T259" s="17" t="n"/>
      <c r="U259" s="17" t="inlineStr">
        <is>
          <t>Qualité</t>
        </is>
      </c>
      <c r="V259" s="17" t="inlineStr">
        <is>
          <t>11/09/2025</t>
        </is>
      </c>
      <c r="W259" s="17" t="inlineStr">
        <is>
          <t>In Progress</t>
        </is>
      </c>
      <c r="X259" s="17">
        <f>IF(AND(U259&gt;0,V259&gt;0,W259&gt;0),U259*V259*W259,"")</f>
        <v/>
      </c>
      <c r="Y259" s="17">
        <f>IF(X259="","",IF(X259&lt;=20,"Faible",IF(X259&lt;=40,"Moyen",IF(X259&lt;=75,"Élevé","Critique"))))</f>
        <v/>
      </c>
      <c r="Z259" s="17" t="n">
        <v>2</v>
      </c>
      <c r="AA259" s="17">
        <f>IF(AND(X259&gt;0,Y259&gt;0,Z259&gt;0),X259*Y259*Z259,"")</f>
        <v/>
      </c>
      <c r="AB259" s="17">
        <f>IF(AA259="","",IF(AA259&lt;=20,"Faible",IF(AA259&lt;=40,"Moyen",IF(AA259&lt;=75,"Élevé","Critique"))))</f>
        <v/>
      </c>
      <c r="AC259" s="17" t="inlineStr">
        <is>
          <t>c</t>
        </is>
      </c>
      <c r="AD259" s="17">
        <f>IF(OR(L259="",AC259=""),"",IF(VLOOKUP(AC259,Références!$O$3:$P$7,2,FALSE)&gt;=VLOOKUP(L259,Références!$O$3:$P$7,2,FALSE),"OK","À compléter"))</f>
        <v/>
      </c>
      <c r="AE259" s="17" t="inlineStr">
        <is>
          <t>FDS + mode opératoire</t>
        </is>
      </c>
      <c r="AF259" s="17" t="n"/>
      <c r="AG259" s="17" t="n"/>
    </row>
    <row r="260">
      <c r="A260" s="17" t="n"/>
      <c r="B260" s="17" t="n"/>
      <c r="C260" s="17" t="n"/>
      <c r="D260" s="17" t="n"/>
      <c r="E260" s="17" t="n"/>
      <c r="F260" s="17" t="n"/>
      <c r="G260" s="17" t="n"/>
      <c r="H260" s="17" t="n"/>
      <c r="I260" s="17" t="n"/>
      <c r="J260" s="17" t="n"/>
      <c r="K260" s="17">
        <f>IF(OR(H260="",I260="",J260=""),"",H260&amp;I260&amp;J260)</f>
        <v/>
      </c>
      <c r="L260" s="17">
        <f>IF(K260="","",VLOOKUP(K260,Références!$L$3:$M$10,2,FALSE))</f>
        <v/>
      </c>
      <c r="M260" s="17" t="n"/>
      <c r="N260" s="17" t="n"/>
      <c r="O260" s="17" t="n"/>
      <c r="P260" s="17">
        <f>IF(AND(M260&gt;0,N260&gt;0,O260&gt;0),M260*N260*O260,"")</f>
        <v/>
      </c>
      <c r="Q260" s="17">
        <f>IF(P260="","",IF(P260&lt;=20,"Faible",IF(P260&lt;=40,"Moyen",IF(P260&lt;=75,"Élevé","Critique"))))</f>
        <v/>
      </c>
      <c r="R260" s="17" t="n"/>
      <c r="S260" s="17" t="n"/>
      <c r="T260" s="17" t="n"/>
      <c r="U260" s="17" t="inlineStr">
        <is>
          <t>Maintenance</t>
        </is>
      </c>
      <c r="V260" s="17" t="inlineStr">
        <is>
          <t>12/09/2025</t>
        </is>
      </c>
      <c r="W260" s="17" t="inlineStr">
        <is>
          <t>In Progress</t>
        </is>
      </c>
      <c r="X260" s="17">
        <f>IF(AND(U260&gt;0,V260&gt;0,W260&gt;0),U260*V260*W260,"")</f>
        <v/>
      </c>
      <c r="Y260" s="17">
        <f>IF(X260="","",IF(X260&lt;=20,"Faible",IF(X260&lt;=40,"Moyen",IF(X260&lt;=75,"Élevé","Critique"))))</f>
        <v/>
      </c>
      <c r="Z260" s="17" t="n">
        <v>2</v>
      </c>
      <c r="AA260" s="17">
        <f>IF(AND(X260&gt;0,Y260&gt;0,Z260&gt;0),X260*Y260*Z260,"")</f>
        <v/>
      </c>
      <c r="AB260" s="17">
        <f>IF(AA260="","",IF(AA260&lt;=20,"Faible",IF(AA260&lt;=40,"Moyen",IF(AA260&lt;=75,"Élevé","Critique"))))</f>
        <v/>
      </c>
      <c r="AC260" s="17" t="inlineStr">
        <is>
          <t>c</t>
        </is>
      </c>
      <c r="AD260" s="17">
        <f>IF(OR(L260="",AC260=""),"",IF(VLOOKUP(AC260,Références!$O$3:$P$7,2,FALSE)&gt;=VLOOKUP(L260,Références!$O$3:$P$7,2,FALSE),"OK","À compléter"))</f>
        <v/>
      </c>
      <c r="AE260" s="17" t="inlineStr">
        <is>
          <t>FDS + mode opératoire</t>
        </is>
      </c>
      <c r="AF260" s="17" t="n"/>
      <c r="AG260" s="17" t="n"/>
    </row>
    <row r="261">
      <c r="A261" s="17" t="n"/>
      <c r="B261" s="17" t="n"/>
      <c r="C261" s="17" t="n"/>
      <c r="D261" s="17" t="n"/>
      <c r="E261" s="17" t="n"/>
      <c r="F261" s="17" t="n"/>
      <c r="G261" s="17" t="n"/>
      <c r="H261" s="17" t="n"/>
      <c r="I261" s="17" t="n"/>
      <c r="J261" s="17" t="n"/>
      <c r="K261" s="17">
        <f>IF(OR(H261="",I261="",J261=""),"",H261&amp;I261&amp;J261)</f>
        <v/>
      </c>
      <c r="L261" s="17">
        <f>IF(K261="","",VLOOKUP(K261,Références!$L$3:$M$10,2,FALSE))</f>
        <v/>
      </c>
      <c r="M261" s="17" t="n"/>
      <c r="N261" s="17" t="n"/>
      <c r="O261" s="17" t="n"/>
      <c r="P261" s="17">
        <f>IF(AND(M261&gt;0,N261&gt;0,O261&gt;0),M261*N261*O261,"")</f>
        <v/>
      </c>
      <c r="Q261" s="17">
        <f>IF(P261="","",IF(P261&lt;=20,"Faible",IF(P261&lt;=40,"Moyen",IF(P261&lt;=75,"Élevé","Critique"))))</f>
        <v/>
      </c>
      <c r="R261" s="17" t="n"/>
      <c r="S261" s="17" t="n"/>
      <c r="T261" s="17" t="n"/>
      <c r="U261" s="17" t="inlineStr">
        <is>
          <t>Qualité</t>
        </is>
      </c>
      <c r="V261" s="17" t="inlineStr">
        <is>
          <t>17/09/2025</t>
        </is>
      </c>
      <c r="W261" s="17" t="inlineStr">
        <is>
          <t>Not Started</t>
        </is>
      </c>
      <c r="X261" s="17">
        <f>IF(AND(U261&gt;0,V261&gt;0,W261&gt;0),U261*V261*W261,"")</f>
        <v/>
      </c>
      <c r="Y261" s="17">
        <f>IF(X261="","",IF(X261&lt;=20,"Faible",IF(X261&lt;=40,"Moyen",IF(X261&lt;=75,"Élevé","Critique"))))</f>
        <v/>
      </c>
      <c r="Z261" s="17" t="n">
        <v>2</v>
      </c>
      <c r="AA261" s="17">
        <f>IF(AND(X261&gt;0,Y261&gt;0,Z261&gt;0),X261*Y261*Z261,"")</f>
        <v/>
      </c>
      <c r="AB261" s="17">
        <f>IF(AA261="","",IF(AA261&lt;=20,"Faible",IF(AA261&lt;=40,"Moyen",IF(AA261&lt;=75,"Élevé","Critique"))))</f>
        <v/>
      </c>
      <c r="AC261" s="17" t="inlineStr">
        <is>
          <t>c</t>
        </is>
      </c>
      <c r="AD261" s="17">
        <f>IF(OR(L261="",AC261=""),"",IF(VLOOKUP(AC261,Références!$O$3:$P$7,2,FALSE)&gt;=VLOOKUP(L261,Références!$O$3:$P$7,2,FALSE),"OK","À compléter"))</f>
        <v/>
      </c>
      <c r="AE261" s="17" t="inlineStr">
        <is>
          <t>Photos + procédure</t>
        </is>
      </c>
      <c r="AF261" s="17" t="n"/>
      <c r="AG261" s="17" t="n"/>
    </row>
    <row r="262">
      <c r="A262" s="17" t="n"/>
      <c r="B262" s="17" t="n"/>
      <c r="C262" s="17" t="n"/>
      <c r="D262" s="17" t="n"/>
      <c r="E262" s="17" t="n"/>
      <c r="F262" s="17" t="n"/>
      <c r="G262" s="17" t="n"/>
      <c r="H262" s="17" t="n"/>
      <c r="I262" s="17" t="n"/>
      <c r="J262" s="17" t="n"/>
      <c r="K262" s="17">
        <f>IF(OR(H262="",I262="",J262=""),"",H262&amp;I262&amp;J262)</f>
        <v/>
      </c>
      <c r="L262" s="17">
        <f>IF(K262="","",VLOOKUP(K262,Références!$L$3:$M$10,2,FALSE))</f>
        <v/>
      </c>
      <c r="M262" s="17" t="n"/>
      <c r="N262" s="17" t="n"/>
      <c r="O262" s="17" t="n"/>
      <c r="P262" s="17">
        <f>IF(AND(M262&gt;0,N262&gt;0,O262&gt;0),M262*N262*O262,"")</f>
        <v/>
      </c>
      <c r="Q262" s="17">
        <f>IF(P262="","",IF(P262&lt;=20,"Faible",IF(P262&lt;=40,"Moyen",IF(P262&lt;=75,"Élevé","Critique"))))</f>
        <v/>
      </c>
      <c r="R262" s="17" t="n"/>
      <c r="S262" s="17" t="n"/>
      <c r="T262" s="17" t="n"/>
      <c r="U262" s="17" t="inlineStr">
        <is>
          <t>Production</t>
        </is>
      </c>
      <c r="V262" s="17" t="inlineStr">
        <is>
          <t>11/09/2025</t>
        </is>
      </c>
      <c r="W262" s="17" t="inlineStr">
        <is>
          <t>Done</t>
        </is>
      </c>
      <c r="X262" s="17">
        <f>IF(AND(U262&gt;0,V262&gt;0,W262&gt;0),U262*V262*W262,"")</f>
        <v/>
      </c>
      <c r="Y262" s="17">
        <f>IF(X262="","",IF(X262&lt;=20,"Faible",IF(X262&lt;=40,"Moyen",IF(X262&lt;=75,"Élevé","Critique"))))</f>
        <v/>
      </c>
      <c r="Z262" s="17" t="n">
        <v>2</v>
      </c>
      <c r="AA262" s="17">
        <f>IF(AND(X262&gt;0,Y262&gt;0,Z262&gt;0),X262*Y262*Z262,"")</f>
        <v/>
      </c>
      <c r="AB262" s="17">
        <f>IF(AA262="","",IF(AA262&lt;=20,"Faible",IF(AA262&lt;=40,"Moyen",IF(AA262&lt;=75,"Élevé","Critique"))))</f>
        <v/>
      </c>
      <c r="AC262" s="17" t="inlineStr">
        <is>
          <t>c</t>
        </is>
      </c>
      <c r="AD262" s="17">
        <f>IF(OR(L262="",AC262=""),"",IF(VLOOKUP(AC262,Références!$O$3:$P$7,2,FALSE)&gt;=VLOOKUP(L262,Références!$O$3:$P$7,2,FALSE),"OK","À compléter"))</f>
        <v/>
      </c>
      <c r="AE262" s="17" t="inlineStr">
        <is>
          <t>FDS + mode opératoire</t>
        </is>
      </c>
      <c r="AF262" s="17" t="n"/>
      <c r="AG262" s="17" t="n"/>
    </row>
    <row r="263">
      <c r="A263" s="17" t="n"/>
      <c r="B263" s="17" t="n"/>
      <c r="C263" s="17" t="n"/>
      <c r="D263" s="17" t="n"/>
      <c r="E263" s="17" t="n"/>
      <c r="F263" s="17" t="n"/>
      <c r="G263" s="17" t="n"/>
      <c r="H263" s="17" t="n"/>
      <c r="I263" s="17" t="n"/>
      <c r="J263" s="17" t="n"/>
      <c r="K263" s="17">
        <f>IF(OR(H263="",I263="",J263=""),"",H263&amp;I263&amp;J263)</f>
        <v/>
      </c>
      <c r="L263" s="17">
        <f>IF(K263="","",VLOOKUP(K263,Références!$L$3:$M$10,2,FALSE))</f>
        <v/>
      </c>
      <c r="M263" s="17" t="n"/>
      <c r="N263" s="17" t="n"/>
      <c r="O263" s="17" t="n"/>
      <c r="P263" s="17">
        <f>IF(AND(M263&gt;0,N263&gt;0,O263&gt;0),M263*N263*O263,"")</f>
        <v/>
      </c>
      <c r="Q263" s="17">
        <f>IF(P263="","",IF(P263&lt;=20,"Faible",IF(P263&lt;=40,"Moyen",IF(P263&lt;=75,"Élevé","Critique"))))</f>
        <v/>
      </c>
      <c r="R263" s="17" t="n"/>
      <c r="S263" s="17" t="n"/>
      <c r="T263" s="17" t="n"/>
      <c r="U263" s="17" t="inlineStr">
        <is>
          <t>Maintenance</t>
        </is>
      </c>
      <c r="V263" s="17" t="inlineStr">
        <is>
          <t>19/09/2025</t>
        </is>
      </c>
      <c r="W263" s="17" t="inlineStr">
        <is>
          <t>Not Started</t>
        </is>
      </c>
      <c r="X263" s="17">
        <f>IF(AND(U263&gt;0,V263&gt;0,W263&gt;0),U263*V263*W263,"")</f>
        <v/>
      </c>
      <c r="Y263" s="17">
        <f>IF(X263="","",IF(X263&lt;=20,"Faible",IF(X263&lt;=40,"Moyen",IF(X263&lt;=75,"Élevé","Critique"))))</f>
        <v/>
      </c>
      <c r="Z263" s="17" t="n">
        <v>2</v>
      </c>
      <c r="AA263" s="17">
        <f>IF(AND(X263&gt;0,Y263&gt;0,Z263&gt;0),X263*Y263*Z263,"")</f>
        <v/>
      </c>
      <c r="AB263" s="17">
        <f>IF(AA263="","",IF(AA263&lt;=20,"Faible",IF(AA263&lt;=40,"Moyen",IF(AA263&lt;=75,"Élevé","Critique"))))</f>
        <v/>
      </c>
      <c r="AC263" s="17" t="inlineStr">
        <is>
          <t>c</t>
        </is>
      </c>
      <c r="AD263" s="17">
        <f>IF(OR(L263="",AC263=""),"",IF(VLOOKUP(AC263,Références!$O$3:$P$7,2,FALSE)&gt;=VLOOKUP(L263,Références!$O$3:$P$7,2,FALSE),"OK","À compléter"))</f>
        <v/>
      </c>
      <c r="AE263" s="17" t="inlineStr">
        <is>
          <t>Audit terrain + croquis</t>
        </is>
      </c>
      <c r="AF263" s="17" t="n"/>
      <c r="AG263" s="17" t="n"/>
    </row>
    <row r="264">
      <c r="A264" s="17" t="n"/>
      <c r="B264" s="17" t="n"/>
      <c r="C264" s="17" t="n"/>
      <c r="D264" s="17" t="n"/>
      <c r="E264" s="17" t="n"/>
      <c r="F264" s="17" t="n"/>
      <c r="G264" s="17" t="n"/>
      <c r="H264" s="17" t="n"/>
      <c r="I264" s="17" t="n"/>
      <c r="J264" s="17" t="n"/>
      <c r="K264" s="17">
        <f>IF(OR(H264="",I264="",J264=""),"",H264&amp;I264&amp;J264)</f>
        <v/>
      </c>
      <c r="L264" s="17">
        <f>IF(K264="","",VLOOKUP(K264,Références!$L$3:$M$10,2,FALSE))</f>
        <v/>
      </c>
      <c r="M264" s="17" t="n"/>
      <c r="N264" s="17" t="n"/>
      <c r="O264" s="17" t="n"/>
      <c r="P264" s="17">
        <f>IF(AND(M264&gt;0,N264&gt;0,O264&gt;0),M264*N264*O264,"")</f>
        <v/>
      </c>
      <c r="Q264" s="17">
        <f>IF(P264="","",IF(P264&lt;=20,"Faible",IF(P264&lt;=40,"Moyen",IF(P264&lt;=75,"Élevé","Critique"))))</f>
        <v/>
      </c>
      <c r="R264" s="17" t="n"/>
      <c r="S264" s="17" t="n"/>
      <c r="T264" s="17" t="n"/>
      <c r="U264" s="17" t="inlineStr">
        <is>
          <t>Maintenance</t>
        </is>
      </c>
      <c r="V264" s="17" t="inlineStr">
        <is>
          <t>16/09/2025</t>
        </is>
      </c>
      <c r="W264" s="17" t="inlineStr">
        <is>
          <t>In Progress</t>
        </is>
      </c>
      <c r="X264" s="17">
        <f>IF(AND(U264&gt;0,V264&gt;0,W264&gt;0),U264*V264*W264,"")</f>
        <v/>
      </c>
      <c r="Y264" s="17">
        <f>IF(X264="","",IF(X264&lt;=20,"Faible",IF(X264&lt;=40,"Moyen",IF(X264&lt;=75,"Élevé","Critique"))))</f>
        <v/>
      </c>
      <c r="Z264" s="17" t="n">
        <v>2</v>
      </c>
      <c r="AA264" s="17">
        <f>IF(AND(X264&gt;0,Y264&gt;0,Z264&gt;0),X264*Y264*Z264,"")</f>
        <v/>
      </c>
      <c r="AB264" s="17">
        <f>IF(AA264="","",IF(AA264&lt;=20,"Faible",IF(AA264&lt;=40,"Moyen",IF(AA264&lt;=75,"Élevé","Critique"))))</f>
        <v/>
      </c>
      <c r="AC264" s="17" t="inlineStr">
        <is>
          <t>c</t>
        </is>
      </c>
      <c r="AD264" s="17">
        <f>IF(OR(L264="",AC264=""),"",IF(VLOOKUP(AC264,Références!$O$3:$P$7,2,FALSE)&gt;=VLOOKUP(L264,Références!$O$3:$P$7,2,FALSE),"OK","À compléter"))</f>
        <v/>
      </c>
      <c r="AE264" s="17" t="inlineStr">
        <is>
          <t>FDS + mode opératoire</t>
        </is>
      </c>
      <c r="AF264" s="17" t="n"/>
      <c r="AG264" s="17" t="n"/>
    </row>
    <row r="265">
      <c r="A265" s="17" t="n"/>
      <c r="B265" s="17" t="n"/>
      <c r="C265" s="17" t="n"/>
      <c r="D265" s="17" t="n"/>
      <c r="E265" s="17" t="n"/>
      <c r="F265" s="17" t="n"/>
      <c r="G265" s="17" t="n"/>
      <c r="H265" s="17" t="n"/>
      <c r="I265" s="17" t="n"/>
      <c r="J265" s="17" t="n"/>
      <c r="K265" s="17">
        <f>IF(OR(H265="",I265="",J265=""),"",H265&amp;I265&amp;J265)</f>
        <v/>
      </c>
      <c r="L265" s="17">
        <f>IF(K265="","",VLOOKUP(K265,Références!$L$3:$M$10,2,FALSE))</f>
        <v/>
      </c>
      <c r="M265" s="17" t="n"/>
      <c r="N265" s="17" t="n"/>
      <c r="O265" s="17" t="n"/>
      <c r="P265" s="17">
        <f>IF(AND(M265&gt;0,N265&gt;0,O265&gt;0),M265*N265*O265,"")</f>
        <v/>
      </c>
      <c r="Q265" s="17">
        <f>IF(P265="","",IF(P265&lt;=20,"Faible",IF(P265&lt;=40,"Moyen",IF(P265&lt;=75,"Élevé","Critique"))))</f>
        <v/>
      </c>
      <c r="R265" s="17" t="n"/>
      <c r="S265" s="17" t="n"/>
      <c r="T265" s="17" t="n"/>
      <c r="U265" s="17" t="inlineStr">
        <is>
          <t>Méthodes</t>
        </is>
      </c>
      <c r="V265" s="17" t="inlineStr">
        <is>
          <t>27/09/2025</t>
        </is>
      </c>
      <c r="W265" s="17" t="inlineStr">
        <is>
          <t>Not Started</t>
        </is>
      </c>
      <c r="X265" s="17">
        <f>IF(AND(U265&gt;0,V265&gt;0,W265&gt;0),U265*V265*W265,"")</f>
        <v/>
      </c>
      <c r="Y265" s="17">
        <f>IF(X265="","",IF(X265&lt;=20,"Faible",IF(X265&lt;=40,"Moyen",IF(X265&lt;=75,"Élevé","Critique"))))</f>
        <v/>
      </c>
      <c r="Z265" s="17" t="n">
        <v>2</v>
      </c>
      <c r="AA265" s="17">
        <f>IF(AND(X265&gt;0,Y265&gt;0,Z265&gt;0),X265*Y265*Z265,"")</f>
        <v/>
      </c>
      <c r="AB265" s="17">
        <f>IF(AA265="","",IF(AA265&lt;=20,"Faible",IF(AA265&lt;=40,"Moyen",IF(AA265&lt;=75,"Élevé","Critique"))))</f>
        <v/>
      </c>
      <c r="AC265" s="17" t="inlineStr">
        <is>
          <t>c</t>
        </is>
      </c>
      <c r="AD265" s="17">
        <f>IF(OR(L265="",AC265=""),"",IF(VLOOKUP(AC265,Références!$O$3:$P$7,2,FALSE)&gt;=VLOOKUP(L265,Références!$O$3:$P$7,2,FALSE),"OK","À compléter"))</f>
        <v/>
      </c>
      <c r="AE265" s="17" t="inlineStr">
        <is>
          <t>Photos + procédure</t>
        </is>
      </c>
      <c r="AF265" s="17" t="n"/>
      <c r="AG265" s="17" t="n"/>
    </row>
    <row r="266">
      <c r="A266" s="17" t="n"/>
      <c r="B266" s="17" t="n"/>
      <c r="C266" s="17" t="n"/>
      <c r="D266" s="17" t="n"/>
      <c r="E266" s="17" t="n"/>
      <c r="F266" s="17" t="n"/>
      <c r="G266" s="17" t="n"/>
      <c r="H266" s="17" t="n"/>
      <c r="I266" s="17" t="n"/>
      <c r="J266" s="17" t="n"/>
      <c r="K266" s="17">
        <f>IF(OR(H266="",I266="",J266=""),"",H266&amp;I266&amp;J266)</f>
        <v/>
      </c>
      <c r="L266" s="17">
        <f>IF(K266="","",VLOOKUP(K266,Références!$L$3:$M$10,2,FALSE))</f>
        <v/>
      </c>
      <c r="M266" s="17" t="n"/>
      <c r="N266" s="17" t="n"/>
      <c r="O266" s="17" t="n"/>
      <c r="P266" s="17">
        <f>IF(AND(M266&gt;0,N266&gt;0,O266&gt;0),M266*N266*O266,"")</f>
        <v/>
      </c>
      <c r="Q266" s="17">
        <f>IF(P266="","",IF(P266&lt;=20,"Faible",IF(P266&lt;=40,"Moyen",IF(P266&lt;=75,"Élevé","Critique"))))</f>
        <v/>
      </c>
      <c r="R266" s="17" t="n"/>
      <c r="S266" s="17" t="n"/>
      <c r="T266" s="17" t="n"/>
      <c r="U266" s="17" t="inlineStr">
        <is>
          <t>Production</t>
        </is>
      </c>
      <c r="V266" s="17" t="inlineStr">
        <is>
          <t>02/09/2025</t>
        </is>
      </c>
      <c r="W266" s="17" t="inlineStr">
        <is>
          <t>Done</t>
        </is>
      </c>
      <c r="X266" s="17">
        <f>IF(AND(U266&gt;0,V266&gt;0,W266&gt;0),U266*V266*W266,"")</f>
        <v/>
      </c>
      <c r="Y266" s="17">
        <f>IF(X266="","",IF(X266&lt;=20,"Faible",IF(X266&lt;=40,"Moyen",IF(X266&lt;=75,"Élevé","Critique"))))</f>
        <v/>
      </c>
      <c r="Z266" s="17" t="n">
        <v>2</v>
      </c>
      <c r="AA266" s="17">
        <f>IF(AND(X266&gt;0,Y266&gt;0,Z266&gt;0),X266*Y266*Z266,"")</f>
        <v/>
      </c>
      <c r="AB266" s="17">
        <f>IF(AA266="","",IF(AA266&lt;=20,"Faible",IF(AA266&lt;=40,"Moyen",IF(AA266&lt;=75,"Élevé","Critique"))))</f>
        <v/>
      </c>
      <c r="AC266" s="17" t="inlineStr">
        <is>
          <t>c</t>
        </is>
      </c>
      <c r="AD266" s="17">
        <f>IF(OR(L266="",AC266=""),"",IF(VLOOKUP(AC266,Références!$O$3:$P$7,2,FALSE)&gt;=VLOOKUP(L266,Références!$O$3:$P$7,2,FALSE),"OK","À compléter"))</f>
        <v/>
      </c>
      <c r="AE266" s="17" t="inlineStr">
        <is>
          <t>Audit terrain + croquis</t>
        </is>
      </c>
      <c r="AF266" s="17" t="n"/>
      <c r="AG266" s="17" t="n"/>
    </row>
    <row r="267">
      <c r="A267" s="17" t="n"/>
      <c r="B267" s="17" t="n"/>
      <c r="C267" s="17" t="n"/>
      <c r="D267" s="17" t="n"/>
      <c r="E267" s="17" t="n"/>
      <c r="F267" s="17" t="n"/>
      <c r="G267" s="17" t="n"/>
      <c r="H267" s="17" t="n"/>
      <c r="I267" s="17" t="n"/>
      <c r="J267" s="17" t="n"/>
      <c r="K267" s="17">
        <f>IF(OR(H267="",I267="",J267=""),"",H267&amp;I267&amp;J267)</f>
        <v/>
      </c>
      <c r="L267" s="17">
        <f>IF(K267="","",VLOOKUP(K267,Références!$L$3:$M$10,2,FALSE))</f>
        <v/>
      </c>
      <c r="M267" s="17" t="n"/>
      <c r="N267" s="17" t="n"/>
      <c r="O267" s="17" t="n"/>
      <c r="P267" s="17">
        <f>IF(AND(M267&gt;0,N267&gt;0,O267&gt;0),M267*N267*O267,"")</f>
        <v/>
      </c>
      <c r="Q267" s="17">
        <f>IF(P267="","",IF(P267&lt;=20,"Faible",IF(P267&lt;=40,"Moyen",IF(P267&lt;=75,"Élevé","Critique"))))</f>
        <v/>
      </c>
      <c r="R267" s="17" t="n"/>
      <c r="S267" s="17" t="n"/>
      <c r="T267" s="17" t="n"/>
      <c r="U267" s="17" t="inlineStr">
        <is>
          <t>Qualité</t>
        </is>
      </c>
      <c r="V267" s="17" t="inlineStr">
        <is>
          <t>28/09/2025</t>
        </is>
      </c>
      <c r="W267" s="17" t="inlineStr">
        <is>
          <t>In Progress</t>
        </is>
      </c>
      <c r="X267" s="17">
        <f>IF(AND(U267&gt;0,V267&gt;0,W267&gt;0),U267*V267*W267,"")</f>
        <v/>
      </c>
      <c r="Y267" s="17">
        <f>IF(X267="","",IF(X267&lt;=20,"Faible",IF(X267&lt;=40,"Moyen",IF(X267&lt;=75,"Élevé","Critique"))))</f>
        <v/>
      </c>
      <c r="Z267" s="17" t="n">
        <v>2</v>
      </c>
      <c r="AA267" s="17">
        <f>IF(AND(X267&gt;0,Y267&gt;0,Z267&gt;0),X267*Y267*Z267,"")</f>
        <v/>
      </c>
      <c r="AB267" s="17">
        <f>IF(AA267="","",IF(AA267&lt;=20,"Faible",IF(AA267&lt;=40,"Moyen",IF(AA267&lt;=75,"Élevé","Critique"))))</f>
        <v/>
      </c>
      <c r="AC267" s="17" t="inlineStr">
        <is>
          <t>c</t>
        </is>
      </c>
      <c r="AD267" s="17">
        <f>IF(OR(L267="",AC267=""),"",IF(VLOOKUP(AC267,Références!$O$3:$P$7,2,FALSE)&gt;=VLOOKUP(L267,Références!$O$3:$P$7,2,FALSE),"OK","À compléter"))</f>
        <v/>
      </c>
      <c r="AE267" s="17" t="inlineStr">
        <is>
          <t>PV contrôle + schéma</t>
        </is>
      </c>
      <c r="AF267" s="17" t="n"/>
      <c r="AG267" s="17" t="n"/>
    </row>
    <row r="268">
      <c r="A268" s="17" t="n"/>
      <c r="B268" s="17" t="n"/>
      <c r="C268" s="17" t="n"/>
      <c r="D268" s="17" t="n"/>
      <c r="E268" s="17" t="n"/>
      <c r="F268" s="17" t="n"/>
      <c r="G268" s="17" t="n"/>
      <c r="H268" s="17" t="n"/>
      <c r="I268" s="17" t="n"/>
      <c r="J268" s="17" t="n"/>
      <c r="K268" s="17">
        <f>IF(OR(H268="",I268="",J268=""),"",H268&amp;I268&amp;J268)</f>
        <v/>
      </c>
      <c r="L268" s="17">
        <f>IF(K268="","",VLOOKUP(K268,Références!$L$3:$M$10,2,FALSE))</f>
        <v/>
      </c>
      <c r="M268" s="17" t="n"/>
      <c r="N268" s="17" t="n"/>
      <c r="O268" s="17" t="n"/>
      <c r="P268" s="17">
        <f>IF(AND(M268&gt;0,N268&gt;0,O268&gt;0),M268*N268*O268,"")</f>
        <v/>
      </c>
      <c r="Q268" s="17">
        <f>IF(P268="","",IF(P268&lt;=20,"Faible",IF(P268&lt;=40,"Moyen",IF(P268&lt;=75,"Élevé","Critique"))))</f>
        <v/>
      </c>
      <c r="R268" s="17" t="n"/>
      <c r="S268" s="17" t="n"/>
      <c r="T268" s="17" t="n"/>
      <c r="U268" s="17" t="inlineStr">
        <is>
          <t>Qualité</t>
        </is>
      </c>
      <c r="V268" s="17" t="inlineStr">
        <is>
          <t>24/09/2025</t>
        </is>
      </c>
      <c r="W268" s="17" t="inlineStr">
        <is>
          <t>In Progress</t>
        </is>
      </c>
      <c r="X268" s="17">
        <f>IF(AND(U268&gt;0,V268&gt;0,W268&gt;0),U268*V268*W268,"")</f>
        <v/>
      </c>
      <c r="Y268" s="17">
        <f>IF(X268="","",IF(X268&lt;=20,"Faible",IF(X268&lt;=40,"Moyen",IF(X268&lt;=75,"Élevé","Critique"))))</f>
        <v/>
      </c>
      <c r="Z268" s="17" t="n">
        <v>2</v>
      </c>
      <c r="AA268" s="17">
        <f>IF(AND(X268&gt;0,Y268&gt;0,Z268&gt;0),X268*Y268*Z268,"")</f>
        <v/>
      </c>
      <c r="AB268" s="17">
        <f>IF(AA268="","",IF(AA268&lt;=20,"Faible",IF(AA268&lt;=40,"Moyen",IF(AA268&lt;=75,"Élevé","Critique"))))</f>
        <v/>
      </c>
      <c r="AC268" s="17" t="inlineStr">
        <is>
          <t>c</t>
        </is>
      </c>
      <c r="AD268" s="17">
        <f>IF(OR(L268="",AC268=""),"",IF(VLOOKUP(AC268,Références!$O$3:$P$7,2,FALSE)&gt;=VLOOKUP(L268,Références!$O$3:$P$7,2,FALSE),"OK","À compléter"))</f>
        <v/>
      </c>
      <c r="AE268" s="17" t="inlineStr">
        <is>
          <t>FDS + mode opératoire</t>
        </is>
      </c>
      <c r="AF268" s="17" t="n"/>
      <c r="AG268" s="17" t="n"/>
    </row>
    <row r="269">
      <c r="A269" s="17" t="n"/>
      <c r="B269" s="17" t="n"/>
      <c r="C269" s="17" t="n"/>
      <c r="D269" s="17" t="n"/>
      <c r="E269" s="17" t="n"/>
      <c r="F269" s="17" t="n"/>
      <c r="G269" s="17" t="n"/>
      <c r="H269" s="17" t="n"/>
      <c r="I269" s="17" t="n"/>
      <c r="J269" s="17" t="n"/>
      <c r="K269" s="17">
        <f>IF(OR(H269="",I269="",J269=""),"",H269&amp;I269&amp;J269)</f>
        <v/>
      </c>
      <c r="L269" s="17">
        <f>IF(K269="","",VLOOKUP(K269,Références!$L$3:$M$10,2,FALSE))</f>
        <v/>
      </c>
      <c r="M269" s="17" t="n"/>
      <c r="N269" s="17" t="n"/>
      <c r="O269" s="17" t="n"/>
      <c r="P269" s="17">
        <f>IF(AND(M269&gt;0,N269&gt;0,O269&gt;0),M269*N269*O269,"")</f>
        <v/>
      </c>
      <c r="Q269" s="17">
        <f>IF(P269="","",IF(P269&lt;=20,"Faible",IF(P269&lt;=40,"Moyen",IF(P269&lt;=75,"Élevé","Critique"))))</f>
        <v/>
      </c>
      <c r="R269" s="17" t="n"/>
      <c r="S269" s="17" t="n"/>
      <c r="T269" s="17" t="n"/>
      <c r="U269" s="17" t="inlineStr">
        <is>
          <t>Maintenance</t>
        </is>
      </c>
      <c r="V269" s="17" t="inlineStr">
        <is>
          <t>13/09/2025</t>
        </is>
      </c>
      <c r="W269" s="17" t="inlineStr">
        <is>
          <t>In Progress</t>
        </is>
      </c>
      <c r="X269" s="17">
        <f>IF(AND(U269&gt;0,V269&gt;0,W269&gt;0),U269*V269*W269,"")</f>
        <v/>
      </c>
      <c r="Y269" s="17">
        <f>IF(X269="","",IF(X269&lt;=20,"Faible",IF(X269&lt;=40,"Moyen",IF(X269&lt;=75,"Élevé","Critique"))))</f>
        <v/>
      </c>
      <c r="Z269" s="17" t="n">
        <v>2</v>
      </c>
      <c r="AA269" s="17">
        <f>IF(AND(X269&gt;0,Y269&gt;0,Z269&gt;0),X269*Y269*Z269,"")</f>
        <v/>
      </c>
      <c r="AB269" s="17">
        <f>IF(AA269="","",IF(AA269&lt;=20,"Faible",IF(AA269&lt;=40,"Moyen",IF(AA269&lt;=75,"Élevé","Critique"))))</f>
        <v/>
      </c>
      <c r="AC269" s="17" t="inlineStr">
        <is>
          <t>c</t>
        </is>
      </c>
      <c r="AD269" s="17">
        <f>IF(OR(L269="",AC269=""),"",IF(VLOOKUP(AC269,Références!$O$3:$P$7,2,FALSE)&gt;=VLOOKUP(L269,Références!$O$3:$P$7,2,FALSE),"OK","À compléter"))</f>
        <v/>
      </c>
      <c r="AE269" s="17" t="inlineStr">
        <is>
          <t>Audit terrain + croquis</t>
        </is>
      </c>
      <c r="AF269" s="17" t="n"/>
      <c r="AG269" s="17" t="n"/>
    </row>
    <row r="270">
      <c r="A270" s="17" t="n"/>
      <c r="B270" s="17" t="n"/>
      <c r="C270" s="17" t="n"/>
      <c r="D270" s="17" t="n"/>
      <c r="E270" s="17" t="n"/>
      <c r="F270" s="17" t="n"/>
      <c r="G270" s="17" t="n"/>
      <c r="H270" s="17" t="n"/>
      <c r="I270" s="17" t="n"/>
      <c r="J270" s="17" t="n"/>
      <c r="K270" s="17">
        <f>IF(OR(H270="",I270="",J270=""),"",H270&amp;I270&amp;J270)</f>
        <v/>
      </c>
      <c r="L270" s="17">
        <f>IF(K270="","",VLOOKUP(K270,Références!$L$3:$M$10,2,FALSE))</f>
        <v/>
      </c>
      <c r="M270" s="17" t="n"/>
      <c r="N270" s="17" t="n"/>
      <c r="O270" s="17" t="n"/>
      <c r="P270" s="17">
        <f>IF(AND(M270&gt;0,N270&gt;0,O270&gt;0),M270*N270*O270,"")</f>
        <v/>
      </c>
      <c r="Q270" s="17">
        <f>IF(P270="","",IF(P270&lt;=20,"Faible",IF(P270&lt;=40,"Moyen",IF(P270&lt;=75,"Élevé","Critique"))))</f>
        <v/>
      </c>
      <c r="R270" s="17" t="n"/>
      <c r="S270" s="17" t="n"/>
      <c r="T270" s="17" t="n"/>
      <c r="U270" s="17" t="inlineStr">
        <is>
          <t>Qualité</t>
        </is>
      </c>
      <c r="V270" s="17" t="inlineStr">
        <is>
          <t>11/09/2025</t>
        </is>
      </c>
      <c r="W270" s="17" t="inlineStr">
        <is>
          <t>Done</t>
        </is>
      </c>
      <c r="X270" s="17">
        <f>IF(AND(U270&gt;0,V270&gt;0,W270&gt;0),U270*V270*W270,"")</f>
        <v/>
      </c>
      <c r="Y270" s="17">
        <f>IF(X270="","",IF(X270&lt;=20,"Faible",IF(X270&lt;=40,"Moyen",IF(X270&lt;=75,"Élevé","Critique"))))</f>
        <v/>
      </c>
      <c r="Z270" s="17" t="n">
        <v>2</v>
      </c>
      <c r="AA270" s="17">
        <f>IF(AND(X270&gt;0,Y270&gt;0,Z270&gt;0),X270*Y270*Z270,"")</f>
        <v/>
      </c>
      <c r="AB270" s="17">
        <f>IF(AA270="","",IF(AA270&lt;=20,"Faible",IF(AA270&lt;=40,"Moyen",IF(AA270&lt;=75,"Élevé","Critique"))))</f>
        <v/>
      </c>
      <c r="AC270" s="17" t="inlineStr">
        <is>
          <t>c</t>
        </is>
      </c>
      <c r="AD270" s="17">
        <f>IF(OR(L270="",AC270=""),"",IF(VLOOKUP(AC270,Références!$O$3:$P$7,2,FALSE)&gt;=VLOOKUP(L270,Références!$O$3:$P$7,2,FALSE),"OK","À compléter"))</f>
        <v/>
      </c>
      <c r="AE270" s="17" t="inlineStr">
        <is>
          <t>PV contrôle + schéma</t>
        </is>
      </c>
      <c r="AF270" s="17" t="n"/>
      <c r="AG270" s="17" t="n"/>
    </row>
    <row r="271">
      <c r="A271" s="17" t="n"/>
      <c r="B271" s="17" t="n"/>
      <c r="C271" s="17" t="n"/>
      <c r="D271" s="17" t="n"/>
      <c r="E271" s="17" t="n"/>
      <c r="F271" s="17" t="n"/>
      <c r="G271" s="17" t="n"/>
      <c r="H271" s="17" t="n"/>
      <c r="I271" s="17" t="n"/>
      <c r="J271" s="17" t="n"/>
      <c r="K271" s="17">
        <f>IF(OR(H271="",I271="",J271=""),"",H271&amp;I271&amp;J271)</f>
        <v/>
      </c>
      <c r="L271" s="17">
        <f>IF(K271="","",VLOOKUP(K271,Références!$L$3:$M$10,2,FALSE))</f>
        <v/>
      </c>
      <c r="M271" s="17" t="n"/>
      <c r="N271" s="17" t="n"/>
      <c r="O271" s="17" t="n"/>
      <c r="P271" s="17">
        <f>IF(AND(M271&gt;0,N271&gt;0,O271&gt;0),M271*N271*O271,"")</f>
        <v/>
      </c>
      <c r="Q271" s="17">
        <f>IF(P271="","",IF(P271&lt;=20,"Faible",IF(P271&lt;=40,"Moyen",IF(P271&lt;=75,"Élevé","Critique"))))</f>
        <v/>
      </c>
      <c r="R271" s="17" t="n"/>
      <c r="S271" s="17" t="n"/>
      <c r="T271" s="17" t="n"/>
      <c r="U271" s="17" t="inlineStr">
        <is>
          <t>HSE</t>
        </is>
      </c>
      <c r="V271" s="17" t="inlineStr">
        <is>
          <t>05/09/2025</t>
        </is>
      </c>
      <c r="W271" s="17" t="inlineStr">
        <is>
          <t>In Progress</t>
        </is>
      </c>
      <c r="X271" s="17">
        <f>IF(AND(U271&gt;0,V271&gt;0,W271&gt;0),U271*V271*W271,"")</f>
        <v/>
      </c>
      <c r="Y271" s="17">
        <f>IF(X271="","",IF(X271&lt;=20,"Faible",IF(X271&lt;=40,"Moyen",IF(X271&lt;=75,"Élevé","Critique"))))</f>
        <v/>
      </c>
      <c r="Z271" s="17" t="n">
        <v>2</v>
      </c>
      <c r="AA271" s="17">
        <f>IF(AND(X271&gt;0,Y271&gt;0,Z271&gt;0),X271*Y271*Z271,"")</f>
        <v/>
      </c>
      <c r="AB271" s="17">
        <f>IF(AA271="","",IF(AA271&lt;=20,"Faible",IF(AA271&lt;=40,"Moyen",IF(AA271&lt;=75,"Élevé","Critique"))))</f>
        <v/>
      </c>
      <c r="AC271" s="17" t="inlineStr">
        <is>
          <t>c</t>
        </is>
      </c>
      <c r="AD271" s="17">
        <f>IF(OR(L271="",AC271=""),"",IF(VLOOKUP(AC271,Références!$O$3:$P$7,2,FALSE)&gt;=VLOOKUP(L271,Références!$O$3:$P$7,2,FALSE),"OK","À compléter"))</f>
        <v/>
      </c>
      <c r="AE271" s="17" t="inlineStr">
        <is>
          <t>PV contrôle + schéma</t>
        </is>
      </c>
      <c r="AF271" s="17" t="n"/>
      <c r="AG271" s="17" t="n"/>
    </row>
    <row r="272">
      <c r="A272" s="17" t="n"/>
      <c r="B272" s="17" t="n"/>
      <c r="C272" s="17" t="n"/>
      <c r="D272" s="17" t="n"/>
      <c r="E272" s="17" t="n"/>
      <c r="F272" s="17" t="n"/>
      <c r="G272" s="17" t="n"/>
      <c r="H272" s="17" t="n"/>
      <c r="I272" s="17" t="n"/>
      <c r="J272" s="17" t="n"/>
      <c r="K272" s="17">
        <f>IF(OR(H272="",I272="",J272=""),"",H272&amp;I272&amp;J272)</f>
        <v/>
      </c>
      <c r="L272" s="17">
        <f>IF(K272="","",VLOOKUP(K272,Références!$L$3:$M$10,2,FALSE))</f>
        <v/>
      </c>
      <c r="M272" s="17" t="n"/>
      <c r="N272" s="17" t="n"/>
      <c r="O272" s="17" t="n"/>
      <c r="P272" s="17">
        <f>IF(AND(M272&gt;0,N272&gt;0,O272&gt;0),M272*N272*O272,"")</f>
        <v/>
      </c>
      <c r="Q272" s="17">
        <f>IF(P272="","",IF(P272&lt;=20,"Faible",IF(P272&lt;=40,"Moyen",IF(P272&lt;=75,"Élevé","Critique"))))</f>
        <v/>
      </c>
      <c r="R272" s="17" t="n"/>
      <c r="S272" s="17" t="n"/>
      <c r="T272" s="17" t="n"/>
      <c r="U272" s="17" t="inlineStr">
        <is>
          <t>Qualité</t>
        </is>
      </c>
      <c r="V272" s="17" t="inlineStr">
        <is>
          <t>05/09/2025</t>
        </is>
      </c>
      <c r="W272" s="17" t="inlineStr">
        <is>
          <t>Not Started</t>
        </is>
      </c>
      <c r="X272" s="17">
        <f>IF(AND(U272&gt;0,V272&gt;0,W272&gt;0),U272*V272*W272,"")</f>
        <v/>
      </c>
      <c r="Y272" s="17">
        <f>IF(X272="","",IF(X272&lt;=20,"Faible",IF(X272&lt;=40,"Moyen",IF(X272&lt;=75,"Élevé","Critique"))))</f>
        <v/>
      </c>
      <c r="Z272" s="17" t="n">
        <v>2</v>
      </c>
      <c r="AA272" s="17">
        <f>IF(AND(X272&gt;0,Y272&gt;0,Z272&gt;0),X272*Y272*Z272,"")</f>
        <v/>
      </c>
      <c r="AB272" s="17">
        <f>IF(AA272="","",IF(AA272&lt;=20,"Faible",IF(AA272&lt;=40,"Moyen",IF(AA272&lt;=75,"Élevé","Critique"))))</f>
        <v/>
      </c>
      <c r="AC272" s="17" t="inlineStr">
        <is>
          <t>c</t>
        </is>
      </c>
      <c r="AD272" s="17">
        <f>IF(OR(L272="",AC272=""),"",IF(VLOOKUP(AC272,Références!$O$3:$P$7,2,FALSE)&gt;=VLOOKUP(L272,Références!$O$3:$P$7,2,FALSE),"OK","À compléter"))</f>
        <v/>
      </c>
      <c r="AE272" s="17" t="inlineStr">
        <is>
          <t>PV contrôle + schéma</t>
        </is>
      </c>
      <c r="AF272" s="17" t="n"/>
      <c r="AG272" s="17" t="n"/>
    </row>
    <row r="273">
      <c r="A273" s="17" t="n"/>
      <c r="B273" s="17" t="n"/>
      <c r="C273" s="17" t="n"/>
      <c r="D273" s="17" t="n"/>
      <c r="E273" s="17" t="n"/>
      <c r="F273" s="17" t="n"/>
      <c r="G273" s="17" t="n"/>
      <c r="H273" s="17" t="n"/>
      <c r="I273" s="17" t="n"/>
      <c r="J273" s="17" t="n"/>
      <c r="K273" s="17">
        <f>IF(OR(H273="",I273="",J273=""),"",H273&amp;I273&amp;J273)</f>
        <v/>
      </c>
      <c r="L273" s="17">
        <f>IF(K273="","",VLOOKUP(K273,Références!$L$3:$M$10,2,FALSE))</f>
        <v/>
      </c>
      <c r="M273" s="17" t="n"/>
      <c r="N273" s="17" t="n"/>
      <c r="O273" s="17" t="n"/>
      <c r="P273" s="17">
        <f>IF(AND(M273&gt;0,N273&gt;0,O273&gt;0),M273*N273*O273,"")</f>
        <v/>
      </c>
      <c r="Q273" s="17">
        <f>IF(P273="","",IF(P273&lt;=20,"Faible",IF(P273&lt;=40,"Moyen",IF(P273&lt;=75,"Élevé","Critique"))))</f>
        <v/>
      </c>
      <c r="R273" s="17" t="n"/>
      <c r="S273" s="17" t="n"/>
      <c r="T273" s="17" t="n"/>
      <c r="U273" s="17" t="inlineStr">
        <is>
          <t>Méthodes</t>
        </is>
      </c>
      <c r="V273" s="17" t="inlineStr">
        <is>
          <t>24/09/2025</t>
        </is>
      </c>
      <c r="W273" s="17" t="inlineStr">
        <is>
          <t>Done</t>
        </is>
      </c>
      <c r="X273" s="17">
        <f>IF(AND(U273&gt;0,V273&gt;0,W273&gt;0),U273*V273*W273,"")</f>
        <v/>
      </c>
      <c r="Y273" s="17">
        <f>IF(X273="","",IF(X273&lt;=20,"Faible",IF(X273&lt;=40,"Moyen",IF(X273&lt;=75,"Élevé","Critique"))))</f>
        <v/>
      </c>
      <c r="Z273" s="17" t="n">
        <v>2</v>
      </c>
      <c r="AA273" s="17">
        <f>IF(AND(X273&gt;0,Y273&gt;0,Z273&gt;0),X273*Y273*Z273,"")</f>
        <v/>
      </c>
      <c r="AB273" s="17">
        <f>IF(AA273="","",IF(AA273&lt;=20,"Faible",IF(AA273&lt;=40,"Moyen",IF(AA273&lt;=75,"Élevé","Critique"))))</f>
        <v/>
      </c>
      <c r="AC273" s="17" t="inlineStr">
        <is>
          <t>c</t>
        </is>
      </c>
      <c r="AD273" s="17">
        <f>IF(OR(L273="",AC273=""),"",IF(VLOOKUP(AC273,Références!$O$3:$P$7,2,FALSE)&gt;=VLOOKUP(L273,Références!$O$3:$P$7,2,FALSE),"OK","À compléter"))</f>
        <v/>
      </c>
      <c r="AE273" s="17" t="inlineStr">
        <is>
          <t>Photos + procédure</t>
        </is>
      </c>
      <c r="AF273" s="17" t="n"/>
      <c r="AG273" s="17" t="n"/>
    </row>
    <row r="274">
      <c r="A274" s="17" t="n"/>
      <c r="B274" s="17" t="n"/>
      <c r="C274" s="17" t="n"/>
      <c r="D274" s="17" t="n"/>
      <c r="E274" s="17" t="n"/>
      <c r="F274" s="17" t="n"/>
      <c r="G274" s="17" t="n"/>
      <c r="H274" s="17" t="n"/>
      <c r="I274" s="17" t="n"/>
      <c r="J274" s="17" t="n"/>
      <c r="K274" s="17">
        <f>IF(OR(H274="",I274="",J274=""),"",H274&amp;I274&amp;J274)</f>
        <v/>
      </c>
      <c r="L274" s="17">
        <f>IF(K274="","",VLOOKUP(K274,Références!$L$3:$M$10,2,FALSE))</f>
        <v/>
      </c>
      <c r="M274" s="17" t="n"/>
      <c r="N274" s="17" t="n"/>
      <c r="O274" s="17" t="n"/>
      <c r="P274" s="17">
        <f>IF(AND(M274&gt;0,N274&gt;0,O274&gt;0),M274*N274*O274,"")</f>
        <v/>
      </c>
      <c r="Q274" s="17">
        <f>IF(P274="","",IF(P274&lt;=20,"Faible",IF(P274&lt;=40,"Moyen",IF(P274&lt;=75,"Élevé","Critique"))))</f>
        <v/>
      </c>
      <c r="R274" s="17" t="n"/>
      <c r="S274" s="17" t="n"/>
      <c r="T274" s="17" t="n"/>
      <c r="U274" s="17" t="inlineStr">
        <is>
          <t>HSE</t>
        </is>
      </c>
      <c r="V274" s="17" t="inlineStr">
        <is>
          <t>18/09/2025</t>
        </is>
      </c>
      <c r="W274" s="17" t="inlineStr">
        <is>
          <t>Done</t>
        </is>
      </c>
      <c r="X274" s="17">
        <f>IF(AND(U274&gt;0,V274&gt;0,W274&gt;0),U274*V274*W274,"")</f>
        <v/>
      </c>
      <c r="Y274" s="17">
        <f>IF(X274="","",IF(X274&lt;=20,"Faible",IF(X274&lt;=40,"Moyen",IF(X274&lt;=75,"Élevé","Critique"))))</f>
        <v/>
      </c>
      <c r="Z274" s="17" t="n">
        <v>2</v>
      </c>
      <c r="AA274" s="17">
        <f>IF(AND(X274&gt;0,Y274&gt;0,Z274&gt;0),X274*Y274*Z274,"")</f>
        <v/>
      </c>
      <c r="AB274" s="17">
        <f>IF(AA274="","",IF(AA274&lt;=20,"Faible",IF(AA274&lt;=40,"Moyen",IF(AA274&lt;=75,"Élevé","Critique"))))</f>
        <v/>
      </c>
      <c r="AC274" s="17" t="inlineStr">
        <is>
          <t>c</t>
        </is>
      </c>
      <c r="AD274" s="17">
        <f>IF(OR(L274="",AC274=""),"",IF(VLOOKUP(AC274,Références!$O$3:$P$7,2,FALSE)&gt;=VLOOKUP(L274,Références!$O$3:$P$7,2,FALSE),"OK","À compléter"))</f>
        <v/>
      </c>
      <c r="AE274" s="17" t="inlineStr">
        <is>
          <t>FDS + mode opératoire</t>
        </is>
      </c>
      <c r="AF274" s="17" t="n"/>
      <c r="AG274" s="17" t="n"/>
    </row>
    <row r="275">
      <c r="A275" s="17" t="n"/>
      <c r="B275" s="17" t="n"/>
      <c r="C275" s="17" t="n"/>
      <c r="D275" s="17" t="n"/>
      <c r="E275" s="17" t="n"/>
      <c r="F275" s="17" t="n"/>
      <c r="G275" s="17" t="n"/>
      <c r="H275" s="17" t="n"/>
      <c r="I275" s="17" t="n"/>
      <c r="J275" s="17" t="n"/>
      <c r="K275" s="17">
        <f>IF(OR(H275="",I275="",J275=""),"",H275&amp;I275&amp;J275)</f>
        <v/>
      </c>
      <c r="L275" s="17">
        <f>IF(K275="","",VLOOKUP(K275,Références!$L$3:$M$10,2,FALSE))</f>
        <v/>
      </c>
      <c r="M275" s="17" t="n"/>
      <c r="N275" s="17" t="n"/>
      <c r="O275" s="17" t="n"/>
      <c r="P275" s="17">
        <f>IF(AND(M275&gt;0,N275&gt;0,O275&gt;0),M275*N275*O275,"")</f>
        <v/>
      </c>
      <c r="Q275" s="17">
        <f>IF(P275="","",IF(P275&lt;=20,"Faible",IF(P275&lt;=40,"Moyen",IF(P275&lt;=75,"Élevé","Critique"))))</f>
        <v/>
      </c>
      <c r="R275" s="17" t="n"/>
      <c r="S275" s="17" t="n"/>
      <c r="T275" s="17" t="n"/>
      <c r="U275" s="17" t="inlineStr">
        <is>
          <t>HSE</t>
        </is>
      </c>
      <c r="V275" s="17" t="inlineStr">
        <is>
          <t>07/09/2025</t>
        </is>
      </c>
      <c r="W275" s="17" t="inlineStr">
        <is>
          <t>In Progress</t>
        </is>
      </c>
      <c r="X275" s="17">
        <f>IF(AND(U275&gt;0,V275&gt;0,W275&gt;0),U275*V275*W275,"")</f>
        <v/>
      </c>
      <c r="Y275" s="17">
        <f>IF(X275="","",IF(X275&lt;=20,"Faible",IF(X275&lt;=40,"Moyen",IF(X275&lt;=75,"Élevé","Critique"))))</f>
        <v/>
      </c>
      <c r="Z275" s="17" t="n">
        <v>2</v>
      </c>
      <c r="AA275" s="17">
        <f>IF(AND(X275&gt;0,Y275&gt;0,Z275&gt;0),X275*Y275*Z275,"")</f>
        <v/>
      </c>
      <c r="AB275" s="17">
        <f>IF(AA275="","",IF(AA275&lt;=20,"Faible",IF(AA275&lt;=40,"Moyen",IF(AA275&lt;=75,"Élevé","Critique"))))</f>
        <v/>
      </c>
      <c r="AC275" s="17" t="inlineStr">
        <is>
          <t>c</t>
        </is>
      </c>
      <c r="AD275" s="17">
        <f>IF(OR(L275="",AC275=""),"",IF(VLOOKUP(AC275,Références!$O$3:$P$7,2,FALSE)&gt;=VLOOKUP(L275,Références!$O$3:$P$7,2,FALSE),"OK","À compléter"))</f>
        <v/>
      </c>
      <c r="AE275" s="17" t="inlineStr">
        <is>
          <t>Photos + procédure</t>
        </is>
      </c>
      <c r="AF275" s="17" t="n"/>
      <c r="AG275" s="17" t="n"/>
    </row>
    <row r="276">
      <c r="A276" s="17" t="n"/>
      <c r="B276" s="17" t="n"/>
      <c r="C276" s="17" t="n"/>
      <c r="D276" s="17" t="n"/>
      <c r="E276" s="17" t="n"/>
      <c r="F276" s="17" t="n"/>
      <c r="G276" s="17" t="n"/>
      <c r="H276" s="17" t="n"/>
      <c r="I276" s="17" t="n"/>
      <c r="J276" s="17" t="n"/>
      <c r="K276" s="17">
        <f>IF(OR(H276="",I276="",J276=""),"",H276&amp;I276&amp;J276)</f>
        <v/>
      </c>
      <c r="L276" s="17">
        <f>IF(K276="","",VLOOKUP(K276,Références!$L$3:$M$10,2,FALSE))</f>
        <v/>
      </c>
      <c r="M276" s="17" t="n"/>
      <c r="N276" s="17" t="n"/>
      <c r="O276" s="17" t="n"/>
      <c r="P276" s="17">
        <f>IF(AND(M276&gt;0,N276&gt;0,O276&gt;0),M276*N276*O276,"")</f>
        <v/>
      </c>
      <c r="Q276" s="17">
        <f>IF(P276="","",IF(P276&lt;=20,"Faible",IF(P276&lt;=40,"Moyen",IF(P276&lt;=75,"Élevé","Critique"))))</f>
        <v/>
      </c>
      <c r="R276" s="17" t="n"/>
      <c r="S276" s="17" t="n"/>
      <c r="T276" s="17" t="n"/>
      <c r="U276" s="17" t="inlineStr">
        <is>
          <t>Qualité</t>
        </is>
      </c>
      <c r="V276" s="17" t="inlineStr">
        <is>
          <t>17/09/2025</t>
        </is>
      </c>
      <c r="W276" s="17" t="inlineStr">
        <is>
          <t>Done</t>
        </is>
      </c>
      <c r="X276" s="17">
        <f>IF(AND(U276&gt;0,V276&gt;0,W276&gt;0),U276*V276*W276,"")</f>
        <v/>
      </c>
      <c r="Y276" s="17">
        <f>IF(X276="","",IF(X276&lt;=20,"Faible",IF(X276&lt;=40,"Moyen",IF(X276&lt;=75,"Élevé","Critique"))))</f>
        <v/>
      </c>
      <c r="Z276" s="17" t="n">
        <v>2</v>
      </c>
      <c r="AA276" s="17">
        <f>IF(AND(X276&gt;0,Y276&gt;0,Z276&gt;0),X276*Y276*Z276,"")</f>
        <v/>
      </c>
      <c r="AB276" s="17">
        <f>IF(AA276="","",IF(AA276&lt;=20,"Faible",IF(AA276&lt;=40,"Moyen",IF(AA276&lt;=75,"Élevé","Critique"))))</f>
        <v/>
      </c>
      <c r="AC276" s="17" t="inlineStr">
        <is>
          <t>c</t>
        </is>
      </c>
      <c r="AD276" s="17">
        <f>IF(OR(L276="",AC276=""),"",IF(VLOOKUP(AC276,Références!$O$3:$P$7,2,FALSE)&gt;=VLOOKUP(L276,Références!$O$3:$P$7,2,FALSE),"OK","À compléter"))</f>
        <v/>
      </c>
      <c r="AE276" s="17" t="inlineStr">
        <is>
          <t>Photos + procédure</t>
        </is>
      </c>
      <c r="AF276" s="17" t="n"/>
      <c r="AG276" s="17" t="n"/>
    </row>
    <row r="277">
      <c r="A277" s="17" t="n"/>
      <c r="B277" s="17" t="n"/>
      <c r="C277" s="17" t="n"/>
      <c r="D277" s="17" t="n"/>
      <c r="E277" s="17" t="n"/>
      <c r="F277" s="17" t="n"/>
      <c r="G277" s="17" t="n"/>
      <c r="H277" s="17" t="n"/>
      <c r="I277" s="17" t="n"/>
      <c r="J277" s="17" t="n"/>
      <c r="K277" s="17">
        <f>IF(OR(H277="",I277="",J277=""),"",H277&amp;I277&amp;J277)</f>
        <v/>
      </c>
      <c r="L277" s="17">
        <f>IF(K277="","",VLOOKUP(K277,Références!$L$3:$M$10,2,FALSE))</f>
        <v/>
      </c>
      <c r="M277" s="17" t="n"/>
      <c r="N277" s="17" t="n"/>
      <c r="O277" s="17" t="n"/>
      <c r="P277" s="17">
        <f>IF(AND(M277&gt;0,N277&gt;0,O277&gt;0),M277*N277*O277,"")</f>
        <v/>
      </c>
      <c r="Q277" s="17">
        <f>IF(P277="","",IF(P277&lt;=20,"Faible",IF(P277&lt;=40,"Moyen",IF(P277&lt;=75,"Élevé","Critique"))))</f>
        <v/>
      </c>
      <c r="R277" s="17" t="n"/>
      <c r="S277" s="17" t="n"/>
      <c r="T277" s="17" t="n"/>
      <c r="U277" s="17" t="inlineStr">
        <is>
          <t>HSE</t>
        </is>
      </c>
      <c r="V277" s="17" t="inlineStr">
        <is>
          <t>26/09/2025</t>
        </is>
      </c>
      <c r="W277" s="17" t="inlineStr">
        <is>
          <t>Not Started</t>
        </is>
      </c>
      <c r="X277" s="17">
        <f>IF(AND(U277&gt;0,V277&gt;0,W277&gt;0),U277*V277*W277,"")</f>
        <v/>
      </c>
      <c r="Y277" s="17">
        <f>IF(X277="","",IF(X277&lt;=20,"Faible",IF(X277&lt;=40,"Moyen",IF(X277&lt;=75,"Élevé","Critique"))))</f>
        <v/>
      </c>
      <c r="Z277" s="17" t="n">
        <v>2</v>
      </c>
      <c r="AA277" s="17">
        <f>IF(AND(X277&gt;0,Y277&gt;0,Z277&gt;0),X277*Y277*Z277,"")</f>
        <v/>
      </c>
      <c r="AB277" s="17">
        <f>IF(AA277="","",IF(AA277&lt;=20,"Faible",IF(AA277&lt;=40,"Moyen",IF(AA277&lt;=75,"Élevé","Critique"))))</f>
        <v/>
      </c>
      <c r="AC277" s="17" t="inlineStr">
        <is>
          <t>c</t>
        </is>
      </c>
      <c r="AD277" s="17">
        <f>IF(OR(L277="",AC277=""),"",IF(VLOOKUP(AC277,Références!$O$3:$P$7,2,FALSE)&gt;=VLOOKUP(L277,Références!$O$3:$P$7,2,FALSE),"OK","À compléter"))</f>
        <v/>
      </c>
      <c r="AE277" s="17" t="inlineStr">
        <is>
          <t>PV contrôle + schéma</t>
        </is>
      </c>
      <c r="AF277" s="17" t="n"/>
      <c r="AG277" s="17" t="n"/>
    </row>
    <row r="278">
      <c r="A278" s="17" t="n"/>
      <c r="B278" s="17" t="n"/>
      <c r="C278" s="17" t="n"/>
      <c r="D278" s="17" t="n"/>
      <c r="E278" s="17" t="n"/>
      <c r="F278" s="17" t="n"/>
      <c r="G278" s="17" t="n"/>
      <c r="H278" s="17" t="n"/>
      <c r="I278" s="17" t="n"/>
      <c r="J278" s="17" t="n"/>
      <c r="K278" s="17">
        <f>IF(OR(H278="",I278="",J278=""),"",H278&amp;I278&amp;J278)</f>
        <v/>
      </c>
      <c r="L278" s="17">
        <f>IF(K278="","",VLOOKUP(K278,Références!$L$3:$M$10,2,FALSE))</f>
        <v/>
      </c>
      <c r="M278" s="17" t="n"/>
      <c r="N278" s="17" t="n"/>
      <c r="O278" s="17" t="n"/>
      <c r="P278" s="17">
        <f>IF(AND(M278&gt;0,N278&gt;0,O278&gt;0),M278*N278*O278,"")</f>
        <v/>
      </c>
      <c r="Q278" s="17">
        <f>IF(P278="","",IF(P278&lt;=20,"Faible",IF(P278&lt;=40,"Moyen",IF(P278&lt;=75,"Élevé","Critique"))))</f>
        <v/>
      </c>
      <c r="R278" s="17" t="n"/>
      <c r="S278" s="17" t="n"/>
      <c r="T278" s="17" t="n"/>
      <c r="U278" s="17" t="inlineStr">
        <is>
          <t>Qualité</t>
        </is>
      </c>
      <c r="V278" s="17" t="inlineStr">
        <is>
          <t>28/09/2025</t>
        </is>
      </c>
      <c r="W278" s="17" t="inlineStr">
        <is>
          <t>In Progress</t>
        </is>
      </c>
      <c r="X278" s="17">
        <f>IF(AND(U278&gt;0,V278&gt;0,W278&gt;0),U278*V278*W278,"")</f>
        <v/>
      </c>
      <c r="Y278" s="17">
        <f>IF(X278="","",IF(X278&lt;=20,"Faible",IF(X278&lt;=40,"Moyen",IF(X278&lt;=75,"Élevé","Critique"))))</f>
        <v/>
      </c>
      <c r="Z278" s="17" t="n">
        <v>2</v>
      </c>
      <c r="AA278" s="17">
        <f>IF(AND(X278&gt;0,Y278&gt;0,Z278&gt;0),X278*Y278*Z278,"")</f>
        <v/>
      </c>
      <c r="AB278" s="17">
        <f>IF(AA278="","",IF(AA278&lt;=20,"Faible",IF(AA278&lt;=40,"Moyen",IF(AA278&lt;=75,"Élevé","Critique"))))</f>
        <v/>
      </c>
      <c r="AC278" s="17" t="inlineStr">
        <is>
          <t>c</t>
        </is>
      </c>
      <c r="AD278" s="17">
        <f>IF(OR(L278="",AC278=""),"",IF(VLOOKUP(AC278,Références!$O$3:$P$7,2,FALSE)&gt;=VLOOKUP(L278,Références!$O$3:$P$7,2,FALSE),"OK","À compléter"))</f>
        <v/>
      </c>
      <c r="AE278" s="17" t="inlineStr">
        <is>
          <t>Photos + procédure</t>
        </is>
      </c>
      <c r="AF278" s="17" t="n"/>
      <c r="AG278" s="17" t="n"/>
    </row>
    <row r="279">
      <c r="A279" s="17" t="n"/>
      <c r="B279" s="17" t="n"/>
      <c r="C279" s="17" t="n"/>
      <c r="D279" s="17" t="n"/>
      <c r="E279" s="17" t="n"/>
      <c r="F279" s="17" t="n"/>
      <c r="G279" s="17" t="n"/>
      <c r="H279" s="17" t="n"/>
      <c r="I279" s="17" t="n"/>
      <c r="J279" s="17" t="n"/>
      <c r="K279" s="17">
        <f>IF(OR(H279="",I279="",J279=""),"",H279&amp;I279&amp;J279)</f>
        <v/>
      </c>
      <c r="L279" s="17">
        <f>IF(K279="","",VLOOKUP(K279,Références!$L$3:$M$10,2,FALSE))</f>
        <v/>
      </c>
      <c r="M279" s="17" t="n"/>
      <c r="N279" s="17" t="n"/>
      <c r="O279" s="17" t="n"/>
      <c r="P279" s="17">
        <f>IF(AND(M279&gt;0,N279&gt;0,O279&gt;0),M279*N279*O279,"")</f>
        <v/>
      </c>
      <c r="Q279" s="17">
        <f>IF(P279="","",IF(P279&lt;=20,"Faible",IF(P279&lt;=40,"Moyen",IF(P279&lt;=75,"Élevé","Critique"))))</f>
        <v/>
      </c>
      <c r="R279" s="17" t="n"/>
      <c r="S279" s="17" t="n"/>
      <c r="T279" s="17" t="n"/>
      <c r="U279" s="17" t="inlineStr">
        <is>
          <t>Qualité</t>
        </is>
      </c>
      <c r="V279" s="17" t="inlineStr">
        <is>
          <t>12/09/2025</t>
        </is>
      </c>
      <c r="W279" s="17" t="inlineStr">
        <is>
          <t>In Progress</t>
        </is>
      </c>
      <c r="X279" s="17">
        <f>IF(AND(U279&gt;0,V279&gt;0,W279&gt;0),U279*V279*W279,"")</f>
        <v/>
      </c>
      <c r="Y279" s="17">
        <f>IF(X279="","",IF(X279&lt;=20,"Faible",IF(X279&lt;=40,"Moyen",IF(X279&lt;=75,"Élevé","Critique"))))</f>
        <v/>
      </c>
      <c r="Z279" s="17" t="n">
        <v>2</v>
      </c>
      <c r="AA279" s="17">
        <f>IF(AND(X279&gt;0,Y279&gt;0,Z279&gt;0),X279*Y279*Z279,"")</f>
        <v/>
      </c>
      <c r="AB279" s="17">
        <f>IF(AA279="","",IF(AA279&lt;=20,"Faible",IF(AA279&lt;=40,"Moyen",IF(AA279&lt;=75,"Élevé","Critique"))))</f>
        <v/>
      </c>
      <c r="AC279" s="17" t="inlineStr">
        <is>
          <t>c</t>
        </is>
      </c>
      <c r="AD279" s="17">
        <f>IF(OR(L279="",AC279=""),"",IF(VLOOKUP(AC279,Références!$O$3:$P$7,2,FALSE)&gt;=VLOOKUP(L279,Références!$O$3:$P$7,2,FALSE),"OK","À compléter"))</f>
        <v/>
      </c>
      <c r="AE279" s="17" t="inlineStr">
        <is>
          <t>FDS + mode opératoire</t>
        </is>
      </c>
      <c r="AF279" s="17" t="n"/>
      <c r="AG279" s="17" t="n"/>
    </row>
    <row r="280">
      <c r="A280" s="17" t="n"/>
      <c r="B280" s="17" t="n"/>
      <c r="C280" s="17" t="n"/>
      <c r="D280" s="17" t="n"/>
      <c r="E280" s="17" t="n"/>
      <c r="F280" s="17" t="n"/>
      <c r="G280" s="17" t="n"/>
      <c r="H280" s="17" t="n"/>
      <c r="I280" s="17" t="n"/>
      <c r="J280" s="17" t="n"/>
      <c r="K280" s="17">
        <f>IF(OR(H280="",I280="",J280=""),"",H280&amp;I280&amp;J280)</f>
        <v/>
      </c>
      <c r="L280" s="17">
        <f>IF(K280="","",VLOOKUP(K280,Références!$L$3:$M$10,2,FALSE))</f>
        <v/>
      </c>
      <c r="M280" s="17" t="n"/>
      <c r="N280" s="17" t="n"/>
      <c r="O280" s="17" t="n"/>
      <c r="P280" s="17">
        <f>IF(AND(M280&gt;0,N280&gt;0,O280&gt;0),M280*N280*O280,"")</f>
        <v/>
      </c>
      <c r="Q280" s="17">
        <f>IF(P280="","",IF(P280&lt;=20,"Faible",IF(P280&lt;=40,"Moyen",IF(P280&lt;=75,"Élevé","Critique"))))</f>
        <v/>
      </c>
      <c r="R280" s="17" t="n"/>
      <c r="S280" s="17" t="n"/>
      <c r="T280" s="17" t="n"/>
      <c r="U280" s="17" t="inlineStr">
        <is>
          <t>Production</t>
        </is>
      </c>
      <c r="V280" s="17" t="inlineStr">
        <is>
          <t>07/09/2025</t>
        </is>
      </c>
      <c r="W280" s="17" t="inlineStr">
        <is>
          <t>Done</t>
        </is>
      </c>
      <c r="X280" s="17">
        <f>IF(AND(U280&gt;0,V280&gt;0,W280&gt;0),U280*V280*W280,"")</f>
        <v/>
      </c>
      <c r="Y280" s="17">
        <f>IF(X280="","",IF(X280&lt;=20,"Faible",IF(X280&lt;=40,"Moyen",IF(X280&lt;=75,"Élevé","Critique"))))</f>
        <v/>
      </c>
      <c r="Z280" s="17" t="n">
        <v>2</v>
      </c>
      <c r="AA280" s="17">
        <f>IF(AND(X280&gt;0,Y280&gt;0,Z280&gt;0),X280*Y280*Z280,"")</f>
        <v/>
      </c>
      <c r="AB280" s="17">
        <f>IF(AA280="","",IF(AA280&lt;=20,"Faible",IF(AA280&lt;=40,"Moyen",IF(AA280&lt;=75,"Élevé","Critique"))))</f>
        <v/>
      </c>
      <c r="AC280" s="17" t="inlineStr">
        <is>
          <t>c</t>
        </is>
      </c>
      <c r="AD280" s="17">
        <f>IF(OR(L280="",AC280=""),"",IF(VLOOKUP(AC280,Références!$O$3:$P$7,2,FALSE)&gt;=VLOOKUP(L280,Références!$O$3:$P$7,2,FALSE),"OK","À compléter"))</f>
        <v/>
      </c>
      <c r="AE280" s="17" t="inlineStr">
        <is>
          <t>Audit terrain + croquis</t>
        </is>
      </c>
      <c r="AF280" s="17" t="n"/>
      <c r="AG280" s="17" t="n"/>
    </row>
    <row r="281">
      <c r="A281" s="17" t="n"/>
      <c r="B281" s="17" t="n"/>
      <c r="C281" s="17" t="n"/>
      <c r="D281" s="17" t="n"/>
      <c r="E281" s="17" t="n"/>
      <c r="F281" s="17" t="n"/>
      <c r="G281" s="17" t="n"/>
      <c r="H281" s="17" t="n"/>
      <c r="I281" s="17" t="n"/>
      <c r="J281" s="17" t="n"/>
      <c r="K281" s="17">
        <f>IF(OR(H281="",I281="",J281=""),"",H281&amp;I281&amp;J281)</f>
        <v/>
      </c>
      <c r="L281" s="17">
        <f>IF(K281="","",VLOOKUP(K281,Références!$L$3:$M$10,2,FALSE))</f>
        <v/>
      </c>
      <c r="M281" s="17" t="n"/>
      <c r="N281" s="17" t="n"/>
      <c r="O281" s="17" t="n"/>
      <c r="P281" s="17">
        <f>IF(AND(M281&gt;0,N281&gt;0,O281&gt;0),M281*N281*O281,"")</f>
        <v/>
      </c>
      <c r="Q281" s="17">
        <f>IF(P281="","",IF(P281&lt;=20,"Faible",IF(P281&lt;=40,"Moyen",IF(P281&lt;=75,"Élevé","Critique"))))</f>
        <v/>
      </c>
      <c r="R281" s="17" t="n"/>
      <c r="S281" s="17" t="n"/>
      <c r="T281" s="17" t="n"/>
      <c r="U281" s="17" t="inlineStr">
        <is>
          <t>Production</t>
        </is>
      </c>
      <c r="V281" s="17" t="inlineStr">
        <is>
          <t>14/09/2025</t>
        </is>
      </c>
      <c r="W281" s="17" t="inlineStr">
        <is>
          <t>In Progress</t>
        </is>
      </c>
      <c r="X281" s="17">
        <f>IF(AND(U281&gt;0,V281&gt;0,W281&gt;0),U281*V281*W281,"")</f>
        <v/>
      </c>
      <c r="Y281" s="17">
        <f>IF(X281="","",IF(X281&lt;=20,"Faible",IF(X281&lt;=40,"Moyen",IF(X281&lt;=75,"Élevé","Critique"))))</f>
        <v/>
      </c>
      <c r="Z281" s="17" t="n">
        <v>2</v>
      </c>
      <c r="AA281" s="17">
        <f>IF(AND(X281&gt;0,Y281&gt;0,Z281&gt;0),X281*Y281*Z281,"")</f>
        <v/>
      </c>
      <c r="AB281" s="17">
        <f>IF(AA281="","",IF(AA281&lt;=20,"Faible",IF(AA281&lt;=40,"Moyen",IF(AA281&lt;=75,"Élevé","Critique"))))</f>
        <v/>
      </c>
      <c r="AC281" s="17" t="inlineStr">
        <is>
          <t>c</t>
        </is>
      </c>
      <c r="AD281" s="17">
        <f>IF(OR(L281="",AC281=""),"",IF(VLOOKUP(AC281,Références!$O$3:$P$7,2,FALSE)&gt;=VLOOKUP(L281,Références!$O$3:$P$7,2,FALSE),"OK","À compléter"))</f>
        <v/>
      </c>
      <c r="AE281" s="17" t="inlineStr">
        <is>
          <t>FDS + mode opératoire</t>
        </is>
      </c>
      <c r="AF281" s="17" t="n"/>
      <c r="AG281" s="17" t="n"/>
    </row>
    <row r="282">
      <c r="A282" s="17" t="n"/>
      <c r="B282" s="17" t="n"/>
      <c r="C282" s="17" t="n"/>
      <c r="D282" s="17" t="n"/>
      <c r="E282" s="17" t="n"/>
      <c r="F282" s="17" t="n"/>
      <c r="G282" s="17" t="n"/>
      <c r="H282" s="17" t="n"/>
      <c r="I282" s="17" t="n"/>
      <c r="J282" s="17" t="n"/>
      <c r="K282" s="17">
        <f>IF(OR(H282="",I282="",J282=""),"",H282&amp;I282&amp;J282)</f>
        <v/>
      </c>
      <c r="L282" s="17">
        <f>IF(K282="","",VLOOKUP(K282,Références!$L$3:$M$10,2,FALSE))</f>
        <v/>
      </c>
      <c r="M282" s="17" t="n"/>
      <c r="N282" s="17" t="n"/>
      <c r="O282" s="17" t="n"/>
      <c r="P282" s="17">
        <f>IF(AND(M282&gt;0,N282&gt;0,O282&gt;0),M282*N282*O282,"")</f>
        <v/>
      </c>
      <c r="Q282" s="17">
        <f>IF(P282="","",IF(P282&lt;=20,"Faible",IF(P282&lt;=40,"Moyen",IF(P282&lt;=75,"Élevé","Critique"))))</f>
        <v/>
      </c>
      <c r="R282" s="17" t="n"/>
      <c r="S282" s="17" t="n"/>
      <c r="T282" s="17" t="n"/>
      <c r="U282" s="17" t="inlineStr">
        <is>
          <t>Qualité</t>
        </is>
      </c>
      <c r="V282" s="17" t="inlineStr">
        <is>
          <t>07/09/2025</t>
        </is>
      </c>
      <c r="W282" s="17" t="inlineStr">
        <is>
          <t>In Progress</t>
        </is>
      </c>
      <c r="X282" s="17">
        <f>IF(AND(U282&gt;0,V282&gt;0,W282&gt;0),U282*V282*W282,"")</f>
        <v/>
      </c>
      <c r="Y282" s="17">
        <f>IF(X282="","",IF(X282&lt;=20,"Faible",IF(X282&lt;=40,"Moyen",IF(X282&lt;=75,"Élevé","Critique"))))</f>
        <v/>
      </c>
      <c r="Z282" s="17" t="n">
        <v>2</v>
      </c>
      <c r="AA282" s="17">
        <f>IF(AND(X282&gt;0,Y282&gt;0,Z282&gt;0),X282*Y282*Z282,"")</f>
        <v/>
      </c>
      <c r="AB282" s="17">
        <f>IF(AA282="","",IF(AA282&lt;=20,"Faible",IF(AA282&lt;=40,"Moyen",IF(AA282&lt;=75,"Élevé","Critique"))))</f>
        <v/>
      </c>
      <c r="AC282" s="17" t="inlineStr">
        <is>
          <t>c</t>
        </is>
      </c>
      <c r="AD282" s="17">
        <f>IF(OR(L282="",AC282=""),"",IF(VLOOKUP(AC282,Références!$O$3:$P$7,2,FALSE)&gt;=VLOOKUP(L282,Références!$O$3:$P$7,2,FALSE),"OK","À compléter"))</f>
        <v/>
      </c>
      <c r="AE282" s="17" t="inlineStr">
        <is>
          <t>Photos + procédure</t>
        </is>
      </c>
      <c r="AF282" s="17" t="n"/>
      <c r="AG282" s="17" t="n"/>
    </row>
    <row r="283">
      <c r="A283" s="17" t="n"/>
      <c r="B283" s="17" t="n"/>
      <c r="C283" s="17" t="n"/>
      <c r="D283" s="17" t="n"/>
      <c r="E283" s="17" t="n"/>
      <c r="F283" s="17" t="n"/>
      <c r="G283" s="17" t="n"/>
      <c r="H283" s="17" t="n"/>
      <c r="I283" s="17" t="n"/>
      <c r="J283" s="17" t="n"/>
      <c r="K283" s="17">
        <f>IF(OR(H283="",I283="",J283=""),"",H283&amp;I283&amp;J283)</f>
        <v/>
      </c>
      <c r="L283" s="17">
        <f>IF(K283="","",VLOOKUP(K283,Références!$L$3:$M$10,2,FALSE))</f>
        <v/>
      </c>
      <c r="M283" s="17" t="n"/>
      <c r="N283" s="17" t="n"/>
      <c r="O283" s="17" t="n"/>
      <c r="P283" s="17">
        <f>IF(AND(M283&gt;0,N283&gt;0,O283&gt;0),M283*N283*O283,"")</f>
        <v/>
      </c>
      <c r="Q283" s="17">
        <f>IF(P283="","",IF(P283&lt;=20,"Faible",IF(P283&lt;=40,"Moyen",IF(P283&lt;=75,"Élevé","Critique"))))</f>
        <v/>
      </c>
      <c r="R283" s="17" t="n"/>
      <c r="S283" s="17" t="n"/>
      <c r="T283" s="17" t="n"/>
      <c r="U283" s="17" t="inlineStr">
        <is>
          <t>Maintenance</t>
        </is>
      </c>
      <c r="V283" s="17" t="inlineStr">
        <is>
          <t>14/09/2025</t>
        </is>
      </c>
      <c r="W283" s="17" t="inlineStr">
        <is>
          <t>Not Started</t>
        </is>
      </c>
      <c r="X283" s="17">
        <f>IF(AND(U283&gt;0,V283&gt;0,W283&gt;0),U283*V283*W283,"")</f>
        <v/>
      </c>
      <c r="Y283" s="17">
        <f>IF(X283="","",IF(X283&lt;=20,"Faible",IF(X283&lt;=40,"Moyen",IF(X283&lt;=75,"Élevé","Critique"))))</f>
        <v/>
      </c>
      <c r="Z283" s="17" t="n">
        <v>2</v>
      </c>
      <c r="AA283" s="17">
        <f>IF(AND(X283&gt;0,Y283&gt;0,Z283&gt;0),X283*Y283*Z283,"")</f>
        <v/>
      </c>
      <c r="AB283" s="17">
        <f>IF(AA283="","",IF(AA283&lt;=20,"Faible",IF(AA283&lt;=40,"Moyen",IF(AA283&lt;=75,"Élevé","Critique"))))</f>
        <v/>
      </c>
      <c r="AC283" s="17" t="inlineStr">
        <is>
          <t>c</t>
        </is>
      </c>
      <c r="AD283" s="17">
        <f>IF(OR(L283="",AC283=""),"",IF(VLOOKUP(AC283,Références!$O$3:$P$7,2,FALSE)&gt;=VLOOKUP(L283,Références!$O$3:$P$7,2,FALSE),"OK","À compléter"))</f>
        <v/>
      </c>
      <c r="AE283" s="17" t="inlineStr">
        <is>
          <t>Photos + procédure</t>
        </is>
      </c>
      <c r="AF283" s="17" t="n"/>
      <c r="AG283" s="17" t="n"/>
    </row>
    <row r="284">
      <c r="A284" s="17" t="n"/>
      <c r="B284" s="17" t="n"/>
      <c r="C284" s="17" t="n"/>
      <c r="D284" s="17" t="n"/>
      <c r="E284" s="17" t="n"/>
      <c r="F284" s="17" t="n"/>
      <c r="G284" s="17" t="n"/>
      <c r="H284" s="17" t="n"/>
      <c r="I284" s="17" t="n"/>
      <c r="J284" s="17" t="n"/>
      <c r="K284" s="17">
        <f>IF(OR(H284="",I284="",J284=""),"",H284&amp;I284&amp;J284)</f>
        <v/>
      </c>
      <c r="L284" s="17">
        <f>IF(K284="","",VLOOKUP(K284,Références!$L$3:$M$10,2,FALSE))</f>
        <v/>
      </c>
      <c r="M284" s="17" t="n"/>
      <c r="N284" s="17" t="n"/>
      <c r="O284" s="17" t="n"/>
      <c r="P284" s="17">
        <f>IF(AND(M284&gt;0,N284&gt;0,O284&gt;0),M284*N284*O284,"")</f>
        <v/>
      </c>
      <c r="Q284" s="17">
        <f>IF(P284="","",IF(P284&lt;=20,"Faible",IF(P284&lt;=40,"Moyen",IF(P284&lt;=75,"Élevé","Critique"))))</f>
        <v/>
      </c>
      <c r="R284" s="17" t="n"/>
      <c r="S284" s="17" t="n"/>
      <c r="T284" s="17" t="n"/>
      <c r="U284" s="17" t="inlineStr">
        <is>
          <t>Qualité</t>
        </is>
      </c>
      <c r="V284" s="17" t="inlineStr">
        <is>
          <t>25/09/2025</t>
        </is>
      </c>
      <c r="W284" s="17" t="inlineStr">
        <is>
          <t>In Progress</t>
        </is>
      </c>
      <c r="X284" s="17">
        <f>IF(AND(U284&gt;0,V284&gt;0,W284&gt;0),U284*V284*W284,"")</f>
        <v/>
      </c>
      <c r="Y284" s="17">
        <f>IF(X284="","",IF(X284&lt;=20,"Faible",IF(X284&lt;=40,"Moyen",IF(X284&lt;=75,"Élevé","Critique"))))</f>
        <v/>
      </c>
      <c r="Z284" s="17" t="n">
        <v>2</v>
      </c>
      <c r="AA284" s="17">
        <f>IF(AND(X284&gt;0,Y284&gt;0,Z284&gt;0),X284*Y284*Z284,"")</f>
        <v/>
      </c>
      <c r="AB284" s="17">
        <f>IF(AA284="","",IF(AA284&lt;=20,"Faible",IF(AA284&lt;=40,"Moyen",IF(AA284&lt;=75,"Élevé","Critique"))))</f>
        <v/>
      </c>
      <c r="AC284" s="17" t="inlineStr">
        <is>
          <t>c</t>
        </is>
      </c>
      <c r="AD284" s="17">
        <f>IF(OR(L284="",AC284=""),"",IF(VLOOKUP(AC284,Références!$O$3:$P$7,2,FALSE)&gt;=VLOOKUP(L284,Références!$O$3:$P$7,2,FALSE),"OK","À compléter"))</f>
        <v/>
      </c>
      <c r="AE284" s="17" t="inlineStr">
        <is>
          <t>Audit terrain + croquis</t>
        </is>
      </c>
      <c r="AF284" s="17" t="n"/>
      <c r="AG284" s="17" t="n"/>
    </row>
    <row r="285">
      <c r="A285" s="17" t="n"/>
      <c r="B285" s="17" t="n"/>
      <c r="C285" s="17" t="n"/>
      <c r="D285" s="17" t="n"/>
      <c r="E285" s="17" t="n"/>
      <c r="F285" s="17" t="n"/>
      <c r="G285" s="17" t="n"/>
      <c r="H285" s="17" t="n"/>
      <c r="I285" s="17" t="n"/>
      <c r="J285" s="17" t="n"/>
      <c r="K285" s="17">
        <f>IF(OR(H285="",I285="",J285=""),"",H285&amp;I285&amp;J285)</f>
        <v/>
      </c>
      <c r="L285" s="17">
        <f>IF(K285="","",VLOOKUP(K285,Références!$L$3:$M$10,2,FALSE))</f>
        <v/>
      </c>
      <c r="M285" s="17" t="n"/>
      <c r="N285" s="17" t="n"/>
      <c r="O285" s="17" t="n"/>
      <c r="P285" s="17">
        <f>IF(AND(M285&gt;0,N285&gt;0,O285&gt;0),M285*N285*O285,"")</f>
        <v/>
      </c>
      <c r="Q285" s="17">
        <f>IF(P285="","",IF(P285&lt;=20,"Faible",IF(P285&lt;=40,"Moyen",IF(P285&lt;=75,"Élevé","Critique"))))</f>
        <v/>
      </c>
      <c r="R285" s="17" t="n"/>
      <c r="S285" s="17" t="n"/>
      <c r="T285" s="17" t="n"/>
      <c r="U285" s="17" t="inlineStr">
        <is>
          <t>HSE</t>
        </is>
      </c>
      <c r="V285" s="17" t="inlineStr">
        <is>
          <t>13/09/2025</t>
        </is>
      </c>
      <c r="W285" s="17" t="inlineStr">
        <is>
          <t>Done</t>
        </is>
      </c>
      <c r="X285" s="17">
        <f>IF(AND(U285&gt;0,V285&gt;0,W285&gt;0),U285*V285*W285,"")</f>
        <v/>
      </c>
      <c r="Y285" s="17">
        <f>IF(X285="","",IF(X285&lt;=20,"Faible",IF(X285&lt;=40,"Moyen",IF(X285&lt;=75,"Élevé","Critique"))))</f>
        <v/>
      </c>
      <c r="Z285" s="17" t="n">
        <v>2</v>
      </c>
      <c r="AA285" s="17">
        <f>IF(AND(X285&gt;0,Y285&gt;0,Z285&gt;0),X285*Y285*Z285,"")</f>
        <v/>
      </c>
      <c r="AB285" s="17">
        <f>IF(AA285="","",IF(AA285&lt;=20,"Faible",IF(AA285&lt;=40,"Moyen",IF(AA285&lt;=75,"Élevé","Critique"))))</f>
        <v/>
      </c>
      <c r="AC285" s="17" t="inlineStr">
        <is>
          <t>c</t>
        </is>
      </c>
      <c r="AD285" s="17">
        <f>IF(OR(L285="",AC285=""),"",IF(VLOOKUP(AC285,Références!$O$3:$P$7,2,FALSE)&gt;=VLOOKUP(L285,Références!$O$3:$P$7,2,FALSE),"OK","À compléter"))</f>
        <v/>
      </c>
      <c r="AE285" s="17" t="inlineStr">
        <is>
          <t>Audit terrain + croquis</t>
        </is>
      </c>
      <c r="AF285" s="17" t="n"/>
      <c r="AG285" s="17" t="n"/>
    </row>
    <row r="286">
      <c r="A286" s="17" t="n"/>
      <c r="B286" s="17" t="n"/>
      <c r="C286" s="17" t="n"/>
      <c r="D286" s="17" t="n"/>
      <c r="E286" s="17" t="n"/>
      <c r="F286" s="17" t="n"/>
      <c r="G286" s="17" t="n"/>
      <c r="H286" s="17" t="n"/>
      <c r="I286" s="17" t="n"/>
      <c r="J286" s="17" t="n"/>
      <c r="K286" s="17">
        <f>IF(OR(H286="",I286="",J286=""),"",H286&amp;I286&amp;J286)</f>
        <v/>
      </c>
      <c r="L286" s="17">
        <f>IF(K286="","",VLOOKUP(K286,Références!$L$3:$M$10,2,FALSE))</f>
        <v/>
      </c>
      <c r="M286" s="17" t="n"/>
      <c r="N286" s="17" t="n"/>
      <c r="O286" s="17" t="n"/>
      <c r="P286" s="17">
        <f>IF(AND(M286&gt;0,N286&gt;0,O286&gt;0),M286*N286*O286,"")</f>
        <v/>
      </c>
      <c r="Q286" s="17">
        <f>IF(P286="","",IF(P286&lt;=20,"Faible",IF(P286&lt;=40,"Moyen",IF(P286&lt;=75,"Élevé","Critique"))))</f>
        <v/>
      </c>
      <c r="R286" s="17" t="n"/>
      <c r="S286" s="17" t="n"/>
      <c r="T286" s="17" t="n"/>
      <c r="U286" s="17" t="inlineStr">
        <is>
          <t>HSE</t>
        </is>
      </c>
      <c r="V286" s="17" t="inlineStr">
        <is>
          <t>12/09/2025</t>
        </is>
      </c>
      <c r="W286" s="17" t="inlineStr">
        <is>
          <t>In Progress</t>
        </is>
      </c>
      <c r="X286" s="17">
        <f>IF(AND(U286&gt;0,V286&gt;0,W286&gt;0),U286*V286*W286,"")</f>
        <v/>
      </c>
      <c r="Y286" s="17">
        <f>IF(X286="","",IF(X286&lt;=20,"Faible",IF(X286&lt;=40,"Moyen",IF(X286&lt;=75,"Élevé","Critique"))))</f>
        <v/>
      </c>
      <c r="Z286" s="17" t="n">
        <v>2</v>
      </c>
      <c r="AA286" s="17">
        <f>IF(AND(X286&gt;0,Y286&gt;0,Z286&gt;0),X286*Y286*Z286,"")</f>
        <v/>
      </c>
      <c r="AB286" s="17">
        <f>IF(AA286="","",IF(AA286&lt;=20,"Faible",IF(AA286&lt;=40,"Moyen",IF(AA286&lt;=75,"Élevé","Critique"))))</f>
        <v/>
      </c>
      <c r="AC286" s="17" t="inlineStr">
        <is>
          <t>c</t>
        </is>
      </c>
      <c r="AD286" s="17">
        <f>IF(OR(L286="",AC286=""),"",IF(VLOOKUP(AC286,Références!$O$3:$P$7,2,FALSE)&gt;=VLOOKUP(L286,Références!$O$3:$P$7,2,FALSE),"OK","À compléter"))</f>
        <v/>
      </c>
      <c r="AE286" s="17" t="inlineStr">
        <is>
          <t>Photos + procédure</t>
        </is>
      </c>
      <c r="AF286" s="17" t="n"/>
      <c r="AG286" s="17" t="n"/>
    </row>
    <row r="287">
      <c r="A287" s="17" t="n"/>
      <c r="B287" s="17" t="n"/>
      <c r="C287" s="17" t="n"/>
      <c r="D287" s="17" t="n"/>
      <c r="E287" s="17" t="n"/>
      <c r="F287" s="17" t="n"/>
      <c r="G287" s="17" t="n"/>
      <c r="H287" s="17" t="n"/>
      <c r="I287" s="17" t="n"/>
      <c r="J287" s="17" t="n"/>
      <c r="K287" s="17">
        <f>IF(OR(H287="",I287="",J287=""),"",H287&amp;I287&amp;J287)</f>
        <v/>
      </c>
      <c r="L287" s="17">
        <f>IF(K287="","",VLOOKUP(K287,Références!$L$3:$M$10,2,FALSE))</f>
        <v/>
      </c>
      <c r="M287" s="17" t="n"/>
      <c r="N287" s="17" t="n"/>
      <c r="O287" s="17" t="n"/>
      <c r="P287" s="17">
        <f>IF(AND(M287&gt;0,N287&gt;0,O287&gt;0),M287*N287*O287,"")</f>
        <v/>
      </c>
      <c r="Q287" s="17">
        <f>IF(P287="","",IF(P287&lt;=20,"Faible",IF(P287&lt;=40,"Moyen",IF(P287&lt;=75,"Élevé","Critique"))))</f>
        <v/>
      </c>
      <c r="R287" s="17" t="n"/>
      <c r="S287" s="17" t="n"/>
      <c r="T287" s="17" t="n"/>
      <c r="U287" s="17" t="inlineStr">
        <is>
          <t>Production</t>
        </is>
      </c>
      <c r="V287" s="17" t="inlineStr">
        <is>
          <t>10/09/2025</t>
        </is>
      </c>
      <c r="W287" s="17" t="inlineStr">
        <is>
          <t>Done</t>
        </is>
      </c>
      <c r="X287" s="17">
        <f>IF(AND(U287&gt;0,V287&gt;0,W287&gt;0),U287*V287*W287,"")</f>
        <v/>
      </c>
      <c r="Y287" s="17">
        <f>IF(X287="","",IF(X287&lt;=20,"Faible",IF(X287&lt;=40,"Moyen",IF(X287&lt;=75,"Élevé","Critique"))))</f>
        <v/>
      </c>
      <c r="Z287" s="17" t="n">
        <v>2</v>
      </c>
      <c r="AA287" s="17">
        <f>IF(AND(X287&gt;0,Y287&gt;0,Z287&gt;0),X287*Y287*Z287,"")</f>
        <v/>
      </c>
      <c r="AB287" s="17">
        <f>IF(AA287="","",IF(AA287&lt;=20,"Faible",IF(AA287&lt;=40,"Moyen",IF(AA287&lt;=75,"Élevé","Critique"))))</f>
        <v/>
      </c>
      <c r="AC287" s="17" t="inlineStr">
        <is>
          <t>c</t>
        </is>
      </c>
      <c r="AD287" s="17">
        <f>IF(OR(L287="",AC287=""),"",IF(VLOOKUP(AC287,Références!$O$3:$P$7,2,FALSE)&gt;=VLOOKUP(L287,Références!$O$3:$P$7,2,FALSE),"OK","À compléter"))</f>
        <v/>
      </c>
      <c r="AE287" s="17" t="inlineStr">
        <is>
          <t>Photos + procédure</t>
        </is>
      </c>
      <c r="AF287" s="17" t="n"/>
      <c r="AG287" s="17" t="n"/>
    </row>
    <row r="288">
      <c r="A288" s="17" t="n"/>
      <c r="B288" s="17" t="n"/>
      <c r="C288" s="17" t="n"/>
      <c r="D288" s="17" t="n"/>
      <c r="E288" s="17" t="n"/>
      <c r="F288" s="17" t="n"/>
      <c r="G288" s="17" t="n"/>
      <c r="H288" s="17" t="n"/>
      <c r="I288" s="17" t="n"/>
      <c r="J288" s="17" t="n"/>
      <c r="K288" s="17">
        <f>IF(OR(H288="",I288="",J288=""),"",H288&amp;I288&amp;J288)</f>
        <v/>
      </c>
      <c r="L288" s="17">
        <f>IF(K288="","",VLOOKUP(K288,Références!$L$3:$M$10,2,FALSE))</f>
        <v/>
      </c>
      <c r="M288" s="17" t="n"/>
      <c r="N288" s="17" t="n"/>
      <c r="O288" s="17" t="n"/>
      <c r="P288" s="17">
        <f>IF(AND(M288&gt;0,N288&gt;0,O288&gt;0),M288*N288*O288,"")</f>
        <v/>
      </c>
      <c r="Q288" s="17">
        <f>IF(P288="","",IF(P288&lt;=20,"Faible",IF(P288&lt;=40,"Moyen",IF(P288&lt;=75,"Élevé","Critique"))))</f>
        <v/>
      </c>
      <c r="R288" s="17" t="n"/>
      <c r="S288" s="17" t="n"/>
      <c r="T288" s="17" t="n"/>
      <c r="U288" s="17" t="inlineStr">
        <is>
          <t>Qualité</t>
        </is>
      </c>
      <c r="V288" s="17" t="inlineStr">
        <is>
          <t>04/09/2025</t>
        </is>
      </c>
      <c r="W288" s="17" t="inlineStr">
        <is>
          <t>In Progress</t>
        </is>
      </c>
      <c r="X288" s="17">
        <f>IF(AND(U288&gt;0,V288&gt;0,W288&gt;0),U288*V288*W288,"")</f>
        <v/>
      </c>
      <c r="Y288" s="17">
        <f>IF(X288="","",IF(X288&lt;=20,"Faible",IF(X288&lt;=40,"Moyen",IF(X288&lt;=75,"Élevé","Critique"))))</f>
        <v/>
      </c>
      <c r="Z288" s="17" t="n">
        <v>2</v>
      </c>
      <c r="AA288" s="17">
        <f>IF(AND(X288&gt;0,Y288&gt;0,Z288&gt;0),X288*Y288*Z288,"")</f>
        <v/>
      </c>
      <c r="AB288" s="17">
        <f>IF(AA288="","",IF(AA288&lt;=20,"Faible",IF(AA288&lt;=40,"Moyen",IF(AA288&lt;=75,"Élevé","Critique"))))</f>
        <v/>
      </c>
      <c r="AC288" s="17" t="inlineStr">
        <is>
          <t>c</t>
        </is>
      </c>
      <c r="AD288" s="17">
        <f>IF(OR(L288="",AC288=""),"",IF(VLOOKUP(AC288,Références!$O$3:$P$7,2,FALSE)&gt;=VLOOKUP(L288,Références!$O$3:$P$7,2,FALSE),"OK","À compléter"))</f>
        <v/>
      </c>
      <c r="AE288" s="17" t="inlineStr">
        <is>
          <t>FDS + mode opératoire</t>
        </is>
      </c>
      <c r="AF288" s="17" t="n"/>
      <c r="AG288" s="17" t="n"/>
    </row>
    <row r="289">
      <c r="A289" s="17" t="n"/>
      <c r="B289" s="17" t="n"/>
      <c r="C289" s="17" t="n"/>
      <c r="D289" s="17" t="n"/>
      <c r="E289" s="17" t="n"/>
      <c r="F289" s="17" t="n"/>
      <c r="G289" s="17" t="n"/>
      <c r="H289" s="17" t="n"/>
      <c r="I289" s="17" t="n"/>
      <c r="J289" s="17" t="n"/>
      <c r="K289" s="17">
        <f>IF(OR(H289="",I289="",J289=""),"",H289&amp;I289&amp;J289)</f>
        <v/>
      </c>
      <c r="L289" s="17">
        <f>IF(K289="","",VLOOKUP(K289,Références!$L$3:$M$10,2,FALSE))</f>
        <v/>
      </c>
      <c r="M289" s="17" t="n"/>
      <c r="N289" s="17" t="n"/>
      <c r="O289" s="17" t="n"/>
      <c r="P289" s="17">
        <f>IF(AND(M289&gt;0,N289&gt;0,O289&gt;0),M289*N289*O289,"")</f>
        <v/>
      </c>
      <c r="Q289" s="17">
        <f>IF(P289="","",IF(P289&lt;=20,"Faible",IF(P289&lt;=40,"Moyen",IF(P289&lt;=75,"Élevé","Critique"))))</f>
        <v/>
      </c>
      <c r="R289" s="17" t="n"/>
      <c r="S289" s="17" t="n"/>
      <c r="T289" s="17" t="n"/>
      <c r="U289" s="17" t="inlineStr">
        <is>
          <t>Qualité</t>
        </is>
      </c>
      <c r="V289" s="17" t="inlineStr">
        <is>
          <t>21/09/2025</t>
        </is>
      </c>
      <c r="W289" s="17" t="inlineStr">
        <is>
          <t>Done</t>
        </is>
      </c>
      <c r="X289" s="17">
        <f>IF(AND(U289&gt;0,V289&gt;0,W289&gt;0),U289*V289*W289,"")</f>
        <v/>
      </c>
      <c r="Y289" s="17">
        <f>IF(X289="","",IF(X289&lt;=20,"Faible",IF(X289&lt;=40,"Moyen",IF(X289&lt;=75,"Élevé","Critique"))))</f>
        <v/>
      </c>
      <c r="Z289" s="17" t="n">
        <v>2</v>
      </c>
      <c r="AA289" s="17">
        <f>IF(AND(X289&gt;0,Y289&gt;0,Z289&gt;0),X289*Y289*Z289,"")</f>
        <v/>
      </c>
      <c r="AB289" s="17">
        <f>IF(AA289="","",IF(AA289&lt;=20,"Faible",IF(AA289&lt;=40,"Moyen",IF(AA289&lt;=75,"Élevé","Critique"))))</f>
        <v/>
      </c>
      <c r="AC289" s="17" t="inlineStr">
        <is>
          <t>c</t>
        </is>
      </c>
      <c r="AD289" s="17">
        <f>IF(OR(L289="",AC289=""),"",IF(VLOOKUP(AC289,Références!$O$3:$P$7,2,FALSE)&gt;=VLOOKUP(L289,Références!$O$3:$P$7,2,FALSE),"OK","À compléter"))</f>
        <v/>
      </c>
      <c r="AE289" s="17" t="inlineStr">
        <is>
          <t>FDS + mode opératoire</t>
        </is>
      </c>
      <c r="AF289" s="17" t="n"/>
      <c r="AG289" s="17" t="n"/>
    </row>
    <row r="290">
      <c r="A290" s="17" t="n"/>
      <c r="B290" s="17" t="n"/>
      <c r="C290" s="17" t="n"/>
      <c r="D290" s="17" t="n"/>
      <c r="E290" s="17" t="n"/>
      <c r="F290" s="17" t="n"/>
      <c r="G290" s="17" t="n"/>
      <c r="H290" s="17" t="n"/>
      <c r="I290" s="17" t="n"/>
      <c r="J290" s="17" t="n"/>
      <c r="K290" s="17">
        <f>IF(OR(H290="",I290="",J290=""),"",H290&amp;I290&amp;J290)</f>
        <v/>
      </c>
      <c r="L290" s="17">
        <f>IF(K290="","",VLOOKUP(K290,Références!$L$3:$M$10,2,FALSE))</f>
        <v/>
      </c>
      <c r="M290" s="17" t="n"/>
      <c r="N290" s="17" t="n"/>
      <c r="O290" s="17" t="n"/>
      <c r="P290" s="17">
        <f>IF(AND(M290&gt;0,N290&gt;0,O290&gt;0),M290*N290*O290,"")</f>
        <v/>
      </c>
      <c r="Q290" s="17">
        <f>IF(P290="","",IF(P290&lt;=20,"Faible",IF(P290&lt;=40,"Moyen",IF(P290&lt;=75,"Élevé","Critique"))))</f>
        <v/>
      </c>
      <c r="R290" s="17" t="n"/>
      <c r="S290" s="17" t="n"/>
      <c r="T290" s="17" t="n"/>
      <c r="U290" s="17" t="inlineStr">
        <is>
          <t>Qualité</t>
        </is>
      </c>
      <c r="V290" s="17" t="inlineStr">
        <is>
          <t>14/09/2025</t>
        </is>
      </c>
      <c r="W290" s="17" t="inlineStr">
        <is>
          <t>Done</t>
        </is>
      </c>
      <c r="X290" s="17">
        <f>IF(AND(U290&gt;0,V290&gt;0,W290&gt;0),U290*V290*W290,"")</f>
        <v/>
      </c>
      <c r="Y290" s="17">
        <f>IF(X290="","",IF(X290&lt;=20,"Faible",IF(X290&lt;=40,"Moyen",IF(X290&lt;=75,"Élevé","Critique"))))</f>
        <v/>
      </c>
      <c r="Z290" s="17" t="n">
        <v>2</v>
      </c>
      <c r="AA290" s="17">
        <f>IF(AND(X290&gt;0,Y290&gt;0,Z290&gt;0),X290*Y290*Z290,"")</f>
        <v/>
      </c>
      <c r="AB290" s="17">
        <f>IF(AA290="","",IF(AA290&lt;=20,"Faible",IF(AA290&lt;=40,"Moyen",IF(AA290&lt;=75,"Élevé","Critique"))))</f>
        <v/>
      </c>
      <c r="AC290" s="17" t="inlineStr">
        <is>
          <t>c</t>
        </is>
      </c>
      <c r="AD290" s="17">
        <f>IF(OR(L290="",AC290=""),"",IF(VLOOKUP(AC290,Références!$O$3:$P$7,2,FALSE)&gt;=VLOOKUP(L290,Références!$O$3:$P$7,2,FALSE),"OK","À compléter"))</f>
        <v/>
      </c>
      <c r="AE290" s="17" t="inlineStr">
        <is>
          <t>Audit terrain + croquis</t>
        </is>
      </c>
      <c r="AF290" s="17" t="n"/>
      <c r="AG290" s="17" t="n"/>
    </row>
    <row r="291">
      <c r="A291" s="17" t="n"/>
      <c r="B291" s="17" t="n"/>
      <c r="C291" s="17" t="n"/>
      <c r="D291" s="17" t="n"/>
      <c r="E291" s="17" t="n"/>
      <c r="F291" s="17" t="n"/>
      <c r="G291" s="17" t="n"/>
      <c r="H291" s="17" t="n"/>
      <c r="I291" s="17" t="n"/>
      <c r="J291" s="17" t="n"/>
      <c r="K291" s="17">
        <f>IF(OR(H291="",I291="",J291=""),"",H291&amp;I291&amp;J291)</f>
        <v/>
      </c>
      <c r="L291" s="17">
        <f>IF(K291="","",VLOOKUP(K291,Références!$L$3:$M$10,2,FALSE))</f>
        <v/>
      </c>
      <c r="M291" s="17" t="n"/>
      <c r="N291" s="17" t="n"/>
      <c r="O291" s="17" t="n"/>
      <c r="P291" s="17">
        <f>IF(AND(M291&gt;0,N291&gt;0,O291&gt;0),M291*N291*O291,"")</f>
        <v/>
      </c>
      <c r="Q291" s="17">
        <f>IF(P291="","",IF(P291&lt;=20,"Faible",IF(P291&lt;=40,"Moyen",IF(P291&lt;=75,"Élevé","Critique"))))</f>
        <v/>
      </c>
      <c r="R291" s="17" t="n"/>
      <c r="S291" s="17" t="n"/>
      <c r="T291" s="17" t="n"/>
      <c r="U291" s="17" t="inlineStr">
        <is>
          <t>Qualité</t>
        </is>
      </c>
      <c r="V291" s="17" t="inlineStr">
        <is>
          <t>21/09/2025</t>
        </is>
      </c>
      <c r="W291" s="17" t="inlineStr">
        <is>
          <t>Done</t>
        </is>
      </c>
      <c r="X291" s="17">
        <f>IF(AND(U291&gt;0,V291&gt;0,W291&gt;0),U291*V291*W291,"")</f>
        <v/>
      </c>
      <c r="Y291" s="17">
        <f>IF(X291="","",IF(X291&lt;=20,"Faible",IF(X291&lt;=40,"Moyen",IF(X291&lt;=75,"Élevé","Critique"))))</f>
        <v/>
      </c>
      <c r="Z291" s="17" t="n">
        <v>2</v>
      </c>
      <c r="AA291" s="17">
        <f>IF(AND(X291&gt;0,Y291&gt;0,Z291&gt;0),X291*Y291*Z291,"")</f>
        <v/>
      </c>
      <c r="AB291" s="17">
        <f>IF(AA291="","",IF(AA291&lt;=20,"Faible",IF(AA291&lt;=40,"Moyen",IF(AA291&lt;=75,"Élevé","Critique"))))</f>
        <v/>
      </c>
      <c r="AC291" s="17" t="inlineStr">
        <is>
          <t>c</t>
        </is>
      </c>
      <c r="AD291" s="17">
        <f>IF(OR(L291="",AC291=""),"",IF(VLOOKUP(AC291,Références!$O$3:$P$7,2,FALSE)&gt;=VLOOKUP(L291,Références!$O$3:$P$7,2,FALSE),"OK","À compléter"))</f>
        <v/>
      </c>
      <c r="AE291" s="17" t="inlineStr">
        <is>
          <t>FDS + mode opératoire</t>
        </is>
      </c>
      <c r="AF291" s="17" t="n"/>
      <c r="AG291" s="17" t="n"/>
    </row>
    <row r="292">
      <c r="A292" s="17" t="n"/>
      <c r="B292" s="17" t="n"/>
      <c r="C292" s="17" t="n"/>
      <c r="D292" s="17" t="n"/>
      <c r="E292" s="17" t="n"/>
      <c r="F292" s="17" t="n"/>
      <c r="G292" s="17" t="n"/>
      <c r="H292" s="17" t="n"/>
      <c r="I292" s="17" t="n"/>
      <c r="J292" s="17" t="n"/>
      <c r="K292" s="17">
        <f>IF(OR(H292="",I292="",J292=""),"",H292&amp;I292&amp;J292)</f>
        <v/>
      </c>
      <c r="L292" s="17">
        <f>IF(K292="","",VLOOKUP(K292,Références!$L$3:$M$10,2,FALSE))</f>
        <v/>
      </c>
      <c r="M292" s="17" t="n"/>
      <c r="N292" s="17" t="n"/>
      <c r="O292" s="17" t="n"/>
      <c r="P292" s="17">
        <f>IF(AND(M292&gt;0,N292&gt;0,O292&gt;0),M292*N292*O292,"")</f>
        <v/>
      </c>
      <c r="Q292" s="17">
        <f>IF(P292="","",IF(P292&lt;=20,"Faible",IF(P292&lt;=40,"Moyen",IF(P292&lt;=75,"Élevé","Critique"))))</f>
        <v/>
      </c>
      <c r="R292" s="17" t="n"/>
      <c r="S292" s="17" t="n"/>
      <c r="T292" s="17" t="n"/>
      <c r="U292" s="17" t="inlineStr">
        <is>
          <t>Méthodes</t>
        </is>
      </c>
      <c r="V292" s="17" t="inlineStr">
        <is>
          <t>10/09/2025</t>
        </is>
      </c>
      <c r="W292" s="17" t="inlineStr">
        <is>
          <t>Not Started</t>
        </is>
      </c>
      <c r="X292" s="17">
        <f>IF(AND(U292&gt;0,V292&gt;0,W292&gt;0),U292*V292*W292,"")</f>
        <v/>
      </c>
      <c r="Y292" s="17">
        <f>IF(X292="","",IF(X292&lt;=20,"Faible",IF(X292&lt;=40,"Moyen",IF(X292&lt;=75,"Élevé","Critique"))))</f>
        <v/>
      </c>
      <c r="Z292" s="17" t="n">
        <v>2</v>
      </c>
      <c r="AA292" s="17">
        <f>IF(AND(X292&gt;0,Y292&gt;0,Z292&gt;0),X292*Y292*Z292,"")</f>
        <v/>
      </c>
      <c r="AB292" s="17">
        <f>IF(AA292="","",IF(AA292&lt;=20,"Faible",IF(AA292&lt;=40,"Moyen",IF(AA292&lt;=75,"Élevé","Critique"))))</f>
        <v/>
      </c>
      <c r="AC292" s="17" t="inlineStr">
        <is>
          <t>c</t>
        </is>
      </c>
      <c r="AD292" s="17">
        <f>IF(OR(L292="",AC292=""),"",IF(VLOOKUP(AC292,Références!$O$3:$P$7,2,FALSE)&gt;=VLOOKUP(L292,Références!$O$3:$P$7,2,FALSE),"OK","À compléter"))</f>
        <v/>
      </c>
      <c r="AE292" s="17" t="inlineStr">
        <is>
          <t>Audit terrain + croquis</t>
        </is>
      </c>
      <c r="AF292" s="17" t="n"/>
      <c r="AG292" s="17" t="n"/>
    </row>
    <row r="293">
      <c r="A293" s="17" t="n"/>
      <c r="B293" s="17" t="n"/>
      <c r="C293" s="17" t="n"/>
      <c r="D293" s="17" t="n"/>
      <c r="E293" s="17" t="n"/>
      <c r="F293" s="17" t="n"/>
      <c r="G293" s="17" t="n"/>
      <c r="H293" s="17" t="n"/>
      <c r="I293" s="17" t="n"/>
      <c r="J293" s="17" t="n"/>
      <c r="K293" s="17">
        <f>IF(OR(H293="",I293="",J293=""),"",H293&amp;I293&amp;J293)</f>
        <v/>
      </c>
      <c r="L293" s="17">
        <f>IF(K293="","",VLOOKUP(K293,Références!$L$3:$M$10,2,FALSE))</f>
        <v/>
      </c>
      <c r="M293" s="17" t="n"/>
      <c r="N293" s="17" t="n"/>
      <c r="O293" s="17" t="n"/>
      <c r="P293" s="17">
        <f>IF(AND(M293&gt;0,N293&gt;0,O293&gt;0),M293*N293*O293,"")</f>
        <v/>
      </c>
      <c r="Q293" s="17">
        <f>IF(P293="","",IF(P293&lt;=20,"Faible",IF(P293&lt;=40,"Moyen",IF(P293&lt;=75,"Élevé","Critique"))))</f>
        <v/>
      </c>
      <c r="R293" s="17" t="n"/>
      <c r="S293" s="17" t="n"/>
      <c r="T293" s="17" t="n"/>
      <c r="U293" s="17" t="inlineStr">
        <is>
          <t>Qualité</t>
        </is>
      </c>
      <c r="V293" s="17" t="inlineStr">
        <is>
          <t>05/09/2025</t>
        </is>
      </c>
      <c r="W293" s="17" t="inlineStr">
        <is>
          <t>Done</t>
        </is>
      </c>
      <c r="X293" s="17">
        <f>IF(AND(U293&gt;0,V293&gt;0,W293&gt;0),U293*V293*W293,"")</f>
        <v/>
      </c>
      <c r="Y293" s="17">
        <f>IF(X293="","",IF(X293&lt;=20,"Faible",IF(X293&lt;=40,"Moyen",IF(X293&lt;=75,"Élevé","Critique"))))</f>
        <v/>
      </c>
      <c r="Z293" s="17" t="n">
        <v>2</v>
      </c>
      <c r="AA293" s="17">
        <f>IF(AND(X293&gt;0,Y293&gt;0,Z293&gt;0),X293*Y293*Z293,"")</f>
        <v/>
      </c>
      <c r="AB293" s="17">
        <f>IF(AA293="","",IF(AA293&lt;=20,"Faible",IF(AA293&lt;=40,"Moyen",IF(AA293&lt;=75,"Élevé","Critique"))))</f>
        <v/>
      </c>
      <c r="AC293" s="17" t="inlineStr">
        <is>
          <t>c</t>
        </is>
      </c>
      <c r="AD293" s="17">
        <f>IF(OR(L293="",AC293=""),"",IF(VLOOKUP(AC293,Références!$O$3:$P$7,2,FALSE)&gt;=VLOOKUP(L293,Références!$O$3:$P$7,2,FALSE),"OK","À compléter"))</f>
        <v/>
      </c>
      <c r="AE293" s="17" t="inlineStr">
        <is>
          <t>PV contrôle + schéma</t>
        </is>
      </c>
      <c r="AF293" s="17" t="n"/>
      <c r="AG293" s="17" t="n"/>
    </row>
    <row r="294">
      <c r="A294" s="17" t="n"/>
      <c r="B294" s="17" t="n"/>
      <c r="C294" s="17" t="n"/>
      <c r="D294" s="17" t="n"/>
      <c r="E294" s="17" t="n"/>
      <c r="F294" s="17" t="n"/>
      <c r="G294" s="17" t="n"/>
      <c r="H294" s="17" t="n"/>
      <c r="I294" s="17" t="n"/>
      <c r="J294" s="17" t="n"/>
      <c r="K294" s="17">
        <f>IF(OR(H294="",I294="",J294=""),"",H294&amp;I294&amp;J294)</f>
        <v/>
      </c>
      <c r="L294" s="17">
        <f>IF(K294="","",VLOOKUP(K294,Références!$L$3:$M$10,2,FALSE))</f>
        <v/>
      </c>
      <c r="M294" s="17" t="n"/>
      <c r="N294" s="17" t="n"/>
      <c r="O294" s="17" t="n"/>
      <c r="P294" s="17">
        <f>IF(AND(M294&gt;0,N294&gt;0,O294&gt;0),M294*N294*O294,"")</f>
        <v/>
      </c>
      <c r="Q294" s="17">
        <f>IF(P294="","",IF(P294&lt;=20,"Faible",IF(P294&lt;=40,"Moyen",IF(P294&lt;=75,"Élevé","Critique"))))</f>
        <v/>
      </c>
      <c r="R294" s="17" t="n"/>
      <c r="S294" s="17" t="n"/>
      <c r="T294" s="17" t="n"/>
      <c r="U294" s="17" t="inlineStr">
        <is>
          <t>Maintenance</t>
        </is>
      </c>
      <c r="V294" s="17" t="inlineStr">
        <is>
          <t>21/09/2025</t>
        </is>
      </c>
      <c r="W294" s="17" t="inlineStr">
        <is>
          <t>Not Started</t>
        </is>
      </c>
      <c r="X294" s="17">
        <f>IF(AND(U294&gt;0,V294&gt;0,W294&gt;0),U294*V294*W294,"")</f>
        <v/>
      </c>
      <c r="Y294" s="17">
        <f>IF(X294="","",IF(X294&lt;=20,"Faible",IF(X294&lt;=40,"Moyen",IF(X294&lt;=75,"Élevé","Critique"))))</f>
        <v/>
      </c>
      <c r="Z294" s="17" t="n">
        <v>2</v>
      </c>
      <c r="AA294" s="17">
        <f>IF(AND(X294&gt;0,Y294&gt;0,Z294&gt;0),X294*Y294*Z294,"")</f>
        <v/>
      </c>
      <c r="AB294" s="17">
        <f>IF(AA294="","",IF(AA294&lt;=20,"Faible",IF(AA294&lt;=40,"Moyen",IF(AA294&lt;=75,"Élevé","Critique"))))</f>
        <v/>
      </c>
      <c r="AC294" s="17" t="inlineStr">
        <is>
          <t>c</t>
        </is>
      </c>
      <c r="AD294" s="17">
        <f>IF(OR(L294="",AC294=""),"",IF(VLOOKUP(AC294,Références!$O$3:$P$7,2,FALSE)&gt;=VLOOKUP(L294,Références!$O$3:$P$7,2,FALSE),"OK","À compléter"))</f>
        <v/>
      </c>
      <c r="AE294" s="17" t="inlineStr">
        <is>
          <t>Audit terrain + croquis</t>
        </is>
      </c>
      <c r="AF294" s="17" t="n"/>
      <c r="AG294" s="17" t="n"/>
    </row>
    <row r="295">
      <c r="A295" s="17" t="n"/>
      <c r="B295" s="17" t="n"/>
      <c r="C295" s="17" t="n"/>
      <c r="D295" s="17" t="n"/>
      <c r="E295" s="17" t="n"/>
      <c r="F295" s="17" t="n"/>
      <c r="G295" s="17" t="n"/>
      <c r="H295" s="17" t="n"/>
      <c r="I295" s="17" t="n"/>
      <c r="J295" s="17" t="n"/>
      <c r="K295" s="17">
        <f>IF(OR(H295="",I295="",J295=""),"",H295&amp;I295&amp;J295)</f>
        <v/>
      </c>
      <c r="L295" s="17">
        <f>IF(K295="","",VLOOKUP(K295,Références!$L$3:$M$10,2,FALSE))</f>
        <v/>
      </c>
      <c r="M295" s="17" t="n"/>
      <c r="N295" s="17" t="n"/>
      <c r="O295" s="17" t="n"/>
      <c r="P295" s="17">
        <f>IF(AND(M295&gt;0,N295&gt;0,O295&gt;0),M295*N295*O295,"")</f>
        <v/>
      </c>
      <c r="Q295" s="17">
        <f>IF(P295="","",IF(P295&lt;=20,"Faible",IF(P295&lt;=40,"Moyen",IF(P295&lt;=75,"Élevé","Critique"))))</f>
        <v/>
      </c>
      <c r="R295" s="17" t="n"/>
      <c r="S295" s="17" t="n"/>
      <c r="T295" s="17" t="n"/>
      <c r="U295" s="17" t="inlineStr">
        <is>
          <t>Qualité</t>
        </is>
      </c>
      <c r="V295" s="17" t="inlineStr">
        <is>
          <t>02/09/2025</t>
        </is>
      </c>
      <c r="W295" s="17" t="inlineStr">
        <is>
          <t>In Progress</t>
        </is>
      </c>
      <c r="X295" s="17">
        <f>IF(AND(U295&gt;0,V295&gt;0,W295&gt;0),U295*V295*W295,"")</f>
        <v/>
      </c>
      <c r="Y295" s="17">
        <f>IF(X295="","",IF(X295&lt;=20,"Faible",IF(X295&lt;=40,"Moyen",IF(X295&lt;=75,"Élevé","Critique"))))</f>
        <v/>
      </c>
      <c r="Z295" s="17" t="n">
        <v>2</v>
      </c>
      <c r="AA295" s="17">
        <f>IF(AND(X295&gt;0,Y295&gt;0,Z295&gt;0),X295*Y295*Z295,"")</f>
        <v/>
      </c>
      <c r="AB295" s="17">
        <f>IF(AA295="","",IF(AA295&lt;=20,"Faible",IF(AA295&lt;=40,"Moyen",IF(AA295&lt;=75,"Élevé","Critique"))))</f>
        <v/>
      </c>
      <c r="AC295" s="17" t="inlineStr">
        <is>
          <t>c</t>
        </is>
      </c>
      <c r="AD295" s="17">
        <f>IF(OR(L295="",AC295=""),"",IF(VLOOKUP(AC295,Références!$O$3:$P$7,2,FALSE)&gt;=VLOOKUP(L295,Références!$O$3:$P$7,2,FALSE),"OK","À compléter"))</f>
        <v/>
      </c>
      <c r="AE295" s="17" t="inlineStr">
        <is>
          <t>Audit terrain + croquis</t>
        </is>
      </c>
      <c r="AF295" s="17" t="n"/>
      <c r="AG295" s="17" t="n"/>
    </row>
    <row r="296">
      <c r="A296" s="17" t="n"/>
      <c r="B296" s="17" t="n"/>
      <c r="C296" s="17" t="n"/>
      <c r="D296" s="17" t="n"/>
      <c r="E296" s="17" t="n"/>
      <c r="F296" s="17" t="n"/>
      <c r="G296" s="17" t="n"/>
      <c r="H296" s="17" t="n"/>
      <c r="I296" s="17" t="n"/>
      <c r="J296" s="17" t="n"/>
      <c r="K296" s="17">
        <f>IF(OR(H296="",I296="",J296=""),"",H296&amp;I296&amp;J296)</f>
        <v/>
      </c>
      <c r="L296" s="17">
        <f>IF(K296="","",VLOOKUP(K296,Références!$L$3:$M$10,2,FALSE))</f>
        <v/>
      </c>
      <c r="M296" s="17" t="n"/>
      <c r="N296" s="17" t="n"/>
      <c r="O296" s="17" t="n"/>
      <c r="P296" s="17">
        <f>IF(AND(M296&gt;0,N296&gt;0,O296&gt;0),M296*N296*O296,"")</f>
        <v/>
      </c>
      <c r="Q296" s="17">
        <f>IF(P296="","",IF(P296&lt;=20,"Faible",IF(P296&lt;=40,"Moyen",IF(P296&lt;=75,"Élevé","Critique"))))</f>
        <v/>
      </c>
      <c r="R296" s="17" t="n"/>
      <c r="S296" s="17" t="n"/>
      <c r="T296" s="17" t="n"/>
      <c r="U296" s="17" t="inlineStr">
        <is>
          <t>Méthodes</t>
        </is>
      </c>
      <c r="V296" s="17" t="inlineStr">
        <is>
          <t>10/09/2025</t>
        </is>
      </c>
      <c r="W296" s="17" t="inlineStr">
        <is>
          <t>Done</t>
        </is>
      </c>
      <c r="X296" s="17">
        <f>IF(AND(U296&gt;0,V296&gt;0,W296&gt;0),U296*V296*W296,"")</f>
        <v/>
      </c>
      <c r="Y296" s="17">
        <f>IF(X296="","",IF(X296&lt;=20,"Faible",IF(X296&lt;=40,"Moyen",IF(X296&lt;=75,"Élevé","Critique"))))</f>
        <v/>
      </c>
      <c r="Z296" s="17" t="n">
        <v>2</v>
      </c>
      <c r="AA296" s="17">
        <f>IF(AND(X296&gt;0,Y296&gt;0,Z296&gt;0),X296*Y296*Z296,"")</f>
        <v/>
      </c>
      <c r="AB296" s="17">
        <f>IF(AA296="","",IF(AA296&lt;=20,"Faible",IF(AA296&lt;=40,"Moyen",IF(AA296&lt;=75,"Élevé","Critique"))))</f>
        <v/>
      </c>
      <c r="AC296" s="17" t="inlineStr">
        <is>
          <t>c</t>
        </is>
      </c>
      <c r="AD296" s="17">
        <f>IF(OR(L296="",AC296=""),"",IF(VLOOKUP(AC296,Références!$O$3:$P$7,2,FALSE)&gt;=VLOOKUP(L296,Références!$O$3:$P$7,2,FALSE),"OK","À compléter"))</f>
        <v/>
      </c>
      <c r="AE296" s="17" t="inlineStr">
        <is>
          <t>Photos + procédure</t>
        </is>
      </c>
      <c r="AF296" s="17" t="n"/>
      <c r="AG296" s="17" t="n"/>
    </row>
    <row r="297">
      <c r="A297" s="17" t="n"/>
      <c r="B297" s="17" t="n"/>
      <c r="C297" s="17" t="n"/>
      <c r="D297" s="17" t="n"/>
      <c r="E297" s="17" t="n"/>
      <c r="F297" s="17" t="n"/>
      <c r="G297" s="17" t="n"/>
      <c r="H297" s="17" t="n"/>
      <c r="I297" s="17" t="n"/>
      <c r="J297" s="17" t="n"/>
      <c r="K297" s="17">
        <f>IF(OR(H297="",I297="",J297=""),"",H297&amp;I297&amp;J297)</f>
        <v/>
      </c>
      <c r="L297" s="17">
        <f>IF(K297="","",VLOOKUP(K297,Références!$L$3:$M$10,2,FALSE))</f>
        <v/>
      </c>
      <c r="M297" s="17" t="n"/>
      <c r="N297" s="17" t="n"/>
      <c r="O297" s="17" t="n"/>
      <c r="P297" s="17">
        <f>IF(AND(M297&gt;0,N297&gt;0,O297&gt;0),M297*N297*O297,"")</f>
        <v/>
      </c>
      <c r="Q297" s="17">
        <f>IF(P297="","",IF(P297&lt;=20,"Faible",IF(P297&lt;=40,"Moyen",IF(P297&lt;=75,"Élevé","Critique"))))</f>
        <v/>
      </c>
      <c r="R297" s="17" t="n"/>
      <c r="S297" s="17" t="n"/>
      <c r="T297" s="17" t="n"/>
      <c r="U297" s="17" t="inlineStr">
        <is>
          <t>HSE</t>
        </is>
      </c>
      <c r="V297" s="17" t="inlineStr">
        <is>
          <t>03/09/2025</t>
        </is>
      </c>
      <c r="W297" s="17" t="inlineStr">
        <is>
          <t>Not Started</t>
        </is>
      </c>
      <c r="X297" s="17">
        <f>IF(AND(U297&gt;0,V297&gt;0,W297&gt;0),U297*V297*W297,"")</f>
        <v/>
      </c>
      <c r="Y297" s="17">
        <f>IF(X297="","",IF(X297&lt;=20,"Faible",IF(X297&lt;=40,"Moyen",IF(X297&lt;=75,"Élevé","Critique"))))</f>
        <v/>
      </c>
      <c r="Z297" s="17" t="n">
        <v>2</v>
      </c>
      <c r="AA297" s="17">
        <f>IF(AND(X297&gt;0,Y297&gt;0,Z297&gt;0),X297*Y297*Z297,"")</f>
        <v/>
      </c>
      <c r="AB297" s="17">
        <f>IF(AA297="","",IF(AA297&lt;=20,"Faible",IF(AA297&lt;=40,"Moyen",IF(AA297&lt;=75,"Élevé","Critique"))))</f>
        <v/>
      </c>
      <c r="AC297" s="17" t="inlineStr">
        <is>
          <t>c</t>
        </is>
      </c>
      <c r="AD297" s="17">
        <f>IF(OR(L297="",AC297=""),"",IF(VLOOKUP(AC297,Références!$O$3:$P$7,2,FALSE)&gt;=VLOOKUP(L297,Références!$O$3:$P$7,2,FALSE),"OK","À compléter"))</f>
        <v/>
      </c>
      <c r="AE297" s="17" t="inlineStr">
        <is>
          <t>Audit terrain + croquis</t>
        </is>
      </c>
      <c r="AF297" s="17" t="n"/>
      <c r="AG297" s="17" t="n"/>
    </row>
    <row r="298">
      <c r="A298" s="17" t="n"/>
      <c r="B298" s="17" t="n"/>
      <c r="C298" s="17" t="n"/>
      <c r="D298" s="17" t="n"/>
      <c r="E298" s="17" t="n"/>
      <c r="F298" s="17" t="n"/>
      <c r="G298" s="17" t="n"/>
      <c r="H298" s="17" t="n"/>
      <c r="I298" s="17" t="n"/>
      <c r="J298" s="17" t="n"/>
      <c r="K298" s="17">
        <f>IF(OR(H298="",I298="",J298=""),"",H298&amp;I298&amp;J298)</f>
        <v/>
      </c>
      <c r="L298" s="17">
        <f>IF(K298="","",VLOOKUP(K298,Références!$L$3:$M$10,2,FALSE))</f>
        <v/>
      </c>
      <c r="M298" s="17" t="n"/>
      <c r="N298" s="17" t="n"/>
      <c r="O298" s="17" t="n"/>
      <c r="P298" s="17">
        <f>IF(AND(M298&gt;0,N298&gt;0,O298&gt;0),M298*N298*O298,"")</f>
        <v/>
      </c>
      <c r="Q298" s="17">
        <f>IF(P298="","",IF(P298&lt;=20,"Faible",IF(P298&lt;=40,"Moyen",IF(P298&lt;=75,"Élevé","Critique"))))</f>
        <v/>
      </c>
      <c r="R298" s="17" t="n"/>
      <c r="S298" s="17" t="n"/>
      <c r="T298" s="17" t="n"/>
      <c r="U298" s="17" t="inlineStr">
        <is>
          <t>Maintenance</t>
        </is>
      </c>
      <c r="V298" s="17" t="inlineStr">
        <is>
          <t>15/09/2025</t>
        </is>
      </c>
      <c r="W298" s="17" t="inlineStr">
        <is>
          <t>In Progress</t>
        </is>
      </c>
      <c r="X298" s="17">
        <f>IF(AND(U298&gt;0,V298&gt;0,W298&gt;0),U298*V298*W298,"")</f>
        <v/>
      </c>
      <c r="Y298" s="17">
        <f>IF(X298="","",IF(X298&lt;=20,"Faible",IF(X298&lt;=40,"Moyen",IF(X298&lt;=75,"Élevé","Critique"))))</f>
        <v/>
      </c>
      <c r="Z298" s="17" t="n">
        <v>2</v>
      </c>
      <c r="AA298" s="17">
        <f>IF(AND(X298&gt;0,Y298&gt;0,Z298&gt;0),X298*Y298*Z298,"")</f>
        <v/>
      </c>
      <c r="AB298" s="17">
        <f>IF(AA298="","",IF(AA298&lt;=20,"Faible",IF(AA298&lt;=40,"Moyen",IF(AA298&lt;=75,"Élevé","Critique"))))</f>
        <v/>
      </c>
      <c r="AC298" s="17" t="inlineStr">
        <is>
          <t>c</t>
        </is>
      </c>
      <c r="AD298" s="17">
        <f>IF(OR(L298="",AC298=""),"",IF(VLOOKUP(AC298,Références!$O$3:$P$7,2,FALSE)&gt;=VLOOKUP(L298,Références!$O$3:$P$7,2,FALSE),"OK","À compléter"))</f>
        <v/>
      </c>
      <c r="AE298" s="17" t="inlineStr">
        <is>
          <t>FDS + mode opératoire</t>
        </is>
      </c>
      <c r="AF298" s="17" t="n"/>
      <c r="AG298" s="17" t="n"/>
    </row>
    <row r="299">
      <c r="A299" s="17" t="n"/>
      <c r="B299" s="17" t="n"/>
      <c r="C299" s="17" t="n"/>
      <c r="D299" s="17" t="n"/>
      <c r="E299" s="17" t="n"/>
      <c r="F299" s="17" t="n"/>
      <c r="G299" s="17" t="n"/>
      <c r="H299" s="17" t="n"/>
      <c r="I299" s="17" t="n"/>
      <c r="J299" s="17" t="n"/>
      <c r="K299" s="17">
        <f>IF(OR(H299="",I299="",J299=""),"",H299&amp;I299&amp;J299)</f>
        <v/>
      </c>
      <c r="L299" s="17">
        <f>IF(K299="","",VLOOKUP(K299,Références!$L$3:$M$10,2,FALSE))</f>
        <v/>
      </c>
      <c r="M299" s="17" t="n"/>
      <c r="N299" s="17" t="n"/>
      <c r="O299" s="17" t="n"/>
      <c r="P299" s="17">
        <f>IF(AND(M299&gt;0,N299&gt;0,O299&gt;0),M299*N299*O299,"")</f>
        <v/>
      </c>
      <c r="Q299" s="17">
        <f>IF(P299="","",IF(P299&lt;=20,"Faible",IF(P299&lt;=40,"Moyen",IF(P299&lt;=75,"Élevé","Critique"))))</f>
        <v/>
      </c>
      <c r="R299" s="17" t="n"/>
      <c r="S299" s="17" t="n"/>
      <c r="T299" s="17" t="n"/>
      <c r="U299" s="17" t="inlineStr">
        <is>
          <t>Méthodes</t>
        </is>
      </c>
      <c r="V299" s="17" t="inlineStr">
        <is>
          <t>25/09/2025</t>
        </is>
      </c>
      <c r="W299" s="17" t="inlineStr">
        <is>
          <t>In Progress</t>
        </is>
      </c>
      <c r="X299" s="17">
        <f>IF(AND(U299&gt;0,V299&gt;0,W299&gt;0),U299*V299*W299,"")</f>
        <v/>
      </c>
      <c r="Y299" s="17">
        <f>IF(X299="","",IF(X299&lt;=20,"Faible",IF(X299&lt;=40,"Moyen",IF(X299&lt;=75,"Élevé","Critique"))))</f>
        <v/>
      </c>
      <c r="Z299" s="17" t="n">
        <v>2</v>
      </c>
      <c r="AA299" s="17">
        <f>IF(AND(X299&gt;0,Y299&gt;0,Z299&gt;0),X299*Y299*Z299,"")</f>
        <v/>
      </c>
      <c r="AB299" s="17">
        <f>IF(AA299="","",IF(AA299&lt;=20,"Faible",IF(AA299&lt;=40,"Moyen",IF(AA299&lt;=75,"Élevé","Critique"))))</f>
        <v/>
      </c>
      <c r="AC299" s="17" t="inlineStr">
        <is>
          <t>c</t>
        </is>
      </c>
      <c r="AD299" s="17">
        <f>IF(OR(L299="",AC299=""),"",IF(VLOOKUP(AC299,Références!$O$3:$P$7,2,FALSE)&gt;=VLOOKUP(L299,Références!$O$3:$P$7,2,FALSE),"OK","À compléter"))</f>
        <v/>
      </c>
      <c r="AE299" s="17" t="inlineStr">
        <is>
          <t>Audit terrain + croquis</t>
        </is>
      </c>
      <c r="AF299" s="17" t="n"/>
      <c r="AG299" s="17" t="n"/>
    </row>
    <row r="300">
      <c r="A300" s="17" t="n"/>
      <c r="B300" s="17" t="n"/>
      <c r="C300" s="17" t="n"/>
      <c r="D300" s="17" t="n"/>
      <c r="E300" s="17" t="n"/>
      <c r="F300" s="17" t="n"/>
      <c r="G300" s="17" t="n"/>
      <c r="H300" s="17" t="n"/>
      <c r="I300" s="17" t="n"/>
      <c r="J300" s="17" t="n"/>
      <c r="K300" s="17">
        <f>IF(OR(H300="",I300="",J300=""),"",H300&amp;I300&amp;J300)</f>
        <v/>
      </c>
      <c r="L300" s="17">
        <f>IF(K300="","",VLOOKUP(K300,Références!$L$3:$M$10,2,FALSE))</f>
        <v/>
      </c>
      <c r="M300" s="17" t="n"/>
      <c r="N300" s="17" t="n"/>
      <c r="O300" s="17" t="n"/>
      <c r="P300" s="17">
        <f>IF(AND(M300&gt;0,N300&gt;0,O300&gt;0),M300*N300*O300,"")</f>
        <v/>
      </c>
      <c r="Q300" s="17">
        <f>IF(P300="","",IF(P300&lt;=20,"Faible",IF(P300&lt;=40,"Moyen",IF(P300&lt;=75,"Élevé","Critique"))))</f>
        <v/>
      </c>
      <c r="R300" s="17" t="n"/>
      <c r="S300" s="17" t="n"/>
      <c r="T300" s="17" t="n"/>
      <c r="U300" s="17" t="inlineStr">
        <is>
          <t>Méthodes</t>
        </is>
      </c>
      <c r="V300" s="17" t="inlineStr">
        <is>
          <t>26/09/2025</t>
        </is>
      </c>
      <c r="W300" s="17" t="inlineStr">
        <is>
          <t>Not Started</t>
        </is>
      </c>
      <c r="X300" s="17">
        <f>IF(AND(U300&gt;0,V300&gt;0,W300&gt;0),U300*V300*W300,"")</f>
        <v/>
      </c>
      <c r="Y300" s="17">
        <f>IF(X300="","",IF(X300&lt;=20,"Faible",IF(X300&lt;=40,"Moyen",IF(X300&lt;=75,"Élevé","Critique"))))</f>
        <v/>
      </c>
      <c r="Z300" s="17" t="n">
        <v>2</v>
      </c>
      <c r="AA300" s="17">
        <f>IF(AND(X300&gt;0,Y300&gt;0,Z300&gt;0),X300*Y300*Z300,"")</f>
        <v/>
      </c>
      <c r="AB300" s="17">
        <f>IF(AA300="","",IF(AA300&lt;=20,"Faible",IF(AA300&lt;=40,"Moyen",IF(AA300&lt;=75,"Élevé","Critique"))))</f>
        <v/>
      </c>
      <c r="AC300" s="17" t="inlineStr">
        <is>
          <t>c</t>
        </is>
      </c>
      <c r="AD300" s="17">
        <f>IF(OR(L300="",AC300=""),"",IF(VLOOKUP(AC300,Références!$O$3:$P$7,2,FALSE)&gt;=VLOOKUP(L300,Références!$O$3:$P$7,2,FALSE),"OK","À compléter"))</f>
        <v/>
      </c>
      <c r="AE300" s="17" t="inlineStr">
        <is>
          <t>Audit terrain + croquis</t>
        </is>
      </c>
      <c r="AF300" s="17" t="n"/>
      <c r="AG300" s="17" t="n"/>
    </row>
    <row r="301">
      <c r="A301" s="17" t="n"/>
      <c r="B301" s="17" t="n"/>
      <c r="C301" s="17" t="n"/>
      <c r="D301" s="17" t="n"/>
      <c r="E301" s="17" t="n"/>
      <c r="F301" s="17" t="n"/>
      <c r="G301" s="17" t="n"/>
      <c r="H301" s="17" t="n"/>
      <c r="I301" s="17" t="n"/>
      <c r="J301" s="17" t="n"/>
      <c r="K301" s="17">
        <f>IF(OR(H301="",I301="",J301=""),"",H301&amp;I301&amp;J301)</f>
        <v/>
      </c>
      <c r="L301" s="17">
        <f>IF(K301="","",VLOOKUP(K301,Références!$L$3:$M$10,2,FALSE))</f>
        <v/>
      </c>
      <c r="M301" s="17" t="n"/>
      <c r="N301" s="17" t="n"/>
      <c r="O301" s="17" t="n"/>
      <c r="P301" s="17">
        <f>IF(AND(M301&gt;0,N301&gt;0,O301&gt;0),M301*N301*O301,"")</f>
        <v/>
      </c>
      <c r="Q301" s="17">
        <f>IF(P301="","",IF(P301&lt;=20,"Faible",IF(P301&lt;=40,"Moyen",IF(P301&lt;=75,"Élevé","Critique"))))</f>
        <v/>
      </c>
      <c r="R301" s="17" t="n"/>
      <c r="S301" s="17" t="n"/>
      <c r="T301" s="17" t="n"/>
      <c r="U301" s="17" t="inlineStr">
        <is>
          <t>Maintenance</t>
        </is>
      </c>
      <c r="V301" s="17" t="inlineStr">
        <is>
          <t>05/09/2025</t>
        </is>
      </c>
      <c r="W301" s="17" t="inlineStr">
        <is>
          <t>In Progress</t>
        </is>
      </c>
      <c r="X301" s="17">
        <f>IF(AND(U301&gt;0,V301&gt;0,W301&gt;0),U301*V301*W301,"")</f>
        <v/>
      </c>
      <c r="Y301" s="17">
        <f>IF(X301="","",IF(X301&lt;=20,"Faible",IF(X301&lt;=40,"Moyen",IF(X301&lt;=75,"Élevé","Critique"))))</f>
        <v/>
      </c>
      <c r="Z301" s="17" t="n">
        <v>2</v>
      </c>
      <c r="AA301" s="17">
        <f>IF(AND(X301&gt;0,Y301&gt;0,Z301&gt;0),X301*Y301*Z301,"")</f>
        <v/>
      </c>
      <c r="AB301" s="17">
        <f>IF(AA301="","",IF(AA301&lt;=20,"Faible",IF(AA301&lt;=40,"Moyen",IF(AA301&lt;=75,"Élevé","Critique"))))</f>
        <v/>
      </c>
      <c r="AC301" s="17" t="inlineStr">
        <is>
          <t>c</t>
        </is>
      </c>
      <c r="AD301" s="17">
        <f>IF(OR(L301="",AC301=""),"",IF(VLOOKUP(AC301,Références!$O$3:$P$7,2,FALSE)&gt;=VLOOKUP(L301,Références!$O$3:$P$7,2,FALSE),"OK","À compléter"))</f>
        <v/>
      </c>
      <c r="AE301" s="17" t="inlineStr">
        <is>
          <t>PV contrôle + schéma</t>
        </is>
      </c>
      <c r="AF301" s="17" t="n"/>
      <c r="AG301" s="17" t="n"/>
    </row>
    <row r="302">
      <c r="A302" s="17" t="n"/>
      <c r="B302" s="17" t="n"/>
      <c r="C302" s="17" t="n"/>
      <c r="D302" s="17" t="n"/>
      <c r="E302" s="17" t="n"/>
      <c r="F302" s="17" t="n"/>
      <c r="G302" s="17" t="n"/>
      <c r="H302" s="17" t="n"/>
      <c r="I302" s="17" t="n"/>
      <c r="J302" s="17" t="n"/>
      <c r="K302" s="17">
        <f>IF(OR(H302="",I302="",J302=""),"",H302&amp;I302&amp;J302)</f>
        <v/>
      </c>
      <c r="L302" s="17">
        <f>IF(K302="","",VLOOKUP(K302,Références!$L$3:$M$10,2,FALSE))</f>
        <v/>
      </c>
      <c r="M302" s="17" t="n"/>
      <c r="N302" s="17" t="n"/>
      <c r="O302" s="17" t="n"/>
      <c r="P302" s="17">
        <f>IF(AND(M302&gt;0,N302&gt;0,O302&gt;0),M302*N302*O302,"")</f>
        <v/>
      </c>
      <c r="Q302" s="17">
        <f>IF(P302="","",IF(P302&lt;=20,"Faible",IF(P302&lt;=40,"Moyen",IF(P302&lt;=75,"Élevé","Critique"))))</f>
        <v/>
      </c>
      <c r="R302" s="17" t="n"/>
      <c r="S302" s="17" t="n"/>
      <c r="T302" s="17" t="n"/>
      <c r="U302" s="17" t="inlineStr">
        <is>
          <t>HSE</t>
        </is>
      </c>
      <c r="V302" s="17" t="inlineStr">
        <is>
          <t>06/09/2025</t>
        </is>
      </c>
      <c r="W302" s="17" t="inlineStr">
        <is>
          <t>In Progress</t>
        </is>
      </c>
      <c r="X302" s="17">
        <f>IF(AND(U302&gt;0,V302&gt;0,W302&gt;0),U302*V302*W302,"")</f>
        <v/>
      </c>
      <c r="Y302" s="17">
        <f>IF(X302="","",IF(X302&lt;=20,"Faible",IF(X302&lt;=40,"Moyen",IF(X302&lt;=75,"Élevé","Critique"))))</f>
        <v/>
      </c>
      <c r="Z302" s="17" t="n">
        <v>2</v>
      </c>
      <c r="AA302" s="17">
        <f>IF(AND(X302&gt;0,Y302&gt;0,Z302&gt;0),X302*Y302*Z302,"")</f>
        <v/>
      </c>
      <c r="AB302" s="17">
        <f>IF(AA302="","",IF(AA302&lt;=20,"Faible",IF(AA302&lt;=40,"Moyen",IF(AA302&lt;=75,"Élevé","Critique"))))</f>
        <v/>
      </c>
      <c r="AC302" s="17" t="inlineStr">
        <is>
          <t>c</t>
        </is>
      </c>
      <c r="AD302" s="17">
        <f>IF(OR(L302="",AC302=""),"",IF(VLOOKUP(AC302,Références!$O$3:$P$7,2,FALSE)&gt;=VLOOKUP(L302,Références!$O$3:$P$7,2,FALSE),"OK","À compléter"))</f>
        <v/>
      </c>
      <c r="AE302" s="17" t="inlineStr">
        <is>
          <t>FDS + mode opératoire</t>
        </is>
      </c>
      <c r="AF302" s="17" t="n"/>
      <c r="AG302" s="17" t="n"/>
    </row>
    <row r="303">
      <c r="A303" s="17" t="n"/>
      <c r="B303" s="17" t="n"/>
      <c r="C303" s="17" t="n"/>
      <c r="D303" s="17" t="n"/>
      <c r="E303" s="17" t="n"/>
      <c r="F303" s="17" t="n"/>
      <c r="G303" s="17" t="n"/>
      <c r="H303" s="17" t="n"/>
      <c r="I303" s="17" t="n"/>
      <c r="J303" s="17" t="n"/>
      <c r="K303" s="17">
        <f>IF(OR(H303="",I303="",J303=""),"",H303&amp;I303&amp;J303)</f>
        <v/>
      </c>
      <c r="L303" s="17">
        <f>IF(K303="","",VLOOKUP(K303,Références!$L$3:$M$10,2,FALSE))</f>
        <v/>
      </c>
      <c r="M303" s="17" t="n"/>
      <c r="N303" s="17" t="n"/>
      <c r="O303" s="17" t="n"/>
      <c r="P303" s="17">
        <f>IF(AND(M303&gt;0,N303&gt;0,O303&gt;0),M303*N303*O303,"")</f>
        <v/>
      </c>
      <c r="Q303" s="17">
        <f>IF(P303="","",IF(P303&lt;=20,"Faible",IF(P303&lt;=40,"Moyen",IF(P303&lt;=75,"Élevé","Critique"))))</f>
        <v/>
      </c>
      <c r="R303" s="17" t="n"/>
      <c r="S303" s="17" t="n"/>
      <c r="T303" s="17" t="n"/>
      <c r="U303" s="17" t="inlineStr">
        <is>
          <t>Production</t>
        </is>
      </c>
      <c r="V303" s="17" t="inlineStr">
        <is>
          <t>19/09/2025</t>
        </is>
      </c>
      <c r="W303" s="17" t="inlineStr">
        <is>
          <t>In Progress</t>
        </is>
      </c>
      <c r="X303" s="17">
        <f>IF(AND(U303&gt;0,V303&gt;0,W303&gt;0),U303*V303*W303,"")</f>
        <v/>
      </c>
      <c r="Y303" s="17">
        <f>IF(X303="","",IF(X303&lt;=20,"Faible",IF(X303&lt;=40,"Moyen",IF(X303&lt;=75,"Élevé","Critique"))))</f>
        <v/>
      </c>
      <c r="Z303" s="17" t="n">
        <v>2</v>
      </c>
      <c r="AA303" s="17">
        <f>IF(AND(X303&gt;0,Y303&gt;0,Z303&gt;0),X303*Y303*Z303,"")</f>
        <v/>
      </c>
      <c r="AB303" s="17">
        <f>IF(AA303="","",IF(AA303&lt;=20,"Faible",IF(AA303&lt;=40,"Moyen",IF(AA303&lt;=75,"Élevé","Critique"))))</f>
        <v/>
      </c>
      <c r="AC303" s="17" t="inlineStr">
        <is>
          <t>c</t>
        </is>
      </c>
      <c r="AD303" s="17">
        <f>IF(OR(L303="",AC303=""),"",IF(VLOOKUP(AC303,Références!$O$3:$P$7,2,FALSE)&gt;=VLOOKUP(L303,Références!$O$3:$P$7,2,FALSE),"OK","À compléter"))</f>
        <v/>
      </c>
      <c r="AE303" s="17" t="inlineStr">
        <is>
          <t>Audit terrain + croquis</t>
        </is>
      </c>
      <c r="AF303" s="17" t="n"/>
      <c r="AG303" s="17" t="n"/>
    </row>
    <row r="304">
      <c r="A304" s="17" t="n"/>
      <c r="B304" s="17" t="n"/>
      <c r="C304" s="17" t="n"/>
      <c r="D304" s="17" t="n"/>
      <c r="E304" s="17" t="n"/>
      <c r="F304" s="17" t="n"/>
      <c r="G304" s="17" t="n"/>
      <c r="H304" s="17" t="n"/>
      <c r="I304" s="17" t="n"/>
      <c r="J304" s="17" t="n"/>
      <c r="K304" s="17">
        <f>IF(OR(H304="",I304="",J304=""),"",H304&amp;I304&amp;J304)</f>
        <v/>
      </c>
      <c r="L304" s="17">
        <f>IF(K304="","",VLOOKUP(K304,Références!$L$3:$M$10,2,FALSE))</f>
        <v/>
      </c>
      <c r="M304" s="17" t="n"/>
      <c r="N304" s="17" t="n"/>
      <c r="O304" s="17" t="n"/>
      <c r="P304" s="17">
        <f>IF(AND(M304&gt;0,N304&gt;0,O304&gt;0),M304*N304*O304,"")</f>
        <v/>
      </c>
      <c r="Q304" s="17">
        <f>IF(P304="","",IF(P304&lt;=20,"Faible",IF(P304&lt;=40,"Moyen",IF(P304&lt;=75,"Élevé","Critique"))))</f>
        <v/>
      </c>
      <c r="R304" s="17" t="n"/>
      <c r="S304" s="17" t="n"/>
      <c r="T304" s="17" t="n"/>
      <c r="U304" s="17" t="inlineStr">
        <is>
          <t>Maintenance</t>
        </is>
      </c>
      <c r="V304" s="17" t="inlineStr">
        <is>
          <t>17/09/2025</t>
        </is>
      </c>
      <c r="W304" s="17" t="inlineStr">
        <is>
          <t>In Progress</t>
        </is>
      </c>
      <c r="X304" s="17">
        <f>IF(AND(U304&gt;0,V304&gt;0,W304&gt;0),U304*V304*W304,"")</f>
        <v/>
      </c>
      <c r="Y304" s="17">
        <f>IF(X304="","",IF(X304&lt;=20,"Faible",IF(X304&lt;=40,"Moyen",IF(X304&lt;=75,"Élevé","Critique"))))</f>
        <v/>
      </c>
      <c r="Z304" s="17" t="n">
        <v>2</v>
      </c>
      <c r="AA304" s="17">
        <f>IF(AND(X304&gt;0,Y304&gt;0,Z304&gt;0),X304*Y304*Z304,"")</f>
        <v/>
      </c>
      <c r="AB304" s="17">
        <f>IF(AA304="","",IF(AA304&lt;=20,"Faible",IF(AA304&lt;=40,"Moyen",IF(AA304&lt;=75,"Élevé","Critique"))))</f>
        <v/>
      </c>
      <c r="AC304" s="17" t="inlineStr">
        <is>
          <t>c</t>
        </is>
      </c>
      <c r="AD304" s="17">
        <f>IF(OR(L304="",AC304=""),"",IF(VLOOKUP(AC304,Références!$O$3:$P$7,2,FALSE)&gt;=VLOOKUP(L304,Références!$O$3:$P$7,2,FALSE),"OK","À compléter"))</f>
        <v/>
      </c>
      <c r="AE304" s="17" t="inlineStr">
        <is>
          <t>Audit terrain + croquis</t>
        </is>
      </c>
      <c r="AF304" s="17" t="n"/>
      <c r="AG304" s="17" t="n"/>
    </row>
    <row r="305">
      <c r="A305" s="17" t="n"/>
      <c r="B305" s="17" t="n"/>
      <c r="C305" s="17" t="n"/>
      <c r="D305" s="17" t="n"/>
      <c r="E305" s="17" t="n"/>
      <c r="F305" s="17" t="n"/>
      <c r="G305" s="17" t="n"/>
      <c r="H305" s="17" t="n"/>
      <c r="I305" s="17" t="n"/>
      <c r="J305" s="17" t="n"/>
      <c r="K305" s="17">
        <f>IF(OR(H305="",I305="",J305=""),"",H305&amp;I305&amp;J305)</f>
        <v/>
      </c>
      <c r="L305" s="17">
        <f>IF(K305="","",VLOOKUP(K305,Références!$L$3:$M$10,2,FALSE))</f>
        <v/>
      </c>
      <c r="M305" s="17" t="n"/>
      <c r="N305" s="17" t="n"/>
      <c r="O305" s="17" t="n"/>
      <c r="P305" s="17">
        <f>IF(AND(M305&gt;0,N305&gt;0,O305&gt;0),M305*N305*O305,"")</f>
        <v/>
      </c>
      <c r="Q305" s="17">
        <f>IF(P305="","",IF(P305&lt;=20,"Faible",IF(P305&lt;=40,"Moyen",IF(P305&lt;=75,"Élevé","Critique"))))</f>
        <v/>
      </c>
      <c r="R305" s="17" t="n"/>
      <c r="S305" s="17" t="n"/>
      <c r="T305" s="17" t="n"/>
      <c r="U305" s="17" t="inlineStr">
        <is>
          <t>Maintenance</t>
        </is>
      </c>
      <c r="V305" s="17" t="inlineStr">
        <is>
          <t>14/09/2025</t>
        </is>
      </c>
      <c r="W305" s="17" t="inlineStr">
        <is>
          <t>In Progress</t>
        </is>
      </c>
      <c r="X305" s="17">
        <f>IF(AND(U305&gt;0,V305&gt;0,W305&gt;0),U305*V305*W305,"")</f>
        <v/>
      </c>
      <c r="Y305" s="17">
        <f>IF(X305="","",IF(X305&lt;=20,"Faible",IF(X305&lt;=40,"Moyen",IF(X305&lt;=75,"Élevé","Critique"))))</f>
        <v/>
      </c>
      <c r="Z305" s="17" t="n">
        <v>2</v>
      </c>
      <c r="AA305" s="17">
        <f>IF(AND(X305&gt;0,Y305&gt;0,Z305&gt;0),X305*Y305*Z305,"")</f>
        <v/>
      </c>
      <c r="AB305" s="17">
        <f>IF(AA305="","",IF(AA305&lt;=20,"Faible",IF(AA305&lt;=40,"Moyen",IF(AA305&lt;=75,"Élevé","Critique"))))</f>
        <v/>
      </c>
      <c r="AC305" s="17" t="inlineStr">
        <is>
          <t>c</t>
        </is>
      </c>
      <c r="AD305" s="17">
        <f>IF(OR(L305="",AC305=""),"",IF(VLOOKUP(AC305,Références!$O$3:$P$7,2,FALSE)&gt;=VLOOKUP(L305,Références!$O$3:$P$7,2,FALSE),"OK","À compléter"))</f>
        <v/>
      </c>
      <c r="AE305" s="17" t="inlineStr">
        <is>
          <t>Audit terrain + croquis</t>
        </is>
      </c>
      <c r="AF305" s="17" t="n"/>
      <c r="AG305" s="17" t="n"/>
    </row>
    <row r="306">
      <c r="A306" s="17" t="n"/>
      <c r="B306" s="17" t="n"/>
      <c r="C306" s="17" t="n"/>
      <c r="D306" s="17" t="n"/>
      <c r="E306" s="17" t="n"/>
      <c r="F306" s="17" t="n"/>
      <c r="G306" s="17" t="n"/>
      <c r="H306" s="17" t="n"/>
      <c r="I306" s="17" t="n"/>
      <c r="J306" s="17" t="n"/>
      <c r="K306" s="17">
        <f>IF(OR(H306="",I306="",J306=""),"",H306&amp;I306&amp;J306)</f>
        <v/>
      </c>
      <c r="L306" s="17">
        <f>IF(K306="","",VLOOKUP(K306,Références!$L$3:$M$10,2,FALSE))</f>
        <v/>
      </c>
      <c r="M306" s="17" t="n"/>
      <c r="N306" s="17" t="n"/>
      <c r="O306" s="17" t="n"/>
      <c r="P306" s="17">
        <f>IF(AND(M306&gt;0,N306&gt;0,O306&gt;0),M306*N306*O306,"")</f>
        <v/>
      </c>
      <c r="Q306" s="17">
        <f>IF(P306="","",IF(P306&lt;=20,"Faible",IF(P306&lt;=40,"Moyen",IF(P306&lt;=75,"Élevé","Critique"))))</f>
        <v/>
      </c>
      <c r="R306" s="17" t="n"/>
      <c r="S306" s="17" t="n"/>
      <c r="T306" s="17" t="n"/>
      <c r="U306" s="17" t="inlineStr">
        <is>
          <t>Production</t>
        </is>
      </c>
      <c r="V306" s="17" t="inlineStr">
        <is>
          <t>23/09/2025</t>
        </is>
      </c>
      <c r="W306" s="17" t="inlineStr">
        <is>
          <t>In Progress</t>
        </is>
      </c>
      <c r="X306" s="17">
        <f>IF(AND(U306&gt;0,V306&gt;0,W306&gt;0),U306*V306*W306,"")</f>
        <v/>
      </c>
      <c r="Y306" s="17">
        <f>IF(X306="","",IF(X306&lt;=20,"Faible",IF(X306&lt;=40,"Moyen",IF(X306&lt;=75,"Élevé","Critique"))))</f>
        <v/>
      </c>
      <c r="Z306" s="17" t="n">
        <v>2</v>
      </c>
      <c r="AA306" s="17">
        <f>IF(AND(X306&gt;0,Y306&gt;0,Z306&gt;0),X306*Y306*Z306,"")</f>
        <v/>
      </c>
      <c r="AB306" s="17">
        <f>IF(AA306="","",IF(AA306&lt;=20,"Faible",IF(AA306&lt;=40,"Moyen",IF(AA306&lt;=75,"Élevé","Critique"))))</f>
        <v/>
      </c>
      <c r="AC306" s="17" t="inlineStr">
        <is>
          <t>c</t>
        </is>
      </c>
      <c r="AD306" s="17">
        <f>IF(OR(L306="",AC306=""),"",IF(VLOOKUP(AC306,Références!$O$3:$P$7,2,FALSE)&gt;=VLOOKUP(L306,Références!$O$3:$P$7,2,FALSE),"OK","À compléter"))</f>
        <v/>
      </c>
      <c r="AE306" s="17" t="inlineStr">
        <is>
          <t>Audit terrain + croquis</t>
        </is>
      </c>
      <c r="AF306" s="17" t="n"/>
      <c r="AG306" s="17" t="n"/>
    </row>
    <row r="307">
      <c r="A307" s="17" t="n"/>
      <c r="B307" s="17" t="n"/>
      <c r="C307" s="17" t="n"/>
      <c r="D307" s="17" t="n"/>
      <c r="E307" s="17" t="n"/>
      <c r="F307" s="17" t="n"/>
      <c r="G307" s="17" t="n"/>
      <c r="H307" s="17" t="n"/>
      <c r="I307" s="17" t="n"/>
      <c r="J307" s="17" t="n"/>
      <c r="K307" s="17">
        <f>IF(OR(H307="",I307="",J307=""),"",H307&amp;I307&amp;J307)</f>
        <v/>
      </c>
      <c r="L307" s="17">
        <f>IF(K307="","",VLOOKUP(K307,Références!$L$3:$M$10,2,FALSE))</f>
        <v/>
      </c>
      <c r="M307" s="17" t="n"/>
      <c r="N307" s="17" t="n"/>
      <c r="O307" s="17" t="n"/>
      <c r="P307" s="17">
        <f>IF(AND(M307&gt;0,N307&gt;0,O307&gt;0),M307*N307*O307,"")</f>
        <v/>
      </c>
      <c r="Q307" s="17">
        <f>IF(P307="","",IF(P307&lt;=20,"Faible",IF(P307&lt;=40,"Moyen",IF(P307&lt;=75,"Élevé","Critique"))))</f>
        <v/>
      </c>
      <c r="R307" s="17" t="n"/>
      <c r="S307" s="17" t="n"/>
      <c r="T307" s="17" t="n"/>
      <c r="U307" s="17" t="inlineStr">
        <is>
          <t>Méthodes</t>
        </is>
      </c>
      <c r="V307" s="17" t="inlineStr">
        <is>
          <t>03/09/2025</t>
        </is>
      </c>
      <c r="W307" s="17" t="inlineStr">
        <is>
          <t>Not Started</t>
        </is>
      </c>
      <c r="X307" s="17">
        <f>IF(AND(U307&gt;0,V307&gt;0,W307&gt;0),U307*V307*W307,"")</f>
        <v/>
      </c>
      <c r="Y307" s="17">
        <f>IF(X307="","",IF(X307&lt;=20,"Faible",IF(X307&lt;=40,"Moyen",IF(X307&lt;=75,"Élevé","Critique"))))</f>
        <v/>
      </c>
      <c r="Z307" s="17" t="n">
        <v>2</v>
      </c>
      <c r="AA307" s="17">
        <f>IF(AND(X307&gt;0,Y307&gt;0,Z307&gt;0),X307*Y307*Z307,"")</f>
        <v/>
      </c>
      <c r="AB307" s="17">
        <f>IF(AA307="","",IF(AA307&lt;=20,"Faible",IF(AA307&lt;=40,"Moyen",IF(AA307&lt;=75,"Élevé","Critique"))))</f>
        <v/>
      </c>
      <c r="AC307" s="17" t="inlineStr">
        <is>
          <t>c</t>
        </is>
      </c>
      <c r="AD307" s="17">
        <f>IF(OR(L307="",AC307=""),"",IF(VLOOKUP(AC307,Références!$O$3:$P$7,2,FALSE)&gt;=VLOOKUP(L307,Références!$O$3:$P$7,2,FALSE),"OK","À compléter"))</f>
        <v/>
      </c>
      <c r="AE307" s="17" t="inlineStr">
        <is>
          <t>PV contrôle + schéma</t>
        </is>
      </c>
      <c r="AF307" s="17" t="n"/>
      <c r="AG307" s="17" t="n"/>
    </row>
    <row r="308">
      <c r="A308" s="17" t="n"/>
      <c r="B308" s="17" t="n"/>
      <c r="C308" s="17" t="n"/>
      <c r="D308" s="17" t="n"/>
      <c r="E308" s="17" t="n"/>
      <c r="F308" s="17" t="n"/>
      <c r="G308" s="17" t="n"/>
      <c r="H308" s="17" t="n"/>
      <c r="I308" s="17" t="n"/>
      <c r="J308" s="17" t="n"/>
      <c r="K308" s="17">
        <f>IF(OR(H308="",I308="",J308=""),"",H308&amp;I308&amp;J308)</f>
        <v/>
      </c>
      <c r="L308" s="17">
        <f>IF(K308="","",VLOOKUP(K308,Références!$L$3:$M$10,2,FALSE))</f>
        <v/>
      </c>
      <c r="M308" s="17" t="n"/>
      <c r="N308" s="17" t="n"/>
      <c r="O308" s="17" t="n"/>
      <c r="P308" s="17">
        <f>IF(AND(M308&gt;0,N308&gt;0,O308&gt;0),M308*N308*O308,"")</f>
        <v/>
      </c>
      <c r="Q308" s="17">
        <f>IF(P308="","",IF(P308&lt;=20,"Faible",IF(P308&lt;=40,"Moyen",IF(P308&lt;=75,"Élevé","Critique"))))</f>
        <v/>
      </c>
      <c r="R308" s="17" t="n"/>
      <c r="S308" s="17" t="n"/>
      <c r="T308" s="17" t="n"/>
      <c r="U308" s="17" t="inlineStr">
        <is>
          <t>Production</t>
        </is>
      </c>
      <c r="V308" s="17" t="inlineStr">
        <is>
          <t>05/09/2025</t>
        </is>
      </c>
      <c r="W308" s="17" t="inlineStr">
        <is>
          <t>Not Started</t>
        </is>
      </c>
      <c r="X308" s="17">
        <f>IF(AND(U308&gt;0,V308&gt;0,W308&gt;0),U308*V308*W308,"")</f>
        <v/>
      </c>
      <c r="Y308" s="17">
        <f>IF(X308="","",IF(X308&lt;=20,"Faible",IF(X308&lt;=40,"Moyen",IF(X308&lt;=75,"Élevé","Critique"))))</f>
        <v/>
      </c>
      <c r="Z308" s="17" t="n">
        <v>2</v>
      </c>
      <c r="AA308" s="17">
        <f>IF(AND(X308&gt;0,Y308&gt;0,Z308&gt;0),X308*Y308*Z308,"")</f>
        <v/>
      </c>
      <c r="AB308" s="17">
        <f>IF(AA308="","",IF(AA308&lt;=20,"Faible",IF(AA308&lt;=40,"Moyen",IF(AA308&lt;=75,"Élevé","Critique"))))</f>
        <v/>
      </c>
      <c r="AC308" s="17" t="inlineStr">
        <is>
          <t>c</t>
        </is>
      </c>
      <c r="AD308" s="17">
        <f>IF(OR(L308="",AC308=""),"",IF(VLOOKUP(AC308,Références!$O$3:$P$7,2,FALSE)&gt;=VLOOKUP(L308,Références!$O$3:$P$7,2,FALSE),"OK","À compléter"))</f>
        <v/>
      </c>
      <c r="AE308" s="17" t="inlineStr">
        <is>
          <t>Photos + procédure</t>
        </is>
      </c>
      <c r="AF308" s="17" t="n"/>
      <c r="AG308" s="17" t="n"/>
    </row>
    <row r="309">
      <c r="A309" s="17" t="n"/>
      <c r="B309" s="17" t="n"/>
      <c r="C309" s="17" t="n"/>
      <c r="D309" s="17" t="n"/>
      <c r="E309" s="17" t="n"/>
      <c r="F309" s="17" t="n"/>
      <c r="G309" s="17" t="n"/>
      <c r="H309" s="17" t="n"/>
      <c r="I309" s="17" t="n"/>
      <c r="J309" s="17" t="n"/>
      <c r="K309" s="17">
        <f>IF(OR(H309="",I309="",J309=""),"",H309&amp;I309&amp;J309)</f>
        <v/>
      </c>
      <c r="L309" s="17">
        <f>IF(K309="","",VLOOKUP(K309,Références!$L$3:$M$10,2,FALSE))</f>
        <v/>
      </c>
      <c r="M309" s="17" t="n"/>
      <c r="N309" s="17" t="n"/>
      <c r="O309" s="17" t="n"/>
      <c r="P309" s="17">
        <f>IF(AND(M309&gt;0,N309&gt;0,O309&gt;0),M309*N309*O309,"")</f>
        <v/>
      </c>
      <c r="Q309" s="17">
        <f>IF(P309="","",IF(P309&lt;=20,"Faible",IF(P309&lt;=40,"Moyen",IF(P309&lt;=75,"Élevé","Critique"))))</f>
        <v/>
      </c>
      <c r="R309" s="17" t="n"/>
      <c r="S309" s="17" t="n"/>
      <c r="T309" s="17" t="n"/>
      <c r="U309" s="17" t="inlineStr">
        <is>
          <t>HSE</t>
        </is>
      </c>
      <c r="V309" s="17" t="inlineStr">
        <is>
          <t>09/09/2025</t>
        </is>
      </c>
      <c r="W309" s="17" t="inlineStr">
        <is>
          <t>Not Started</t>
        </is>
      </c>
      <c r="X309" s="17">
        <f>IF(AND(U309&gt;0,V309&gt;0,W309&gt;0),U309*V309*W309,"")</f>
        <v/>
      </c>
      <c r="Y309" s="17">
        <f>IF(X309="","",IF(X309&lt;=20,"Faible",IF(X309&lt;=40,"Moyen",IF(X309&lt;=75,"Élevé","Critique"))))</f>
        <v/>
      </c>
      <c r="Z309" s="17" t="n">
        <v>2</v>
      </c>
      <c r="AA309" s="17">
        <f>IF(AND(X309&gt;0,Y309&gt;0,Z309&gt;0),X309*Y309*Z309,"")</f>
        <v/>
      </c>
      <c r="AB309" s="17">
        <f>IF(AA309="","",IF(AA309&lt;=20,"Faible",IF(AA309&lt;=40,"Moyen",IF(AA309&lt;=75,"Élevé","Critique"))))</f>
        <v/>
      </c>
      <c r="AC309" s="17" t="inlineStr">
        <is>
          <t>c</t>
        </is>
      </c>
      <c r="AD309" s="17">
        <f>IF(OR(L309="",AC309=""),"",IF(VLOOKUP(AC309,Références!$O$3:$P$7,2,FALSE)&gt;=VLOOKUP(L309,Références!$O$3:$P$7,2,FALSE),"OK","À compléter"))</f>
        <v/>
      </c>
      <c r="AE309" s="17" t="inlineStr">
        <is>
          <t>Audit terrain + croquis</t>
        </is>
      </c>
      <c r="AF309" s="17" t="n"/>
      <c r="AG309" s="17" t="n"/>
    </row>
    <row r="310">
      <c r="A310" s="17" t="n"/>
      <c r="B310" s="17" t="n"/>
      <c r="C310" s="17" t="n"/>
      <c r="D310" s="17" t="n"/>
      <c r="E310" s="17" t="n"/>
      <c r="F310" s="17" t="n"/>
      <c r="G310" s="17" t="n"/>
      <c r="H310" s="17" t="n"/>
      <c r="I310" s="17" t="n"/>
      <c r="J310" s="17" t="n"/>
      <c r="K310" s="17">
        <f>IF(OR(H310="",I310="",J310=""),"",H310&amp;I310&amp;J310)</f>
        <v/>
      </c>
      <c r="L310" s="17">
        <f>IF(K310="","",VLOOKUP(K310,Références!$L$3:$M$10,2,FALSE))</f>
        <v/>
      </c>
      <c r="M310" s="17" t="n"/>
      <c r="N310" s="17" t="n"/>
      <c r="O310" s="17" t="n"/>
      <c r="P310" s="17">
        <f>IF(AND(M310&gt;0,N310&gt;0,O310&gt;0),M310*N310*O310,"")</f>
        <v/>
      </c>
      <c r="Q310" s="17">
        <f>IF(P310="","",IF(P310&lt;=20,"Faible",IF(P310&lt;=40,"Moyen",IF(P310&lt;=75,"Élevé","Critique"))))</f>
        <v/>
      </c>
      <c r="R310" s="17" t="n"/>
      <c r="S310" s="17" t="n"/>
      <c r="T310" s="17" t="n"/>
      <c r="U310" s="17" t="inlineStr">
        <is>
          <t>HSE</t>
        </is>
      </c>
      <c r="V310" s="17" t="inlineStr">
        <is>
          <t>13/09/2025</t>
        </is>
      </c>
      <c r="W310" s="17" t="inlineStr">
        <is>
          <t>Done</t>
        </is>
      </c>
      <c r="X310" s="17">
        <f>IF(AND(U310&gt;0,V310&gt;0,W310&gt;0),U310*V310*W310,"")</f>
        <v/>
      </c>
      <c r="Y310" s="17">
        <f>IF(X310="","",IF(X310&lt;=20,"Faible",IF(X310&lt;=40,"Moyen",IF(X310&lt;=75,"Élevé","Critique"))))</f>
        <v/>
      </c>
      <c r="Z310" s="17" t="n">
        <v>2</v>
      </c>
      <c r="AA310" s="17">
        <f>IF(AND(X310&gt;0,Y310&gt;0,Z310&gt;0),X310*Y310*Z310,"")</f>
        <v/>
      </c>
      <c r="AB310" s="17">
        <f>IF(AA310="","",IF(AA310&lt;=20,"Faible",IF(AA310&lt;=40,"Moyen",IF(AA310&lt;=75,"Élevé","Critique"))))</f>
        <v/>
      </c>
      <c r="AC310" s="17" t="inlineStr">
        <is>
          <t>c</t>
        </is>
      </c>
      <c r="AD310" s="17">
        <f>IF(OR(L310="",AC310=""),"",IF(VLOOKUP(AC310,Références!$O$3:$P$7,2,FALSE)&gt;=VLOOKUP(L310,Références!$O$3:$P$7,2,FALSE),"OK","À compléter"))</f>
        <v/>
      </c>
      <c r="AE310" s="17" t="inlineStr">
        <is>
          <t>PV contrôle + schéma</t>
        </is>
      </c>
      <c r="AF310" s="17" t="n"/>
      <c r="AG310" s="17" t="n"/>
    </row>
    <row r="311">
      <c r="A311" s="17" t="n"/>
      <c r="B311" s="17" t="n"/>
      <c r="C311" s="17" t="n"/>
      <c r="D311" s="17" t="n"/>
      <c r="E311" s="17" t="n"/>
      <c r="F311" s="17" t="n"/>
      <c r="G311" s="17" t="n"/>
      <c r="H311" s="17" t="n"/>
      <c r="I311" s="17" t="n"/>
      <c r="J311" s="17" t="n"/>
      <c r="K311" s="17">
        <f>IF(OR(H311="",I311="",J311=""),"",H311&amp;I311&amp;J311)</f>
        <v/>
      </c>
      <c r="L311" s="17">
        <f>IF(K311="","",VLOOKUP(K311,Références!$L$3:$M$10,2,FALSE))</f>
        <v/>
      </c>
      <c r="M311" s="17" t="n"/>
      <c r="N311" s="17" t="n"/>
      <c r="O311" s="17" t="n"/>
      <c r="P311" s="17">
        <f>IF(AND(M311&gt;0,N311&gt;0,O311&gt;0),M311*N311*O311,"")</f>
        <v/>
      </c>
      <c r="Q311" s="17">
        <f>IF(P311="","",IF(P311&lt;=20,"Faible",IF(P311&lt;=40,"Moyen",IF(P311&lt;=75,"Élevé","Critique"))))</f>
        <v/>
      </c>
      <c r="R311" s="17" t="n"/>
      <c r="S311" s="17" t="n"/>
      <c r="T311" s="17" t="n"/>
      <c r="U311" s="17" t="inlineStr">
        <is>
          <t>HSE</t>
        </is>
      </c>
      <c r="V311" s="17" t="inlineStr">
        <is>
          <t>03/09/2025</t>
        </is>
      </c>
      <c r="W311" s="17" t="inlineStr">
        <is>
          <t>In Progress</t>
        </is>
      </c>
      <c r="X311" s="17">
        <f>IF(AND(U311&gt;0,V311&gt;0,W311&gt;0),U311*V311*W311,"")</f>
        <v/>
      </c>
      <c r="Y311" s="17">
        <f>IF(X311="","",IF(X311&lt;=20,"Faible",IF(X311&lt;=40,"Moyen",IF(X311&lt;=75,"Élevé","Critique"))))</f>
        <v/>
      </c>
      <c r="Z311" s="17" t="n">
        <v>2</v>
      </c>
      <c r="AA311" s="17">
        <f>IF(AND(X311&gt;0,Y311&gt;0,Z311&gt;0),X311*Y311*Z311,"")</f>
        <v/>
      </c>
      <c r="AB311" s="17">
        <f>IF(AA311="","",IF(AA311&lt;=20,"Faible",IF(AA311&lt;=40,"Moyen",IF(AA311&lt;=75,"Élevé","Critique"))))</f>
        <v/>
      </c>
      <c r="AC311" s="17" t="inlineStr">
        <is>
          <t>c</t>
        </is>
      </c>
      <c r="AD311" s="17">
        <f>IF(OR(L311="",AC311=""),"",IF(VLOOKUP(AC311,Références!$O$3:$P$7,2,FALSE)&gt;=VLOOKUP(L311,Références!$O$3:$P$7,2,FALSE),"OK","À compléter"))</f>
        <v/>
      </c>
      <c r="AE311" s="17" t="inlineStr">
        <is>
          <t>Photos + procédure</t>
        </is>
      </c>
      <c r="AF311" s="17" t="n"/>
      <c r="AG311" s="17" t="n"/>
    </row>
    <row r="312">
      <c r="A312" s="17" t="n"/>
      <c r="B312" s="17" t="n"/>
      <c r="C312" s="17" t="n"/>
      <c r="D312" s="17" t="n"/>
      <c r="E312" s="17" t="n"/>
      <c r="F312" s="17" t="n"/>
      <c r="G312" s="17" t="n"/>
      <c r="H312" s="17" t="n"/>
      <c r="I312" s="17" t="n"/>
      <c r="J312" s="17" t="n"/>
      <c r="K312" s="17">
        <f>IF(OR(H312="",I312="",J312=""),"",H312&amp;I312&amp;J312)</f>
        <v/>
      </c>
      <c r="L312" s="17">
        <f>IF(K312="","",VLOOKUP(K312,Références!$L$3:$M$10,2,FALSE))</f>
        <v/>
      </c>
      <c r="M312" s="17" t="n"/>
      <c r="N312" s="17" t="n"/>
      <c r="O312" s="17" t="n"/>
      <c r="P312" s="17">
        <f>IF(AND(M312&gt;0,N312&gt;0,O312&gt;0),M312*N312*O312,"")</f>
        <v/>
      </c>
      <c r="Q312" s="17">
        <f>IF(P312="","",IF(P312&lt;=20,"Faible",IF(P312&lt;=40,"Moyen",IF(P312&lt;=75,"Élevé","Critique"))))</f>
        <v/>
      </c>
      <c r="R312" s="17" t="n"/>
      <c r="S312" s="17" t="n"/>
      <c r="T312" s="17" t="n"/>
      <c r="U312" s="17" t="inlineStr">
        <is>
          <t>Qualité</t>
        </is>
      </c>
      <c r="V312" s="17" t="inlineStr">
        <is>
          <t>07/09/2025</t>
        </is>
      </c>
      <c r="W312" s="17" t="inlineStr">
        <is>
          <t>Done</t>
        </is>
      </c>
      <c r="X312" s="17">
        <f>IF(AND(U312&gt;0,V312&gt;0,W312&gt;0),U312*V312*W312,"")</f>
        <v/>
      </c>
      <c r="Y312" s="17">
        <f>IF(X312="","",IF(X312&lt;=20,"Faible",IF(X312&lt;=40,"Moyen",IF(X312&lt;=75,"Élevé","Critique"))))</f>
        <v/>
      </c>
      <c r="Z312" s="17" t="n">
        <v>2</v>
      </c>
      <c r="AA312" s="17">
        <f>IF(AND(X312&gt;0,Y312&gt;0,Z312&gt;0),X312*Y312*Z312,"")</f>
        <v/>
      </c>
      <c r="AB312" s="17">
        <f>IF(AA312="","",IF(AA312&lt;=20,"Faible",IF(AA312&lt;=40,"Moyen",IF(AA312&lt;=75,"Élevé","Critique"))))</f>
        <v/>
      </c>
      <c r="AC312" s="17" t="inlineStr">
        <is>
          <t>c</t>
        </is>
      </c>
      <c r="AD312" s="17">
        <f>IF(OR(L312="",AC312=""),"",IF(VLOOKUP(AC312,Références!$O$3:$P$7,2,FALSE)&gt;=VLOOKUP(L312,Références!$O$3:$P$7,2,FALSE),"OK","À compléter"))</f>
        <v/>
      </c>
      <c r="AE312" s="17" t="inlineStr">
        <is>
          <t>Audit terrain + croquis</t>
        </is>
      </c>
      <c r="AF312" s="17" t="n"/>
      <c r="AG312" s="17" t="n"/>
    </row>
    <row r="313">
      <c r="A313" s="17" t="n"/>
      <c r="B313" s="17" t="n"/>
      <c r="C313" s="17" t="n"/>
      <c r="D313" s="17" t="n"/>
      <c r="E313" s="17" t="n"/>
      <c r="F313" s="17" t="n"/>
      <c r="G313" s="17" t="n"/>
      <c r="H313" s="17" t="n"/>
      <c r="I313" s="17" t="n"/>
      <c r="J313" s="17" t="n"/>
      <c r="K313" s="17">
        <f>IF(OR(H313="",I313="",J313=""),"",H313&amp;I313&amp;J313)</f>
        <v/>
      </c>
      <c r="L313" s="17">
        <f>IF(K313="","",VLOOKUP(K313,Références!$L$3:$M$10,2,FALSE))</f>
        <v/>
      </c>
      <c r="M313" s="17" t="n"/>
      <c r="N313" s="17" t="n"/>
      <c r="O313" s="17" t="n"/>
      <c r="P313" s="17">
        <f>IF(AND(M313&gt;0,N313&gt;0,O313&gt;0),M313*N313*O313,"")</f>
        <v/>
      </c>
      <c r="Q313" s="17">
        <f>IF(P313="","",IF(P313&lt;=20,"Faible",IF(P313&lt;=40,"Moyen",IF(P313&lt;=75,"Élevé","Critique"))))</f>
        <v/>
      </c>
      <c r="R313" s="17" t="n"/>
      <c r="S313" s="17" t="n"/>
      <c r="T313" s="17" t="n"/>
      <c r="U313" s="17" t="inlineStr">
        <is>
          <t>Maintenance</t>
        </is>
      </c>
      <c r="V313" s="17" t="inlineStr">
        <is>
          <t>02/09/2025</t>
        </is>
      </c>
      <c r="W313" s="17" t="inlineStr">
        <is>
          <t>Done</t>
        </is>
      </c>
      <c r="X313" s="17">
        <f>IF(AND(U313&gt;0,V313&gt;0,W313&gt;0),U313*V313*W313,"")</f>
        <v/>
      </c>
      <c r="Y313" s="17">
        <f>IF(X313="","",IF(X313&lt;=20,"Faible",IF(X313&lt;=40,"Moyen",IF(X313&lt;=75,"Élevé","Critique"))))</f>
        <v/>
      </c>
      <c r="Z313" s="17" t="n">
        <v>2</v>
      </c>
      <c r="AA313" s="17">
        <f>IF(AND(X313&gt;0,Y313&gt;0,Z313&gt;0),X313*Y313*Z313,"")</f>
        <v/>
      </c>
      <c r="AB313" s="17">
        <f>IF(AA313="","",IF(AA313&lt;=20,"Faible",IF(AA313&lt;=40,"Moyen",IF(AA313&lt;=75,"Élevé","Critique"))))</f>
        <v/>
      </c>
      <c r="AC313" s="17" t="inlineStr">
        <is>
          <t>c</t>
        </is>
      </c>
      <c r="AD313" s="17">
        <f>IF(OR(L313="",AC313=""),"",IF(VLOOKUP(AC313,Références!$O$3:$P$7,2,FALSE)&gt;=VLOOKUP(L313,Références!$O$3:$P$7,2,FALSE),"OK","À compléter"))</f>
        <v/>
      </c>
      <c r="AE313" s="17" t="inlineStr">
        <is>
          <t>Photos + procédure</t>
        </is>
      </c>
      <c r="AF313" s="17" t="n"/>
      <c r="AG313" s="17" t="n"/>
    </row>
    <row r="314">
      <c r="A314" s="17" t="n"/>
      <c r="B314" s="17" t="n"/>
      <c r="C314" s="17" t="n"/>
      <c r="D314" s="17" t="n"/>
      <c r="E314" s="17" t="n"/>
      <c r="F314" s="17" t="n"/>
      <c r="G314" s="17" t="n"/>
      <c r="H314" s="17" t="n"/>
      <c r="I314" s="17" t="n"/>
      <c r="J314" s="17" t="n"/>
      <c r="K314" s="17">
        <f>IF(OR(H314="",I314="",J314=""),"",H314&amp;I314&amp;J314)</f>
        <v/>
      </c>
      <c r="L314" s="17">
        <f>IF(K314="","",VLOOKUP(K314,Références!$L$3:$M$10,2,FALSE))</f>
        <v/>
      </c>
      <c r="M314" s="17" t="n"/>
      <c r="N314" s="17" t="n"/>
      <c r="O314" s="17" t="n"/>
      <c r="P314" s="17">
        <f>IF(AND(M314&gt;0,N314&gt;0,O314&gt;0),M314*N314*O314,"")</f>
        <v/>
      </c>
      <c r="Q314" s="17">
        <f>IF(P314="","",IF(P314&lt;=20,"Faible",IF(P314&lt;=40,"Moyen",IF(P314&lt;=75,"Élevé","Critique"))))</f>
        <v/>
      </c>
      <c r="R314" s="17" t="n"/>
      <c r="S314" s="17" t="n"/>
      <c r="T314" s="17" t="n"/>
      <c r="U314" s="17" t="inlineStr">
        <is>
          <t>Qualité</t>
        </is>
      </c>
      <c r="V314" s="17" t="inlineStr">
        <is>
          <t>22/09/2025</t>
        </is>
      </c>
      <c r="W314" s="17" t="inlineStr">
        <is>
          <t>In Progress</t>
        </is>
      </c>
      <c r="X314" s="17">
        <f>IF(AND(U314&gt;0,V314&gt;0,W314&gt;0),U314*V314*W314,"")</f>
        <v/>
      </c>
      <c r="Y314" s="17">
        <f>IF(X314="","",IF(X314&lt;=20,"Faible",IF(X314&lt;=40,"Moyen",IF(X314&lt;=75,"Élevé","Critique"))))</f>
        <v/>
      </c>
      <c r="Z314" s="17" t="n">
        <v>2</v>
      </c>
      <c r="AA314" s="17">
        <f>IF(AND(X314&gt;0,Y314&gt;0,Z314&gt;0),X314*Y314*Z314,"")</f>
        <v/>
      </c>
      <c r="AB314" s="17">
        <f>IF(AA314="","",IF(AA314&lt;=20,"Faible",IF(AA314&lt;=40,"Moyen",IF(AA314&lt;=75,"Élevé","Critique"))))</f>
        <v/>
      </c>
      <c r="AC314" s="17" t="inlineStr">
        <is>
          <t>c</t>
        </is>
      </c>
      <c r="AD314" s="17">
        <f>IF(OR(L314="",AC314=""),"",IF(VLOOKUP(AC314,Références!$O$3:$P$7,2,FALSE)&gt;=VLOOKUP(L314,Références!$O$3:$P$7,2,FALSE),"OK","À compléter"))</f>
        <v/>
      </c>
      <c r="AE314" s="17" t="inlineStr">
        <is>
          <t>Photos + procédure</t>
        </is>
      </c>
      <c r="AF314" s="17" t="n"/>
      <c r="AG314" s="17" t="n"/>
    </row>
    <row r="315">
      <c r="A315" s="17" t="n"/>
      <c r="B315" s="17" t="n"/>
      <c r="C315" s="17" t="n"/>
      <c r="D315" s="17" t="n"/>
      <c r="E315" s="17" t="n"/>
      <c r="F315" s="17" t="n"/>
      <c r="G315" s="17" t="n"/>
      <c r="H315" s="17" t="n"/>
      <c r="I315" s="17" t="n"/>
      <c r="J315" s="17" t="n"/>
      <c r="K315" s="17">
        <f>IF(OR(H315="",I315="",J315=""),"",H315&amp;I315&amp;J315)</f>
        <v/>
      </c>
      <c r="L315" s="17">
        <f>IF(K315="","",VLOOKUP(K315,Références!$L$3:$M$10,2,FALSE))</f>
        <v/>
      </c>
      <c r="M315" s="17" t="n"/>
      <c r="N315" s="17" t="n"/>
      <c r="O315" s="17" t="n"/>
      <c r="P315" s="17">
        <f>IF(AND(M315&gt;0,N315&gt;0,O315&gt;0),M315*N315*O315,"")</f>
        <v/>
      </c>
      <c r="Q315" s="17">
        <f>IF(P315="","",IF(P315&lt;=20,"Faible",IF(P315&lt;=40,"Moyen",IF(P315&lt;=75,"Élevé","Critique"))))</f>
        <v/>
      </c>
      <c r="R315" s="17" t="n"/>
      <c r="S315" s="17" t="n"/>
      <c r="T315" s="17" t="n"/>
      <c r="U315" s="17" t="inlineStr">
        <is>
          <t>Maintenance</t>
        </is>
      </c>
      <c r="V315" s="17" t="inlineStr">
        <is>
          <t>22/09/2025</t>
        </is>
      </c>
      <c r="W315" s="17" t="inlineStr">
        <is>
          <t>In Progress</t>
        </is>
      </c>
      <c r="X315" s="17">
        <f>IF(AND(U315&gt;0,V315&gt;0,W315&gt;0),U315*V315*W315,"")</f>
        <v/>
      </c>
      <c r="Y315" s="17">
        <f>IF(X315="","",IF(X315&lt;=20,"Faible",IF(X315&lt;=40,"Moyen",IF(X315&lt;=75,"Élevé","Critique"))))</f>
        <v/>
      </c>
      <c r="Z315" s="17" t="n">
        <v>2</v>
      </c>
      <c r="AA315" s="17">
        <f>IF(AND(X315&gt;0,Y315&gt;0,Z315&gt;0),X315*Y315*Z315,"")</f>
        <v/>
      </c>
      <c r="AB315" s="17">
        <f>IF(AA315="","",IF(AA315&lt;=20,"Faible",IF(AA315&lt;=40,"Moyen",IF(AA315&lt;=75,"Élevé","Critique"))))</f>
        <v/>
      </c>
      <c r="AC315" s="17" t="inlineStr">
        <is>
          <t>c</t>
        </is>
      </c>
      <c r="AD315" s="17">
        <f>IF(OR(L315="",AC315=""),"",IF(VLOOKUP(AC315,Références!$O$3:$P$7,2,FALSE)&gt;=VLOOKUP(L315,Références!$O$3:$P$7,2,FALSE),"OK","À compléter"))</f>
        <v/>
      </c>
      <c r="AE315" s="17" t="inlineStr">
        <is>
          <t>PV contrôle + schéma</t>
        </is>
      </c>
      <c r="AF315" s="17" t="n"/>
      <c r="AG315" s="17" t="n"/>
    </row>
    <row r="316">
      <c r="A316" s="17" t="n"/>
      <c r="B316" s="17" t="n"/>
      <c r="C316" s="17" t="n"/>
      <c r="D316" s="17" t="n"/>
      <c r="E316" s="17" t="n"/>
      <c r="F316" s="17" t="n"/>
      <c r="G316" s="17" t="n"/>
      <c r="H316" s="17" t="n"/>
      <c r="I316" s="17" t="n"/>
      <c r="J316" s="17" t="n"/>
      <c r="K316" s="17">
        <f>IF(OR(H316="",I316="",J316=""),"",H316&amp;I316&amp;J316)</f>
        <v/>
      </c>
      <c r="L316" s="17">
        <f>IF(K316="","",VLOOKUP(K316,Références!$L$3:$M$10,2,FALSE))</f>
        <v/>
      </c>
      <c r="M316" s="17" t="n"/>
      <c r="N316" s="17" t="n"/>
      <c r="O316" s="17" t="n"/>
      <c r="P316" s="17">
        <f>IF(AND(M316&gt;0,N316&gt;0,O316&gt;0),M316*N316*O316,"")</f>
        <v/>
      </c>
      <c r="Q316" s="17">
        <f>IF(P316="","",IF(P316&lt;=20,"Faible",IF(P316&lt;=40,"Moyen",IF(P316&lt;=75,"Élevé","Critique"))))</f>
        <v/>
      </c>
      <c r="R316" s="17" t="n"/>
      <c r="S316" s="17" t="n"/>
      <c r="T316" s="17" t="n"/>
      <c r="U316" s="17" t="inlineStr">
        <is>
          <t>Méthodes</t>
        </is>
      </c>
      <c r="V316" s="17" t="inlineStr">
        <is>
          <t>26/09/2025</t>
        </is>
      </c>
      <c r="W316" s="17" t="inlineStr">
        <is>
          <t>Done</t>
        </is>
      </c>
      <c r="X316" s="17">
        <f>IF(AND(U316&gt;0,V316&gt;0,W316&gt;0),U316*V316*W316,"")</f>
        <v/>
      </c>
      <c r="Y316" s="17">
        <f>IF(X316="","",IF(X316&lt;=20,"Faible",IF(X316&lt;=40,"Moyen",IF(X316&lt;=75,"Élevé","Critique"))))</f>
        <v/>
      </c>
      <c r="Z316" s="17" t="n">
        <v>2</v>
      </c>
      <c r="AA316" s="17">
        <f>IF(AND(X316&gt;0,Y316&gt;0,Z316&gt;0),X316*Y316*Z316,"")</f>
        <v/>
      </c>
      <c r="AB316" s="17">
        <f>IF(AA316="","",IF(AA316&lt;=20,"Faible",IF(AA316&lt;=40,"Moyen",IF(AA316&lt;=75,"Élevé","Critique"))))</f>
        <v/>
      </c>
      <c r="AC316" s="17" t="inlineStr">
        <is>
          <t>c</t>
        </is>
      </c>
      <c r="AD316" s="17">
        <f>IF(OR(L316="",AC316=""),"",IF(VLOOKUP(AC316,Références!$O$3:$P$7,2,FALSE)&gt;=VLOOKUP(L316,Références!$O$3:$P$7,2,FALSE),"OK","À compléter"))</f>
        <v/>
      </c>
      <c r="AE316" s="17" t="inlineStr">
        <is>
          <t>Photos + procédure</t>
        </is>
      </c>
      <c r="AF316" s="17" t="n"/>
      <c r="AG316" s="17" t="n"/>
    </row>
    <row r="317">
      <c r="A317" s="17" t="n"/>
      <c r="B317" s="17" t="n"/>
      <c r="C317" s="17" t="n"/>
      <c r="D317" s="17" t="n"/>
      <c r="E317" s="17" t="n"/>
      <c r="F317" s="17" t="n"/>
      <c r="G317" s="17" t="n"/>
      <c r="H317" s="17" t="n"/>
      <c r="I317" s="17" t="n"/>
      <c r="J317" s="17" t="n"/>
      <c r="K317" s="17">
        <f>IF(OR(H317="",I317="",J317=""),"",H317&amp;I317&amp;J317)</f>
        <v/>
      </c>
      <c r="L317" s="17">
        <f>IF(K317="","",VLOOKUP(K317,Références!$L$3:$M$10,2,FALSE))</f>
        <v/>
      </c>
      <c r="M317" s="17" t="n"/>
      <c r="N317" s="17" t="n"/>
      <c r="O317" s="17" t="n"/>
      <c r="P317" s="17">
        <f>IF(AND(M317&gt;0,N317&gt;0,O317&gt;0),M317*N317*O317,"")</f>
        <v/>
      </c>
      <c r="Q317" s="17">
        <f>IF(P317="","",IF(P317&lt;=20,"Faible",IF(P317&lt;=40,"Moyen",IF(P317&lt;=75,"Élevé","Critique"))))</f>
        <v/>
      </c>
      <c r="R317" s="17" t="n"/>
      <c r="S317" s="17" t="n"/>
      <c r="T317" s="17" t="n"/>
      <c r="U317" s="17" t="inlineStr">
        <is>
          <t>Production</t>
        </is>
      </c>
      <c r="V317" s="17" t="inlineStr">
        <is>
          <t>22/09/2025</t>
        </is>
      </c>
      <c r="W317" s="17" t="inlineStr">
        <is>
          <t>Done</t>
        </is>
      </c>
      <c r="X317" s="17">
        <f>IF(AND(U317&gt;0,V317&gt;0,W317&gt;0),U317*V317*W317,"")</f>
        <v/>
      </c>
      <c r="Y317" s="17">
        <f>IF(X317="","",IF(X317&lt;=20,"Faible",IF(X317&lt;=40,"Moyen",IF(X317&lt;=75,"Élevé","Critique"))))</f>
        <v/>
      </c>
      <c r="Z317" s="17" t="n">
        <v>2</v>
      </c>
      <c r="AA317" s="17">
        <f>IF(AND(X317&gt;0,Y317&gt;0,Z317&gt;0),X317*Y317*Z317,"")</f>
        <v/>
      </c>
      <c r="AB317" s="17">
        <f>IF(AA317="","",IF(AA317&lt;=20,"Faible",IF(AA317&lt;=40,"Moyen",IF(AA317&lt;=75,"Élevé","Critique"))))</f>
        <v/>
      </c>
      <c r="AC317" s="17" t="inlineStr">
        <is>
          <t>c</t>
        </is>
      </c>
      <c r="AD317" s="17">
        <f>IF(OR(L317="",AC317=""),"",IF(VLOOKUP(AC317,Références!$O$3:$P$7,2,FALSE)&gt;=VLOOKUP(L317,Références!$O$3:$P$7,2,FALSE),"OK","À compléter"))</f>
        <v/>
      </c>
      <c r="AE317" s="17" t="inlineStr">
        <is>
          <t>Photos + procédure</t>
        </is>
      </c>
      <c r="AF317" s="17" t="n"/>
      <c r="AG317" s="17" t="n"/>
    </row>
    <row r="318">
      <c r="A318" s="17" t="n"/>
      <c r="B318" s="17" t="n"/>
      <c r="C318" s="17" t="n"/>
      <c r="D318" s="17" t="n"/>
      <c r="E318" s="17" t="n"/>
      <c r="F318" s="17" t="n"/>
      <c r="G318" s="17" t="n"/>
      <c r="H318" s="17" t="n"/>
      <c r="I318" s="17" t="n"/>
      <c r="J318" s="17" t="n"/>
      <c r="K318" s="17">
        <f>IF(OR(H318="",I318="",J318=""),"",H318&amp;I318&amp;J318)</f>
        <v/>
      </c>
      <c r="L318" s="17">
        <f>IF(K318="","",VLOOKUP(K318,Références!$L$3:$M$10,2,FALSE))</f>
        <v/>
      </c>
      <c r="M318" s="17" t="n"/>
      <c r="N318" s="17" t="n"/>
      <c r="O318" s="17" t="n"/>
      <c r="P318" s="17">
        <f>IF(AND(M318&gt;0,N318&gt;0,O318&gt;0),M318*N318*O318,"")</f>
        <v/>
      </c>
      <c r="Q318" s="17">
        <f>IF(P318="","",IF(P318&lt;=20,"Faible",IF(P318&lt;=40,"Moyen",IF(P318&lt;=75,"Élevé","Critique"))))</f>
        <v/>
      </c>
      <c r="R318" s="17" t="n"/>
      <c r="S318" s="17" t="n"/>
      <c r="T318" s="17" t="n"/>
      <c r="U318" s="17" t="inlineStr">
        <is>
          <t>Méthodes</t>
        </is>
      </c>
      <c r="V318" s="17" t="inlineStr">
        <is>
          <t>04/09/2025</t>
        </is>
      </c>
      <c r="W318" s="17" t="inlineStr">
        <is>
          <t>Done</t>
        </is>
      </c>
      <c r="X318" s="17">
        <f>IF(AND(U318&gt;0,V318&gt;0,W318&gt;0),U318*V318*W318,"")</f>
        <v/>
      </c>
      <c r="Y318" s="17">
        <f>IF(X318="","",IF(X318&lt;=20,"Faible",IF(X318&lt;=40,"Moyen",IF(X318&lt;=75,"Élevé","Critique"))))</f>
        <v/>
      </c>
      <c r="Z318" s="17" t="n">
        <v>2</v>
      </c>
      <c r="AA318" s="17">
        <f>IF(AND(X318&gt;0,Y318&gt;0,Z318&gt;0),X318*Y318*Z318,"")</f>
        <v/>
      </c>
      <c r="AB318" s="17">
        <f>IF(AA318="","",IF(AA318&lt;=20,"Faible",IF(AA318&lt;=40,"Moyen",IF(AA318&lt;=75,"Élevé","Critique"))))</f>
        <v/>
      </c>
      <c r="AC318" s="17" t="inlineStr">
        <is>
          <t>c</t>
        </is>
      </c>
      <c r="AD318" s="17">
        <f>IF(OR(L318="",AC318=""),"",IF(VLOOKUP(AC318,Références!$O$3:$P$7,2,FALSE)&gt;=VLOOKUP(L318,Références!$O$3:$P$7,2,FALSE),"OK","À compléter"))</f>
        <v/>
      </c>
      <c r="AE318" s="17" t="inlineStr">
        <is>
          <t>Audit terrain + croquis</t>
        </is>
      </c>
      <c r="AF318" s="17" t="n"/>
      <c r="AG318" s="17" t="n"/>
    </row>
    <row r="319">
      <c r="A319" s="17" t="n"/>
      <c r="B319" s="17" t="n"/>
      <c r="C319" s="17" t="n"/>
      <c r="D319" s="17" t="n"/>
      <c r="E319" s="17" t="n"/>
      <c r="F319" s="17" t="n"/>
      <c r="G319" s="17" t="n"/>
      <c r="H319" s="17" t="n"/>
      <c r="I319" s="17" t="n"/>
      <c r="J319" s="17" t="n"/>
      <c r="K319" s="17">
        <f>IF(OR(H319="",I319="",J319=""),"",H319&amp;I319&amp;J319)</f>
        <v/>
      </c>
      <c r="L319" s="17">
        <f>IF(K319="","",VLOOKUP(K319,Références!$L$3:$M$10,2,FALSE))</f>
        <v/>
      </c>
      <c r="M319" s="17" t="n"/>
      <c r="N319" s="17" t="n"/>
      <c r="O319" s="17" t="n"/>
      <c r="P319" s="17">
        <f>IF(AND(M319&gt;0,N319&gt;0,O319&gt;0),M319*N319*O319,"")</f>
        <v/>
      </c>
      <c r="Q319" s="17">
        <f>IF(P319="","",IF(P319&lt;=20,"Faible",IF(P319&lt;=40,"Moyen",IF(P319&lt;=75,"Élevé","Critique"))))</f>
        <v/>
      </c>
      <c r="R319" s="17" t="n"/>
      <c r="S319" s="17" t="n"/>
      <c r="T319" s="17" t="n"/>
      <c r="U319" s="17" t="inlineStr">
        <is>
          <t>Maintenance</t>
        </is>
      </c>
      <c r="V319" s="17" t="inlineStr">
        <is>
          <t>22/09/2025</t>
        </is>
      </c>
      <c r="W319" s="17" t="inlineStr">
        <is>
          <t>Done</t>
        </is>
      </c>
      <c r="X319" s="17">
        <f>IF(AND(U319&gt;0,V319&gt;0,W319&gt;0),U319*V319*W319,"")</f>
        <v/>
      </c>
      <c r="Y319" s="17">
        <f>IF(X319="","",IF(X319&lt;=20,"Faible",IF(X319&lt;=40,"Moyen",IF(X319&lt;=75,"Élevé","Critique"))))</f>
        <v/>
      </c>
      <c r="Z319" s="17" t="n">
        <v>2</v>
      </c>
      <c r="AA319" s="17">
        <f>IF(AND(X319&gt;0,Y319&gt;0,Z319&gt;0),X319*Y319*Z319,"")</f>
        <v/>
      </c>
      <c r="AB319" s="17">
        <f>IF(AA319="","",IF(AA319&lt;=20,"Faible",IF(AA319&lt;=40,"Moyen",IF(AA319&lt;=75,"Élevé","Critique"))))</f>
        <v/>
      </c>
      <c r="AC319" s="17" t="inlineStr">
        <is>
          <t>c</t>
        </is>
      </c>
      <c r="AD319" s="17">
        <f>IF(OR(L319="",AC319=""),"",IF(VLOOKUP(AC319,Références!$O$3:$P$7,2,FALSE)&gt;=VLOOKUP(L319,Références!$O$3:$P$7,2,FALSE),"OK","À compléter"))</f>
        <v/>
      </c>
      <c r="AE319" s="17" t="inlineStr">
        <is>
          <t>Audit terrain + croquis</t>
        </is>
      </c>
      <c r="AF319" s="17" t="n"/>
      <c r="AG319" s="17" t="n"/>
    </row>
    <row r="320">
      <c r="A320" s="17" t="n"/>
      <c r="B320" s="17" t="n"/>
      <c r="C320" s="17" t="n"/>
      <c r="D320" s="17" t="n"/>
      <c r="E320" s="17" t="n"/>
      <c r="F320" s="17" t="n"/>
      <c r="G320" s="17" t="n"/>
      <c r="H320" s="17" t="n"/>
      <c r="I320" s="17" t="n"/>
      <c r="J320" s="17" t="n"/>
      <c r="K320" s="17">
        <f>IF(OR(H320="",I320="",J320=""),"",H320&amp;I320&amp;J320)</f>
        <v/>
      </c>
      <c r="L320" s="17">
        <f>IF(K320="","",VLOOKUP(K320,Références!$L$3:$M$10,2,FALSE))</f>
        <v/>
      </c>
      <c r="M320" s="17" t="n"/>
      <c r="N320" s="17" t="n"/>
      <c r="O320" s="17" t="n"/>
      <c r="P320" s="17">
        <f>IF(AND(M320&gt;0,N320&gt;0,O320&gt;0),M320*N320*O320,"")</f>
        <v/>
      </c>
      <c r="Q320" s="17">
        <f>IF(P320="","",IF(P320&lt;=20,"Faible",IF(P320&lt;=40,"Moyen",IF(P320&lt;=75,"Élevé","Critique"))))</f>
        <v/>
      </c>
      <c r="R320" s="17" t="n"/>
      <c r="S320" s="17" t="n"/>
      <c r="T320" s="17" t="n"/>
      <c r="U320" s="17" t="inlineStr">
        <is>
          <t>Méthodes</t>
        </is>
      </c>
      <c r="V320" s="17" t="inlineStr">
        <is>
          <t>04/09/2025</t>
        </is>
      </c>
      <c r="W320" s="17" t="inlineStr">
        <is>
          <t>Done</t>
        </is>
      </c>
      <c r="X320" s="17">
        <f>IF(AND(U320&gt;0,V320&gt;0,W320&gt;0),U320*V320*W320,"")</f>
        <v/>
      </c>
      <c r="Y320" s="17">
        <f>IF(X320="","",IF(X320&lt;=20,"Faible",IF(X320&lt;=40,"Moyen",IF(X320&lt;=75,"Élevé","Critique"))))</f>
        <v/>
      </c>
      <c r="Z320" s="17" t="n">
        <v>2</v>
      </c>
      <c r="AA320" s="17">
        <f>IF(AND(X320&gt;0,Y320&gt;0,Z320&gt;0),X320*Y320*Z320,"")</f>
        <v/>
      </c>
      <c r="AB320" s="17">
        <f>IF(AA320="","",IF(AA320&lt;=20,"Faible",IF(AA320&lt;=40,"Moyen",IF(AA320&lt;=75,"Élevé","Critique"))))</f>
        <v/>
      </c>
      <c r="AC320" s="17" t="inlineStr">
        <is>
          <t>c</t>
        </is>
      </c>
      <c r="AD320" s="17">
        <f>IF(OR(L320="",AC320=""),"",IF(VLOOKUP(AC320,Références!$O$3:$P$7,2,FALSE)&gt;=VLOOKUP(L320,Références!$O$3:$P$7,2,FALSE),"OK","À compléter"))</f>
        <v/>
      </c>
      <c r="AE320" s="17" t="inlineStr">
        <is>
          <t>Audit terrain + croquis</t>
        </is>
      </c>
      <c r="AF320" s="17" t="n"/>
      <c r="AG320" s="17" t="n"/>
    </row>
    <row r="321">
      <c r="A321" s="17" t="n"/>
      <c r="B321" s="17" t="n"/>
      <c r="C321" s="17" t="n"/>
      <c r="D321" s="17" t="n"/>
      <c r="E321" s="17" t="n"/>
      <c r="F321" s="17" t="n"/>
      <c r="G321" s="17" t="n"/>
      <c r="H321" s="17" t="n"/>
      <c r="I321" s="17" t="n"/>
      <c r="J321" s="17" t="n"/>
      <c r="K321" s="17">
        <f>IF(OR(H321="",I321="",J321=""),"",H321&amp;I321&amp;J321)</f>
        <v/>
      </c>
      <c r="L321" s="17">
        <f>IF(K321="","",VLOOKUP(K321,Références!$L$3:$M$10,2,FALSE))</f>
        <v/>
      </c>
      <c r="M321" s="17" t="n"/>
      <c r="N321" s="17" t="n"/>
      <c r="O321" s="17" t="n"/>
      <c r="P321" s="17">
        <f>IF(AND(M321&gt;0,N321&gt;0,O321&gt;0),M321*N321*O321,"")</f>
        <v/>
      </c>
      <c r="Q321" s="17">
        <f>IF(P321="","",IF(P321&lt;=20,"Faible",IF(P321&lt;=40,"Moyen",IF(P321&lt;=75,"Élevé","Critique"))))</f>
        <v/>
      </c>
      <c r="R321" s="17" t="n"/>
      <c r="S321" s="17" t="n"/>
      <c r="T321" s="17" t="n"/>
      <c r="U321" s="17" t="inlineStr">
        <is>
          <t>HSE</t>
        </is>
      </c>
      <c r="V321" s="17" t="inlineStr">
        <is>
          <t>05/09/2025</t>
        </is>
      </c>
      <c r="W321" s="17" t="inlineStr">
        <is>
          <t>In Progress</t>
        </is>
      </c>
      <c r="X321" s="17">
        <f>IF(AND(U321&gt;0,V321&gt;0,W321&gt;0),U321*V321*W321,"")</f>
        <v/>
      </c>
      <c r="Y321" s="17">
        <f>IF(X321="","",IF(X321&lt;=20,"Faible",IF(X321&lt;=40,"Moyen",IF(X321&lt;=75,"Élevé","Critique"))))</f>
        <v/>
      </c>
      <c r="Z321" s="17" t="n">
        <v>2</v>
      </c>
      <c r="AA321" s="17">
        <f>IF(AND(X321&gt;0,Y321&gt;0,Z321&gt;0),X321*Y321*Z321,"")</f>
        <v/>
      </c>
      <c r="AB321" s="17">
        <f>IF(AA321="","",IF(AA321&lt;=20,"Faible",IF(AA321&lt;=40,"Moyen",IF(AA321&lt;=75,"Élevé","Critique"))))</f>
        <v/>
      </c>
      <c r="AC321" s="17" t="inlineStr">
        <is>
          <t>c</t>
        </is>
      </c>
      <c r="AD321" s="17">
        <f>IF(OR(L321="",AC321=""),"",IF(VLOOKUP(AC321,Références!$O$3:$P$7,2,FALSE)&gt;=VLOOKUP(L321,Références!$O$3:$P$7,2,FALSE),"OK","À compléter"))</f>
        <v/>
      </c>
      <c r="AE321" s="17" t="inlineStr">
        <is>
          <t>PV contrôle + schéma</t>
        </is>
      </c>
      <c r="AF321" s="17" t="n"/>
      <c r="AG321" s="17" t="n"/>
    </row>
    <row r="322">
      <c r="A322" s="17" t="n"/>
      <c r="B322" s="17" t="n"/>
      <c r="C322" s="17" t="n"/>
      <c r="D322" s="17" t="n"/>
      <c r="E322" s="17" t="n"/>
      <c r="F322" s="17" t="n"/>
      <c r="G322" s="17" t="n"/>
      <c r="H322" s="17" t="n"/>
      <c r="I322" s="17" t="n"/>
      <c r="J322" s="17" t="n"/>
      <c r="K322" s="17">
        <f>IF(OR(H322="",I322="",J322=""),"",H322&amp;I322&amp;J322)</f>
        <v/>
      </c>
      <c r="L322" s="17">
        <f>IF(K322="","",VLOOKUP(K322,Références!$L$3:$M$10,2,FALSE))</f>
        <v/>
      </c>
      <c r="M322" s="17" t="n"/>
      <c r="N322" s="17" t="n"/>
      <c r="O322" s="17" t="n"/>
      <c r="P322" s="17">
        <f>IF(AND(M322&gt;0,N322&gt;0,O322&gt;0),M322*N322*O322,"")</f>
        <v/>
      </c>
      <c r="Q322" s="17">
        <f>IF(P322="","",IF(P322&lt;=20,"Faible",IF(P322&lt;=40,"Moyen",IF(P322&lt;=75,"Élevé","Critique"))))</f>
        <v/>
      </c>
      <c r="R322" s="17" t="n"/>
      <c r="S322" s="17" t="n"/>
      <c r="T322" s="17" t="n"/>
      <c r="U322" s="17" t="inlineStr">
        <is>
          <t>Production</t>
        </is>
      </c>
      <c r="V322" s="17" t="inlineStr">
        <is>
          <t>17/09/2025</t>
        </is>
      </c>
      <c r="W322" s="17" t="inlineStr">
        <is>
          <t>In Progress</t>
        </is>
      </c>
      <c r="X322" s="17">
        <f>IF(AND(U322&gt;0,V322&gt;0,W322&gt;0),U322*V322*W322,"")</f>
        <v/>
      </c>
      <c r="Y322" s="17">
        <f>IF(X322="","",IF(X322&lt;=20,"Faible",IF(X322&lt;=40,"Moyen",IF(X322&lt;=75,"Élevé","Critique"))))</f>
        <v/>
      </c>
      <c r="Z322" s="17" t="n">
        <v>2</v>
      </c>
      <c r="AA322" s="17">
        <f>IF(AND(X322&gt;0,Y322&gt;0,Z322&gt;0),X322*Y322*Z322,"")</f>
        <v/>
      </c>
      <c r="AB322" s="17">
        <f>IF(AA322="","",IF(AA322&lt;=20,"Faible",IF(AA322&lt;=40,"Moyen",IF(AA322&lt;=75,"Élevé","Critique"))))</f>
        <v/>
      </c>
      <c r="AC322" s="17" t="inlineStr">
        <is>
          <t>c</t>
        </is>
      </c>
      <c r="AD322" s="17">
        <f>IF(OR(L322="",AC322=""),"",IF(VLOOKUP(AC322,Références!$O$3:$P$7,2,FALSE)&gt;=VLOOKUP(L322,Références!$O$3:$P$7,2,FALSE),"OK","À compléter"))</f>
        <v/>
      </c>
      <c r="AE322" s="17" t="inlineStr">
        <is>
          <t>Audit terrain + croquis</t>
        </is>
      </c>
      <c r="AF322" s="17" t="n"/>
      <c r="AG322" s="17" t="n"/>
    </row>
    <row r="323">
      <c r="A323" s="17" t="n"/>
      <c r="B323" s="17" t="n"/>
      <c r="C323" s="17" t="n"/>
      <c r="D323" s="17" t="n"/>
      <c r="E323" s="17" t="n"/>
      <c r="F323" s="17" t="n"/>
      <c r="G323" s="17" t="n"/>
      <c r="H323" s="17" t="n"/>
      <c r="I323" s="17" t="n"/>
      <c r="J323" s="17" t="n"/>
      <c r="K323" s="17">
        <f>IF(OR(H323="",I323="",J323=""),"",H323&amp;I323&amp;J323)</f>
        <v/>
      </c>
      <c r="L323" s="17">
        <f>IF(K323="","",VLOOKUP(K323,Références!$L$3:$M$10,2,FALSE))</f>
        <v/>
      </c>
      <c r="M323" s="17" t="n"/>
      <c r="N323" s="17" t="n"/>
      <c r="O323" s="17" t="n"/>
      <c r="P323" s="17">
        <f>IF(AND(M323&gt;0,N323&gt;0,O323&gt;0),M323*N323*O323,"")</f>
        <v/>
      </c>
      <c r="Q323" s="17">
        <f>IF(P323="","",IF(P323&lt;=20,"Faible",IF(P323&lt;=40,"Moyen",IF(P323&lt;=75,"Élevé","Critique"))))</f>
        <v/>
      </c>
      <c r="R323" s="17" t="n"/>
      <c r="S323" s="17" t="n"/>
      <c r="T323" s="17" t="n"/>
      <c r="U323" s="17" t="inlineStr">
        <is>
          <t>Qualité</t>
        </is>
      </c>
      <c r="V323" s="17" t="inlineStr">
        <is>
          <t>10/09/2025</t>
        </is>
      </c>
      <c r="W323" s="17" t="inlineStr">
        <is>
          <t>In Progress</t>
        </is>
      </c>
      <c r="X323" s="17">
        <f>IF(AND(U323&gt;0,V323&gt;0,W323&gt;0),U323*V323*W323,"")</f>
        <v/>
      </c>
      <c r="Y323" s="17">
        <f>IF(X323="","",IF(X323&lt;=20,"Faible",IF(X323&lt;=40,"Moyen",IF(X323&lt;=75,"Élevé","Critique"))))</f>
        <v/>
      </c>
      <c r="Z323" s="17" t="n">
        <v>2</v>
      </c>
      <c r="AA323" s="17">
        <f>IF(AND(X323&gt;0,Y323&gt;0,Z323&gt;0),X323*Y323*Z323,"")</f>
        <v/>
      </c>
      <c r="AB323" s="17">
        <f>IF(AA323="","",IF(AA323&lt;=20,"Faible",IF(AA323&lt;=40,"Moyen",IF(AA323&lt;=75,"Élevé","Critique"))))</f>
        <v/>
      </c>
      <c r="AC323" s="17" t="inlineStr">
        <is>
          <t>c</t>
        </is>
      </c>
      <c r="AD323" s="17">
        <f>IF(OR(L323="",AC323=""),"",IF(VLOOKUP(AC323,Références!$O$3:$P$7,2,FALSE)&gt;=VLOOKUP(L323,Références!$O$3:$P$7,2,FALSE),"OK","À compléter"))</f>
        <v/>
      </c>
      <c r="AE323" s="17" t="inlineStr">
        <is>
          <t>PV contrôle + schéma</t>
        </is>
      </c>
      <c r="AF323" s="17" t="n"/>
      <c r="AG323" s="17" t="n"/>
    </row>
    <row r="324">
      <c r="A324" s="17" t="n"/>
      <c r="B324" s="17" t="n"/>
      <c r="C324" s="17" t="n"/>
      <c r="D324" s="17" t="n"/>
      <c r="E324" s="17" t="n"/>
      <c r="F324" s="17" t="n"/>
      <c r="G324" s="17" t="n"/>
      <c r="H324" s="17" t="n"/>
      <c r="I324" s="17" t="n"/>
      <c r="J324" s="17" t="n"/>
      <c r="K324" s="17">
        <f>IF(OR(H324="",I324="",J324=""),"",H324&amp;I324&amp;J324)</f>
        <v/>
      </c>
      <c r="L324" s="17">
        <f>IF(K324="","",VLOOKUP(K324,Références!$L$3:$M$10,2,FALSE))</f>
        <v/>
      </c>
      <c r="M324" s="17" t="n"/>
      <c r="N324" s="17" t="n"/>
      <c r="O324" s="17" t="n"/>
      <c r="P324" s="17">
        <f>IF(AND(M324&gt;0,N324&gt;0,O324&gt;0),M324*N324*O324,"")</f>
        <v/>
      </c>
      <c r="Q324" s="17">
        <f>IF(P324="","",IF(P324&lt;=20,"Faible",IF(P324&lt;=40,"Moyen",IF(P324&lt;=75,"Élevé","Critique"))))</f>
        <v/>
      </c>
      <c r="R324" s="17" t="n"/>
      <c r="S324" s="17" t="n"/>
      <c r="T324" s="17" t="n"/>
      <c r="U324" s="17" t="inlineStr">
        <is>
          <t>Qualité</t>
        </is>
      </c>
      <c r="V324" s="17" t="inlineStr">
        <is>
          <t>11/09/2025</t>
        </is>
      </c>
      <c r="W324" s="17" t="inlineStr">
        <is>
          <t>In Progress</t>
        </is>
      </c>
      <c r="X324" s="17">
        <f>IF(AND(U324&gt;0,V324&gt;0,W324&gt;0),U324*V324*W324,"")</f>
        <v/>
      </c>
      <c r="Y324" s="17">
        <f>IF(X324="","",IF(X324&lt;=20,"Faible",IF(X324&lt;=40,"Moyen",IF(X324&lt;=75,"Élevé","Critique"))))</f>
        <v/>
      </c>
      <c r="Z324" s="17" t="n">
        <v>2</v>
      </c>
      <c r="AA324" s="17">
        <f>IF(AND(X324&gt;0,Y324&gt;0,Z324&gt;0),X324*Y324*Z324,"")</f>
        <v/>
      </c>
      <c r="AB324" s="17">
        <f>IF(AA324="","",IF(AA324&lt;=20,"Faible",IF(AA324&lt;=40,"Moyen",IF(AA324&lt;=75,"Élevé","Critique"))))</f>
        <v/>
      </c>
      <c r="AC324" s="17" t="inlineStr">
        <is>
          <t>c</t>
        </is>
      </c>
      <c r="AD324" s="17">
        <f>IF(OR(L324="",AC324=""),"",IF(VLOOKUP(AC324,Références!$O$3:$P$7,2,FALSE)&gt;=VLOOKUP(L324,Références!$O$3:$P$7,2,FALSE),"OK","À compléter"))</f>
        <v/>
      </c>
      <c r="AE324" s="17" t="inlineStr">
        <is>
          <t>Photos + procédure</t>
        </is>
      </c>
      <c r="AF324" s="17" t="n"/>
      <c r="AG324" s="17" t="n"/>
    </row>
    <row r="325">
      <c r="A325" s="17" t="n"/>
      <c r="B325" s="17" t="n"/>
      <c r="C325" s="17" t="n"/>
      <c r="D325" s="17" t="n"/>
      <c r="E325" s="17" t="n"/>
      <c r="F325" s="17" t="n"/>
      <c r="G325" s="17" t="n"/>
      <c r="H325" s="17" t="n"/>
      <c r="I325" s="17" t="n"/>
      <c r="J325" s="17" t="n"/>
      <c r="K325" s="17">
        <f>IF(OR(H325="",I325="",J325=""),"",H325&amp;I325&amp;J325)</f>
        <v/>
      </c>
      <c r="L325" s="17">
        <f>IF(K325="","",VLOOKUP(K325,Références!$L$3:$M$10,2,FALSE))</f>
        <v/>
      </c>
      <c r="M325" s="17" t="n"/>
      <c r="N325" s="17" t="n"/>
      <c r="O325" s="17" t="n"/>
      <c r="P325" s="17">
        <f>IF(AND(M325&gt;0,N325&gt;0,O325&gt;0),M325*N325*O325,"")</f>
        <v/>
      </c>
      <c r="Q325" s="17">
        <f>IF(P325="","",IF(P325&lt;=20,"Faible",IF(P325&lt;=40,"Moyen",IF(P325&lt;=75,"Élevé","Critique"))))</f>
        <v/>
      </c>
      <c r="R325" s="17" t="n"/>
      <c r="S325" s="17" t="n"/>
      <c r="T325" s="17" t="n"/>
      <c r="U325" s="17" t="inlineStr">
        <is>
          <t>HSE</t>
        </is>
      </c>
      <c r="V325" s="17" t="inlineStr">
        <is>
          <t>25/09/2025</t>
        </is>
      </c>
      <c r="W325" s="17" t="inlineStr">
        <is>
          <t>Done</t>
        </is>
      </c>
      <c r="X325" s="17">
        <f>IF(AND(U325&gt;0,V325&gt;0,W325&gt;0),U325*V325*W325,"")</f>
        <v/>
      </c>
      <c r="Y325" s="17">
        <f>IF(X325="","",IF(X325&lt;=20,"Faible",IF(X325&lt;=40,"Moyen",IF(X325&lt;=75,"Élevé","Critique"))))</f>
        <v/>
      </c>
      <c r="Z325" s="17" t="n">
        <v>2</v>
      </c>
      <c r="AA325" s="17">
        <f>IF(AND(X325&gt;0,Y325&gt;0,Z325&gt;0),X325*Y325*Z325,"")</f>
        <v/>
      </c>
      <c r="AB325" s="17">
        <f>IF(AA325="","",IF(AA325&lt;=20,"Faible",IF(AA325&lt;=40,"Moyen",IF(AA325&lt;=75,"Élevé","Critique"))))</f>
        <v/>
      </c>
      <c r="AC325" s="17" t="inlineStr">
        <is>
          <t>c</t>
        </is>
      </c>
      <c r="AD325" s="17">
        <f>IF(OR(L325="",AC325=""),"",IF(VLOOKUP(AC325,Références!$O$3:$P$7,2,FALSE)&gt;=VLOOKUP(L325,Références!$O$3:$P$7,2,FALSE),"OK","À compléter"))</f>
        <v/>
      </c>
      <c r="AE325" s="17" t="inlineStr">
        <is>
          <t>FDS + mode opératoire</t>
        </is>
      </c>
      <c r="AF325" s="17" t="n"/>
      <c r="AG325" s="17" t="n"/>
    </row>
    <row r="326">
      <c r="A326" s="17" t="n"/>
      <c r="B326" s="17" t="n"/>
      <c r="C326" s="17" t="n"/>
      <c r="D326" s="17" t="n"/>
      <c r="E326" s="17" t="n"/>
      <c r="F326" s="17" t="n"/>
      <c r="G326" s="17" t="n"/>
      <c r="H326" s="17" t="n"/>
      <c r="I326" s="17" t="n"/>
      <c r="J326" s="17" t="n"/>
      <c r="K326" s="17">
        <f>IF(OR(H326="",I326="",J326=""),"",H326&amp;I326&amp;J326)</f>
        <v/>
      </c>
      <c r="L326" s="17">
        <f>IF(K326="","",VLOOKUP(K326,Références!$L$3:$M$10,2,FALSE))</f>
        <v/>
      </c>
      <c r="M326" s="17" t="n"/>
      <c r="N326" s="17" t="n"/>
      <c r="O326" s="17" t="n"/>
      <c r="P326" s="17">
        <f>IF(AND(M326&gt;0,N326&gt;0,O326&gt;0),M326*N326*O326,"")</f>
        <v/>
      </c>
      <c r="Q326" s="17">
        <f>IF(P326="","",IF(P326&lt;=20,"Faible",IF(P326&lt;=40,"Moyen",IF(P326&lt;=75,"Élevé","Critique"))))</f>
        <v/>
      </c>
      <c r="R326" s="17" t="n"/>
      <c r="S326" s="17" t="n"/>
      <c r="T326" s="17" t="n"/>
      <c r="U326" s="17" t="inlineStr">
        <is>
          <t>Maintenance</t>
        </is>
      </c>
      <c r="V326" s="17" t="inlineStr">
        <is>
          <t>02/09/2025</t>
        </is>
      </c>
      <c r="W326" s="17" t="inlineStr">
        <is>
          <t>Done</t>
        </is>
      </c>
      <c r="X326" s="17">
        <f>IF(AND(U326&gt;0,V326&gt;0,W326&gt;0),U326*V326*W326,"")</f>
        <v/>
      </c>
      <c r="Y326" s="17">
        <f>IF(X326="","",IF(X326&lt;=20,"Faible",IF(X326&lt;=40,"Moyen",IF(X326&lt;=75,"Élevé","Critique"))))</f>
        <v/>
      </c>
      <c r="Z326" s="17" t="n">
        <v>2</v>
      </c>
      <c r="AA326" s="17">
        <f>IF(AND(X326&gt;0,Y326&gt;0,Z326&gt;0),X326*Y326*Z326,"")</f>
        <v/>
      </c>
      <c r="AB326" s="17">
        <f>IF(AA326="","",IF(AA326&lt;=20,"Faible",IF(AA326&lt;=40,"Moyen",IF(AA326&lt;=75,"Élevé","Critique"))))</f>
        <v/>
      </c>
      <c r="AC326" s="17" t="inlineStr">
        <is>
          <t>c</t>
        </is>
      </c>
      <c r="AD326" s="17">
        <f>IF(OR(L326="",AC326=""),"",IF(VLOOKUP(AC326,Références!$O$3:$P$7,2,FALSE)&gt;=VLOOKUP(L326,Références!$O$3:$P$7,2,FALSE),"OK","À compléter"))</f>
        <v/>
      </c>
      <c r="AE326" s="17" t="inlineStr">
        <is>
          <t>Audit terrain + croquis</t>
        </is>
      </c>
      <c r="AF326" s="17" t="n"/>
      <c r="AG326" s="17" t="n"/>
    </row>
    <row r="327">
      <c r="A327" s="17" t="n"/>
      <c r="B327" s="17" t="n"/>
      <c r="C327" s="17" t="n"/>
      <c r="D327" s="17" t="n"/>
      <c r="E327" s="17" t="n"/>
      <c r="F327" s="17" t="n"/>
      <c r="G327" s="17" t="n"/>
      <c r="H327" s="17" t="n"/>
      <c r="I327" s="17" t="n"/>
      <c r="J327" s="17" t="n"/>
      <c r="K327" s="17">
        <f>IF(OR(H327="",I327="",J327=""),"",H327&amp;I327&amp;J327)</f>
        <v/>
      </c>
      <c r="L327" s="17">
        <f>IF(K327="","",VLOOKUP(K327,Références!$L$3:$M$10,2,FALSE))</f>
        <v/>
      </c>
      <c r="M327" s="17" t="n"/>
      <c r="N327" s="17" t="n"/>
      <c r="O327" s="17" t="n"/>
      <c r="P327" s="17">
        <f>IF(AND(M327&gt;0,N327&gt;0,O327&gt;0),M327*N327*O327,"")</f>
        <v/>
      </c>
      <c r="Q327" s="17">
        <f>IF(P327="","",IF(P327&lt;=20,"Faible",IF(P327&lt;=40,"Moyen",IF(P327&lt;=75,"Élevé","Critique"))))</f>
        <v/>
      </c>
      <c r="R327" s="17" t="n"/>
      <c r="S327" s="17" t="n"/>
      <c r="T327" s="17" t="n"/>
      <c r="U327" s="17" t="inlineStr">
        <is>
          <t>Maintenance</t>
        </is>
      </c>
      <c r="V327" s="17" t="inlineStr">
        <is>
          <t>25/09/2025</t>
        </is>
      </c>
      <c r="W327" s="17" t="inlineStr">
        <is>
          <t>Not Started</t>
        </is>
      </c>
      <c r="X327" s="17">
        <f>IF(AND(U327&gt;0,V327&gt;0,W327&gt;0),U327*V327*W327,"")</f>
        <v/>
      </c>
      <c r="Y327" s="17">
        <f>IF(X327="","",IF(X327&lt;=20,"Faible",IF(X327&lt;=40,"Moyen",IF(X327&lt;=75,"Élevé","Critique"))))</f>
        <v/>
      </c>
      <c r="Z327" s="17" t="n">
        <v>2</v>
      </c>
      <c r="AA327" s="17">
        <f>IF(AND(X327&gt;0,Y327&gt;0,Z327&gt;0),X327*Y327*Z327,"")</f>
        <v/>
      </c>
      <c r="AB327" s="17">
        <f>IF(AA327="","",IF(AA327&lt;=20,"Faible",IF(AA327&lt;=40,"Moyen",IF(AA327&lt;=75,"Élevé","Critique"))))</f>
        <v/>
      </c>
      <c r="AC327" s="17" t="inlineStr">
        <is>
          <t>c</t>
        </is>
      </c>
      <c r="AD327" s="17">
        <f>IF(OR(L327="",AC327=""),"",IF(VLOOKUP(AC327,Références!$O$3:$P$7,2,FALSE)&gt;=VLOOKUP(L327,Références!$O$3:$P$7,2,FALSE),"OK","À compléter"))</f>
        <v/>
      </c>
      <c r="AE327" s="17" t="inlineStr">
        <is>
          <t>PV contrôle + schéma</t>
        </is>
      </c>
      <c r="AF327" s="17" t="n"/>
      <c r="AG327" s="17" t="n"/>
    </row>
    <row r="328">
      <c r="A328" s="17" t="n"/>
      <c r="B328" s="17" t="n"/>
      <c r="C328" s="17" t="n"/>
      <c r="D328" s="17" t="n"/>
      <c r="E328" s="17" t="n"/>
      <c r="F328" s="17" t="n"/>
      <c r="G328" s="17" t="n"/>
      <c r="H328" s="17" t="n"/>
      <c r="I328" s="17" t="n"/>
      <c r="J328" s="17" t="n"/>
      <c r="K328" s="17">
        <f>IF(OR(H328="",I328="",J328=""),"",H328&amp;I328&amp;J328)</f>
        <v/>
      </c>
      <c r="L328" s="17">
        <f>IF(K328="","",VLOOKUP(K328,Références!$L$3:$M$10,2,FALSE))</f>
        <v/>
      </c>
      <c r="M328" s="17" t="n"/>
      <c r="N328" s="17" t="n"/>
      <c r="O328" s="17" t="n"/>
      <c r="P328" s="17">
        <f>IF(AND(M328&gt;0,N328&gt;0,O328&gt;0),M328*N328*O328,"")</f>
        <v/>
      </c>
      <c r="Q328" s="17">
        <f>IF(P328="","",IF(P328&lt;=20,"Faible",IF(P328&lt;=40,"Moyen",IF(P328&lt;=75,"Élevé","Critique"))))</f>
        <v/>
      </c>
      <c r="R328" s="17" t="n"/>
      <c r="S328" s="17" t="n"/>
      <c r="T328" s="17" t="n"/>
      <c r="U328" s="17" t="inlineStr">
        <is>
          <t>Qualité</t>
        </is>
      </c>
      <c r="V328" s="17" t="inlineStr">
        <is>
          <t>09/09/2025</t>
        </is>
      </c>
      <c r="W328" s="17" t="inlineStr">
        <is>
          <t>In Progress</t>
        </is>
      </c>
      <c r="X328" s="17">
        <f>IF(AND(U328&gt;0,V328&gt;0,W328&gt;0),U328*V328*W328,"")</f>
        <v/>
      </c>
      <c r="Y328" s="17">
        <f>IF(X328="","",IF(X328&lt;=20,"Faible",IF(X328&lt;=40,"Moyen",IF(X328&lt;=75,"Élevé","Critique"))))</f>
        <v/>
      </c>
      <c r="Z328" s="17" t="n">
        <v>2</v>
      </c>
      <c r="AA328" s="17">
        <f>IF(AND(X328&gt;0,Y328&gt;0,Z328&gt;0),X328*Y328*Z328,"")</f>
        <v/>
      </c>
      <c r="AB328" s="17">
        <f>IF(AA328="","",IF(AA328&lt;=20,"Faible",IF(AA328&lt;=40,"Moyen",IF(AA328&lt;=75,"Élevé","Critique"))))</f>
        <v/>
      </c>
      <c r="AC328" s="17" t="inlineStr">
        <is>
          <t>c</t>
        </is>
      </c>
      <c r="AD328" s="17">
        <f>IF(OR(L328="",AC328=""),"",IF(VLOOKUP(AC328,Références!$O$3:$P$7,2,FALSE)&gt;=VLOOKUP(L328,Références!$O$3:$P$7,2,FALSE),"OK","À compléter"))</f>
        <v/>
      </c>
      <c r="AE328" s="17" t="inlineStr">
        <is>
          <t>PV contrôle + schéma</t>
        </is>
      </c>
      <c r="AF328" s="17" t="n"/>
      <c r="AG328" s="17" t="n"/>
    </row>
    <row r="329">
      <c r="A329" s="17" t="n"/>
      <c r="B329" s="17" t="n"/>
      <c r="C329" s="17" t="n"/>
      <c r="D329" s="17" t="n"/>
      <c r="E329" s="17" t="n"/>
      <c r="F329" s="17" t="n"/>
      <c r="G329" s="17" t="n"/>
      <c r="H329" s="17" t="n"/>
      <c r="I329" s="17" t="n"/>
      <c r="J329" s="17" t="n"/>
      <c r="K329" s="17">
        <f>IF(OR(H329="",I329="",J329=""),"",H329&amp;I329&amp;J329)</f>
        <v/>
      </c>
      <c r="L329" s="17">
        <f>IF(K329="","",VLOOKUP(K329,Références!$L$3:$M$10,2,FALSE))</f>
        <v/>
      </c>
      <c r="M329" s="17" t="n"/>
      <c r="N329" s="17" t="n"/>
      <c r="O329" s="17" t="n"/>
      <c r="P329" s="17">
        <f>IF(AND(M329&gt;0,N329&gt;0,O329&gt;0),M329*N329*O329,"")</f>
        <v/>
      </c>
      <c r="Q329" s="17">
        <f>IF(P329="","",IF(P329&lt;=20,"Faible",IF(P329&lt;=40,"Moyen",IF(P329&lt;=75,"Élevé","Critique"))))</f>
        <v/>
      </c>
      <c r="R329" s="17" t="n"/>
      <c r="S329" s="17" t="n"/>
      <c r="T329" s="17" t="n"/>
      <c r="U329" s="17" t="inlineStr">
        <is>
          <t>Méthodes</t>
        </is>
      </c>
      <c r="V329" s="17" t="inlineStr">
        <is>
          <t>05/09/2025</t>
        </is>
      </c>
      <c r="W329" s="17" t="inlineStr">
        <is>
          <t>Not Started</t>
        </is>
      </c>
      <c r="X329" s="17">
        <f>IF(AND(U329&gt;0,V329&gt;0,W329&gt;0),U329*V329*W329,"")</f>
        <v/>
      </c>
      <c r="Y329" s="17">
        <f>IF(X329="","",IF(X329&lt;=20,"Faible",IF(X329&lt;=40,"Moyen",IF(X329&lt;=75,"Élevé","Critique"))))</f>
        <v/>
      </c>
      <c r="Z329" s="17" t="n">
        <v>2</v>
      </c>
      <c r="AA329" s="17">
        <f>IF(AND(X329&gt;0,Y329&gt;0,Z329&gt;0),X329*Y329*Z329,"")</f>
        <v/>
      </c>
      <c r="AB329" s="17">
        <f>IF(AA329="","",IF(AA329&lt;=20,"Faible",IF(AA329&lt;=40,"Moyen",IF(AA329&lt;=75,"Élevé","Critique"))))</f>
        <v/>
      </c>
      <c r="AC329" s="17" t="inlineStr">
        <is>
          <t>c</t>
        </is>
      </c>
      <c r="AD329" s="17">
        <f>IF(OR(L329="",AC329=""),"",IF(VLOOKUP(AC329,Références!$O$3:$P$7,2,FALSE)&gt;=VLOOKUP(L329,Références!$O$3:$P$7,2,FALSE),"OK","À compléter"))</f>
        <v/>
      </c>
      <c r="AE329" s="17" t="inlineStr">
        <is>
          <t>FDS + mode opératoire</t>
        </is>
      </c>
      <c r="AF329" s="17" t="n"/>
      <c r="AG329" s="17" t="n"/>
    </row>
    <row r="330">
      <c r="A330" s="17" t="n"/>
      <c r="B330" s="17" t="n"/>
      <c r="C330" s="17" t="n"/>
      <c r="D330" s="17" t="n"/>
      <c r="E330" s="17" t="n"/>
      <c r="F330" s="17" t="n"/>
      <c r="G330" s="17" t="n"/>
      <c r="H330" s="17" t="n"/>
      <c r="I330" s="17" t="n"/>
      <c r="J330" s="17" t="n"/>
      <c r="K330" s="17">
        <f>IF(OR(H330="",I330="",J330=""),"",H330&amp;I330&amp;J330)</f>
        <v/>
      </c>
      <c r="L330" s="17">
        <f>IF(K330="","",VLOOKUP(K330,Références!$L$3:$M$10,2,FALSE))</f>
        <v/>
      </c>
      <c r="M330" s="17" t="n"/>
      <c r="N330" s="17" t="n"/>
      <c r="O330" s="17" t="n"/>
      <c r="P330" s="17">
        <f>IF(AND(M330&gt;0,N330&gt;0,O330&gt;0),M330*N330*O330,"")</f>
        <v/>
      </c>
      <c r="Q330" s="17">
        <f>IF(P330="","",IF(P330&lt;=20,"Faible",IF(P330&lt;=40,"Moyen",IF(P330&lt;=75,"Élevé","Critique"))))</f>
        <v/>
      </c>
      <c r="R330" s="17" t="n"/>
      <c r="S330" s="17" t="n"/>
      <c r="T330" s="17" t="n"/>
      <c r="U330" s="17" t="inlineStr">
        <is>
          <t>Production</t>
        </is>
      </c>
      <c r="V330" s="17" t="inlineStr">
        <is>
          <t>14/09/2025</t>
        </is>
      </c>
      <c r="W330" s="17" t="inlineStr">
        <is>
          <t>Done</t>
        </is>
      </c>
      <c r="X330" s="17">
        <f>IF(AND(U330&gt;0,V330&gt;0,W330&gt;0),U330*V330*W330,"")</f>
        <v/>
      </c>
      <c r="Y330" s="17">
        <f>IF(X330="","",IF(X330&lt;=20,"Faible",IF(X330&lt;=40,"Moyen",IF(X330&lt;=75,"Élevé","Critique"))))</f>
        <v/>
      </c>
      <c r="Z330" s="17" t="n">
        <v>2</v>
      </c>
      <c r="AA330" s="17">
        <f>IF(AND(X330&gt;0,Y330&gt;0,Z330&gt;0),X330*Y330*Z330,"")</f>
        <v/>
      </c>
      <c r="AB330" s="17">
        <f>IF(AA330="","",IF(AA330&lt;=20,"Faible",IF(AA330&lt;=40,"Moyen",IF(AA330&lt;=75,"Élevé","Critique"))))</f>
        <v/>
      </c>
      <c r="AC330" s="17" t="inlineStr">
        <is>
          <t>c</t>
        </is>
      </c>
      <c r="AD330" s="17">
        <f>IF(OR(L330="",AC330=""),"",IF(VLOOKUP(AC330,Références!$O$3:$P$7,2,FALSE)&gt;=VLOOKUP(L330,Références!$O$3:$P$7,2,FALSE),"OK","À compléter"))</f>
        <v/>
      </c>
      <c r="AE330" s="17" t="inlineStr">
        <is>
          <t>Photos + procédure</t>
        </is>
      </c>
      <c r="AF330" s="17" t="n"/>
      <c r="AG330" s="17" t="n"/>
    </row>
    <row r="331">
      <c r="A331" s="17" t="n"/>
      <c r="B331" s="17" t="n"/>
      <c r="C331" s="17" t="n"/>
      <c r="D331" s="17" t="n"/>
      <c r="E331" s="17" t="n"/>
      <c r="F331" s="17" t="n"/>
      <c r="G331" s="17" t="n"/>
      <c r="H331" s="17" t="n"/>
      <c r="I331" s="17" t="n"/>
      <c r="J331" s="17" t="n"/>
      <c r="K331" s="17">
        <f>IF(OR(H331="",I331="",J331=""),"",H331&amp;I331&amp;J331)</f>
        <v/>
      </c>
      <c r="L331" s="17">
        <f>IF(K331="","",VLOOKUP(K331,Références!$L$3:$M$10,2,FALSE))</f>
        <v/>
      </c>
      <c r="M331" s="17" t="n"/>
      <c r="N331" s="17" t="n"/>
      <c r="O331" s="17" t="n"/>
      <c r="P331" s="17">
        <f>IF(AND(M331&gt;0,N331&gt;0,O331&gt;0),M331*N331*O331,"")</f>
        <v/>
      </c>
      <c r="Q331" s="17">
        <f>IF(P331="","",IF(P331&lt;=20,"Faible",IF(P331&lt;=40,"Moyen",IF(P331&lt;=75,"Élevé","Critique"))))</f>
        <v/>
      </c>
      <c r="R331" s="17" t="n"/>
      <c r="S331" s="17" t="n"/>
      <c r="T331" s="17" t="n"/>
      <c r="U331" s="17" t="inlineStr">
        <is>
          <t>Qualité</t>
        </is>
      </c>
      <c r="V331" s="17" t="inlineStr">
        <is>
          <t>27/09/2025</t>
        </is>
      </c>
      <c r="W331" s="17" t="inlineStr">
        <is>
          <t>Done</t>
        </is>
      </c>
      <c r="X331" s="17">
        <f>IF(AND(U331&gt;0,V331&gt;0,W331&gt;0),U331*V331*W331,"")</f>
        <v/>
      </c>
      <c r="Y331" s="17">
        <f>IF(X331="","",IF(X331&lt;=20,"Faible",IF(X331&lt;=40,"Moyen",IF(X331&lt;=75,"Élevé","Critique"))))</f>
        <v/>
      </c>
      <c r="Z331" s="17" t="n">
        <v>2</v>
      </c>
      <c r="AA331" s="17">
        <f>IF(AND(X331&gt;0,Y331&gt;0,Z331&gt;0),X331*Y331*Z331,"")</f>
        <v/>
      </c>
      <c r="AB331" s="17">
        <f>IF(AA331="","",IF(AA331&lt;=20,"Faible",IF(AA331&lt;=40,"Moyen",IF(AA331&lt;=75,"Élevé","Critique"))))</f>
        <v/>
      </c>
      <c r="AC331" s="17" t="inlineStr">
        <is>
          <t>c</t>
        </is>
      </c>
      <c r="AD331" s="17">
        <f>IF(OR(L331="",AC331=""),"",IF(VLOOKUP(AC331,Références!$O$3:$P$7,2,FALSE)&gt;=VLOOKUP(L331,Références!$O$3:$P$7,2,FALSE),"OK","À compléter"))</f>
        <v/>
      </c>
      <c r="AE331" s="17" t="inlineStr">
        <is>
          <t>PV contrôle + schéma</t>
        </is>
      </c>
      <c r="AF331" s="17" t="n"/>
      <c r="AG331" s="17" t="n"/>
    </row>
    <row r="332">
      <c r="A332" s="17" t="n"/>
      <c r="B332" s="17" t="n"/>
      <c r="C332" s="17" t="n"/>
      <c r="D332" s="17" t="n"/>
      <c r="E332" s="17" t="n"/>
      <c r="F332" s="17" t="n"/>
      <c r="G332" s="17" t="n"/>
      <c r="H332" s="17" t="n"/>
      <c r="I332" s="17" t="n"/>
      <c r="J332" s="17" t="n"/>
      <c r="K332" s="17">
        <f>IF(OR(H332="",I332="",J332=""),"",H332&amp;I332&amp;J332)</f>
        <v/>
      </c>
      <c r="L332" s="17">
        <f>IF(K332="","",VLOOKUP(K332,Références!$L$3:$M$10,2,FALSE))</f>
        <v/>
      </c>
      <c r="M332" s="17" t="n"/>
      <c r="N332" s="17" t="n"/>
      <c r="O332" s="17" t="n"/>
      <c r="P332" s="17">
        <f>IF(AND(M332&gt;0,N332&gt;0,O332&gt;0),M332*N332*O332,"")</f>
        <v/>
      </c>
      <c r="Q332" s="17">
        <f>IF(P332="","",IF(P332&lt;=20,"Faible",IF(P332&lt;=40,"Moyen",IF(P332&lt;=75,"Élevé","Critique"))))</f>
        <v/>
      </c>
      <c r="R332" s="17" t="n"/>
      <c r="S332" s="17" t="n"/>
      <c r="T332" s="17" t="n"/>
      <c r="U332" s="17" t="inlineStr">
        <is>
          <t>Méthodes</t>
        </is>
      </c>
      <c r="V332" s="17" t="inlineStr">
        <is>
          <t>09/09/2025</t>
        </is>
      </c>
      <c r="W332" s="17" t="inlineStr">
        <is>
          <t>In Progress</t>
        </is>
      </c>
      <c r="X332" s="17">
        <f>IF(AND(U332&gt;0,V332&gt;0,W332&gt;0),U332*V332*W332,"")</f>
        <v/>
      </c>
      <c r="Y332" s="17">
        <f>IF(X332="","",IF(X332&lt;=20,"Faible",IF(X332&lt;=40,"Moyen",IF(X332&lt;=75,"Élevé","Critique"))))</f>
        <v/>
      </c>
      <c r="Z332" s="17" t="n">
        <v>2</v>
      </c>
      <c r="AA332" s="17">
        <f>IF(AND(X332&gt;0,Y332&gt;0,Z332&gt;0),X332*Y332*Z332,"")</f>
        <v/>
      </c>
      <c r="AB332" s="17">
        <f>IF(AA332="","",IF(AA332&lt;=20,"Faible",IF(AA332&lt;=40,"Moyen",IF(AA332&lt;=75,"Élevé","Critique"))))</f>
        <v/>
      </c>
      <c r="AC332" s="17" t="inlineStr">
        <is>
          <t>c</t>
        </is>
      </c>
      <c r="AD332" s="17">
        <f>IF(OR(L332="",AC332=""),"",IF(VLOOKUP(AC332,Références!$O$3:$P$7,2,FALSE)&gt;=VLOOKUP(L332,Références!$O$3:$P$7,2,FALSE),"OK","À compléter"))</f>
        <v/>
      </c>
      <c r="AE332" s="17" t="inlineStr">
        <is>
          <t>Audit terrain + croquis</t>
        </is>
      </c>
      <c r="AF332" s="17" t="n"/>
      <c r="AG332" s="17" t="n"/>
    </row>
    <row r="333">
      <c r="A333" s="17" t="n"/>
      <c r="B333" s="17" t="n"/>
      <c r="C333" s="17" t="n"/>
      <c r="D333" s="17" t="n"/>
      <c r="E333" s="17" t="n"/>
      <c r="F333" s="17" t="n"/>
      <c r="G333" s="17" t="n"/>
      <c r="H333" s="17" t="n"/>
      <c r="I333" s="17" t="n"/>
      <c r="J333" s="17" t="n"/>
      <c r="K333" s="17">
        <f>IF(OR(H333="",I333="",J333=""),"",H333&amp;I333&amp;J333)</f>
        <v/>
      </c>
      <c r="L333" s="17">
        <f>IF(K333="","",VLOOKUP(K333,Références!$L$3:$M$10,2,FALSE))</f>
        <v/>
      </c>
      <c r="M333" s="17" t="n"/>
      <c r="N333" s="17" t="n"/>
      <c r="O333" s="17" t="n"/>
      <c r="P333" s="17">
        <f>IF(AND(M333&gt;0,N333&gt;0,O333&gt;0),M333*N333*O333,"")</f>
        <v/>
      </c>
      <c r="Q333" s="17">
        <f>IF(P333="","",IF(P333&lt;=20,"Faible",IF(P333&lt;=40,"Moyen",IF(P333&lt;=75,"Élevé","Critique"))))</f>
        <v/>
      </c>
      <c r="R333" s="17" t="n"/>
      <c r="S333" s="17" t="n"/>
      <c r="T333" s="17" t="n"/>
      <c r="U333" s="17" t="inlineStr">
        <is>
          <t>Maintenance</t>
        </is>
      </c>
      <c r="V333" s="17" t="inlineStr">
        <is>
          <t>09/09/2025</t>
        </is>
      </c>
      <c r="W333" s="17" t="inlineStr">
        <is>
          <t>In Progress</t>
        </is>
      </c>
      <c r="X333" s="17">
        <f>IF(AND(U333&gt;0,V333&gt;0,W333&gt;0),U333*V333*W333,"")</f>
        <v/>
      </c>
      <c r="Y333" s="17">
        <f>IF(X333="","",IF(X333&lt;=20,"Faible",IF(X333&lt;=40,"Moyen",IF(X333&lt;=75,"Élevé","Critique"))))</f>
        <v/>
      </c>
      <c r="Z333" s="17" t="n">
        <v>2</v>
      </c>
      <c r="AA333" s="17">
        <f>IF(AND(X333&gt;0,Y333&gt;0,Z333&gt;0),X333*Y333*Z333,"")</f>
        <v/>
      </c>
      <c r="AB333" s="17">
        <f>IF(AA333="","",IF(AA333&lt;=20,"Faible",IF(AA333&lt;=40,"Moyen",IF(AA333&lt;=75,"Élevé","Critique"))))</f>
        <v/>
      </c>
      <c r="AC333" s="17" t="inlineStr">
        <is>
          <t>c</t>
        </is>
      </c>
      <c r="AD333" s="17">
        <f>IF(OR(L333="",AC333=""),"",IF(VLOOKUP(AC333,Références!$O$3:$P$7,2,FALSE)&gt;=VLOOKUP(L333,Références!$O$3:$P$7,2,FALSE),"OK","À compléter"))</f>
        <v/>
      </c>
      <c r="AE333" s="17" t="inlineStr">
        <is>
          <t>PV contrôle + schéma</t>
        </is>
      </c>
      <c r="AF333" s="17" t="n"/>
      <c r="AG333" s="17" t="n"/>
    </row>
    <row r="334">
      <c r="A334" s="17" t="n"/>
      <c r="B334" s="17" t="n"/>
      <c r="C334" s="17" t="n"/>
      <c r="D334" s="17" t="n"/>
      <c r="E334" s="17" t="n"/>
      <c r="F334" s="17" t="n"/>
      <c r="G334" s="17" t="n"/>
      <c r="H334" s="17" t="n"/>
      <c r="I334" s="17" t="n"/>
      <c r="J334" s="17" t="n"/>
      <c r="K334" s="17">
        <f>IF(OR(H334="",I334="",J334=""),"",H334&amp;I334&amp;J334)</f>
        <v/>
      </c>
      <c r="L334" s="17">
        <f>IF(K334="","",VLOOKUP(K334,Références!$L$3:$M$10,2,FALSE))</f>
        <v/>
      </c>
      <c r="M334" s="17" t="n"/>
      <c r="N334" s="17" t="n"/>
      <c r="O334" s="17" t="n"/>
      <c r="P334" s="17">
        <f>IF(AND(M334&gt;0,N334&gt;0,O334&gt;0),M334*N334*O334,"")</f>
        <v/>
      </c>
      <c r="Q334" s="17">
        <f>IF(P334="","",IF(P334&lt;=20,"Faible",IF(P334&lt;=40,"Moyen",IF(P334&lt;=75,"Élevé","Critique"))))</f>
        <v/>
      </c>
      <c r="R334" s="17" t="n"/>
      <c r="S334" s="17" t="n"/>
      <c r="T334" s="17" t="n"/>
      <c r="U334" s="17" t="inlineStr">
        <is>
          <t>Méthodes</t>
        </is>
      </c>
      <c r="V334" s="17" t="inlineStr">
        <is>
          <t>12/09/2025</t>
        </is>
      </c>
      <c r="W334" s="17" t="inlineStr">
        <is>
          <t>Done</t>
        </is>
      </c>
      <c r="X334" s="17">
        <f>IF(AND(U334&gt;0,V334&gt;0,W334&gt;0),U334*V334*W334,"")</f>
        <v/>
      </c>
      <c r="Y334" s="17">
        <f>IF(X334="","",IF(X334&lt;=20,"Faible",IF(X334&lt;=40,"Moyen",IF(X334&lt;=75,"Élevé","Critique"))))</f>
        <v/>
      </c>
      <c r="Z334" s="17" t="n">
        <v>2</v>
      </c>
      <c r="AA334" s="17">
        <f>IF(AND(X334&gt;0,Y334&gt;0,Z334&gt;0),X334*Y334*Z334,"")</f>
        <v/>
      </c>
      <c r="AB334" s="17">
        <f>IF(AA334="","",IF(AA334&lt;=20,"Faible",IF(AA334&lt;=40,"Moyen",IF(AA334&lt;=75,"Élevé","Critique"))))</f>
        <v/>
      </c>
      <c r="AC334" s="17" t="inlineStr">
        <is>
          <t>c</t>
        </is>
      </c>
      <c r="AD334" s="17">
        <f>IF(OR(L334="",AC334=""),"",IF(VLOOKUP(AC334,Références!$O$3:$P$7,2,FALSE)&gt;=VLOOKUP(L334,Références!$O$3:$P$7,2,FALSE),"OK","À compléter"))</f>
        <v/>
      </c>
      <c r="AE334" s="17" t="inlineStr">
        <is>
          <t>Audit terrain + croquis</t>
        </is>
      </c>
      <c r="AF334" s="17" t="n"/>
      <c r="AG334" s="17" t="n"/>
    </row>
    <row r="335">
      <c r="A335" s="17" t="n"/>
      <c r="B335" s="17" t="n"/>
      <c r="C335" s="17" t="n"/>
      <c r="D335" s="17" t="n"/>
      <c r="E335" s="17" t="n"/>
      <c r="F335" s="17" t="n"/>
      <c r="G335" s="17" t="n"/>
      <c r="H335" s="17" t="n"/>
      <c r="I335" s="17" t="n"/>
      <c r="J335" s="17" t="n"/>
      <c r="K335" s="17">
        <f>IF(OR(H335="",I335="",J335=""),"",H335&amp;I335&amp;J335)</f>
        <v/>
      </c>
      <c r="L335" s="17">
        <f>IF(K335="","",VLOOKUP(K335,Références!$L$3:$M$10,2,FALSE))</f>
        <v/>
      </c>
      <c r="M335" s="17" t="n"/>
      <c r="N335" s="17" t="n"/>
      <c r="O335" s="17" t="n"/>
      <c r="P335" s="17">
        <f>IF(AND(M335&gt;0,N335&gt;0,O335&gt;0),M335*N335*O335,"")</f>
        <v/>
      </c>
      <c r="Q335" s="17">
        <f>IF(P335="","",IF(P335&lt;=20,"Faible",IF(P335&lt;=40,"Moyen",IF(P335&lt;=75,"Élevé","Critique"))))</f>
        <v/>
      </c>
      <c r="R335" s="17" t="n"/>
      <c r="S335" s="17" t="n"/>
      <c r="T335" s="17" t="n"/>
      <c r="U335" s="17" t="inlineStr">
        <is>
          <t>Production</t>
        </is>
      </c>
      <c r="V335" s="17" t="inlineStr">
        <is>
          <t>11/09/2025</t>
        </is>
      </c>
      <c r="W335" s="17" t="inlineStr">
        <is>
          <t>Not Started</t>
        </is>
      </c>
      <c r="X335" s="17">
        <f>IF(AND(U335&gt;0,V335&gt;0,W335&gt;0),U335*V335*W335,"")</f>
        <v/>
      </c>
      <c r="Y335" s="17">
        <f>IF(X335="","",IF(X335&lt;=20,"Faible",IF(X335&lt;=40,"Moyen",IF(X335&lt;=75,"Élevé","Critique"))))</f>
        <v/>
      </c>
      <c r="Z335" s="17" t="n">
        <v>2</v>
      </c>
      <c r="AA335" s="17">
        <f>IF(AND(X335&gt;0,Y335&gt;0,Z335&gt;0),X335*Y335*Z335,"")</f>
        <v/>
      </c>
      <c r="AB335" s="17">
        <f>IF(AA335="","",IF(AA335&lt;=20,"Faible",IF(AA335&lt;=40,"Moyen",IF(AA335&lt;=75,"Élevé","Critique"))))</f>
        <v/>
      </c>
      <c r="AC335" s="17" t="inlineStr">
        <is>
          <t>c</t>
        </is>
      </c>
      <c r="AD335" s="17">
        <f>IF(OR(L335="",AC335=""),"",IF(VLOOKUP(AC335,Références!$O$3:$P$7,2,FALSE)&gt;=VLOOKUP(L335,Références!$O$3:$P$7,2,FALSE),"OK","À compléter"))</f>
        <v/>
      </c>
      <c r="AE335" s="17" t="inlineStr">
        <is>
          <t>PV contrôle + schéma</t>
        </is>
      </c>
      <c r="AF335" s="17" t="n"/>
      <c r="AG335" s="17" t="n"/>
    </row>
    <row r="336">
      <c r="A336" s="17" t="n"/>
      <c r="B336" s="17" t="n"/>
      <c r="C336" s="17" t="n"/>
      <c r="D336" s="17" t="n"/>
      <c r="E336" s="17" t="n"/>
      <c r="F336" s="17" t="n"/>
      <c r="G336" s="17" t="n"/>
      <c r="H336" s="17" t="n"/>
      <c r="I336" s="17" t="n"/>
      <c r="J336" s="17" t="n"/>
      <c r="K336" s="17">
        <f>IF(OR(H336="",I336="",J336=""),"",H336&amp;I336&amp;J336)</f>
        <v/>
      </c>
      <c r="L336" s="17">
        <f>IF(K336="","",VLOOKUP(K336,Références!$L$3:$M$10,2,FALSE))</f>
        <v/>
      </c>
      <c r="M336" s="17" t="n"/>
      <c r="N336" s="17" t="n"/>
      <c r="O336" s="17" t="n"/>
      <c r="P336" s="17">
        <f>IF(AND(M336&gt;0,N336&gt;0,O336&gt;0),M336*N336*O336,"")</f>
        <v/>
      </c>
      <c r="Q336" s="17">
        <f>IF(P336="","",IF(P336&lt;=20,"Faible",IF(P336&lt;=40,"Moyen",IF(P336&lt;=75,"Élevé","Critique"))))</f>
        <v/>
      </c>
      <c r="R336" s="17" t="n"/>
      <c r="S336" s="17" t="n"/>
      <c r="T336" s="17" t="n"/>
      <c r="U336" s="17" t="inlineStr">
        <is>
          <t>Qualité</t>
        </is>
      </c>
      <c r="V336" s="17" t="inlineStr">
        <is>
          <t>23/09/2025</t>
        </is>
      </c>
      <c r="W336" s="17" t="inlineStr">
        <is>
          <t>In Progress</t>
        </is>
      </c>
      <c r="X336" s="17">
        <f>IF(AND(U336&gt;0,V336&gt;0,W336&gt;0),U336*V336*W336,"")</f>
        <v/>
      </c>
      <c r="Y336" s="17">
        <f>IF(X336="","",IF(X336&lt;=20,"Faible",IF(X336&lt;=40,"Moyen",IF(X336&lt;=75,"Élevé","Critique"))))</f>
        <v/>
      </c>
      <c r="Z336" s="17" t="n">
        <v>2</v>
      </c>
      <c r="AA336" s="17">
        <f>IF(AND(X336&gt;0,Y336&gt;0,Z336&gt;0),X336*Y336*Z336,"")</f>
        <v/>
      </c>
      <c r="AB336" s="17">
        <f>IF(AA336="","",IF(AA336&lt;=20,"Faible",IF(AA336&lt;=40,"Moyen",IF(AA336&lt;=75,"Élevé","Critique"))))</f>
        <v/>
      </c>
      <c r="AC336" s="17" t="inlineStr">
        <is>
          <t>c</t>
        </is>
      </c>
      <c r="AD336" s="17">
        <f>IF(OR(L336="",AC336=""),"",IF(VLOOKUP(AC336,Références!$O$3:$P$7,2,FALSE)&gt;=VLOOKUP(L336,Références!$O$3:$P$7,2,FALSE),"OK","À compléter"))</f>
        <v/>
      </c>
      <c r="AE336" s="17" t="inlineStr">
        <is>
          <t>PV contrôle + schéma</t>
        </is>
      </c>
      <c r="AF336" s="17" t="n"/>
      <c r="AG336" s="17" t="n"/>
    </row>
    <row r="337">
      <c r="A337" s="17" t="n"/>
      <c r="B337" s="17" t="n"/>
      <c r="C337" s="17" t="n"/>
      <c r="D337" s="17" t="n"/>
      <c r="E337" s="17" t="n"/>
      <c r="F337" s="17" t="n"/>
      <c r="G337" s="17" t="n"/>
      <c r="H337" s="17" t="n"/>
      <c r="I337" s="17" t="n"/>
      <c r="J337" s="17" t="n"/>
      <c r="K337" s="17">
        <f>IF(OR(H337="",I337="",J337=""),"",H337&amp;I337&amp;J337)</f>
        <v/>
      </c>
      <c r="L337" s="17">
        <f>IF(K337="","",VLOOKUP(K337,Références!$L$3:$M$10,2,FALSE))</f>
        <v/>
      </c>
      <c r="M337" s="17" t="n"/>
      <c r="N337" s="17" t="n"/>
      <c r="O337" s="17" t="n"/>
      <c r="P337" s="17">
        <f>IF(AND(M337&gt;0,N337&gt;0,O337&gt;0),M337*N337*O337,"")</f>
        <v/>
      </c>
      <c r="Q337" s="17">
        <f>IF(P337="","",IF(P337&lt;=20,"Faible",IF(P337&lt;=40,"Moyen",IF(P337&lt;=75,"Élevé","Critique"))))</f>
        <v/>
      </c>
      <c r="R337" s="17" t="n"/>
      <c r="S337" s="17" t="n"/>
      <c r="T337" s="17" t="n"/>
      <c r="U337" s="17" t="inlineStr">
        <is>
          <t>HSE</t>
        </is>
      </c>
      <c r="V337" s="17" t="inlineStr">
        <is>
          <t>17/09/2025</t>
        </is>
      </c>
      <c r="W337" s="17" t="inlineStr">
        <is>
          <t>In Progress</t>
        </is>
      </c>
      <c r="X337" s="17">
        <f>IF(AND(U337&gt;0,V337&gt;0,W337&gt;0),U337*V337*W337,"")</f>
        <v/>
      </c>
      <c r="Y337" s="17">
        <f>IF(X337="","",IF(X337&lt;=20,"Faible",IF(X337&lt;=40,"Moyen",IF(X337&lt;=75,"Élevé","Critique"))))</f>
        <v/>
      </c>
      <c r="Z337" s="17" t="n">
        <v>2</v>
      </c>
      <c r="AA337" s="17">
        <f>IF(AND(X337&gt;0,Y337&gt;0,Z337&gt;0),X337*Y337*Z337,"")</f>
        <v/>
      </c>
      <c r="AB337" s="17">
        <f>IF(AA337="","",IF(AA337&lt;=20,"Faible",IF(AA337&lt;=40,"Moyen",IF(AA337&lt;=75,"Élevé","Critique"))))</f>
        <v/>
      </c>
      <c r="AC337" s="17" t="inlineStr">
        <is>
          <t>c</t>
        </is>
      </c>
      <c r="AD337" s="17">
        <f>IF(OR(L337="",AC337=""),"",IF(VLOOKUP(AC337,Références!$O$3:$P$7,2,FALSE)&gt;=VLOOKUP(L337,Références!$O$3:$P$7,2,FALSE),"OK","À compléter"))</f>
        <v/>
      </c>
      <c r="AE337" s="17" t="inlineStr">
        <is>
          <t>PV contrôle + schéma</t>
        </is>
      </c>
      <c r="AF337" s="17" t="n"/>
      <c r="AG337" s="17" t="n"/>
    </row>
    <row r="338">
      <c r="A338" s="17" t="n"/>
      <c r="B338" s="17" t="n"/>
      <c r="C338" s="17" t="n"/>
      <c r="D338" s="17" t="n"/>
      <c r="E338" s="17" t="n"/>
      <c r="F338" s="17" t="n"/>
      <c r="G338" s="17" t="n"/>
      <c r="H338" s="17" t="n"/>
      <c r="I338" s="17" t="n"/>
      <c r="J338" s="17" t="n"/>
      <c r="K338" s="17">
        <f>IF(OR(H338="",I338="",J338=""),"",H338&amp;I338&amp;J338)</f>
        <v/>
      </c>
      <c r="L338" s="17">
        <f>IF(K338="","",VLOOKUP(K338,Références!$L$3:$M$10,2,FALSE))</f>
        <v/>
      </c>
      <c r="M338" s="17" t="n"/>
      <c r="N338" s="17" t="n"/>
      <c r="O338" s="17" t="n"/>
      <c r="P338" s="17">
        <f>IF(AND(M338&gt;0,N338&gt;0,O338&gt;0),M338*N338*O338,"")</f>
        <v/>
      </c>
      <c r="Q338" s="17">
        <f>IF(P338="","",IF(P338&lt;=20,"Faible",IF(P338&lt;=40,"Moyen",IF(P338&lt;=75,"Élevé","Critique"))))</f>
        <v/>
      </c>
      <c r="R338" s="17" t="n"/>
      <c r="S338" s="17" t="n"/>
      <c r="T338" s="17" t="n"/>
      <c r="U338" s="17" t="inlineStr">
        <is>
          <t>Production</t>
        </is>
      </c>
      <c r="V338" s="17" t="inlineStr">
        <is>
          <t>11/09/2025</t>
        </is>
      </c>
      <c r="W338" s="17" t="inlineStr">
        <is>
          <t>Done</t>
        </is>
      </c>
      <c r="X338" s="17">
        <f>IF(AND(U338&gt;0,V338&gt;0,W338&gt;0),U338*V338*W338,"")</f>
        <v/>
      </c>
      <c r="Y338" s="17">
        <f>IF(X338="","",IF(X338&lt;=20,"Faible",IF(X338&lt;=40,"Moyen",IF(X338&lt;=75,"Élevé","Critique"))))</f>
        <v/>
      </c>
      <c r="Z338" s="17" t="n">
        <v>2</v>
      </c>
      <c r="AA338" s="17">
        <f>IF(AND(X338&gt;0,Y338&gt;0,Z338&gt;0),X338*Y338*Z338,"")</f>
        <v/>
      </c>
      <c r="AB338" s="17">
        <f>IF(AA338="","",IF(AA338&lt;=20,"Faible",IF(AA338&lt;=40,"Moyen",IF(AA338&lt;=75,"Élevé","Critique"))))</f>
        <v/>
      </c>
      <c r="AC338" s="17" t="inlineStr">
        <is>
          <t>c</t>
        </is>
      </c>
      <c r="AD338" s="17">
        <f>IF(OR(L338="",AC338=""),"",IF(VLOOKUP(AC338,Références!$O$3:$P$7,2,FALSE)&gt;=VLOOKUP(L338,Références!$O$3:$P$7,2,FALSE),"OK","À compléter"))</f>
        <v/>
      </c>
      <c r="AE338" s="17" t="inlineStr">
        <is>
          <t>Audit terrain + croquis</t>
        </is>
      </c>
      <c r="AF338" s="17" t="n"/>
      <c r="AG338" s="17" t="n"/>
    </row>
    <row r="339">
      <c r="A339" s="17" t="n"/>
      <c r="B339" s="17" t="n"/>
      <c r="C339" s="17" t="n"/>
      <c r="D339" s="17" t="n"/>
      <c r="E339" s="17" t="n"/>
      <c r="F339" s="17" t="n"/>
      <c r="G339" s="17" t="n"/>
      <c r="H339" s="17" t="n"/>
      <c r="I339" s="17" t="n"/>
      <c r="J339" s="17" t="n"/>
      <c r="K339" s="17">
        <f>IF(OR(H339="",I339="",J339=""),"",H339&amp;I339&amp;J339)</f>
        <v/>
      </c>
      <c r="L339" s="17">
        <f>IF(K339="","",VLOOKUP(K339,Références!$L$3:$M$10,2,FALSE))</f>
        <v/>
      </c>
      <c r="M339" s="17" t="n"/>
      <c r="N339" s="17" t="n"/>
      <c r="O339" s="17" t="n"/>
      <c r="P339" s="17">
        <f>IF(AND(M339&gt;0,N339&gt;0,O339&gt;0),M339*N339*O339,"")</f>
        <v/>
      </c>
      <c r="Q339" s="17">
        <f>IF(P339="","",IF(P339&lt;=20,"Faible",IF(P339&lt;=40,"Moyen",IF(P339&lt;=75,"Élevé","Critique"))))</f>
        <v/>
      </c>
      <c r="R339" s="17" t="n"/>
      <c r="S339" s="17" t="n"/>
      <c r="T339" s="17" t="n"/>
      <c r="U339" s="17" t="inlineStr">
        <is>
          <t>Méthodes</t>
        </is>
      </c>
      <c r="V339" s="17" t="inlineStr">
        <is>
          <t>11/09/2025</t>
        </is>
      </c>
      <c r="W339" s="17" t="inlineStr">
        <is>
          <t>Not Started</t>
        </is>
      </c>
      <c r="X339" s="17">
        <f>IF(AND(U339&gt;0,V339&gt;0,W339&gt;0),U339*V339*W339,"")</f>
        <v/>
      </c>
      <c r="Y339" s="17">
        <f>IF(X339="","",IF(X339&lt;=20,"Faible",IF(X339&lt;=40,"Moyen",IF(X339&lt;=75,"Élevé","Critique"))))</f>
        <v/>
      </c>
      <c r="Z339" s="17" t="n">
        <v>2</v>
      </c>
      <c r="AA339" s="17">
        <f>IF(AND(X339&gt;0,Y339&gt;0,Z339&gt;0),X339*Y339*Z339,"")</f>
        <v/>
      </c>
      <c r="AB339" s="17">
        <f>IF(AA339="","",IF(AA339&lt;=20,"Faible",IF(AA339&lt;=40,"Moyen",IF(AA339&lt;=75,"Élevé","Critique"))))</f>
        <v/>
      </c>
      <c r="AC339" s="17" t="inlineStr">
        <is>
          <t>c</t>
        </is>
      </c>
      <c r="AD339" s="17">
        <f>IF(OR(L339="",AC339=""),"",IF(VLOOKUP(AC339,Références!$O$3:$P$7,2,FALSE)&gt;=VLOOKUP(L339,Références!$O$3:$P$7,2,FALSE),"OK","À compléter"))</f>
        <v/>
      </c>
      <c r="AE339" s="17" t="inlineStr">
        <is>
          <t>PV contrôle + schéma</t>
        </is>
      </c>
      <c r="AF339" s="17" t="n"/>
      <c r="AG339" s="17" t="n"/>
    </row>
    <row r="340">
      <c r="A340" s="17" t="n"/>
      <c r="B340" s="17" t="n"/>
      <c r="C340" s="17" t="n"/>
      <c r="D340" s="17" t="n"/>
      <c r="E340" s="17" t="n"/>
      <c r="F340" s="17" t="n"/>
      <c r="G340" s="17" t="n"/>
      <c r="H340" s="17" t="n"/>
      <c r="I340" s="17" t="n"/>
      <c r="J340" s="17" t="n"/>
      <c r="K340" s="17">
        <f>IF(OR(H340="",I340="",J340=""),"",H340&amp;I340&amp;J340)</f>
        <v/>
      </c>
      <c r="L340" s="17">
        <f>IF(K340="","",VLOOKUP(K340,Références!$L$3:$M$10,2,FALSE))</f>
        <v/>
      </c>
      <c r="M340" s="17" t="n"/>
      <c r="N340" s="17" t="n"/>
      <c r="O340" s="17" t="n"/>
      <c r="P340" s="17">
        <f>IF(AND(M340&gt;0,N340&gt;0,O340&gt;0),M340*N340*O340,"")</f>
        <v/>
      </c>
      <c r="Q340" s="17">
        <f>IF(P340="","",IF(P340&lt;=20,"Faible",IF(P340&lt;=40,"Moyen",IF(P340&lt;=75,"Élevé","Critique"))))</f>
        <v/>
      </c>
      <c r="R340" s="17" t="n"/>
      <c r="S340" s="17" t="n"/>
      <c r="T340" s="17" t="n"/>
      <c r="U340" s="17" t="inlineStr">
        <is>
          <t>Production</t>
        </is>
      </c>
      <c r="V340" s="17" t="inlineStr">
        <is>
          <t>23/09/2025</t>
        </is>
      </c>
      <c r="W340" s="17" t="inlineStr">
        <is>
          <t>In Progress</t>
        </is>
      </c>
      <c r="X340" s="17">
        <f>IF(AND(U340&gt;0,V340&gt;0,W340&gt;0),U340*V340*W340,"")</f>
        <v/>
      </c>
      <c r="Y340" s="17">
        <f>IF(X340="","",IF(X340&lt;=20,"Faible",IF(X340&lt;=40,"Moyen",IF(X340&lt;=75,"Élevé","Critique"))))</f>
        <v/>
      </c>
      <c r="Z340" s="17" t="n">
        <v>2</v>
      </c>
      <c r="AA340" s="17">
        <f>IF(AND(X340&gt;0,Y340&gt;0,Z340&gt;0),X340*Y340*Z340,"")</f>
        <v/>
      </c>
      <c r="AB340" s="17">
        <f>IF(AA340="","",IF(AA340&lt;=20,"Faible",IF(AA340&lt;=40,"Moyen",IF(AA340&lt;=75,"Élevé","Critique"))))</f>
        <v/>
      </c>
      <c r="AC340" s="17" t="inlineStr">
        <is>
          <t>c</t>
        </is>
      </c>
      <c r="AD340" s="17">
        <f>IF(OR(L340="",AC340=""),"",IF(VLOOKUP(AC340,Références!$O$3:$P$7,2,FALSE)&gt;=VLOOKUP(L340,Références!$O$3:$P$7,2,FALSE),"OK","À compléter"))</f>
        <v/>
      </c>
      <c r="AE340" s="17" t="inlineStr">
        <is>
          <t>PV contrôle + schéma</t>
        </is>
      </c>
      <c r="AF340" s="17" t="n"/>
      <c r="AG340" s="17" t="n"/>
    </row>
    <row r="341">
      <c r="A341" s="17" t="n"/>
      <c r="B341" s="17" t="n"/>
      <c r="C341" s="17" t="n"/>
      <c r="D341" s="17" t="n"/>
      <c r="E341" s="17" t="n"/>
      <c r="F341" s="17" t="n"/>
      <c r="G341" s="17" t="n"/>
      <c r="H341" s="17" t="n"/>
      <c r="I341" s="17" t="n"/>
      <c r="J341" s="17" t="n"/>
      <c r="K341" s="17">
        <f>IF(OR(H341="",I341="",J341=""),"",H341&amp;I341&amp;J341)</f>
        <v/>
      </c>
      <c r="L341" s="17">
        <f>IF(K341="","",VLOOKUP(K341,Références!$L$3:$M$10,2,FALSE))</f>
        <v/>
      </c>
      <c r="M341" s="17" t="n"/>
      <c r="N341" s="17" t="n"/>
      <c r="O341" s="17" t="n"/>
      <c r="P341" s="17">
        <f>IF(AND(M341&gt;0,N341&gt;0,O341&gt;0),M341*N341*O341,"")</f>
        <v/>
      </c>
      <c r="Q341" s="17">
        <f>IF(P341="","",IF(P341&lt;=20,"Faible",IF(P341&lt;=40,"Moyen",IF(P341&lt;=75,"Élevé","Critique"))))</f>
        <v/>
      </c>
      <c r="R341" s="17" t="n"/>
      <c r="S341" s="17" t="n"/>
      <c r="T341" s="17" t="n"/>
      <c r="U341" s="17" t="inlineStr">
        <is>
          <t>HSE</t>
        </is>
      </c>
      <c r="V341" s="17" t="inlineStr">
        <is>
          <t>21/09/2025</t>
        </is>
      </c>
      <c r="W341" s="17" t="inlineStr">
        <is>
          <t>Done</t>
        </is>
      </c>
      <c r="X341" s="17">
        <f>IF(AND(U341&gt;0,V341&gt;0,W341&gt;0),U341*V341*W341,"")</f>
        <v/>
      </c>
      <c r="Y341" s="17">
        <f>IF(X341="","",IF(X341&lt;=20,"Faible",IF(X341&lt;=40,"Moyen",IF(X341&lt;=75,"Élevé","Critique"))))</f>
        <v/>
      </c>
      <c r="Z341" s="17" t="n">
        <v>2</v>
      </c>
      <c r="AA341" s="17">
        <f>IF(AND(X341&gt;0,Y341&gt;0,Z341&gt;0),X341*Y341*Z341,"")</f>
        <v/>
      </c>
      <c r="AB341" s="17">
        <f>IF(AA341="","",IF(AA341&lt;=20,"Faible",IF(AA341&lt;=40,"Moyen",IF(AA341&lt;=75,"Élevé","Critique"))))</f>
        <v/>
      </c>
      <c r="AC341" s="17" t="inlineStr">
        <is>
          <t>c</t>
        </is>
      </c>
      <c r="AD341" s="17">
        <f>IF(OR(L341="",AC341=""),"",IF(VLOOKUP(AC341,Références!$O$3:$P$7,2,FALSE)&gt;=VLOOKUP(L341,Références!$O$3:$P$7,2,FALSE),"OK","À compléter"))</f>
        <v/>
      </c>
      <c r="AE341" s="17" t="inlineStr">
        <is>
          <t>Photos + procédure</t>
        </is>
      </c>
      <c r="AF341" s="17" t="n"/>
      <c r="AG341" s="17" t="n"/>
    </row>
    <row r="342">
      <c r="A342" s="17" t="n"/>
      <c r="B342" s="17" t="n"/>
      <c r="C342" s="17" t="n"/>
      <c r="D342" s="17" t="n"/>
      <c r="E342" s="17" t="n"/>
      <c r="F342" s="17" t="n"/>
      <c r="G342" s="17" t="n"/>
      <c r="H342" s="17" t="n"/>
      <c r="I342" s="17" t="n"/>
      <c r="J342" s="17" t="n"/>
      <c r="K342" s="17">
        <f>IF(OR(H342="",I342="",J342=""),"",H342&amp;I342&amp;J342)</f>
        <v/>
      </c>
      <c r="L342" s="17">
        <f>IF(K342="","",VLOOKUP(K342,Références!$L$3:$M$10,2,FALSE))</f>
        <v/>
      </c>
      <c r="M342" s="17" t="n"/>
      <c r="N342" s="17" t="n"/>
      <c r="O342" s="17" t="n"/>
      <c r="P342" s="17">
        <f>IF(AND(M342&gt;0,N342&gt;0,O342&gt;0),M342*N342*O342,"")</f>
        <v/>
      </c>
      <c r="Q342" s="17">
        <f>IF(P342="","",IF(P342&lt;=20,"Faible",IF(P342&lt;=40,"Moyen",IF(P342&lt;=75,"Élevé","Critique"))))</f>
        <v/>
      </c>
      <c r="R342" s="17" t="n"/>
      <c r="S342" s="17" t="n"/>
      <c r="T342" s="17" t="n"/>
      <c r="U342" s="17" t="inlineStr">
        <is>
          <t>Qualité</t>
        </is>
      </c>
      <c r="V342" s="17" t="inlineStr">
        <is>
          <t>06/09/2025</t>
        </is>
      </c>
      <c r="W342" s="17" t="inlineStr">
        <is>
          <t>Done</t>
        </is>
      </c>
      <c r="X342" s="17">
        <f>IF(AND(U342&gt;0,V342&gt;0,W342&gt;0),U342*V342*W342,"")</f>
        <v/>
      </c>
      <c r="Y342" s="17">
        <f>IF(X342="","",IF(X342&lt;=20,"Faible",IF(X342&lt;=40,"Moyen",IF(X342&lt;=75,"Élevé","Critique"))))</f>
        <v/>
      </c>
      <c r="Z342" s="17" t="n">
        <v>2</v>
      </c>
      <c r="AA342" s="17">
        <f>IF(AND(X342&gt;0,Y342&gt;0,Z342&gt;0),X342*Y342*Z342,"")</f>
        <v/>
      </c>
      <c r="AB342" s="17">
        <f>IF(AA342="","",IF(AA342&lt;=20,"Faible",IF(AA342&lt;=40,"Moyen",IF(AA342&lt;=75,"Élevé","Critique"))))</f>
        <v/>
      </c>
      <c r="AC342" s="17" t="inlineStr">
        <is>
          <t>c</t>
        </is>
      </c>
      <c r="AD342" s="17">
        <f>IF(OR(L342="",AC342=""),"",IF(VLOOKUP(AC342,Références!$O$3:$P$7,2,FALSE)&gt;=VLOOKUP(L342,Références!$O$3:$P$7,2,FALSE),"OK","À compléter"))</f>
        <v/>
      </c>
      <c r="AE342" s="17" t="inlineStr">
        <is>
          <t>Photos + procédure</t>
        </is>
      </c>
      <c r="AF342" s="17" t="n"/>
      <c r="AG342" s="17" t="n"/>
    </row>
    <row r="343">
      <c r="A343" s="17" t="n"/>
      <c r="B343" s="17" t="n"/>
      <c r="C343" s="17" t="n"/>
      <c r="D343" s="17" t="n"/>
      <c r="E343" s="17" t="n"/>
      <c r="F343" s="17" t="n"/>
      <c r="G343" s="17" t="n"/>
      <c r="H343" s="17" t="n"/>
      <c r="I343" s="17" t="n"/>
      <c r="J343" s="17" t="n"/>
      <c r="K343" s="17">
        <f>IF(OR(H343="",I343="",J343=""),"",H343&amp;I343&amp;J343)</f>
        <v/>
      </c>
      <c r="L343" s="17">
        <f>IF(K343="","",VLOOKUP(K343,Références!$L$3:$M$10,2,FALSE))</f>
        <v/>
      </c>
      <c r="M343" s="17" t="n"/>
      <c r="N343" s="17" t="n"/>
      <c r="O343" s="17" t="n"/>
      <c r="P343" s="17">
        <f>IF(AND(M343&gt;0,N343&gt;0,O343&gt;0),M343*N343*O343,"")</f>
        <v/>
      </c>
      <c r="Q343" s="17">
        <f>IF(P343="","",IF(P343&lt;=20,"Faible",IF(P343&lt;=40,"Moyen",IF(P343&lt;=75,"Élevé","Critique"))))</f>
        <v/>
      </c>
      <c r="R343" s="17" t="n"/>
      <c r="S343" s="17" t="n"/>
      <c r="T343" s="17" t="n"/>
      <c r="U343" s="17" t="inlineStr">
        <is>
          <t>Production</t>
        </is>
      </c>
      <c r="V343" s="17" t="inlineStr">
        <is>
          <t>19/09/2025</t>
        </is>
      </c>
      <c r="W343" s="17" t="inlineStr">
        <is>
          <t>Not Started</t>
        </is>
      </c>
      <c r="X343" s="17">
        <f>IF(AND(U343&gt;0,V343&gt;0,W343&gt;0),U343*V343*W343,"")</f>
        <v/>
      </c>
      <c r="Y343" s="17">
        <f>IF(X343="","",IF(X343&lt;=20,"Faible",IF(X343&lt;=40,"Moyen",IF(X343&lt;=75,"Élevé","Critique"))))</f>
        <v/>
      </c>
      <c r="Z343" s="17" t="n">
        <v>2</v>
      </c>
      <c r="AA343" s="17">
        <f>IF(AND(X343&gt;0,Y343&gt;0,Z343&gt;0),X343*Y343*Z343,"")</f>
        <v/>
      </c>
      <c r="AB343" s="17">
        <f>IF(AA343="","",IF(AA343&lt;=20,"Faible",IF(AA343&lt;=40,"Moyen",IF(AA343&lt;=75,"Élevé","Critique"))))</f>
        <v/>
      </c>
      <c r="AC343" s="17" t="inlineStr">
        <is>
          <t>c</t>
        </is>
      </c>
      <c r="AD343" s="17">
        <f>IF(OR(L343="",AC343=""),"",IF(VLOOKUP(AC343,Références!$O$3:$P$7,2,FALSE)&gt;=VLOOKUP(L343,Références!$O$3:$P$7,2,FALSE),"OK","À compléter"))</f>
        <v/>
      </c>
      <c r="AE343" s="17" t="inlineStr">
        <is>
          <t>FDS + mode opératoire</t>
        </is>
      </c>
      <c r="AF343" s="17" t="n"/>
      <c r="AG343" s="17" t="n"/>
    </row>
    <row r="344">
      <c r="A344" s="17" t="n"/>
      <c r="B344" s="17" t="n"/>
      <c r="C344" s="17" t="n"/>
      <c r="D344" s="17" t="n"/>
      <c r="E344" s="17" t="n"/>
      <c r="F344" s="17" t="n"/>
      <c r="G344" s="17" t="n"/>
      <c r="H344" s="17" t="n"/>
      <c r="I344" s="17" t="n"/>
      <c r="J344" s="17" t="n"/>
      <c r="K344" s="17">
        <f>IF(OR(H344="",I344="",J344=""),"",H344&amp;I344&amp;J344)</f>
        <v/>
      </c>
      <c r="L344" s="17">
        <f>IF(K344="","",VLOOKUP(K344,Références!$L$3:$M$10,2,FALSE))</f>
        <v/>
      </c>
      <c r="M344" s="17" t="n"/>
      <c r="N344" s="17" t="n"/>
      <c r="O344" s="17" t="n"/>
      <c r="P344" s="17">
        <f>IF(AND(M344&gt;0,N344&gt;0,O344&gt;0),M344*N344*O344,"")</f>
        <v/>
      </c>
      <c r="Q344" s="17">
        <f>IF(P344="","",IF(P344&lt;=20,"Faible",IF(P344&lt;=40,"Moyen",IF(P344&lt;=75,"Élevé","Critique"))))</f>
        <v/>
      </c>
      <c r="R344" s="17" t="n"/>
      <c r="S344" s="17" t="n"/>
      <c r="T344" s="17" t="n"/>
      <c r="U344" s="17" t="inlineStr">
        <is>
          <t>Méthodes</t>
        </is>
      </c>
      <c r="V344" s="17" t="inlineStr">
        <is>
          <t>11/09/2025</t>
        </is>
      </c>
      <c r="W344" s="17" t="inlineStr">
        <is>
          <t>Not Started</t>
        </is>
      </c>
      <c r="X344" s="17">
        <f>IF(AND(U344&gt;0,V344&gt;0,W344&gt;0),U344*V344*W344,"")</f>
        <v/>
      </c>
      <c r="Y344" s="17">
        <f>IF(X344="","",IF(X344&lt;=20,"Faible",IF(X344&lt;=40,"Moyen",IF(X344&lt;=75,"Élevé","Critique"))))</f>
        <v/>
      </c>
      <c r="Z344" s="17" t="n">
        <v>2</v>
      </c>
      <c r="AA344" s="17">
        <f>IF(AND(X344&gt;0,Y344&gt;0,Z344&gt;0),X344*Y344*Z344,"")</f>
        <v/>
      </c>
      <c r="AB344" s="17">
        <f>IF(AA344="","",IF(AA344&lt;=20,"Faible",IF(AA344&lt;=40,"Moyen",IF(AA344&lt;=75,"Élevé","Critique"))))</f>
        <v/>
      </c>
      <c r="AC344" s="17" t="inlineStr">
        <is>
          <t>c</t>
        </is>
      </c>
      <c r="AD344" s="17">
        <f>IF(OR(L344="",AC344=""),"",IF(VLOOKUP(AC344,Références!$O$3:$P$7,2,FALSE)&gt;=VLOOKUP(L344,Références!$O$3:$P$7,2,FALSE),"OK","À compléter"))</f>
        <v/>
      </c>
      <c r="AE344" s="17" t="inlineStr">
        <is>
          <t>Photos + procédure</t>
        </is>
      </c>
      <c r="AF344" s="17" t="n"/>
      <c r="AG344" s="17" t="n"/>
    </row>
    <row r="345">
      <c r="A345" s="17" t="n"/>
      <c r="B345" s="17" t="n"/>
      <c r="C345" s="17" t="n"/>
      <c r="D345" s="17" t="n"/>
      <c r="E345" s="17" t="n"/>
      <c r="F345" s="17" t="n"/>
      <c r="G345" s="17" t="n"/>
      <c r="H345" s="17" t="n"/>
      <c r="I345" s="17" t="n"/>
      <c r="J345" s="17" t="n"/>
      <c r="K345" s="17">
        <f>IF(OR(H345="",I345="",J345=""),"",H345&amp;I345&amp;J345)</f>
        <v/>
      </c>
      <c r="L345" s="17">
        <f>IF(K345="","",VLOOKUP(K345,Références!$L$3:$M$10,2,FALSE))</f>
        <v/>
      </c>
      <c r="M345" s="17" t="n"/>
      <c r="N345" s="17" t="n"/>
      <c r="O345" s="17" t="n"/>
      <c r="P345" s="17">
        <f>IF(AND(M345&gt;0,N345&gt;0,O345&gt;0),M345*N345*O345,"")</f>
        <v/>
      </c>
      <c r="Q345" s="17">
        <f>IF(P345="","",IF(P345&lt;=20,"Faible",IF(P345&lt;=40,"Moyen",IF(P345&lt;=75,"Élevé","Critique"))))</f>
        <v/>
      </c>
      <c r="R345" s="17" t="n"/>
      <c r="S345" s="17" t="n"/>
      <c r="T345" s="17" t="n"/>
      <c r="U345" s="17" t="inlineStr">
        <is>
          <t>Maintenance</t>
        </is>
      </c>
      <c r="V345" s="17" t="inlineStr">
        <is>
          <t>27/09/2025</t>
        </is>
      </c>
      <c r="W345" s="17" t="inlineStr">
        <is>
          <t>Done</t>
        </is>
      </c>
      <c r="X345" s="17">
        <f>IF(AND(U345&gt;0,V345&gt;0,W345&gt;0),U345*V345*W345,"")</f>
        <v/>
      </c>
      <c r="Y345" s="17">
        <f>IF(X345="","",IF(X345&lt;=20,"Faible",IF(X345&lt;=40,"Moyen",IF(X345&lt;=75,"Élevé","Critique"))))</f>
        <v/>
      </c>
      <c r="Z345" s="17" t="n">
        <v>2</v>
      </c>
      <c r="AA345" s="17">
        <f>IF(AND(X345&gt;0,Y345&gt;0,Z345&gt;0),X345*Y345*Z345,"")</f>
        <v/>
      </c>
      <c r="AB345" s="17">
        <f>IF(AA345="","",IF(AA345&lt;=20,"Faible",IF(AA345&lt;=40,"Moyen",IF(AA345&lt;=75,"Élevé","Critique"))))</f>
        <v/>
      </c>
      <c r="AC345" s="17" t="inlineStr">
        <is>
          <t>c</t>
        </is>
      </c>
      <c r="AD345" s="17">
        <f>IF(OR(L345="",AC345=""),"",IF(VLOOKUP(AC345,Références!$O$3:$P$7,2,FALSE)&gt;=VLOOKUP(L345,Références!$O$3:$P$7,2,FALSE),"OK","À compléter"))</f>
        <v/>
      </c>
      <c r="AE345" s="17" t="inlineStr">
        <is>
          <t>PV contrôle + schéma</t>
        </is>
      </c>
      <c r="AF345" s="17" t="n"/>
      <c r="AG345" s="17" t="n"/>
    </row>
    <row r="346">
      <c r="A346" s="17" t="n"/>
      <c r="B346" s="17" t="n"/>
      <c r="C346" s="17" t="n"/>
      <c r="D346" s="17" t="n"/>
      <c r="E346" s="17" t="n"/>
      <c r="F346" s="17" t="n"/>
      <c r="G346" s="17" t="n"/>
      <c r="H346" s="17" t="n"/>
      <c r="I346" s="17" t="n"/>
      <c r="J346" s="17" t="n"/>
      <c r="K346" s="17">
        <f>IF(OR(H346="",I346="",J346=""),"",H346&amp;I346&amp;J346)</f>
        <v/>
      </c>
      <c r="L346" s="17">
        <f>IF(K346="","",VLOOKUP(K346,Références!$L$3:$M$10,2,FALSE))</f>
        <v/>
      </c>
      <c r="M346" s="17" t="n"/>
      <c r="N346" s="17" t="n"/>
      <c r="O346" s="17" t="n"/>
      <c r="P346" s="17">
        <f>IF(AND(M346&gt;0,N346&gt;0,O346&gt;0),M346*N346*O346,"")</f>
        <v/>
      </c>
      <c r="Q346" s="17">
        <f>IF(P346="","",IF(P346&lt;=20,"Faible",IF(P346&lt;=40,"Moyen",IF(P346&lt;=75,"Élevé","Critique"))))</f>
        <v/>
      </c>
      <c r="R346" s="17" t="n"/>
      <c r="S346" s="17" t="n"/>
      <c r="T346" s="17" t="n"/>
      <c r="U346" s="17" t="inlineStr">
        <is>
          <t>HSE</t>
        </is>
      </c>
      <c r="V346" s="17" t="inlineStr">
        <is>
          <t>24/09/2025</t>
        </is>
      </c>
      <c r="W346" s="17" t="inlineStr">
        <is>
          <t>Not Started</t>
        </is>
      </c>
      <c r="X346" s="17">
        <f>IF(AND(U346&gt;0,V346&gt;0,W346&gt;0),U346*V346*W346,"")</f>
        <v/>
      </c>
      <c r="Y346" s="17">
        <f>IF(X346="","",IF(X346&lt;=20,"Faible",IF(X346&lt;=40,"Moyen",IF(X346&lt;=75,"Élevé","Critique"))))</f>
        <v/>
      </c>
      <c r="Z346" s="17" t="n">
        <v>2</v>
      </c>
      <c r="AA346" s="17">
        <f>IF(AND(X346&gt;0,Y346&gt;0,Z346&gt;0),X346*Y346*Z346,"")</f>
        <v/>
      </c>
      <c r="AB346" s="17">
        <f>IF(AA346="","",IF(AA346&lt;=20,"Faible",IF(AA346&lt;=40,"Moyen",IF(AA346&lt;=75,"Élevé","Critique"))))</f>
        <v/>
      </c>
      <c r="AC346" s="17" t="inlineStr">
        <is>
          <t>c</t>
        </is>
      </c>
      <c r="AD346" s="17">
        <f>IF(OR(L346="",AC346=""),"",IF(VLOOKUP(AC346,Références!$O$3:$P$7,2,FALSE)&gt;=VLOOKUP(L346,Références!$O$3:$P$7,2,FALSE),"OK","À compléter"))</f>
        <v/>
      </c>
      <c r="AE346" s="17" t="inlineStr">
        <is>
          <t>FDS + mode opératoire</t>
        </is>
      </c>
      <c r="AF346" s="17" t="n"/>
      <c r="AG346" s="17" t="n"/>
    </row>
    <row r="347">
      <c r="A347" s="17" t="n"/>
      <c r="B347" s="17" t="n"/>
      <c r="C347" s="17" t="n"/>
      <c r="D347" s="17" t="n"/>
      <c r="E347" s="17" t="n"/>
      <c r="F347" s="17" t="n"/>
      <c r="G347" s="17" t="n"/>
      <c r="H347" s="17" t="n"/>
      <c r="I347" s="17" t="n"/>
      <c r="J347" s="17" t="n"/>
      <c r="K347" s="17">
        <f>IF(OR(H347="",I347="",J347=""),"",H347&amp;I347&amp;J347)</f>
        <v/>
      </c>
      <c r="L347" s="17">
        <f>IF(K347="","",VLOOKUP(K347,Références!$L$3:$M$10,2,FALSE))</f>
        <v/>
      </c>
      <c r="M347" s="17" t="n"/>
      <c r="N347" s="17" t="n"/>
      <c r="O347" s="17" t="n"/>
      <c r="P347" s="17">
        <f>IF(AND(M347&gt;0,N347&gt;0,O347&gt;0),M347*N347*O347,"")</f>
        <v/>
      </c>
      <c r="Q347" s="17">
        <f>IF(P347="","",IF(P347&lt;=20,"Faible",IF(P347&lt;=40,"Moyen",IF(P347&lt;=75,"Élevé","Critique"))))</f>
        <v/>
      </c>
      <c r="R347" s="17" t="n"/>
      <c r="S347" s="17" t="n"/>
      <c r="T347" s="17" t="n"/>
      <c r="U347" s="17" t="inlineStr">
        <is>
          <t>Maintenance</t>
        </is>
      </c>
      <c r="V347" s="17" t="inlineStr">
        <is>
          <t>09/09/2025</t>
        </is>
      </c>
      <c r="W347" s="17" t="inlineStr">
        <is>
          <t>Done</t>
        </is>
      </c>
      <c r="X347" s="17">
        <f>IF(AND(U347&gt;0,V347&gt;0,W347&gt;0),U347*V347*W347,"")</f>
        <v/>
      </c>
      <c r="Y347" s="17">
        <f>IF(X347="","",IF(X347&lt;=20,"Faible",IF(X347&lt;=40,"Moyen",IF(X347&lt;=75,"Élevé","Critique"))))</f>
        <v/>
      </c>
      <c r="Z347" s="17" t="n">
        <v>2</v>
      </c>
      <c r="AA347" s="17">
        <f>IF(AND(X347&gt;0,Y347&gt;0,Z347&gt;0),X347*Y347*Z347,"")</f>
        <v/>
      </c>
      <c r="AB347" s="17">
        <f>IF(AA347="","",IF(AA347&lt;=20,"Faible",IF(AA347&lt;=40,"Moyen",IF(AA347&lt;=75,"Élevé","Critique"))))</f>
        <v/>
      </c>
      <c r="AC347" s="17" t="inlineStr">
        <is>
          <t>c</t>
        </is>
      </c>
      <c r="AD347" s="17">
        <f>IF(OR(L347="",AC347=""),"",IF(VLOOKUP(AC347,Références!$O$3:$P$7,2,FALSE)&gt;=VLOOKUP(L347,Références!$O$3:$P$7,2,FALSE),"OK","À compléter"))</f>
        <v/>
      </c>
      <c r="AE347" s="17" t="inlineStr">
        <is>
          <t>Audit terrain + croquis</t>
        </is>
      </c>
      <c r="AF347" s="17" t="n"/>
      <c r="AG347" s="17" t="n"/>
    </row>
    <row r="348">
      <c r="A348" s="17" t="n"/>
      <c r="B348" s="17" t="n"/>
      <c r="C348" s="17" t="n"/>
      <c r="D348" s="17" t="n"/>
      <c r="E348" s="17" t="n"/>
      <c r="F348" s="17" t="n"/>
      <c r="G348" s="17" t="n"/>
      <c r="H348" s="17" t="n"/>
      <c r="I348" s="17" t="n"/>
      <c r="J348" s="17" t="n"/>
      <c r="K348" s="17">
        <f>IF(OR(H348="",I348="",J348=""),"",H348&amp;I348&amp;J348)</f>
        <v/>
      </c>
      <c r="L348" s="17">
        <f>IF(K348="","",VLOOKUP(K348,Références!$L$3:$M$10,2,FALSE))</f>
        <v/>
      </c>
      <c r="M348" s="17" t="n"/>
      <c r="N348" s="17" t="n"/>
      <c r="O348" s="17" t="n"/>
      <c r="P348" s="17">
        <f>IF(AND(M348&gt;0,N348&gt;0,O348&gt;0),M348*N348*O348,"")</f>
        <v/>
      </c>
      <c r="Q348" s="17">
        <f>IF(P348="","",IF(P348&lt;=20,"Faible",IF(P348&lt;=40,"Moyen",IF(P348&lt;=75,"Élevé","Critique"))))</f>
        <v/>
      </c>
      <c r="R348" s="17" t="n"/>
      <c r="S348" s="17" t="n"/>
      <c r="T348" s="17" t="n"/>
      <c r="U348" s="17" t="inlineStr">
        <is>
          <t>HSE</t>
        </is>
      </c>
      <c r="V348" s="17" t="inlineStr">
        <is>
          <t>04/09/2025</t>
        </is>
      </c>
      <c r="W348" s="17" t="inlineStr">
        <is>
          <t>In Progress</t>
        </is>
      </c>
      <c r="X348" s="17">
        <f>IF(AND(U348&gt;0,V348&gt;0,W348&gt;0),U348*V348*W348,"")</f>
        <v/>
      </c>
      <c r="Y348" s="17">
        <f>IF(X348="","",IF(X348&lt;=20,"Faible",IF(X348&lt;=40,"Moyen",IF(X348&lt;=75,"Élevé","Critique"))))</f>
        <v/>
      </c>
      <c r="Z348" s="17" t="n">
        <v>2</v>
      </c>
      <c r="AA348" s="17">
        <f>IF(AND(X348&gt;0,Y348&gt;0,Z348&gt;0),X348*Y348*Z348,"")</f>
        <v/>
      </c>
      <c r="AB348" s="17">
        <f>IF(AA348="","",IF(AA348&lt;=20,"Faible",IF(AA348&lt;=40,"Moyen",IF(AA348&lt;=75,"Élevé","Critique"))))</f>
        <v/>
      </c>
      <c r="AC348" s="17" t="inlineStr">
        <is>
          <t>c</t>
        </is>
      </c>
      <c r="AD348" s="17">
        <f>IF(OR(L348="",AC348=""),"",IF(VLOOKUP(AC348,Références!$O$3:$P$7,2,FALSE)&gt;=VLOOKUP(L348,Références!$O$3:$P$7,2,FALSE),"OK","À compléter"))</f>
        <v/>
      </c>
      <c r="AE348" s="17" t="inlineStr">
        <is>
          <t>FDS + mode opératoire</t>
        </is>
      </c>
      <c r="AF348" s="17" t="n"/>
      <c r="AG348" s="17" t="n"/>
    </row>
    <row r="349">
      <c r="A349" s="17" t="n"/>
      <c r="B349" s="17" t="n"/>
      <c r="C349" s="17" t="n"/>
      <c r="D349" s="17" t="n"/>
      <c r="E349" s="17" t="n"/>
      <c r="F349" s="17" t="n"/>
      <c r="G349" s="17" t="n"/>
      <c r="H349" s="17" t="n"/>
      <c r="I349" s="17" t="n"/>
      <c r="J349" s="17" t="n"/>
      <c r="K349" s="17">
        <f>IF(OR(H349="",I349="",J349=""),"",H349&amp;I349&amp;J349)</f>
        <v/>
      </c>
      <c r="L349" s="17">
        <f>IF(K349="","",VLOOKUP(K349,Références!$L$3:$M$10,2,FALSE))</f>
        <v/>
      </c>
      <c r="M349" s="17" t="n"/>
      <c r="N349" s="17" t="n"/>
      <c r="O349" s="17" t="n"/>
      <c r="P349" s="17">
        <f>IF(AND(M349&gt;0,N349&gt;0,O349&gt;0),M349*N349*O349,"")</f>
        <v/>
      </c>
      <c r="Q349" s="17">
        <f>IF(P349="","",IF(P349&lt;=20,"Faible",IF(P349&lt;=40,"Moyen",IF(P349&lt;=75,"Élevé","Critique"))))</f>
        <v/>
      </c>
      <c r="R349" s="17" t="n"/>
      <c r="S349" s="17" t="n"/>
      <c r="T349" s="17" t="n"/>
      <c r="U349" s="17" t="inlineStr">
        <is>
          <t>Production</t>
        </is>
      </c>
      <c r="V349" s="17" t="inlineStr">
        <is>
          <t>04/09/2025</t>
        </is>
      </c>
      <c r="W349" s="17" t="inlineStr">
        <is>
          <t>In Progress</t>
        </is>
      </c>
      <c r="X349" s="17">
        <f>IF(AND(U349&gt;0,V349&gt;0,W349&gt;0),U349*V349*W349,"")</f>
        <v/>
      </c>
      <c r="Y349" s="17">
        <f>IF(X349="","",IF(X349&lt;=20,"Faible",IF(X349&lt;=40,"Moyen",IF(X349&lt;=75,"Élevé","Critique"))))</f>
        <v/>
      </c>
      <c r="Z349" s="17" t="n">
        <v>2</v>
      </c>
      <c r="AA349" s="17">
        <f>IF(AND(X349&gt;0,Y349&gt;0,Z349&gt;0),X349*Y349*Z349,"")</f>
        <v/>
      </c>
      <c r="AB349" s="17">
        <f>IF(AA349="","",IF(AA349&lt;=20,"Faible",IF(AA349&lt;=40,"Moyen",IF(AA349&lt;=75,"Élevé","Critique"))))</f>
        <v/>
      </c>
      <c r="AC349" s="17" t="inlineStr">
        <is>
          <t>c</t>
        </is>
      </c>
      <c r="AD349" s="17">
        <f>IF(OR(L349="",AC349=""),"",IF(VLOOKUP(AC349,Références!$O$3:$P$7,2,FALSE)&gt;=VLOOKUP(L349,Références!$O$3:$P$7,2,FALSE),"OK","À compléter"))</f>
        <v/>
      </c>
      <c r="AE349" s="17" t="inlineStr">
        <is>
          <t>PV contrôle + schéma</t>
        </is>
      </c>
      <c r="AF349" s="17" t="n"/>
      <c r="AG349" s="17" t="n"/>
    </row>
    <row r="350">
      <c r="A350" s="17" t="n"/>
      <c r="B350" s="17" t="n"/>
      <c r="C350" s="17" t="n"/>
      <c r="D350" s="17" t="n"/>
      <c r="E350" s="17" t="n"/>
      <c r="F350" s="17" t="n"/>
      <c r="G350" s="17" t="n"/>
      <c r="H350" s="17" t="n"/>
      <c r="I350" s="17" t="n"/>
      <c r="J350" s="17" t="n"/>
      <c r="K350" s="17">
        <f>IF(OR(H350="",I350="",J350=""),"",H350&amp;I350&amp;J350)</f>
        <v/>
      </c>
      <c r="L350" s="17">
        <f>IF(K350="","",VLOOKUP(K350,Références!$L$3:$M$10,2,FALSE))</f>
        <v/>
      </c>
      <c r="M350" s="17" t="n"/>
      <c r="N350" s="17" t="n"/>
      <c r="O350" s="17" t="n"/>
      <c r="P350" s="17">
        <f>IF(AND(M350&gt;0,N350&gt;0,O350&gt;0),M350*N350*O350,"")</f>
        <v/>
      </c>
      <c r="Q350" s="17">
        <f>IF(P350="","",IF(P350&lt;=20,"Faible",IF(P350&lt;=40,"Moyen",IF(P350&lt;=75,"Élevé","Critique"))))</f>
        <v/>
      </c>
      <c r="R350" s="17" t="n"/>
      <c r="S350" s="17" t="n"/>
      <c r="T350" s="17" t="n"/>
      <c r="U350" s="17" t="inlineStr">
        <is>
          <t>Qualité</t>
        </is>
      </c>
      <c r="V350" s="17" t="inlineStr">
        <is>
          <t>02/09/2025</t>
        </is>
      </c>
      <c r="W350" s="17" t="inlineStr">
        <is>
          <t>In Progress</t>
        </is>
      </c>
      <c r="X350" s="17">
        <f>IF(AND(U350&gt;0,V350&gt;0,W350&gt;0),U350*V350*W350,"")</f>
        <v/>
      </c>
      <c r="Y350" s="17">
        <f>IF(X350="","",IF(X350&lt;=20,"Faible",IF(X350&lt;=40,"Moyen",IF(X350&lt;=75,"Élevé","Critique"))))</f>
        <v/>
      </c>
      <c r="Z350" s="17" t="n">
        <v>2</v>
      </c>
      <c r="AA350" s="17">
        <f>IF(AND(X350&gt;0,Y350&gt;0,Z350&gt;0),X350*Y350*Z350,"")</f>
        <v/>
      </c>
      <c r="AB350" s="17">
        <f>IF(AA350="","",IF(AA350&lt;=20,"Faible",IF(AA350&lt;=40,"Moyen",IF(AA350&lt;=75,"Élevé","Critique"))))</f>
        <v/>
      </c>
      <c r="AC350" s="17" t="inlineStr">
        <is>
          <t>c</t>
        </is>
      </c>
      <c r="AD350" s="17">
        <f>IF(OR(L350="",AC350=""),"",IF(VLOOKUP(AC350,Références!$O$3:$P$7,2,FALSE)&gt;=VLOOKUP(L350,Références!$O$3:$P$7,2,FALSE),"OK","À compléter"))</f>
        <v/>
      </c>
      <c r="AE350" s="17" t="inlineStr">
        <is>
          <t>Photos + procédure</t>
        </is>
      </c>
      <c r="AF350" s="17" t="n"/>
      <c r="AG350" s="17" t="n"/>
    </row>
    <row r="351">
      <c r="A351" s="17" t="n"/>
      <c r="B351" s="17" t="n"/>
      <c r="C351" s="17" t="n"/>
      <c r="D351" s="17" t="n"/>
      <c r="E351" s="17" t="n"/>
      <c r="F351" s="17" t="n"/>
      <c r="G351" s="17" t="n"/>
      <c r="H351" s="17" t="n"/>
      <c r="I351" s="17" t="n"/>
      <c r="J351" s="17" t="n"/>
      <c r="K351" s="17">
        <f>IF(OR(H351="",I351="",J351=""),"",H351&amp;I351&amp;J351)</f>
        <v/>
      </c>
      <c r="L351" s="17">
        <f>IF(K351="","",VLOOKUP(K351,Références!$L$3:$M$10,2,FALSE))</f>
        <v/>
      </c>
      <c r="M351" s="17" t="n"/>
      <c r="N351" s="17" t="n"/>
      <c r="O351" s="17" t="n"/>
      <c r="P351" s="17">
        <f>IF(AND(M351&gt;0,N351&gt;0,O351&gt;0),M351*N351*O351,"")</f>
        <v/>
      </c>
      <c r="Q351" s="17">
        <f>IF(P351="","",IF(P351&lt;=20,"Faible",IF(P351&lt;=40,"Moyen",IF(P351&lt;=75,"Élevé","Critique"))))</f>
        <v/>
      </c>
      <c r="R351" s="17" t="n"/>
      <c r="S351" s="17" t="n"/>
      <c r="T351" s="17" t="n"/>
      <c r="U351" s="17" t="inlineStr">
        <is>
          <t>HSE</t>
        </is>
      </c>
      <c r="V351" s="17" t="inlineStr">
        <is>
          <t>24/09/2025</t>
        </is>
      </c>
      <c r="W351" s="17" t="inlineStr">
        <is>
          <t>Not Started</t>
        </is>
      </c>
      <c r="X351" s="17">
        <f>IF(AND(U351&gt;0,V351&gt;0,W351&gt;0),U351*V351*W351,"")</f>
        <v/>
      </c>
      <c r="Y351" s="17">
        <f>IF(X351="","",IF(X351&lt;=20,"Faible",IF(X351&lt;=40,"Moyen",IF(X351&lt;=75,"Élevé","Critique"))))</f>
        <v/>
      </c>
      <c r="Z351" s="17" t="n">
        <v>2</v>
      </c>
      <c r="AA351" s="17">
        <f>IF(AND(X351&gt;0,Y351&gt;0,Z351&gt;0),X351*Y351*Z351,"")</f>
        <v/>
      </c>
      <c r="AB351" s="17">
        <f>IF(AA351="","",IF(AA351&lt;=20,"Faible",IF(AA351&lt;=40,"Moyen",IF(AA351&lt;=75,"Élevé","Critique"))))</f>
        <v/>
      </c>
      <c r="AC351" s="17" t="inlineStr">
        <is>
          <t>c</t>
        </is>
      </c>
      <c r="AD351" s="17">
        <f>IF(OR(L351="",AC351=""),"",IF(VLOOKUP(AC351,Références!$O$3:$P$7,2,FALSE)&gt;=VLOOKUP(L351,Références!$O$3:$P$7,2,FALSE),"OK","À compléter"))</f>
        <v/>
      </c>
      <c r="AE351" s="17" t="inlineStr">
        <is>
          <t>FDS + mode opératoire</t>
        </is>
      </c>
      <c r="AF351" s="17" t="n"/>
      <c r="AG351" s="17" t="n"/>
    </row>
    <row r="352">
      <c r="A352" s="17" t="n"/>
      <c r="B352" s="17" t="n"/>
      <c r="C352" s="17" t="n"/>
      <c r="D352" s="17" t="n"/>
      <c r="E352" s="17" t="n"/>
      <c r="F352" s="17" t="n"/>
      <c r="G352" s="17" t="n"/>
      <c r="H352" s="17" t="n"/>
      <c r="I352" s="17" t="n"/>
      <c r="J352" s="17" t="n"/>
      <c r="K352" s="17">
        <f>IF(OR(H352="",I352="",J352=""),"",H352&amp;I352&amp;J352)</f>
        <v/>
      </c>
      <c r="L352" s="17">
        <f>IF(K352="","",VLOOKUP(K352,Références!$L$3:$M$10,2,FALSE))</f>
        <v/>
      </c>
      <c r="M352" s="17" t="n"/>
      <c r="N352" s="17" t="n"/>
      <c r="O352" s="17" t="n"/>
      <c r="P352" s="17">
        <f>IF(AND(M352&gt;0,N352&gt;0,O352&gt;0),M352*N352*O352,"")</f>
        <v/>
      </c>
      <c r="Q352" s="17">
        <f>IF(P352="","",IF(P352&lt;=20,"Faible",IF(P352&lt;=40,"Moyen",IF(P352&lt;=75,"Élevé","Critique"))))</f>
        <v/>
      </c>
      <c r="R352" s="17" t="n"/>
      <c r="S352" s="17" t="n"/>
      <c r="T352" s="17" t="n"/>
      <c r="U352" s="17" t="inlineStr">
        <is>
          <t>Maintenance</t>
        </is>
      </c>
      <c r="V352" s="17" t="inlineStr">
        <is>
          <t>08/09/2025</t>
        </is>
      </c>
      <c r="W352" s="17" t="inlineStr">
        <is>
          <t>In Progress</t>
        </is>
      </c>
      <c r="X352" s="17">
        <f>IF(AND(U352&gt;0,V352&gt;0,W352&gt;0),U352*V352*W352,"")</f>
        <v/>
      </c>
      <c r="Y352" s="17">
        <f>IF(X352="","",IF(X352&lt;=20,"Faible",IF(X352&lt;=40,"Moyen",IF(X352&lt;=75,"Élevé","Critique"))))</f>
        <v/>
      </c>
      <c r="Z352" s="17" t="n">
        <v>2</v>
      </c>
      <c r="AA352" s="17">
        <f>IF(AND(X352&gt;0,Y352&gt;0,Z352&gt;0),X352*Y352*Z352,"")</f>
        <v/>
      </c>
      <c r="AB352" s="17">
        <f>IF(AA352="","",IF(AA352&lt;=20,"Faible",IF(AA352&lt;=40,"Moyen",IF(AA352&lt;=75,"Élevé","Critique"))))</f>
        <v/>
      </c>
      <c r="AC352" s="17" t="inlineStr">
        <is>
          <t>c</t>
        </is>
      </c>
      <c r="AD352" s="17">
        <f>IF(OR(L352="",AC352=""),"",IF(VLOOKUP(AC352,Références!$O$3:$P$7,2,FALSE)&gt;=VLOOKUP(L352,Références!$O$3:$P$7,2,FALSE),"OK","À compléter"))</f>
        <v/>
      </c>
      <c r="AE352" s="17" t="inlineStr">
        <is>
          <t>Photos + procédure</t>
        </is>
      </c>
      <c r="AF352" s="17" t="n"/>
      <c r="AG352" s="17" t="n"/>
    </row>
    <row r="353">
      <c r="A353" s="17" t="n"/>
      <c r="B353" s="17" t="n"/>
      <c r="C353" s="17" t="n"/>
      <c r="D353" s="17" t="n"/>
      <c r="E353" s="17" t="n"/>
      <c r="F353" s="17" t="n"/>
      <c r="G353" s="17" t="n"/>
      <c r="H353" s="17" t="n"/>
      <c r="I353" s="17" t="n"/>
      <c r="J353" s="17" t="n"/>
      <c r="K353" s="17">
        <f>IF(OR(H353="",I353="",J353=""),"",H353&amp;I353&amp;J353)</f>
        <v/>
      </c>
      <c r="L353" s="17">
        <f>IF(K353="","",VLOOKUP(K353,Références!$L$3:$M$10,2,FALSE))</f>
        <v/>
      </c>
      <c r="M353" s="17" t="n"/>
      <c r="N353" s="17" t="n"/>
      <c r="O353" s="17" t="n"/>
      <c r="P353" s="17">
        <f>IF(AND(M353&gt;0,N353&gt;0,O353&gt;0),M353*N353*O353,"")</f>
        <v/>
      </c>
      <c r="Q353" s="17">
        <f>IF(P353="","",IF(P353&lt;=20,"Faible",IF(P353&lt;=40,"Moyen",IF(P353&lt;=75,"Élevé","Critique"))))</f>
        <v/>
      </c>
      <c r="R353" s="17" t="n"/>
      <c r="S353" s="17" t="n"/>
      <c r="T353" s="17" t="n"/>
      <c r="U353" s="17" t="inlineStr">
        <is>
          <t>Maintenance</t>
        </is>
      </c>
      <c r="V353" s="17" t="inlineStr">
        <is>
          <t>01/09/2025</t>
        </is>
      </c>
      <c r="W353" s="17" t="inlineStr">
        <is>
          <t>Not Started</t>
        </is>
      </c>
      <c r="X353" s="17">
        <f>IF(AND(U353&gt;0,V353&gt;0,W353&gt;0),U353*V353*W353,"")</f>
        <v/>
      </c>
      <c r="Y353" s="17">
        <f>IF(X353="","",IF(X353&lt;=20,"Faible",IF(X353&lt;=40,"Moyen",IF(X353&lt;=75,"Élevé","Critique"))))</f>
        <v/>
      </c>
      <c r="Z353" s="17" t="n">
        <v>2</v>
      </c>
      <c r="AA353" s="17">
        <f>IF(AND(X353&gt;0,Y353&gt;0,Z353&gt;0),X353*Y353*Z353,"")</f>
        <v/>
      </c>
      <c r="AB353" s="17">
        <f>IF(AA353="","",IF(AA353&lt;=20,"Faible",IF(AA353&lt;=40,"Moyen",IF(AA353&lt;=75,"Élevé","Critique"))))</f>
        <v/>
      </c>
      <c r="AC353" s="17" t="inlineStr">
        <is>
          <t>c</t>
        </is>
      </c>
      <c r="AD353" s="17">
        <f>IF(OR(L353="",AC353=""),"",IF(VLOOKUP(AC353,Références!$O$3:$P$7,2,FALSE)&gt;=VLOOKUP(L353,Références!$O$3:$P$7,2,FALSE),"OK","À compléter"))</f>
        <v/>
      </c>
      <c r="AE353" s="17" t="inlineStr">
        <is>
          <t>PV contrôle + schéma</t>
        </is>
      </c>
      <c r="AF353" s="17" t="n"/>
      <c r="AG353" s="17" t="n"/>
    </row>
    <row r="354">
      <c r="A354" s="17" t="n"/>
      <c r="B354" s="17" t="n"/>
      <c r="C354" s="17" t="n"/>
      <c r="D354" s="17" t="n"/>
      <c r="E354" s="17" t="n"/>
      <c r="F354" s="17" t="n"/>
      <c r="G354" s="17" t="n"/>
      <c r="H354" s="17" t="n"/>
      <c r="I354" s="17" t="n"/>
      <c r="J354" s="17" t="n"/>
      <c r="K354" s="17">
        <f>IF(OR(H354="",I354="",J354=""),"",H354&amp;I354&amp;J354)</f>
        <v/>
      </c>
      <c r="L354" s="17">
        <f>IF(K354="","",VLOOKUP(K354,Références!$L$3:$M$10,2,FALSE))</f>
        <v/>
      </c>
      <c r="M354" s="17" t="n"/>
      <c r="N354" s="17" t="n"/>
      <c r="O354" s="17" t="n"/>
      <c r="P354" s="17">
        <f>IF(AND(M354&gt;0,N354&gt;0,O354&gt;0),M354*N354*O354,"")</f>
        <v/>
      </c>
      <c r="Q354" s="17">
        <f>IF(P354="","",IF(P354&lt;=20,"Faible",IF(P354&lt;=40,"Moyen",IF(P354&lt;=75,"Élevé","Critique"))))</f>
        <v/>
      </c>
      <c r="R354" s="17" t="n"/>
      <c r="S354" s="17" t="n"/>
      <c r="T354" s="17" t="n"/>
      <c r="U354" s="17" t="inlineStr">
        <is>
          <t>Méthodes</t>
        </is>
      </c>
      <c r="V354" s="17" t="inlineStr">
        <is>
          <t>12/09/2025</t>
        </is>
      </c>
      <c r="W354" s="17" t="inlineStr">
        <is>
          <t>Done</t>
        </is>
      </c>
      <c r="X354" s="17">
        <f>IF(AND(U354&gt;0,V354&gt;0,W354&gt;0),U354*V354*W354,"")</f>
        <v/>
      </c>
      <c r="Y354" s="17">
        <f>IF(X354="","",IF(X354&lt;=20,"Faible",IF(X354&lt;=40,"Moyen",IF(X354&lt;=75,"Élevé","Critique"))))</f>
        <v/>
      </c>
      <c r="Z354" s="17" t="n">
        <v>2</v>
      </c>
      <c r="AA354" s="17">
        <f>IF(AND(X354&gt;0,Y354&gt;0,Z354&gt;0),X354*Y354*Z354,"")</f>
        <v/>
      </c>
      <c r="AB354" s="17">
        <f>IF(AA354="","",IF(AA354&lt;=20,"Faible",IF(AA354&lt;=40,"Moyen",IF(AA354&lt;=75,"Élevé","Critique"))))</f>
        <v/>
      </c>
      <c r="AC354" s="17" t="inlineStr">
        <is>
          <t>c</t>
        </is>
      </c>
      <c r="AD354" s="17">
        <f>IF(OR(L354="",AC354=""),"",IF(VLOOKUP(AC354,Références!$O$3:$P$7,2,FALSE)&gt;=VLOOKUP(L354,Références!$O$3:$P$7,2,FALSE),"OK","À compléter"))</f>
        <v/>
      </c>
      <c r="AE354" s="17" t="inlineStr">
        <is>
          <t>PV contrôle + schéma</t>
        </is>
      </c>
      <c r="AF354" s="17" t="n"/>
      <c r="AG354" s="17" t="n"/>
    </row>
    <row r="355">
      <c r="A355" s="17" t="n"/>
      <c r="B355" s="17" t="n"/>
      <c r="C355" s="17" t="n"/>
      <c r="D355" s="17" t="n"/>
      <c r="E355" s="17" t="n"/>
      <c r="F355" s="17" t="n"/>
      <c r="G355" s="17" t="n"/>
      <c r="H355" s="17" t="n"/>
      <c r="I355" s="17" t="n"/>
      <c r="J355" s="17" t="n"/>
      <c r="K355" s="17">
        <f>IF(OR(H355="",I355="",J355=""),"",H355&amp;I355&amp;J355)</f>
        <v/>
      </c>
      <c r="L355" s="17">
        <f>IF(K355="","",VLOOKUP(K355,Références!$L$3:$M$10,2,FALSE))</f>
        <v/>
      </c>
      <c r="M355" s="17" t="n"/>
      <c r="N355" s="17" t="n"/>
      <c r="O355" s="17" t="n"/>
      <c r="P355" s="17">
        <f>IF(AND(M355&gt;0,N355&gt;0,O355&gt;0),M355*N355*O355,"")</f>
        <v/>
      </c>
      <c r="Q355" s="17">
        <f>IF(P355="","",IF(P355&lt;=20,"Faible",IF(P355&lt;=40,"Moyen",IF(P355&lt;=75,"Élevé","Critique"))))</f>
        <v/>
      </c>
      <c r="R355" s="17" t="n"/>
      <c r="S355" s="17" t="n"/>
      <c r="T355" s="17" t="n"/>
      <c r="U355" s="17" t="inlineStr">
        <is>
          <t>HSE</t>
        </is>
      </c>
      <c r="V355" s="17" t="inlineStr">
        <is>
          <t>22/09/2025</t>
        </is>
      </c>
      <c r="W355" s="17" t="inlineStr">
        <is>
          <t>In Progress</t>
        </is>
      </c>
      <c r="X355" s="17">
        <f>IF(AND(U355&gt;0,V355&gt;0,W355&gt;0),U355*V355*W355,"")</f>
        <v/>
      </c>
      <c r="Y355" s="17">
        <f>IF(X355="","",IF(X355&lt;=20,"Faible",IF(X355&lt;=40,"Moyen",IF(X355&lt;=75,"Élevé","Critique"))))</f>
        <v/>
      </c>
      <c r="Z355" s="17" t="n">
        <v>2</v>
      </c>
      <c r="AA355" s="17">
        <f>IF(AND(X355&gt;0,Y355&gt;0,Z355&gt;0),X355*Y355*Z355,"")</f>
        <v/>
      </c>
      <c r="AB355" s="17">
        <f>IF(AA355="","",IF(AA355&lt;=20,"Faible",IF(AA355&lt;=40,"Moyen",IF(AA355&lt;=75,"Élevé","Critique"))))</f>
        <v/>
      </c>
      <c r="AC355" s="17" t="inlineStr">
        <is>
          <t>c</t>
        </is>
      </c>
      <c r="AD355" s="17">
        <f>IF(OR(L355="",AC355=""),"",IF(VLOOKUP(AC355,Références!$O$3:$P$7,2,FALSE)&gt;=VLOOKUP(L355,Références!$O$3:$P$7,2,FALSE),"OK","À compléter"))</f>
        <v/>
      </c>
      <c r="AE355" s="17" t="inlineStr">
        <is>
          <t>FDS + mode opératoire</t>
        </is>
      </c>
      <c r="AF355" s="17" t="n"/>
      <c r="AG355" s="17" t="n"/>
    </row>
    <row r="356">
      <c r="A356" s="17" t="n"/>
      <c r="B356" s="17" t="n"/>
      <c r="C356" s="17" t="n"/>
      <c r="D356" s="17" t="n"/>
      <c r="E356" s="17" t="n"/>
      <c r="F356" s="17" t="n"/>
      <c r="G356" s="17" t="n"/>
      <c r="H356" s="17" t="n"/>
      <c r="I356" s="17" t="n"/>
      <c r="J356" s="17" t="n"/>
      <c r="K356" s="17">
        <f>IF(OR(H356="",I356="",J356=""),"",H356&amp;I356&amp;J356)</f>
        <v/>
      </c>
      <c r="L356" s="17">
        <f>IF(K356="","",VLOOKUP(K356,Références!$L$3:$M$10,2,FALSE))</f>
        <v/>
      </c>
      <c r="M356" s="17" t="n"/>
      <c r="N356" s="17" t="n"/>
      <c r="O356" s="17" t="n"/>
      <c r="P356" s="17">
        <f>IF(AND(M356&gt;0,N356&gt;0,O356&gt;0),M356*N356*O356,"")</f>
        <v/>
      </c>
      <c r="Q356" s="17">
        <f>IF(P356="","",IF(P356&lt;=20,"Faible",IF(P356&lt;=40,"Moyen",IF(P356&lt;=75,"Élevé","Critique"))))</f>
        <v/>
      </c>
      <c r="R356" s="17" t="n"/>
      <c r="S356" s="17" t="n"/>
      <c r="T356" s="17" t="n"/>
      <c r="U356" s="17" t="inlineStr">
        <is>
          <t>HSE</t>
        </is>
      </c>
      <c r="V356" s="17" t="inlineStr">
        <is>
          <t>17/09/2025</t>
        </is>
      </c>
      <c r="W356" s="17" t="inlineStr">
        <is>
          <t>In Progress</t>
        </is>
      </c>
      <c r="X356" s="17">
        <f>IF(AND(U356&gt;0,V356&gt;0,W356&gt;0),U356*V356*W356,"")</f>
        <v/>
      </c>
      <c r="Y356" s="17">
        <f>IF(X356="","",IF(X356&lt;=20,"Faible",IF(X356&lt;=40,"Moyen",IF(X356&lt;=75,"Élevé","Critique"))))</f>
        <v/>
      </c>
      <c r="Z356" s="17" t="n">
        <v>2</v>
      </c>
      <c r="AA356" s="17">
        <f>IF(AND(X356&gt;0,Y356&gt;0,Z356&gt;0),X356*Y356*Z356,"")</f>
        <v/>
      </c>
      <c r="AB356" s="17">
        <f>IF(AA356="","",IF(AA356&lt;=20,"Faible",IF(AA356&lt;=40,"Moyen",IF(AA356&lt;=75,"Élevé","Critique"))))</f>
        <v/>
      </c>
      <c r="AC356" s="17" t="inlineStr">
        <is>
          <t>c</t>
        </is>
      </c>
      <c r="AD356" s="17">
        <f>IF(OR(L356="",AC356=""),"",IF(VLOOKUP(AC356,Références!$O$3:$P$7,2,FALSE)&gt;=VLOOKUP(L356,Références!$O$3:$P$7,2,FALSE),"OK","À compléter"))</f>
        <v/>
      </c>
      <c r="AE356" s="17" t="inlineStr">
        <is>
          <t>Photos + procédure</t>
        </is>
      </c>
      <c r="AF356" s="17" t="n"/>
      <c r="AG356" s="17" t="n"/>
    </row>
    <row r="357">
      <c r="A357" s="17" t="n"/>
      <c r="B357" s="17" t="n"/>
      <c r="C357" s="17" t="n"/>
      <c r="D357" s="17" t="n"/>
      <c r="E357" s="17" t="n"/>
      <c r="F357" s="17" t="n"/>
      <c r="G357" s="17" t="n"/>
      <c r="H357" s="17" t="n"/>
      <c r="I357" s="17" t="n"/>
      <c r="J357" s="17" t="n"/>
      <c r="K357" s="17">
        <f>IF(OR(H357="",I357="",J357=""),"",H357&amp;I357&amp;J357)</f>
        <v/>
      </c>
      <c r="L357" s="17">
        <f>IF(K357="","",VLOOKUP(K357,Références!$L$3:$M$10,2,FALSE))</f>
        <v/>
      </c>
      <c r="M357" s="17" t="n"/>
      <c r="N357" s="17" t="n"/>
      <c r="O357" s="17" t="n"/>
      <c r="P357" s="17">
        <f>IF(AND(M357&gt;0,N357&gt;0,O357&gt;0),M357*N357*O357,"")</f>
        <v/>
      </c>
      <c r="Q357" s="17">
        <f>IF(P357="","",IF(P357&lt;=20,"Faible",IF(P357&lt;=40,"Moyen",IF(P357&lt;=75,"Élevé","Critique"))))</f>
        <v/>
      </c>
      <c r="R357" s="17" t="n"/>
      <c r="S357" s="17" t="n"/>
      <c r="T357" s="17" t="n"/>
      <c r="U357" s="17" t="inlineStr">
        <is>
          <t>Maintenance</t>
        </is>
      </c>
      <c r="V357" s="17" t="inlineStr">
        <is>
          <t>26/09/2025</t>
        </is>
      </c>
      <c r="W357" s="17" t="inlineStr">
        <is>
          <t>Done</t>
        </is>
      </c>
      <c r="X357" s="17">
        <f>IF(AND(U357&gt;0,V357&gt;0,W357&gt;0),U357*V357*W357,"")</f>
        <v/>
      </c>
      <c r="Y357" s="17">
        <f>IF(X357="","",IF(X357&lt;=20,"Faible",IF(X357&lt;=40,"Moyen",IF(X357&lt;=75,"Élevé","Critique"))))</f>
        <v/>
      </c>
      <c r="Z357" s="17" t="n">
        <v>2</v>
      </c>
      <c r="AA357" s="17">
        <f>IF(AND(X357&gt;0,Y357&gt;0,Z357&gt;0),X357*Y357*Z357,"")</f>
        <v/>
      </c>
      <c r="AB357" s="17">
        <f>IF(AA357="","",IF(AA357&lt;=20,"Faible",IF(AA357&lt;=40,"Moyen",IF(AA357&lt;=75,"Élevé","Critique"))))</f>
        <v/>
      </c>
      <c r="AC357" s="17" t="inlineStr">
        <is>
          <t>c</t>
        </is>
      </c>
      <c r="AD357" s="17">
        <f>IF(OR(L357="",AC357=""),"",IF(VLOOKUP(AC357,Références!$O$3:$P$7,2,FALSE)&gt;=VLOOKUP(L357,Références!$O$3:$P$7,2,FALSE),"OK","À compléter"))</f>
        <v/>
      </c>
      <c r="AE357" s="17" t="inlineStr">
        <is>
          <t>PV contrôle + schéma</t>
        </is>
      </c>
      <c r="AF357" s="17" t="n"/>
      <c r="AG357" s="17" t="n"/>
    </row>
    <row r="358">
      <c r="A358" s="17" t="n"/>
      <c r="B358" s="17" t="n"/>
      <c r="C358" s="17" t="n"/>
      <c r="D358" s="17" t="n"/>
      <c r="E358" s="17" t="n"/>
      <c r="F358" s="17" t="n"/>
      <c r="G358" s="17" t="n"/>
      <c r="H358" s="17" t="n"/>
      <c r="I358" s="17" t="n"/>
      <c r="J358" s="17" t="n"/>
      <c r="K358" s="17">
        <f>IF(OR(H358="",I358="",J358=""),"",H358&amp;I358&amp;J358)</f>
        <v/>
      </c>
      <c r="L358" s="17">
        <f>IF(K358="","",VLOOKUP(K358,Références!$L$3:$M$10,2,FALSE))</f>
        <v/>
      </c>
      <c r="M358" s="17" t="n"/>
      <c r="N358" s="17" t="n"/>
      <c r="O358" s="17" t="n"/>
      <c r="P358" s="17">
        <f>IF(AND(M358&gt;0,N358&gt;0,O358&gt;0),M358*N358*O358,"")</f>
        <v/>
      </c>
      <c r="Q358" s="17">
        <f>IF(P358="","",IF(P358&lt;=20,"Faible",IF(P358&lt;=40,"Moyen",IF(P358&lt;=75,"Élevé","Critique"))))</f>
        <v/>
      </c>
      <c r="R358" s="17" t="n"/>
      <c r="S358" s="17" t="n"/>
      <c r="T358" s="17" t="n"/>
      <c r="U358" s="17" t="inlineStr">
        <is>
          <t>Qualité</t>
        </is>
      </c>
      <c r="V358" s="17" t="inlineStr">
        <is>
          <t>28/09/2025</t>
        </is>
      </c>
      <c r="W358" s="17" t="inlineStr">
        <is>
          <t>In Progress</t>
        </is>
      </c>
      <c r="X358" s="17">
        <f>IF(AND(U358&gt;0,V358&gt;0,W358&gt;0),U358*V358*W358,"")</f>
        <v/>
      </c>
      <c r="Y358" s="17">
        <f>IF(X358="","",IF(X358&lt;=20,"Faible",IF(X358&lt;=40,"Moyen",IF(X358&lt;=75,"Élevé","Critique"))))</f>
        <v/>
      </c>
      <c r="Z358" s="17" t="n">
        <v>2</v>
      </c>
      <c r="AA358" s="17">
        <f>IF(AND(X358&gt;0,Y358&gt;0,Z358&gt;0),X358*Y358*Z358,"")</f>
        <v/>
      </c>
      <c r="AB358" s="17">
        <f>IF(AA358="","",IF(AA358&lt;=20,"Faible",IF(AA358&lt;=40,"Moyen",IF(AA358&lt;=75,"Élevé","Critique"))))</f>
        <v/>
      </c>
      <c r="AC358" s="17" t="inlineStr">
        <is>
          <t>c</t>
        </is>
      </c>
      <c r="AD358" s="17">
        <f>IF(OR(L358="",AC358=""),"",IF(VLOOKUP(AC358,Références!$O$3:$P$7,2,FALSE)&gt;=VLOOKUP(L358,Références!$O$3:$P$7,2,FALSE),"OK","À compléter"))</f>
        <v/>
      </c>
      <c r="AE358" s="17" t="inlineStr">
        <is>
          <t>Audit terrain + croquis</t>
        </is>
      </c>
      <c r="AF358" s="17" t="n"/>
      <c r="AG358" s="17" t="n"/>
    </row>
    <row r="359">
      <c r="A359" s="17" t="n"/>
      <c r="B359" s="17" t="n"/>
      <c r="C359" s="17" t="n"/>
      <c r="D359" s="17" t="n"/>
      <c r="E359" s="17" t="n"/>
      <c r="F359" s="17" t="n"/>
      <c r="G359" s="17" t="n"/>
      <c r="H359" s="17" t="n"/>
      <c r="I359" s="17" t="n"/>
      <c r="J359" s="17" t="n"/>
      <c r="K359" s="17">
        <f>IF(OR(H359="",I359="",J359=""),"",H359&amp;I359&amp;J359)</f>
        <v/>
      </c>
      <c r="L359" s="17">
        <f>IF(K359="","",VLOOKUP(K359,Références!$L$3:$M$10,2,FALSE))</f>
        <v/>
      </c>
      <c r="M359" s="17" t="n"/>
      <c r="N359" s="17" t="n"/>
      <c r="O359" s="17" t="n"/>
      <c r="P359" s="17">
        <f>IF(AND(M359&gt;0,N359&gt;0,O359&gt;0),M359*N359*O359,"")</f>
        <v/>
      </c>
      <c r="Q359" s="17">
        <f>IF(P359="","",IF(P359&lt;=20,"Faible",IF(P359&lt;=40,"Moyen",IF(P359&lt;=75,"Élevé","Critique"))))</f>
        <v/>
      </c>
      <c r="R359" s="17" t="n"/>
      <c r="S359" s="17" t="n"/>
      <c r="T359" s="17" t="n"/>
      <c r="U359" s="17" t="inlineStr">
        <is>
          <t>HSE</t>
        </is>
      </c>
      <c r="V359" s="17" t="inlineStr">
        <is>
          <t>22/09/2025</t>
        </is>
      </c>
      <c r="W359" s="17" t="inlineStr">
        <is>
          <t>Done</t>
        </is>
      </c>
      <c r="X359" s="17">
        <f>IF(AND(U359&gt;0,V359&gt;0,W359&gt;0),U359*V359*W359,"")</f>
        <v/>
      </c>
      <c r="Y359" s="17">
        <f>IF(X359="","",IF(X359&lt;=20,"Faible",IF(X359&lt;=40,"Moyen",IF(X359&lt;=75,"Élevé","Critique"))))</f>
        <v/>
      </c>
      <c r="Z359" s="17" t="n">
        <v>2</v>
      </c>
      <c r="AA359" s="17">
        <f>IF(AND(X359&gt;0,Y359&gt;0,Z359&gt;0),X359*Y359*Z359,"")</f>
        <v/>
      </c>
      <c r="AB359" s="17">
        <f>IF(AA359="","",IF(AA359&lt;=20,"Faible",IF(AA359&lt;=40,"Moyen",IF(AA359&lt;=75,"Élevé","Critique"))))</f>
        <v/>
      </c>
      <c r="AC359" s="17" t="inlineStr">
        <is>
          <t>c</t>
        </is>
      </c>
      <c r="AD359" s="17">
        <f>IF(OR(L359="",AC359=""),"",IF(VLOOKUP(AC359,Références!$O$3:$P$7,2,FALSE)&gt;=VLOOKUP(L359,Références!$O$3:$P$7,2,FALSE),"OK","À compléter"))</f>
        <v/>
      </c>
      <c r="AE359" s="17" t="inlineStr">
        <is>
          <t>Audit terrain + croquis</t>
        </is>
      </c>
      <c r="AF359" s="17" t="n"/>
      <c r="AG359" s="17" t="n"/>
    </row>
    <row r="360">
      <c r="A360" s="17" t="n"/>
      <c r="B360" s="17" t="n"/>
      <c r="C360" s="17" t="n"/>
      <c r="D360" s="17" t="n"/>
      <c r="E360" s="17" t="n"/>
      <c r="F360" s="17" t="n"/>
      <c r="G360" s="17" t="n"/>
      <c r="H360" s="17" t="n"/>
      <c r="I360" s="17" t="n"/>
      <c r="J360" s="17" t="n"/>
      <c r="K360" s="17">
        <f>IF(OR(H360="",I360="",J360=""),"",H360&amp;I360&amp;J360)</f>
        <v/>
      </c>
      <c r="L360" s="17">
        <f>IF(K360="","",VLOOKUP(K360,Références!$L$3:$M$10,2,FALSE))</f>
        <v/>
      </c>
      <c r="M360" s="17" t="n"/>
      <c r="N360" s="17" t="n"/>
      <c r="O360" s="17" t="n"/>
      <c r="P360" s="17">
        <f>IF(AND(M360&gt;0,N360&gt;0,O360&gt;0),M360*N360*O360,"")</f>
        <v/>
      </c>
      <c r="Q360" s="17">
        <f>IF(P360="","",IF(P360&lt;=20,"Faible",IF(P360&lt;=40,"Moyen",IF(P360&lt;=75,"Élevé","Critique"))))</f>
        <v/>
      </c>
      <c r="R360" s="17" t="n"/>
      <c r="S360" s="17" t="n"/>
      <c r="T360" s="17" t="n"/>
      <c r="U360" s="17" t="inlineStr">
        <is>
          <t>Qualité</t>
        </is>
      </c>
      <c r="V360" s="17" t="inlineStr">
        <is>
          <t>14/09/2025</t>
        </is>
      </c>
      <c r="W360" s="17" t="inlineStr">
        <is>
          <t>Done</t>
        </is>
      </c>
      <c r="X360" s="17">
        <f>IF(AND(U360&gt;0,V360&gt;0,W360&gt;0),U360*V360*W360,"")</f>
        <v/>
      </c>
      <c r="Y360" s="17">
        <f>IF(X360="","",IF(X360&lt;=20,"Faible",IF(X360&lt;=40,"Moyen",IF(X360&lt;=75,"Élevé","Critique"))))</f>
        <v/>
      </c>
      <c r="Z360" s="17" t="n">
        <v>2</v>
      </c>
      <c r="AA360" s="17">
        <f>IF(AND(X360&gt;0,Y360&gt;0,Z360&gt;0),X360*Y360*Z360,"")</f>
        <v/>
      </c>
      <c r="AB360" s="17">
        <f>IF(AA360="","",IF(AA360&lt;=20,"Faible",IF(AA360&lt;=40,"Moyen",IF(AA360&lt;=75,"Élevé","Critique"))))</f>
        <v/>
      </c>
      <c r="AC360" s="17" t="inlineStr">
        <is>
          <t>c</t>
        </is>
      </c>
      <c r="AD360" s="17">
        <f>IF(OR(L360="",AC360=""),"",IF(VLOOKUP(AC360,Références!$O$3:$P$7,2,FALSE)&gt;=VLOOKUP(L360,Références!$O$3:$P$7,2,FALSE),"OK","À compléter"))</f>
        <v/>
      </c>
      <c r="AE360" s="17" t="inlineStr">
        <is>
          <t>Audit terrain + croquis</t>
        </is>
      </c>
      <c r="AF360" s="17" t="n"/>
      <c r="AG360" s="17" t="n"/>
    </row>
    <row r="361">
      <c r="A361" s="17" t="n"/>
      <c r="B361" s="17" t="n"/>
      <c r="C361" s="17" t="n"/>
      <c r="D361" s="17" t="n"/>
      <c r="E361" s="17" t="n"/>
      <c r="F361" s="17" t="n"/>
      <c r="G361" s="17" t="n"/>
      <c r="H361" s="17" t="n"/>
      <c r="I361" s="17" t="n"/>
      <c r="J361" s="17" t="n"/>
      <c r="K361" s="17">
        <f>IF(OR(H361="",I361="",J361=""),"",H361&amp;I361&amp;J361)</f>
        <v/>
      </c>
      <c r="L361" s="17">
        <f>IF(K361="","",VLOOKUP(K361,Références!$L$3:$M$10,2,FALSE))</f>
        <v/>
      </c>
      <c r="M361" s="17" t="n"/>
      <c r="N361" s="17" t="n"/>
      <c r="O361" s="17" t="n"/>
      <c r="P361" s="17">
        <f>IF(AND(M361&gt;0,N361&gt;0,O361&gt;0),M361*N361*O361,"")</f>
        <v/>
      </c>
      <c r="Q361" s="17">
        <f>IF(P361="","",IF(P361&lt;=20,"Faible",IF(P361&lt;=40,"Moyen",IF(P361&lt;=75,"Élevé","Critique"))))</f>
        <v/>
      </c>
      <c r="R361" s="17" t="n"/>
      <c r="S361" s="17" t="n"/>
      <c r="T361" s="17" t="n"/>
      <c r="U361" s="17" t="inlineStr">
        <is>
          <t>Maintenance</t>
        </is>
      </c>
      <c r="V361" s="17" t="inlineStr">
        <is>
          <t>08/09/2025</t>
        </is>
      </c>
      <c r="W361" s="17" t="inlineStr">
        <is>
          <t>Done</t>
        </is>
      </c>
      <c r="X361" s="17">
        <f>IF(AND(U361&gt;0,V361&gt;0,W361&gt;0),U361*V361*W361,"")</f>
        <v/>
      </c>
      <c r="Y361" s="17">
        <f>IF(X361="","",IF(X361&lt;=20,"Faible",IF(X361&lt;=40,"Moyen",IF(X361&lt;=75,"Élevé","Critique"))))</f>
        <v/>
      </c>
      <c r="Z361" s="17" t="n">
        <v>2</v>
      </c>
      <c r="AA361" s="17">
        <f>IF(AND(X361&gt;0,Y361&gt;0,Z361&gt;0),X361*Y361*Z361,"")</f>
        <v/>
      </c>
      <c r="AB361" s="17">
        <f>IF(AA361="","",IF(AA361&lt;=20,"Faible",IF(AA361&lt;=40,"Moyen",IF(AA361&lt;=75,"Élevé","Critique"))))</f>
        <v/>
      </c>
      <c r="AC361" s="17" t="inlineStr">
        <is>
          <t>c</t>
        </is>
      </c>
      <c r="AD361" s="17">
        <f>IF(OR(L361="",AC361=""),"",IF(VLOOKUP(AC361,Références!$O$3:$P$7,2,FALSE)&gt;=VLOOKUP(L361,Références!$O$3:$P$7,2,FALSE),"OK","À compléter"))</f>
        <v/>
      </c>
      <c r="AE361" s="17" t="inlineStr">
        <is>
          <t>FDS + mode opératoire</t>
        </is>
      </c>
      <c r="AF361" s="17" t="n"/>
      <c r="AG361" s="17" t="n"/>
    </row>
    <row r="362">
      <c r="A362" s="17" t="n"/>
      <c r="B362" s="17" t="n"/>
      <c r="C362" s="17" t="n"/>
      <c r="D362" s="17" t="n"/>
      <c r="E362" s="17" t="n"/>
      <c r="F362" s="17" t="n"/>
      <c r="G362" s="17" t="n"/>
      <c r="H362" s="17" t="n"/>
      <c r="I362" s="17" t="n"/>
      <c r="J362" s="17" t="n"/>
      <c r="K362" s="17">
        <f>IF(OR(H362="",I362="",J362=""),"",H362&amp;I362&amp;J362)</f>
        <v/>
      </c>
      <c r="L362" s="17">
        <f>IF(K362="","",VLOOKUP(K362,Références!$L$3:$M$10,2,FALSE))</f>
        <v/>
      </c>
      <c r="M362" s="17" t="n"/>
      <c r="N362" s="17" t="n"/>
      <c r="O362" s="17" t="n"/>
      <c r="P362" s="17">
        <f>IF(AND(M362&gt;0,N362&gt;0,O362&gt;0),M362*N362*O362,"")</f>
        <v/>
      </c>
      <c r="Q362" s="17">
        <f>IF(P362="","",IF(P362&lt;=20,"Faible",IF(P362&lt;=40,"Moyen",IF(P362&lt;=75,"Élevé","Critique"))))</f>
        <v/>
      </c>
      <c r="R362" s="17" t="n"/>
      <c r="S362" s="17" t="n"/>
      <c r="T362" s="17" t="n"/>
      <c r="U362" s="17" t="inlineStr">
        <is>
          <t>Qualité</t>
        </is>
      </c>
      <c r="V362" s="17" t="inlineStr">
        <is>
          <t>05/09/2025</t>
        </is>
      </c>
      <c r="W362" s="17" t="inlineStr">
        <is>
          <t>Not Started</t>
        </is>
      </c>
      <c r="X362" s="17">
        <f>IF(AND(U362&gt;0,V362&gt;0,W362&gt;0),U362*V362*W362,"")</f>
        <v/>
      </c>
      <c r="Y362" s="17">
        <f>IF(X362="","",IF(X362&lt;=20,"Faible",IF(X362&lt;=40,"Moyen",IF(X362&lt;=75,"Élevé","Critique"))))</f>
        <v/>
      </c>
      <c r="Z362" s="17" t="n">
        <v>2</v>
      </c>
      <c r="AA362" s="17">
        <f>IF(AND(X362&gt;0,Y362&gt;0,Z362&gt;0),X362*Y362*Z362,"")</f>
        <v/>
      </c>
      <c r="AB362" s="17">
        <f>IF(AA362="","",IF(AA362&lt;=20,"Faible",IF(AA362&lt;=40,"Moyen",IF(AA362&lt;=75,"Élevé","Critique"))))</f>
        <v/>
      </c>
      <c r="AC362" s="17" t="inlineStr">
        <is>
          <t>c</t>
        </is>
      </c>
      <c r="AD362" s="17">
        <f>IF(OR(L362="",AC362=""),"",IF(VLOOKUP(AC362,Références!$O$3:$P$7,2,FALSE)&gt;=VLOOKUP(L362,Références!$O$3:$P$7,2,FALSE),"OK","À compléter"))</f>
        <v/>
      </c>
      <c r="AE362" s="17" t="inlineStr">
        <is>
          <t>Photos + procédure</t>
        </is>
      </c>
      <c r="AF362" s="17" t="n"/>
      <c r="AG362" s="17" t="n"/>
    </row>
    <row r="363">
      <c r="A363" s="17" t="n"/>
      <c r="B363" s="17" t="n"/>
      <c r="C363" s="17" t="n"/>
      <c r="D363" s="17" t="n"/>
      <c r="E363" s="17" t="n"/>
      <c r="F363" s="17" t="n"/>
      <c r="G363" s="17" t="n"/>
      <c r="H363" s="17" t="n"/>
      <c r="I363" s="17" t="n"/>
      <c r="J363" s="17" t="n"/>
      <c r="K363" s="17">
        <f>IF(OR(H363="",I363="",J363=""),"",H363&amp;I363&amp;J363)</f>
        <v/>
      </c>
      <c r="L363" s="17">
        <f>IF(K363="","",VLOOKUP(K363,Références!$L$3:$M$10,2,FALSE))</f>
        <v/>
      </c>
      <c r="M363" s="17" t="n"/>
      <c r="N363" s="17" t="n"/>
      <c r="O363" s="17" t="n"/>
      <c r="P363" s="17">
        <f>IF(AND(M363&gt;0,N363&gt;0,O363&gt;0),M363*N363*O363,"")</f>
        <v/>
      </c>
      <c r="Q363" s="17">
        <f>IF(P363="","",IF(P363&lt;=20,"Faible",IF(P363&lt;=40,"Moyen",IF(P363&lt;=75,"Élevé","Critique"))))</f>
        <v/>
      </c>
      <c r="R363" s="17" t="n"/>
      <c r="S363" s="17" t="n"/>
      <c r="T363" s="17" t="n"/>
      <c r="U363" s="17" t="inlineStr">
        <is>
          <t>Production</t>
        </is>
      </c>
      <c r="V363" s="17" t="inlineStr">
        <is>
          <t>08/09/2025</t>
        </is>
      </c>
      <c r="W363" s="17" t="inlineStr">
        <is>
          <t>Not Started</t>
        </is>
      </c>
      <c r="X363" s="17">
        <f>IF(AND(U363&gt;0,V363&gt;0,W363&gt;0),U363*V363*W363,"")</f>
        <v/>
      </c>
      <c r="Y363" s="17">
        <f>IF(X363="","",IF(X363&lt;=20,"Faible",IF(X363&lt;=40,"Moyen",IF(X363&lt;=75,"Élevé","Critique"))))</f>
        <v/>
      </c>
      <c r="Z363" s="17" t="n">
        <v>2</v>
      </c>
      <c r="AA363" s="17">
        <f>IF(AND(X363&gt;0,Y363&gt;0,Z363&gt;0),X363*Y363*Z363,"")</f>
        <v/>
      </c>
      <c r="AB363" s="17">
        <f>IF(AA363="","",IF(AA363&lt;=20,"Faible",IF(AA363&lt;=40,"Moyen",IF(AA363&lt;=75,"Élevé","Critique"))))</f>
        <v/>
      </c>
      <c r="AC363" s="17" t="inlineStr">
        <is>
          <t>c</t>
        </is>
      </c>
      <c r="AD363" s="17">
        <f>IF(OR(L363="",AC363=""),"",IF(VLOOKUP(AC363,Références!$O$3:$P$7,2,FALSE)&gt;=VLOOKUP(L363,Références!$O$3:$P$7,2,FALSE),"OK","À compléter"))</f>
        <v/>
      </c>
      <c r="AE363" s="17" t="inlineStr">
        <is>
          <t>Audit terrain + croquis</t>
        </is>
      </c>
      <c r="AF363" s="17" t="n"/>
      <c r="AG363" s="17" t="n"/>
    </row>
    <row r="364">
      <c r="A364" s="17" t="n"/>
      <c r="B364" s="17" t="n"/>
      <c r="C364" s="17" t="n"/>
      <c r="D364" s="17" t="n"/>
      <c r="E364" s="17" t="n"/>
      <c r="F364" s="17" t="n"/>
      <c r="G364" s="17" t="n"/>
      <c r="H364" s="17" t="n"/>
      <c r="I364" s="17" t="n"/>
      <c r="J364" s="17" t="n"/>
      <c r="K364" s="17">
        <f>IF(OR(H364="",I364="",J364=""),"",H364&amp;I364&amp;J364)</f>
        <v/>
      </c>
      <c r="L364" s="17">
        <f>IF(K364="","",VLOOKUP(K364,Références!$L$3:$M$10,2,FALSE))</f>
        <v/>
      </c>
      <c r="M364" s="17" t="n"/>
      <c r="N364" s="17" t="n"/>
      <c r="O364" s="17" t="n"/>
      <c r="P364" s="17">
        <f>IF(AND(M364&gt;0,N364&gt;0,O364&gt;0),M364*N364*O364,"")</f>
        <v/>
      </c>
      <c r="Q364" s="17">
        <f>IF(P364="","",IF(P364&lt;=20,"Faible",IF(P364&lt;=40,"Moyen",IF(P364&lt;=75,"Élevé","Critique"))))</f>
        <v/>
      </c>
      <c r="R364" s="17" t="n"/>
      <c r="S364" s="17" t="n"/>
      <c r="T364" s="17" t="n"/>
      <c r="U364" s="17" t="inlineStr">
        <is>
          <t>Maintenance</t>
        </is>
      </c>
      <c r="V364" s="17" t="inlineStr">
        <is>
          <t>18/09/2025</t>
        </is>
      </c>
      <c r="W364" s="17" t="inlineStr">
        <is>
          <t>Not Started</t>
        </is>
      </c>
      <c r="X364" s="17">
        <f>IF(AND(U364&gt;0,V364&gt;0,W364&gt;0),U364*V364*W364,"")</f>
        <v/>
      </c>
      <c r="Y364" s="17">
        <f>IF(X364="","",IF(X364&lt;=20,"Faible",IF(X364&lt;=40,"Moyen",IF(X364&lt;=75,"Élevé","Critique"))))</f>
        <v/>
      </c>
      <c r="Z364" s="17" t="n">
        <v>2</v>
      </c>
      <c r="AA364" s="17">
        <f>IF(AND(X364&gt;0,Y364&gt;0,Z364&gt;0),X364*Y364*Z364,"")</f>
        <v/>
      </c>
      <c r="AB364" s="17">
        <f>IF(AA364="","",IF(AA364&lt;=20,"Faible",IF(AA364&lt;=40,"Moyen",IF(AA364&lt;=75,"Élevé","Critique"))))</f>
        <v/>
      </c>
      <c r="AC364" s="17" t="inlineStr">
        <is>
          <t>c</t>
        </is>
      </c>
      <c r="AD364" s="17">
        <f>IF(OR(L364="",AC364=""),"",IF(VLOOKUP(AC364,Références!$O$3:$P$7,2,FALSE)&gt;=VLOOKUP(L364,Références!$O$3:$P$7,2,FALSE),"OK","À compléter"))</f>
        <v/>
      </c>
      <c r="AE364" s="17" t="inlineStr">
        <is>
          <t>FDS + mode opératoire</t>
        </is>
      </c>
      <c r="AF364" s="17" t="n"/>
      <c r="AG364" s="17" t="n"/>
    </row>
    <row r="365">
      <c r="A365" s="17" t="n"/>
      <c r="B365" s="17" t="n"/>
      <c r="C365" s="17" t="n"/>
      <c r="D365" s="17" t="n"/>
      <c r="E365" s="17" t="n"/>
      <c r="F365" s="17" t="n"/>
      <c r="G365" s="17" t="n"/>
      <c r="H365" s="17" t="n"/>
      <c r="I365" s="17" t="n"/>
      <c r="J365" s="17" t="n"/>
      <c r="K365" s="17">
        <f>IF(OR(H365="",I365="",J365=""),"",H365&amp;I365&amp;J365)</f>
        <v/>
      </c>
      <c r="L365" s="17">
        <f>IF(K365="","",VLOOKUP(K365,Références!$L$3:$M$10,2,FALSE))</f>
        <v/>
      </c>
      <c r="M365" s="17" t="n"/>
      <c r="N365" s="17" t="n"/>
      <c r="O365" s="17" t="n"/>
      <c r="P365" s="17">
        <f>IF(AND(M365&gt;0,N365&gt;0,O365&gt;0),M365*N365*O365,"")</f>
        <v/>
      </c>
      <c r="Q365" s="17">
        <f>IF(P365="","",IF(P365&lt;=20,"Faible",IF(P365&lt;=40,"Moyen",IF(P365&lt;=75,"Élevé","Critique"))))</f>
        <v/>
      </c>
      <c r="R365" s="17" t="n"/>
      <c r="S365" s="17" t="n"/>
      <c r="T365" s="17" t="n"/>
      <c r="U365" s="17" t="inlineStr">
        <is>
          <t>Qualité</t>
        </is>
      </c>
      <c r="V365" s="17" t="inlineStr">
        <is>
          <t>09/09/2025</t>
        </is>
      </c>
      <c r="W365" s="17" t="inlineStr">
        <is>
          <t>Done</t>
        </is>
      </c>
      <c r="X365" s="17">
        <f>IF(AND(U365&gt;0,V365&gt;0,W365&gt;0),U365*V365*W365,"")</f>
        <v/>
      </c>
      <c r="Y365" s="17">
        <f>IF(X365="","",IF(X365&lt;=20,"Faible",IF(X365&lt;=40,"Moyen",IF(X365&lt;=75,"Élevé","Critique"))))</f>
        <v/>
      </c>
      <c r="Z365" s="17" t="n">
        <v>2</v>
      </c>
      <c r="AA365" s="17">
        <f>IF(AND(X365&gt;0,Y365&gt;0,Z365&gt;0),X365*Y365*Z365,"")</f>
        <v/>
      </c>
      <c r="AB365" s="17">
        <f>IF(AA365="","",IF(AA365&lt;=20,"Faible",IF(AA365&lt;=40,"Moyen",IF(AA365&lt;=75,"Élevé","Critique"))))</f>
        <v/>
      </c>
      <c r="AC365" s="17" t="inlineStr">
        <is>
          <t>c</t>
        </is>
      </c>
      <c r="AD365" s="17">
        <f>IF(OR(L365="",AC365=""),"",IF(VLOOKUP(AC365,Références!$O$3:$P$7,2,FALSE)&gt;=VLOOKUP(L365,Références!$O$3:$P$7,2,FALSE),"OK","À compléter"))</f>
        <v/>
      </c>
      <c r="AE365" s="17" t="inlineStr">
        <is>
          <t>FDS + mode opératoire</t>
        </is>
      </c>
      <c r="AF365" s="17" t="n"/>
      <c r="AG365" s="17" t="n"/>
    </row>
    <row r="366">
      <c r="A366" s="17" t="n"/>
      <c r="B366" s="17" t="n"/>
      <c r="C366" s="17" t="n"/>
      <c r="D366" s="17" t="n"/>
      <c r="E366" s="17" t="n"/>
      <c r="F366" s="17" t="n"/>
      <c r="G366" s="17" t="n"/>
      <c r="H366" s="17" t="n"/>
      <c r="I366" s="17" t="n"/>
      <c r="J366" s="17" t="n"/>
      <c r="K366" s="17">
        <f>IF(OR(H366="",I366="",J366=""),"",H366&amp;I366&amp;J366)</f>
        <v/>
      </c>
      <c r="L366" s="17">
        <f>IF(K366="","",VLOOKUP(K366,Références!$L$3:$M$10,2,FALSE))</f>
        <v/>
      </c>
      <c r="M366" s="17" t="n"/>
      <c r="N366" s="17" t="n"/>
      <c r="O366" s="17" t="n"/>
      <c r="P366" s="17">
        <f>IF(AND(M366&gt;0,N366&gt;0,O366&gt;0),M366*N366*O366,"")</f>
        <v/>
      </c>
      <c r="Q366" s="17">
        <f>IF(P366="","",IF(P366&lt;=20,"Faible",IF(P366&lt;=40,"Moyen",IF(P366&lt;=75,"Élevé","Critique"))))</f>
        <v/>
      </c>
      <c r="R366" s="17" t="n"/>
      <c r="S366" s="17" t="n"/>
      <c r="T366" s="17" t="n"/>
      <c r="U366" s="17" t="inlineStr">
        <is>
          <t>Méthodes</t>
        </is>
      </c>
      <c r="V366" s="17" t="inlineStr">
        <is>
          <t>05/09/2025</t>
        </is>
      </c>
      <c r="W366" s="17" t="inlineStr">
        <is>
          <t>In Progress</t>
        </is>
      </c>
      <c r="X366" s="17">
        <f>IF(AND(U366&gt;0,V366&gt;0,W366&gt;0),U366*V366*W366,"")</f>
        <v/>
      </c>
      <c r="Y366" s="17">
        <f>IF(X366="","",IF(X366&lt;=20,"Faible",IF(X366&lt;=40,"Moyen",IF(X366&lt;=75,"Élevé","Critique"))))</f>
        <v/>
      </c>
      <c r="Z366" s="17" t="n">
        <v>2</v>
      </c>
      <c r="AA366" s="17">
        <f>IF(AND(X366&gt;0,Y366&gt;0,Z366&gt;0),X366*Y366*Z366,"")</f>
        <v/>
      </c>
      <c r="AB366" s="17">
        <f>IF(AA366="","",IF(AA366&lt;=20,"Faible",IF(AA366&lt;=40,"Moyen",IF(AA366&lt;=75,"Élevé","Critique"))))</f>
        <v/>
      </c>
      <c r="AC366" s="17" t="inlineStr">
        <is>
          <t>c</t>
        </is>
      </c>
      <c r="AD366" s="17">
        <f>IF(OR(L366="",AC366=""),"",IF(VLOOKUP(AC366,Références!$O$3:$P$7,2,FALSE)&gt;=VLOOKUP(L366,Références!$O$3:$P$7,2,FALSE),"OK","À compléter"))</f>
        <v/>
      </c>
      <c r="AE366" s="17" t="inlineStr">
        <is>
          <t>Photos + procédure</t>
        </is>
      </c>
      <c r="AF366" s="17" t="n"/>
      <c r="AG366" s="17" t="n"/>
    </row>
    <row r="367">
      <c r="A367" s="17" t="n"/>
      <c r="B367" s="17" t="n"/>
      <c r="C367" s="17" t="n"/>
      <c r="D367" s="17" t="n"/>
      <c r="E367" s="17" t="n"/>
      <c r="F367" s="17" t="n"/>
      <c r="G367" s="17" t="n"/>
      <c r="H367" s="17" t="n"/>
      <c r="I367" s="17" t="n"/>
      <c r="J367" s="17" t="n"/>
      <c r="K367" s="17">
        <f>IF(OR(H367="",I367="",J367=""),"",H367&amp;I367&amp;J367)</f>
        <v/>
      </c>
      <c r="L367" s="17">
        <f>IF(K367="","",VLOOKUP(K367,Références!$L$3:$M$10,2,FALSE))</f>
        <v/>
      </c>
      <c r="M367" s="17" t="n"/>
      <c r="N367" s="17" t="n"/>
      <c r="O367" s="17" t="n"/>
      <c r="P367" s="17">
        <f>IF(AND(M367&gt;0,N367&gt;0,O367&gt;0),M367*N367*O367,"")</f>
        <v/>
      </c>
      <c r="Q367" s="17">
        <f>IF(P367="","",IF(P367&lt;=20,"Faible",IF(P367&lt;=40,"Moyen",IF(P367&lt;=75,"Élevé","Critique"))))</f>
        <v/>
      </c>
      <c r="R367" s="17" t="n"/>
      <c r="S367" s="17" t="n"/>
      <c r="T367" s="17" t="n"/>
      <c r="U367" s="17" t="inlineStr">
        <is>
          <t>Maintenance</t>
        </is>
      </c>
      <c r="V367" s="17" t="inlineStr">
        <is>
          <t>03/09/2025</t>
        </is>
      </c>
      <c r="W367" s="17" t="inlineStr">
        <is>
          <t>Done</t>
        </is>
      </c>
      <c r="X367" s="17">
        <f>IF(AND(U367&gt;0,V367&gt;0,W367&gt;0),U367*V367*W367,"")</f>
        <v/>
      </c>
      <c r="Y367" s="17">
        <f>IF(X367="","",IF(X367&lt;=20,"Faible",IF(X367&lt;=40,"Moyen",IF(X367&lt;=75,"Élevé","Critique"))))</f>
        <v/>
      </c>
      <c r="Z367" s="17" t="n">
        <v>2</v>
      </c>
      <c r="AA367" s="17">
        <f>IF(AND(X367&gt;0,Y367&gt;0,Z367&gt;0),X367*Y367*Z367,"")</f>
        <v/>
      </c>
      <c r="AB367" s="17">
        <f>IF(AA367="","",IF(AA367&lt;=20,"Faible",IF(AA367&lt;=40,"Moyen",IF(AA367&lt;=75,"Élevé","Critique"))))</f>
        <v/>
      </c>
      <c r="AC367" s="17" t="inlineStr">
        <is>
          <t>c</t>
        </is>
      </c>
      <c r="AD367" s="17">
        <f>IF(OR(L367="",AC367=""),"",IF(VLOOKUP(AC367,Références!$O$3:$P$7,2,FALSE)&gt;=VLOOKUP(L367,Références!$O$3:$P$7,2,FALSE),"OK","À compléter"))</f>
        <v/>
      </c>
      <c r="AE367" s="17" t="inlineStr">
        <is>
          <t>FDS + mode opératoire</t>
        </is>
      </c>
      <c r="AF367" s="17" t="n"/>
      <c r="AG367" s="17" t="n"/>
    </row>
    <row r="368">
      <c r="A368" s="17" t="n"/>
      <c r="B368" s="17" t="n"/>
      <c r="C368" s="17" t="n"/>
      <c r="D368" s="17" t="n"/>
      <c r="E368" s="17" t="n"/>
      <c r="F368" s="17" t="n"/>
      <c r="G368" s="17" t="n"/>
      <c r="H368" s="17" t="n"/>
      <c r="I368" s="17" t="n"/>
      <c r="J368" s="17" t="n"/>
      <c r="K368" s="17">
        <f>IF(OR(H368="",I368="",J368=""),"",H368&amp;I368&amp;J368)</f>
        <v/>
      </c>
      <c r="L368" s="17">
        <f>IF(K368="","",VLOOKUP(K368,Références!$L$3:$M$10,2,FALSE))</f>
        <v/>
      </c>
      <c r="M368" s="17" t="n"/>
      <c r="N368" s="17" t="n"/>
      <c r="O368" s="17" t="n"/>
      <c r="P368" s="17">
        <f>IF(AND(M368&gt;0,N368&gt;0,O368&gt;0),M368*N368*O368,"")</f>
        <v/>
      </c>
      <c r="Q368" s="17">
        <f>IF(P368="","",IF(P368&lt;=20,"Faible",IF(P368&lt;=40,"Moyen",IF(P368&lt;=75,"Élevé","Critique"))))</f>
        <v/>
      </c>
      <c r="R368" s="17" t="n"/>
      <c r="S368" s="17" t="n"/>
      <c r="T368" s="17" t="n"/>
      <c r="U368" s="17" t="inlineStr">
        <is>
          <t>Qualité</t>
        </is>
      </c>
      <c r="V368" s="17" t="inlineStr">
        <is>
          <t>18/09/2025</t>
        </is>
      </c>
      <c r="W368" s="17" t="inlineStr">
        <is>
          <t>Done</t>
        </is>
      </c>
      <c r="X368" s="17">
        <f>IF(AND(U368&gt;0,V368&gt;0,W368&gt;0),U368*V368*W368,"")</f>
        <v/>
      </c>
      <c r="Y368" s="17">
        <f>IF(X368="","",IF(X368&lt;=20,"Faible",IF(X368&lt;=40,"Moyen",IF(X368&lt;=75,"Élevé","Critique"))))</f>
        <v/>
      </c>
      <c r="Z368" s="17" t="n">
        <v>2</v>
      </c>
      <c r="AA368" s="17">
        <f>IF(AND(X368&gt;0,Y368&gt;0,Z368&gt;0),X368*Y368*Z368,"")</f>
        <v/>
      </c>
      <c r="AB368" s="17">
        <f>IF(AA368="","",IF(AA368&lt;=20,"Faible",IF(AA368&lt;=40,"Moyen",IF(AA368&lt;=75,"Élevé","Critique"))))</f>
        <v/>
      </c>
      <c r="AC368" s="17" t="inlineStr">
        <is>
          <t>c</t>
        </is>
      </c>
      <c r="AD368" s="17">
        <f>IF(OR(L368="",AC368=""),"",IF(VLOOKUP(AC368,Références!$O$3:$P$7,2,FALSE)&gt;=VLOOKUP(L368,Références!$O$3:$P$7,2,FALSE),"OK","À compléter"))</f>
        <v/>
      </c>
      <c r="AE368" s="17" t="inlineStr">
        <is>
          <t>Photos + procédure</t>
        </is>
      </c>
      <c r="AF368" s="17" t="n"/>
      <c r="AG368" s="17" t="n"/>
    </row>
    <row r="369">
      <c r="A369" s="17" t="n"/>
      <c r="B369" s="17" t="n"/>
      <c r="C369" s="17" t="n"/>
      <c r="D369" s="17" t="n"/>
      <c r="E369" s="17" t="n"/>
      <c r="F369" s="17" t="n"/>
      <c r="G369" s="17" t="n"/>
      <c r="H369" s="17" t="n"/>
      <c r="I369" s="17" t="n"/>
      <c r="J369" s="17" t="n"/>
      <c r="K369" s="17">
        <f>IF(OR(H369="",I369="",J369=""),"",H369&amp;I369&amp;J369)</f>
        <v/>
      </c>
      <c r="L369" s="17">
        <f>IF(K369="","",VLOOKUP(K369,Références!$L$3:$M$10,2,FALSE))</f>
        <v/>
      </c>
      <c r="M369" s="17" t="n"/>
      <c r="N369" s="17" t="n"/>
      <c r="O369" s="17" t="n"/>
      <c r="P369" s="17">
        <f>IF(AND(M369&gt;0,N369&gt;0,O369&gt;0),M369*N369*O369,"")</f>
        <v/>
      </c>
      <c r="Q369" s="17">
        <f>IF(P369="","",IF(P369&lt;=20,"Faible",IF(P369&lt;=40,"Moyen",IF(P369&lt;=75,"Élevé","Critique"))))</f>
        <v/>
      </c>
      <c r="R369" s="17" t="n"/>
      <c r="S369" s="17" t="n"/>
      <c r="T369" s="17" t="n"/>
      <c r="U369" s="17" t="inlineStr">
        <is>
          <t>Qualité</t>
        </is>
      </c>
      <c r="V369" s="17" t="inlineStr">
        <is>
          <t>10/09/2025</t>
        </is>
      </c>
      <c r="W369" s="17" t="inlineStr">
        <is>
          <t>In Progress</t>
        </is>
      </c>
      <c r="X369" s="17">
        <f>IF(AND(U369&gt;0,V369&gt;0,W369&gt;0),U369*V369*W369,"")</f>
        <v/>
      </c>
      <c r="Y369" s="17">
        <f>IF(X369="","",IF(X369&lt;=20,"Faible",IF(X369&lt;=40,"Moyen",IF(X369&lt;=75,"Élevé","Critique"))))</f>
        <v/>
      </c>
      <c r="Z369" s="17" t="n">
        <v>2</v>
      </c>
      <c r="AA369" s="17">
        <f>IF(AND(X369&gt;0,Y369&gt;0,Z369&gt;0),X369*Y369*Z369,"")</f>
        <v/>
      </c>
      <c r="AB369" s="17">
        <f>IF(AA369="","",IF(AA369&lt;=20,"Faible",IF(AA369&lt;=40,"Moyen",IF(AA369&lt;=75,"Élevé","Critique"))))</f>
        <v/>
      </c>
      <c r="AC369" s="17" t="inlineStr">
        <is>
          <t>c</t>
        </is>
      </c>
      <c r="AD369" s="17">
        <f>IF(OR(L369="",AC369=""),"",IF(VLOOKUP(AC369,Références!$O$3:$P$7,2,FALSE)&gt;=VLOOKUP(L369,Références!$O$3:$P$7,2,FALSE),"OK","À compléter"))</f>
        <v/>
      </c>
      <c r="AE369" s="17" t="inlineStr">
        <is>
          <t>PV contrôle + schéma</t>
        </is>
      </c>
      <c r="AF369" s="17" t="n"/>
      <c r="AG369" s="17" t="n"/>
    </row>
    <row r="370">
      <c r="A370" s="17" t="n"/>
      <c r="B370" s="17" t="n"/>
      <c r="C370" s="17" t="n"/>
      <c r="D370" s="17" t="n"/>
      <c r="E370" s="17" t="n"/>
      <c r="F370" s="17" t="n"/>
      <c r="G370" s="17" t="n"/>
      <c r="H370" s="17" t="n"/>
      <c r="I370" s="17" t="n"/>
      <c r="J370" s="17" t="n"/>
      <c r="K370" s="17">
        <f>IF(OR(H370="",I370="",J370=""),"",H370&amp;I370&amp;J370)</f>
        <v/>
      </c>
      <c r="L370" s="17">
        <f>IF(K370="","",VLOOKUP(K370,Références!$L$3:$M$10,2,FALSE))</f>
        <v/>
      </c>
      <c r="M370" s="17" t="n"/>
      <c r="N370" s="17" t="n"/>
      <c r="O370" s="17" t="n"/>
      <c r="P370" s="17">
        <f>IF(AND(M370&gt;0,N370&gt;0,O370&gt;0),M370*N370*O370,"")</f>
        <v/>
      </c>
      <c r="Q370" s="17">
        <f>IF(P370="","",IF(P370&lt;=20,"Faible",IF(P370&lt;=40,"Moyen",IF(P370&lt;=75,"Élevé","Critique"))))</f>
        <v/>
      </c>
      <c r="R370" s="17" t="n"/>
      <c r="S370" s="17" t="n"/>
      <c r="T370" s="17" t="n"/>
      <c r="U370" s="17" t="inlineStr">
        <is>
          <t>Production</t>
        </is>
      </c>
      <c r="V370" s="17" t="inlineStr">
        <is>
          <t>03/09/2025</t>
        </is>
      </c>
      <c r="W370" s="17" t="inlineStr">
        <is>
          <t>Done</t>
        </is>
      </c>
      <c r="X370" s="17">
        <f>IF(AND(U370&gt;0,V370&gt;0,W370&gt;0),U370*V370*W370,"")</f>
        <v/>
      </c>
      <c r="Y370" s="17">
        <f>IF(X370="","",IF(X370&lt;=20,"Faible",IF(X370&lt;=40,"Moyen",IF(X370&lt;=75,"Élevé","Critique"))))</f>
        <v/>
      </c>
      <c r="Z370" s="17" t="n">
        <v>2</v>
      </c>
      <c r="AA370" s="17">
        <f>IF(AND(X370&gt;0,Y370&gt;0,Z370&gt;0),X370*Y370*Z370,"")</f>
        <v/>
      </c>
      <c r="AB370" s="17">
        <f>IF(AA370="","",IF(AA370&lt;=20,"Faible",IF(AA370&lt;=40,"Moyen",IF(AA370&lt;=75,"Élevé","Critique"))))</f>
        <v/>
      </c>
      <c r="AC370" s="17" t="inlineStr">
        <is>
          <t>c</t>
        </is>
      </c>
      <c r="AD370" s="17">
        <f>IF(OR(L370="",AC370=""),"",IF(VLOOKUP(AC370,Références!$O$3:$P$7,2,FALSE)&gt;=VLOOKUP(L370,Références!$O$3:$P$7,2,FALSE),"OK","À compléter"))</f>
        <v/>
      </c>
      <c r="AE370" s="17" t="inlineStr">
        <is>
          <t>PV contrôle + schéma</t>
        </is>
      </c>
      <c r="AF370" s="17" t="n"/>
      <c r="AG370" s="17" t="n"/>
    </row>
    <row r="371">
      <c r="A371" s="17" t="n"/>
      <c r="B371" s="17" t="n"/>
      <c r="C371" s="17" t="n"/>
      <c r="D371" s="17" t="n"/>
      <c r="E371" s="17" t="n"/>
      <c r="F371" s="17" t="n"/>
      <c r="G371" s="17" t="n"/>
      <c r="H371" s="17" t="n"/>
      <c r="I371" s="17" t="n"/>
      <c r="J371" s="17" t="n"/>
      <c r="K371" s="17">
        <f>IF(OR(H371="",I371="",J371=""),"",H371&amp;I371&amp;J371)</f>
        <v/>
      </c>
      <c r="L371" s="17">
        <f>IF(K371="","",VLOOKUP(K371,Références!$L$3:$M$10,2,FALSE))</f>
        <v/>
      </c>
      <c r="M371" s="17" t="n"/>
      <c r="N371" s="17" t="n"/>
      <c r="O371" s="17" t="n"/>
      <c r="P371" s="17">
        <f>IF(AND(M371&gt;0,N371&gt;0,O371&gt;0),M371*N371*O371,"")</f>
        <v/>
      </c>
      <c r="Q371" s="17">
        <f>IF(P371="","",IF(P371&lt;=20,"Faible",IF(P371&lt;=40,"Moyen",IF(P371&lt;=75,"Élevé","Critique"))))</f>
        <v/>
      </c>
      <c r="R371" s="17" t="n"/>
      <c r="S371" s="17" t="n"/>
      <c r="T371" s="17" t="n"/>
      <c r="U371" s="17" t="inlineStr">
        <is>
          <t>Production</t>
        </is>
      </c>
      <c r="V371" s="17" t="inlineStr">
        <is>
          <t>16/09/2025</t>
        </is>
      </c>
      <c r="W371" s="17" t="inlineStr">
        <is>
          <t>In Progress</t>
        </is>
      </c>
      <c r="X371" s="17">
        <f>IF(AND(U371&gt;0,V371&gt;0,W371&gt;0),U371*V371*W371,"")</f>
        <v/>
      </c>
      <c r="Y371" s="17">
        <f>IF(X371="","",IF(X371&lt;=20,"Faible",IF(X371&lt;=40,"Moyen",IF(X371&lt;=75,"Élevé","Critique"))))</f>
        <v/>
      </c>
      <c r="Z371" s="17" t="n">
        <v>2</v>
      </c>
      <c r="AA371" s="17">
        <f>IF(AND(X371&gt;0,Y371&gt;0,Z371&gt;0),X371*Y371*Z371,"")</f>
        <v/>
      </c>
      <c r="AB371" s="17">
        <f>IF(AA371="","",IF(AA371&lt;=20,"Faible",IF(AA371&lt;=40,"Moyen",IF(AA371&lt;=75,"Élevé","Critique"))))</f>
        <v/>
      </c>
      <c r="AC371" s="17" t="inlineStr">
        <is>
          <t>c</t>
        </is>
      </c>
      <c r="AD371" s="17">
        <f>IF(OR(L371="",AC371=""),"",IF(VLOOKUP(AC371,Références!$O$3:$P$7,2,FALSE)&gt;=VLOOKUP(L371,Références!$O$3:$P$7,2,FALSE),"OK","À compléter"))</f>
        <v/>
      </c>
      <c r="AE371" s="17" t="inlineStr">
        <is>
          <t>FDS + mode opératoire</t>
        </is>
      </c>
      <c r="AF371" s="17" t="n"/>
      <c r="AG371" s="17" t="n"/>
    </row>
    <row r="372">
      <c r="A372" s="17" t="n"/>
      <c r="B372" s="17" t="n"/>
      <c r="C372" s="17" t="n"/>
      <c r="D372" s="17" t="n"/>
      <c r="E372" s="17" t="n"/>
      <c r="F372" s="17" t="n"/>
      <c r="G372" s="17" t="n"/>
      <c r="H372" s="17" t="n"/>
      <c r="I372" s="17" t="n"/>
      <c r="J372" s="17" t="n"/>
      <c r="K372" s="17">
        <f>IF(OR(H372="",I372="",J372=""),"",H372&amp;I372&amp;J372)</f>
        <v/>
      </c>
      <c r="L372" s="17">
        <f>IF(K372="","",VLOOKUP(K372,Références!$L$3:$M$10,2,FALSE))</f>
        <v/>
      </c>
      <c r="M372" s="17" t="n"/>
      <c r="N372" s="17" t="n"/>
      <c r="O372" s="17" t="n"/>
      <c r="P372" s="17">
        <f>IF(AND(M372&gt;0,N372&gt;0,O372&gt;0),M372*N372*O372,"")</f>
        <v/>
      </c>
      <c r="Q372" s="17">
        <f>IF(P372="","",IF(P372&lt;=20,"Faible",IF(P372&lt;=40,"Moyen",IF(P372&lt;=75,"Élevé","Critique"))))</f>
        <v/>
      </c>
      <c r="R372" s="17" t="n"/>
      <c r="S372" s="17" t="n"/>
      <c r="T372" s="17" t="n"/>
      <c r="U372" s="17" t="inlineStr">
        <is>
          <t>Maintenance</t>
        </is>
      </c>
      <c r="V372" s="17" t="inlineStr">
        <is>
          <t>06/09/2025</t>
        </is>
      </c>
      <c r="W372" s="17" t="inlineStr">
        <is>
          <t>Not Started</t>
        </is>
      </c>
      <c r="X372" s="17">
        <f>IF(AND(U372&gt;0,V372&gt;0,W372&gt;0),U372*V372*W372,"")</f>
        <v/>
      </c>
      <c r="Y372" s="17">
        <f>IF(X372="","",IF(X372&lt;=20,"Faible",IF(X372&lt;=40,"Moyen",IF(X372&lt;=75,"Élevé","Critique"))))</f>
        <v/>
      </c>
      <c r="Z372" s="17" t="n">
        <v>2</v>
      </c>
      <c r="AA372" s="17">
        <f>IF(AND(X372&gt;0,Y372&gt;0,Z372&gt;0),X372*Y372*Z372,"")</f>
        <v/>
      </c>
      <c r="AB372" s="17">
        <f>IF(AA372="","",IF(AA372&lt;=20,"Faible",IF(AA372&lt;=40,"Moyen",IF(AA372&lt;=75,"Élevé","Critique"))))</f>
        <v/>
      </c>
      <c r="AC372" s="17" t="inlineStr">
        <is>
          <t>c</t>
        </is>
      </c>
      <c r="AD372" s="17">
        <f>IF(OR(L372="",AC372=""),"",IF(VLOOKUP(AC372,Références!$O$3:$P$7,2,FALSE)&gt;=VLOOKUP(L372,Références!$O$3:$P$7,2,FALSE),"OK","À compléter"))</f>
        <v/>
      </c>
      <c r="AE372" s="17" t="inlineStr">
        <is>
          <t>Audit terrain + croquis</t>
        </is>
      </c>
      <c r="AF372" s="17" t="n"/>
      <c r="AG372" s="17" t="n"/>
    </row>
    <row r="373">
      <c r="A373" s="17" t="n"/>
      <c r="B373" s="17" t="n"/>
      <c r="C373" s="17" t="n"/>
      <c r="D373" s="17" t="n"/>
      <c r="E373" s="17" t="n"/>
      <c r="F373" s="17" t="n"/>
      <c r="G373" s="17" t="n"/>
      <c r="H373" s="17" t="n"/>
      <c r="I373" s="17" t="n"/>
      <c r="J373" s="17" t="n"/>
      <c r="K373" s="17">
        <f>IF(OR(H373="",I373="",J373=""),"",H373&amp;I373&amp;J373)</f>
        <v/>
      </c>
      <c r="L373" s="17">
        <f>IF(K373="","",VLOOKUP(K373,Références!$L$3:$M$10,2,FALSE))</f>
        <v/>
      </c>
      <c r="M373" s="17" t="n"/>
      <c r="N373" s="17" t="n"/>
      <c r="O373" s="17" t="n"/>
      <c r="P373" s="17">
        <f>IF(AND(M373&gt;0,N373&gt;0,O373&gt;0),M373*N373*O373,"")</f>
        <v/>
      </c>
      <c r="Q373" s="17">
        <f>IF(P373="","",IF(P373&lt;=20,"Faible",IF(P373&lt;=40,"Moyen",IF(P373&lt;=75,"Élevé","Critique"))))</f>
        <v/>
      </c>
      <c r="R373" s="17" t="n"/>
      <c r="S373" s="17" t="n"/>
      <c r="T373" s="17" t="n"/>
      <c r="U373" s="17" t="inlineStr">
        <is>
          <t>Méthodes</t>
        </is>
      </c>
      <c r="V373" s="17" t="inlineStr">
        <is>
          <t>13/09/2025</t>
        </is>
      </c>
      <c r="W373" s="17" t="inlineStr">
        <is>
          <t>Not Started</t>
        </is>
      </c>
      <c r="X373" s="17">
        <f>IF(AND(U373&gt;0,V373&gt;0,W373&gt;0),U373*V373*W373,"")</f>
        <v/>
      </c>
      <c r="Y373" s="17">
        <f>IF(X373="","",IF(X373&lt;=20,"Faible",IF(X373&lt;=40,"Moyen",IF(X373&lt;=75,"Élevé","Critique"))))</f>
        <v/>
      </c>
      <c r="Z373" s="17" t="n">
        <v>2</v>
      </c>
      <c r="AA373" s="17">
        <f>IF(AND(X373&gt;0,Y373&gt;0,Z373&gt;0),X373*Y373*Z373,"")</f>
        <v/>
      </c>
      <c r="AB373" s="17">
        <f>IF(AA373="","",IF(AA373&lt;=20,"Faible",IF(AA373&lt;=40,"Moyen",IF(AA373&lt;=75,"Élevé","Critique"))))</f>
        <v/>
      </c>
      <c r="AC373" s="17" t="inlineStr">
        <is>
          <t>c</t>
        </is>
      </c>
      <c r="AD373" s="17">
        <f>IF(OR(L373="",AC373=""),"",IF(VLOOKUP(AC373,Références!$O$3:$P$7,2,FALSE)&gt;=VLOOKUP(L373,Références!$O$3:$P$7,2,FALSE),"OK","À compléter"))</f>
        <v/>
      </c>
      <c r="AE373" s="17" t="inlineStr">
        <is>
          <t>PV contrôle + schéma</t>
        </is>
      </c>
      <c r="AF373" s="17" t="n"/>
      <c r="AG373" s="17" t="n"/>
    </row>
    <row r="374">
      <c r="A374" s="17" t="n"/>
      <c r="B374" s="17" t="n"/>
      <c r="C374" s="17" t="n"/>
      <c r="D374" s="17" t="n"/>
      <c r="E374" s="17" t="n"/>
      <c r="F374" s="17" t="n"/>
      <c r="G374" s="17" t="n"/>
      <c r="H374" s="17" t="n"/>
      <c r="I374" s="17" t="n"/>
      <c r="J374" s="17" t="n"/>
      <c r="K374" s="17">
        <f>IF(OR(H374="",I374="",J374=""),"",H374&amp;I374&amp;J374)</f>
        <v/>
      </c>
      <c r="L374" s="17">
        <f>IF(K374="","",VLOOKUP(K374,Références!$L$3:$M$10,2,FALSE))</f>
        <v/>
      </c>
      <c r="M374" s="17" t="n"/>
      <c r="N374" s="17" t="n"/>
      <c r="O374" s="17" t="n"/>
      <c r="P374" s="17">
        <f>IF(AND(M374&gt;0,N374&gt;0,O374&gt;0),M374*N374*O374,"")</f>
        <v/>
      </c>
      <c r="Q374" s="17">
        <f>IF(P374="","",IF(P374&lt;=20,"Faible",IF(P374&lt;=40,"Moyen",IF(P374&lt;=75,"Élevé","Critique"))))</f>
        <v/>
      </c>
      <c r="R374" s="17" t="n"/>
      <c r="S374" s="17" t="n"/>
      <c r="T374" s="17" t="n"/>
      <c r="U374" s="17" t="inlineStr">
        <is>
          <t>Maintenance</t>
        </is>
      </c>
      <c r="V374" s="17" t="inlineStr">
        <is>
          <t>10/09/2025</t>
        </is>
      </c>
      <c r="W374" s="17" t="inlineStr">
        <is>
          <t>Done</t>
        </is>
      </c>
      <c r="X374" s="17">
        <f>IF(AND(U374&gt;0,V374&gt;0,W374&gt;0),U374*V374*W374,"")</f>
        <v/>
      </c>
      <c r="Y374" s="17">
        <f>IF(X374="","",IF(X374&lt;=20,"Faible",IF(X374&lt;=40,"Moyen",IF(X374&lt;=75,"Élevé","Critique"))))</f>
        <v/>
      </c>
      <c r="Z374" s="17" t="n">
        <v>2</v>
      </c>
      <c r="AA374" s="17">
        <f>IF(AND(X374&gt;0,Y374&gt;0,Z374&gt;0),X374*Y374*Z374,"")</f>
        <v/>
      </c>
      <c r="AB374" s="17">
        <f>IF(AA374="","",IF(AA374&lt;=20,"Faible",IF(AA374&lt;=40,"Moyen",IF(AA374&lt;=75,"Élevé","Critique"))))</f>
        <v/>
      </c>
      <c r="AC374" s="17" t="inlineStr">
        <is>
          <t>c</t>
        </is>
      </c>
      <c r="AD374" s="17">
        <f>IF(OR(L374="",AC374=""),"",IF(VLOOKUP(AC374,Références!$O$3:$P$7,2,FALSE)&gt;=VLOOKUP(L374,Références!$O$3:$P$7,2,FALSE),"OK","À compléter"))</f>
        <v/>
      </c>
      <c r="AE374" s="17" t="inlineStr">
        <is>
          <t>Photos + procédure</t>
        </is>
      </c>
      <c r="AF374" s="17" t="n"/>
      <c r="AG374" s="17" t="n"/>
    </row>
    <row r="375">
      <c r="A375" s="17" t="n"/>
      <c r="B375" s="17" t="n"/>
      <c r="C375" s="17" t="n"/>
      <c r="D375" s="17" t="n"/>
      <c r="E375" s="17" t="n"/>
      <c r="F375" s="17" t="n"/>
      <c r="G375" s="17" t="n"/>
      <c r="H375" s="17" t="n"/>
      <c r="I375" s="17" t="n"/>
      <c r="J375" s="17" t="n"/>
      <c r="K375" s="17">
        <f>IF(OR(H375="",I375="",J375=""),"",H375&amp;I375&amp;J375)</f>
        <v/>
      </c>
      <c r="L375" s="17">
        <f>IF(K375="","",VLOOKUP(K375,Références!$L$3:$M$10,2,FALSE))</f>
        <v/>
      </c>
      <c r="M375" s="17" t="n"/>
      <c r="N375" s="17" t="n"/>
      <c r="O375" s="17" t="n"/>
      <c r="P375" s="17">
        <f>IF(AND(M375&gt;0,N375&gt;0,O375&gt;0),M375*N375*O375,"")</f>
        <v/>
      </c>
      <c r="Q375" s="17">
        <f>IF(P375="","",IF(P375&lt;=20,"Faible",IF(P375&lt;=40,"Moyen",IF(P375&lt;=75,"Élevé","Critique"))))</f>
        <v/>
      </c>
      <c r="R375" s="17" t="n"/>
      <c r="S375" s="17" t="n"/>
      <c r="T375" s="17" t="n"/>
      <c r="U375" s="17" t="inlineStr">
        <is>
          <t>Qualité</t>
        </is>
      </c>
      <c r="V375" s="17" t="inlineStr">
        <is>
          <t>01/09/2025</t>
        </is>
      </c>
      <c r="W375" s="17" t="inlineStr">
        <is>
          <t>Done</t>
        </is>
      </c>
      <c r="X375" s="17">
        <f>IF(AND(U375&gt;0,V375&gt;0,W375&gt;0),U375*V375*W375,"")</f>
        <v/>
      </c>
      <c r="Y375" s="17">
        <f>IF(X375="","",IF(X375&lt;=20,"Faible",IF(X375&lt;=40,"Moyen",IF(X375&lt;=75,"Élevé","Critique"))))</f>
        <v/>
      </c>
      <c r="Z375" s="17" t="n">
        <v>2</v>
      </c>
      <c r="AA375" s="17">
        <f>IF(AND(X375&gt;0,Y375&gt;0,Z375&gt;0),X375*Y375*Z375,"")</f>
        <v/>
      </c>
      <c r="AB375" s="17">
        <f>IF(AA375="","",IF(AA375&lt;=20,"Faible",IF(AA375&lt;=40,"Moyen",IF(AA375&lt;=75,"Élevé","Critique"))))</f>
        <v/>
      </c>
      <c r="AC375" s="17" t="inlineStr">
        <is>
          <t>c</t>
        </is>
      </c>
      <c r="AD375" s="17">
        <f>IF(OR(L375="",AC375=""),"",IF(VLOOKUP(AC375,Références!$O$3:$P$7,2,FALSE)&gt;=VLOOKUP(L375,Références!$O$3:$P$7,2,FALSE),"OK","À compléter"))</f>
        <v/>
      </c>
      <c r="AE375" s="17" t="inlineStr">
        <is>
          <t>PV contrôle + schéma</t>
        </is>
      </c>
      <c r="AF375" s="17" t="n"/>
      <c r="AG375" s="17" t="n"/>
    </row>
    <row r="376">
      <c r="A376" s="17" t="n"/>
      <c r="B376" s="17" t="n"/>
      <c r="C376" s="17" t="n"/>
      <c r="D376" s="17" t="n"/>
      <c r="E376" s="17" t="n"/>
      <c r="F376" s="17" t="n"/>
      <c r="G376" s="17" t="n"/>
      <c r="H376" s="17" t="n"/>
      <c r="I376" s="17" t="n"/>
      <c r="J376" s="17" t="n"/>
      <c r="K376" s="17">
        <f>IF(OR(H376="",I376="",J376=""),"",H376&amp;I376&amp;J376)</f>
        <v/>
      </c>
      <c r="L376" s="17">
        <f>IF(K376="","",VLOOKUP(K376,Références!$L$3:$M$10,2,FALSE))</f>
        <v/>
      </c>
      <c r="M376" s="17" t="n"/>
      <c r="N376" s="17" t="n"/>
      <c r="O376" s="17" t="n"/>
      <c r="P376" s="17">
        <f>IF(AND(M376&gt;0,N376&gt;0,O376&gt;0),M376*N376*O376,"")</f>
        <v/>
      </c>
      <c r="Q376" s="17">
        <f>IF(P376="","",IF(P376&lt;=20,"Faible",IF(P376&lt;=40,"Moyen",IF(P376&lt;=75,"Élevé","Critique"))))</f>
        <v/>
      </c>
      <c r="R376" s="17" t="n"/>
      <c r="S376" s="17" t="n"/>
      <c r="T376" s="17" t="n"/>
      <c r="U376" s="17" t="inlineStr">
        <is>
          <t>Méthodes</t>
        </is>
      </c>
      <c r="V376" s="17" t="inlineStr">
        <is>
          <t>24/09/2025</t>
        </is>
      </c>
      <c r="W376" s="17" t="inlineStr">
        <is>
          <t>Done</t>
        </is>
      </c>
      <c r="X376" s="17">
        <f>IF(AND(U376&gt;0,V376&gt;0,W376&gt;0),U376*V376*W376,"")</f>
        <v/>
      </c>
      <c r="Y376" s="17">
        <f>IF(X376="","",IF(X376&lt;=20,"Faible",IF(X376&lt;=40,"Moyen",IF(X376&lt;=75,"Élevé","Critique"))))</f>
        <v/>
      </c>
      <c r="Z376" s="17" t="n">
        <v>2</v>
      </c>
      <c r="AA376" s="17">
        <f>IF(AND(X376&gt;0,Y376&gt;0,Z376&gt;0),X376*Y376*Z376,"")</f>
        <v/>
      </c>
      <c r="AB376" s="17">
        <f>IF(AA376="","",IF(AA376&lt;=20,"Faible",IF(AA376&lt;=40,"Moyen",IF(AA376&lt;=75,"Élevé","Critique"))))</f>
        <v/>
      </c>
      <c r="AC376" s="17" t="inlineStr">
        <is>
          <t>c</t>
        </is>
      </c>
      <c r="AD376" s="17">
        <f>IF(OR(L376="",AC376=""),"",IF(VLOOKUP(AC376,Références!$O$3:$P$7,2,FALSE)&gt;=VLOOKUP(L376,Références!$O$3:$P$7,2,FALSE),"OK","À compléter"))</f>
        <v/>
      </c>
      <c r="AE376" s="17" t="inlineStr">
        <is>
          <t>Photos + procédure</t>
        </is>
      </c>
      <c r="AF376" s="17" t="n"/>
      <c r="AG376" s="17" t="n"/>
    </row>
    <row r="377">
      <c r="A377" s="17" t="n"/>
      <c r="B377" s="17" t="n"/>
      <c r="C377" s="17" t="n"/>
      <c r="D377" s="17" t="n"/>
      <c r="E377" s="17" t="n"/>
      <c r="F377" s="17" t="n"/>
      <c r="G377" s="17" t="n"/>
      <c r="H377" s="17" t="n"/>
      <c r="I377" s="17" t="n"/>
      <c r="J377" s="17" t="n"/>
      <c r="K377" s="17">
        <f>IF(OR(H377="",I377="",J377=""),"",H377&amp;I377&amp;J377)</f>
        <v/>
      </c>
      <c r="L377" s="17">
        <f>IF(K377="","",VLOOKUP(K377,Références!$L$3:$M$10,2,FALSE))</f>
        <v/>
      </c>
      <c r="M377" s="17" t="n"/>
      <c r="N377" s="17" t="n"/>
      <c r="O377" s="17" t="n"/>
      <c r="P377" s="17">
        <f>IF(AND(M377&gt;0,N377&gt;0,O377&gt;0),M377*N377*O377,"")</f>
        <v/>
      </c>
      <c r="Q377" s="17">
        <f>IF(P377="","",IF(P377&lt;=20,"Faible",IF(P377&lt;=40,"Moyen",IF(P377&lt;=75,"Élevé","Critique"))))</f>
        <v/>
      </c>
      <c r="R377" s="17" t="n"/>
      <c r="S377" s="17" t="n"/>
      <c r="T377" s="17" t="n"/>
      <c r="U377" s="17" t="inlineStr">
        <is>
          <t>Méthodes</t>
        </is>
      </c>
      <c r="V377" s="17" t="inlineStr">
        <is>
          <t>01/09/2025</t>
        </is>
      </c>
      <c r="W377" s="17" t="inlineStr">
        <is>
          <t>In Progress</t>
        </is>
      </c>
      <c r="X377" s="17">
        <f>IF(AND(U377&gt;0,V377&gt;0,W377&gt;0),U377*V377*W377,"")</f>
        <v/>
      </c>
      <c r="Y377" s="17">
        <f>IF(X377="","",IF(X377&lt;=20,"Faible",IF(X377&lt;=40,"Moyen",IF(X377&lt;=75,"Élevé","Critique"))))</f>
        <v/>
      </c>
      <c r="Z377" s="17" t="n">
        <v>2</v>
      </c>
      <c r="AA377" s="17">
        <f>IF(AND(X377&gt;0,Y377&gt;0,Z377&gt;0),X377*Y377*Z377,"")</f>
        <v/>
      </c>
      <c r="AB377" s="17">
        <f>IF(AA377="","",IF(AA377&lt;=20,"Faible",IF(AA377&lt;=40,"Moyen",IF(AA377&lt;=75,"Élevé","Critique"))))</f>
        <v/>
      </c>
      <c r="AC377" s="17" t="inlineStr">
        <is>
          <t>c</t>
        </is>
      </c>
      <c r="AD377" s="17">
        <f>IF(OR(L377="",AC377=""),"",IF(VLOOKUP(AC377,Références!$O$3:$P$7,2,FALSE)&gt;=VLOOKUP(L377,Références!$O$3:$P$7,2,FALSE),"OK","À compléter"))</f>
        <v/>
      </c>
      <c r="AE377" s="17" t="inlineStr">
        <is>
          <t>Audit terrain + croquis</t>
        </is>
      </c>
      <c r="AF377" s="17" t="n"/>
      <c r="AG377" s="17" t="n"/>
    </row>
    <row r="378">
      <c r="A378" s="17" t="n"/>
      <c r="B378" s="17" t="n"/>
      <c r="C378" s="17" t="n"/>
      <c r="D378" s="17" t="n"/>
      <c r="E378" s="17" t="n"/>
      <c r="F378" s="17" t="n"/>
      <c r="G378" s="17" t="n"/>
      <c r="H378" s="17" t="n"/>
      <c r="I378" s="17" t="n"/>
      <c r="J378" s="17" t="n"/>
      <c r="K378" s="17">
        <f>IF(OR(H378="",I378="",J378=""),"",H378&amp;I378&amp;J378)</f>
        <v/>
      </c>
      <c r="L378" s="17">
        <f>IF(K378="","",VLOOKUP(K378,Références!$L$3:$M$10,2,FALSE))</f>
        <v/>
      </c>
      <c r="M378" s="17" t="n"/>
      <c r="N378" s="17" t="n"/>
      <c r="O378" s="17" t="n"/>
      <c r="P378" s="17">
        <f>IF(AND(M378&gt;0,N378&gt;0,O378&gt;0),M378*N378*O378,"")</f>
        <v/>
      </c>
      <c r="Q378" s="17">
        <f>IF(P378="","",IF(P378&lt;=20,"Faible",IF(P378&lt;=40,"Moyen",IF(P378&lt;=75,"Élevé","Critique"))))</f>
        <v/>
      </c>
      <c r="R378" s="17" t="n"/>
      <c r="S378" s="17" t="n"/>
      <c r="T378" s="17" t="n"/>
      <c r="U378" s="17" t="inlineStr">
        <is>
          <t>Maintenance</t>
        </is>
      </c>
      <c r="V378" s="17" t="inlineStr">
        <is>
          <t>12/09/2025</t>
        </is>
      </c>
      <c r="W378" s="17" t="inlineStr">
        <is>
          <t>In Progress</t>
        </is>
      </c>
      <c r="X378" s="17">
        <f>IF(AND(U378&gt;0,V378&gt;0,W378&gt;0),U378*V378*W378,"")</f>
        <v/>
      </c>
      <c r="Y378" s="17">
        <f>IF(X378="","",IF(X378&lt;=20,"Faible",IF(X378&lt;=40,"Moyen",IF(X378&lt;=75,"Élevé","Critique"))))</f>
        <v/>
      </c>
      <c r="Z378" s="17" t="n">
        <v>2</v>
      </c>
      <c r="AA378" s="17">
        <f>IF(AND(X378&gt;0,Y378&gt;0,Z378&gt;0),X378*Y378*Z378,"")</f>
        <v/>
      </c>
      <c r="AB378" s="17">
        <f>IF(AA378="","",IF(AA378&lt;=20,"Faible",IF(AA378&lt;=40,"Moyen",IF(AA378&lt;=75,"Élevé","Critique"))))</f>
        <v/>
      </c>
      <c r="AC378" s="17" t="inlineStr">
        <is>
          <t>c</t>
        </is>
      </c>
      <c r="AD378" s="17">
        <f>IF(OR(L378="",AC378=""),"",IF(VLOOKUP(AC378,Références!$O$3:$P$7,2,FALSE)&gt;=VLOOKUP(L378,Références!$O$3:$P$7,2,FALSE),"OK","À compléter"))</f>
        <v/>
      </c>
      <c r="AE378" s="17" t="inlineStr">
        <is>
          <t>Audit terrain + croquis</t>
        </is>
      </c>
      <c r="AF378" s="17" t="n"/>
      <c r="AG378" s="17" t="n"/>
    </row>
    <row r="379">
      <c r="A379" s="17" t="n"/>
      <c r="B379" s="17" t="n"/>
      <c r="C379" s="17" t="n"/>
      <c r="D379" s="17" t="n"/>
      <c r="E379" s="17" t="n"/>
      <c r="F379" s="17" t="n"/>
      <c r="G379" s="17" t="n"/>
      <c r="H379" s="17" t="n"/>
      <c r="I379" s="17" t="n"/>
      <c r="J379" s="17" t="n"/>
      <c r="K379" s="17">
        <f>IF(OR(H379="",I379="",J379=""),"",H379&amp;I379&amp;J379)</f>
        <v/>
      </c>
      <c r="L379" s="17">
        <f>IF(K379="","",VLOOKUP(K379,Références!$L$3:$M$10,2,FALSE))</f>
        <v/>
      </c>
      <c r="M379" s="17" t="n"/>
      <c r="N379" s="17" t="n"/>
      <c r="O379" s="17" t="n"/>
      <c r="P379" s="17">
        <f>IF(AND(M379&gt;0,N379&gt;0,O379&gt;0),M379*N379*O379,"")</f>
        <v/>
      </c>
      <c r="Q379" s="17">
        <f>IF(P379="","",IF(P379&lt;=20,"Faible",IF(P379&lt;=40,"Moyen",IF(P379&lt;=75,"Élevé","Critique"))))</f>
        <v/>
      </c>
      <c r="R379" s="17" t="n"/>
      <c r="S379" s="17" t="n"/>
      <c r="T379" s="17" t="n"/>
      <c r="U379" s="17" t="inlineStr">
        <is>
          <t>Qualité</t>
        </is>
      </c>
      <c r="V379" s="17" t="inlineStr">
        <is>
          <t>15/09/2025</t>
        </is>
      </c>
      <c r="W379" s="17" t="inlineStr">
        <is>
          <t>Not Started</t>
        </is>
      </c>
      <c r="X379" s="17">
        <f>IF(AND(U379&gt;0,V379&gt;0,W379&gt;0),U379*V379*W379,"")</f>
        <v/>
      </c>
      <c r="Y379" s="17">
        <f>IF(X379="","",IF(X379&lt;=20,"Faible",IF(X379&lt;=40,"Moyen",IF(X379&lt;=75,"Élevé","Critique"))))</f>
        <v/>
      </c>
      <c r="Z379" s="17" t="n">
        <v>2</v>
      </c>
      <c r="AA379" s="17">
        <f>IF(AND(X379&gt;0,Y379&gt;0,Z379&gt;0),X379*Y379*Z379,"")</f>
        <v/>
      </c>
      <c r="AB379" s="17">
        <f>IF(AA379="","",IF(AA379&lt;=20,"Faible",IF(AA379&lt;=40,"Moyen",IF(AA379&lt;=75,"Élevé","Critique"))))</f>
        <v/>
      </c>
      <c r="AC379" s="17" t="inlineStr">
        <is>
          <t>c</t>
        </is>
      </c>
      <c r="AD379" s="17">
        <f>IF(OR(L379="",AC379=""),"",IF(VLOOKUP(AC379,Références!$O$3:$P$7,2,FALSE)&gt;=VLOOKUP(L379,Références!$O$3:$P$7,2,FALSE),"OK","À compléter"))</f>
        <v/>
      </c>
      <c r="AE379" s="17" t="inlineStr">
        <is>
          <t>Photos + procédure</t>
        </is>
      </c>
      <c r="AF379" s="17" t="n"/>
      <c r="AG379" s="17" t="n"/>
    </row>
    <row r="380">
      <c r="A380" s="17" t="n"/>
      <c r="B380" s="17" t="n"/>
      <c r="C380" s="17" t="n"/>
      <c r="D380" s="17" t="n"/>
      <c r="E380" s="17" t="n"/>
      <c r="F380" s="17" t="n"/>
      <c r="G380" s="17" t="n"/>
      <c r="H380" s="17" t="n"/>
      <c r="I380" s="17" t="n"/>
      <c r="J380" s="17" t="n"/>
      <c r="K380" s="17">
        <f>IF(OR(H380="",I380="",J380=""),"",H380&amp;I380&amp;J380)</f>
        <v/>
      </c>
      <c r="L380" s="17">
        <f>IF(K380="","",VLOOKUP(K380,Références!$L$3:$M$10,2,FALSE))</f>
        <v/>
      </c>
      <c r="M380" s="17" t="n"/>
      <c r="N380" s="17" t="n"/>
      <c r="O380" s="17" t="n"/>
      <c r="P380" s="17">
        <f>IF(AND(M380&gt;0,N380&gt;0,O380&gt;0),M380*N380*O380,"")</f>
        <v/>
      </c>
      <c r="Q380" s="17">
        <f>IF(P380="","",IF(P380&lt;=20,"Faible",IF(P380&lt;=40,"Moyen",IF(P380&lt;=75,"Élevé","Critique"))))</f>
        <v/>
      </c>
      <c r="R380" s="17" t="n"/>
      <c r="S380" s="17" t="n"/>
      <c r="T380" s="17" t="n"/>
      <c r="U380" s="17" t="inlineStr">
        <is>
          <t>Méthodes</t>
        </is>
      </c>
      <c r="V380" s="17" t="inlineStr">
        <is>
          <t>25/09/2025</t>
        </is>
      </c>
      <c r="W380" s="17" t="inlineStr">
        <is>
          <t>Not Started</t>
        </is>
      </c>
      <c r="X380" s="17">
        <f>IF(AND(U380&gt;0,V380&gt;0,W380&gt;0),U380*V380*W380,"")</f>
        <v/>
      </c>
      <c r="Y380" s="17">
        <f>IF(X380="","",IF(X380&lt;=20,"Faible",IF(X380&lt;=40,"Moyen",IF(X380&lt;=75,"Élevé","Critique"))))</f>
        <v/>
      </c>
      <c r="Z380" s="17" t="n">
        <v>2</v>
      </c>
      <c r="AA380" s="17">
        <f>IF(AND(X380&gt;0,Y380&gt;0,Z380&gt;0),X380*Y380*Z380,"")</f>
        <v/>
      </c>
      <c r="AB380" s="17">
        <f>IF(AA380="","",IF(AA380&lt;=20,"Faible",IF(AA380&lt;=40,"Moyen",IF(AA380&lt;=75,"Élevé","Critique"))))</f>
        <v/>
      </c>
      <c r="AC380" s="17" t="inlineStr">
        <is>
          <t>c</t>
        </is>
      </c>
      <c r="AD380" s="17">
        <f>IF(OR(L380="",AC380=""),"",IF(VLOOKUP(AC380,Références!$O$3:$P$7,2,FALSE)&gt;=VLOOKUP(L380,Références!$O$3:$P$7,2,FALSE),"OK","À compléter"))</f>
        <v/>
      </c>
      <c r="AE380" s="17" t="inlineStr">
        <is>
          <t>Photos + procédure</t>
        </is>
      </c>
      <c r="AF380" s="17" t="n"/>
      <c r="AG380" s="17" t="n"/>
    </row>
    <row r="381">
      <c r="A381" s="17" t="n"/>
      <c r="B381" s="17" t="n"/>
      <c r="C381" s="17" t="n"/>
      <c r="D381" s="17" t="n"/>
      <c r="E381" s="17" t="n"/>
      <c r="F381" s="17" t="n"/>
      <c r="G381" s="17" t="n"/>
      <c r="H381" s="17" t="n"/>
      <c r="I381" s="17" t="n"/>
      <c r="J381" s="17" t="n"/>
      <c r="K381" s="17">
        <f>IF(OR(H381="",I381="",J381=""),"",H381&amp;I381&amp;J381)</f>
        <v/>
      </c>
      <c r="L381" s="17">
        <f>IF(K381="","",VLOOKUP(K381,Références!$L$3:$M$10,2,FALSE))</f>
        <v/>
      </c>
      <c r="M381" s="17" t="n"/>
      <c r="N381" s="17" t="n"/>
      <c r="O381" s="17" t="n"/>
      <c r="P381" s="17">
        <f>IF(AND(M381&gt;0,N381&gt;0,O381&gt;0),M381*N381*O381,"")</f>
        <v/>
      </c>
      <c r="Q381" s="17">
        <f>IF(P381="","",IF(P381&lt;=20,"Faible",IF(P381&lt;=40,"Moyen",IF(P381&lt;=75,"Élevé","Critique"))))</f>
        <v/>
      </c>
      <c r="R381" s="17" t="n"/>
      <c r="S381" s="17" t="n"/>
      <c r="T381" s="17" t="n"/>
      <c r="U381" s="17" t="inlineStr">
        <is>
          <t>HSE</t>
        </is>
      </c>
      <c r="V381" s="17" t="inlineStr">
        <is>
          <t>27/09/2025</t>
        </is>
      </c>
      <c r="W381" s="17" t="inlineStr">
        <is>
          <t>Not Started</t>
        </is>
      </c>
      <c r="X381" s="17">
        <f>IF(AND(U381&gt;0,V381&gt;0,W381&gt;0),U381*V381*W381,"")</f>
        <v/>
      </c>
      <c r="Y381" s="17">
        <f>IF(X381="","",IF(X381&lt;=20,"Faible",IF(X381&lt;=40,"Moyen",IF(X381&lt;=75,"Élevé","Critique"))))</f>
        <v/>
      </c>
      <c r="Z381" s="17" t="n">
        <v>2</v>
      </c>
      <c r="AA381" s="17">
        <f>IF(AND(X381&gt;0,Y381&gt;0,Z381&gt;0),X381*Y381*Z381,"")</f>
        <v/>
      </c>
      <c r="AB381" s="17">
        <f>IF(AA381="","",IF(AA381&lt;=20,"Faible",IF(AA381&lt;=40,"Moyen",IF(AA381&lt;=75,"Élevé","Critique"))))</f>
        <v/>
      </c>
      <c r="AC381" s="17" t="inlineStr">
        <is>
          <t>c</t>
        </is>
      </c>
      <c r="AD381" s="17">
        <f>IF(OR(L381="",AC381=""),"",IF(VLOOKUP(AC381,Références!$O$3:$P$7,2,FALSE)&gt;=VLOOKUP(L381,Références!$O$3:$P$7,2,FALSE),"OK","À compléter"))</f>
        <v/>
      </c>
      <c r="AE381" s="17" t="inlineStr">
        <is>
          <t>PV contrôle + schéma</t>
        </is>
      </c>
      <c r="AF381" s="17" t="n"/>
      <c r="AG381" s="17" t="n"/>
    </row>
    <row r="382">
      <c r="A382" s="17" t="n"/>
      <c r="B382" s="17" t="n"/>
      <c r="C382" s="17" t="n"/>
      <c r="D382" s="17" t="n"/>
      <c r="E382" s="17" t="n"/>
      <c r="F382" s="17" t="n"/>
      <c r="G382" s="17" t="n"/>
      <c r="H382" s="17" t="n"/>
      <c r="I382" s="17" t="n"/>
      <c r="J382" s="17" t="n"/>
      <c r="K382" s="17">
        <f>IF(OR(H382="",I382="",J382=""),"",H382&amp;I382&amp;J382)</f>
        <v/>
      </c>
      <c r="L382" s="17">
        <f>IF(K382="","",VLOOKUP(K382,Références!$L$3:$M$10,2,FALSE))</f>
        <v/>
      </c>
      <c r="M382" s="17" t="n"/>
      <c r="N382" s="17" t="n"/>
      <c r="O382" s="17" t="n"/>
      <c r="P382" s="17">
        <f>IF(AND(M382&gt;0,N382&gt;0,O382&gt;0),M382*N382*O382,"")</f>
        <v/>
      </c>
      <c r="Q382" s="17">
        <f>IF(P382="","",IF(P382&lt;=20,"Faible",IF(P382&lt;=40,"Moyen",IF(P382&lt;=75,"Élevé","Critique"))))</f>
        <v/>
      </c>
      <c r="R382" s="17" t="n"/>
      <c r="S382" s="17" t="n"/>
      <c r="T382" s="17" t="n"/>
      <c r="U382" s="17" t="inlineStr">
        <is>
          <t>Qualité</t>
        </is>
      </c>
      <c r="V382" s="17" t="inlineStr">
        <is>
          <t>17/09/2025</t>
        </is>
      </c>
      <c r="W382" s="17" t="inlineStr">
        <is>
          <t>In Progress</t>
        </is>
      </c>
      <c r="X382" s="17">
        <f>IF(AND(U382&gt;0,V382&gt;0,W382&gt;0),U382*V382*W382,"")</f>
        <v/>
      </c>
      <c r="Y382" s="17">
        <f>IF(X382="","",IF(X382&lt;=20,"Faible",IF(X382&lt;=40,"Moyen",IF(X382&lt;=75,"Élevé","Critique"))))</f>
        <v/>
      </c>
      <c r="Z382" s="17" t="n">
        <v>2</v>
      </c>
      <c r="AA382" s="17">
        <f>IF(AND(X382&gt;0,Y382&gt;0,Z382&gt;0),X382*Y382*Z382,"")</f>
        <v/>
      </c>
      <c r="AB382" s="17">
        <f>IF(AA382="","",IF(AA382&lt;=20,"Faible",IF(AA382&lt;=40,"Moyen",IF(AA382&lt;=75,"Élevé","Critique"))))</f>
        <v/>
      </c>
      <c r="AC382" s="17" t="inlineStr">
        <is>
          <t>c</t>
        </is>
      </c>
      <c r="AD382" s="17">
        <f>IF(OR(L382="",AC382=""),"",IF(VLOOKUP(AC382,Références!$O$3:$P$7,2,FALSE)&gt;=VLOOKUP(L382,Références!$O$3:$P$7,2,FALSE),"OK","À compléter"))</f>
        <v/>
      </c>
      <c r="AE382" s="17" t="inlineStr">
        <is>
          <t>FDS + mode opératoire</t>
        </is>
      </c>
      <c r="AF382" s="17" t="n"/>
      <c r="AG382" s="17" t="n"/>
    </row>
    <row r="383">
      <c r="A383" s="17" t="n"/>
      <c r="B383" s="17" t="n"/>
      <c r="C383" s="17" t="n"/>
      <c r="D383" s="17" t="n"/>
      <c r="E383" s="17" t="n"/>
      <c r="F383" s="17" t="n"/>
      <c r="G383" s="17" t="n"/>
      <c r="H383" s="17" t="n"/>
      <c r="I383" s="17" t="n"/>
      <c r="J383" s="17" t="n"/>
      <c r="K383" s="17">
        <f>IF(OR(H383="",I383="",J383=""),"",H383&amp;I383&amp;J383)</f>
        <v/>
      </c>
      <c r="L383" s="17">
        <f>IF(K383="","",VLOOKUP(K383,Références!$L$3:$M$10,2,FALSE))</f>
        <v/>
      </c>
      <c r="M383" s="17" t="n"/>
      <c r="N383" s="17" t="n"/>
      <c r="O383" s="17" t="n"/>
      <c r="P383" s="17">
        <f>IF(AND(M383&gt;0,N383&gt;0,O383&gt;0),M383*N383*O383,"")</f>
        <v/>
      </c>
      <c r="Q383" s="17">
        <f>IF(P383="","",IF(P383&lt;=20,"Faible",IF(P383&lt;=40,"Moyen",IF(P383&lt;=75,"Élevé","Critique"))))</f>
        <v/>
      </c>
      <c r="R383" s="17" t="n"/>
      <c r="S383" s="17" t="n"/>
      <c r="T383" s="17" t="n"/>
      <c r="U383" s="17" t="inlineStr">
        <is>
          <t>Qualité</t>
        </is>
      </c>
      <c r="V383" s="17" t="inlineStr">
        <is>
          <t>21/09/2025</t>
        </is>
      </c>
      <c r="W383" s="17" t="inlineStr">
        <is>
          <t>In Progress</t>
        </is>
      </c>
      <c r="X383" s="17">
        <f>IF(AND(U383&gt;0,V383&gt;0,W383&gt;0),U383*V383*W383,"")</f>
        <v/>
      </c>
      <c r="Y383" s="17">
        <f>IF(X383="","",IF(X383&lt;=20,"Faible",IF(X383&lt;=40,"Moyen",IF(X383&lt;=75,"Élevé","Critique"))))</f>
        <v/>
      </c>
      <c r="Z383" s="17" t="n">
        <v>2</v>
      </c>
      <c r="AA383" s="17">
        <f>IF(AND(X383&gt;0,Y383&gt;0,Z383&gt;0),X383*Y383*Z383,"")</f>
        <v/>
      </c>
      <c r="AB383" s="17">
        <f>IF(AA383="","",IF(AA383&lt;=20,"Faible",IF(AA383&lt;=40,"Moyen",IF(AA383&lt;=75,"Élevé","Critique"))))</f>
        <v/>
      </c>
      <c r="AC383" s="17" t="inlineStr">
        <is>
          <t>c</t>
        </is>
      </c>
      <c r="AD383" s="17">
        <f>IF(OR(L383="",AC383=""),"",IF(VLOOKUP(AC383,Références!$O$3:$P$7,2,FALSE)&gt;=VLOOKUP(L383,Références!$O$3:$P$7,2,FALSE),"OK","À compléter"))</f>
        <v/>
      </c>
      <c r="AE383" s="17" t="inlineStr">
        <is>
          <t>Audit terrain + croquis</t>
        </is>
      </c>
      <c r="AF383" s="17" t="n"/>
      <c r="AG383" s="17" t="n"/>
    </row>
    <row r="384">
      <c r="A384" s="17" t="n"/>
      <c r="B384" s="17" t="n"/>
      <c r="C384" s="17" t="n"/>
      <c r="D384" s="17" t="n"/>
      <c r="E384" s="17" t="n"/>
      <c r="F384" s="17" t="n"/>
      <c r="G384" s="17" t="n"/>
      <c r="H384" s="17" t="n"/>
      <c r="I384" s="17" t="n"/>
      <c r="J384" s="17" t="n"/>
      <c r="K384" s="17">
        <f>IF(OR(H384="",I384="",J384=""),"",H384&amp;I384&amp;J384)</f>
        <v/>
      </c>
      <c r="L384" s="17">
        <f>IF(K384="","",VLOOKUP(K384,Références!$L$3:$M$10,2,FALSE))</f>
        <v/>
      </c>
      <c r="M384" s="17" t="n"/>
      <c r="N384" s="17" t="n"/>
      <c r="O384" s="17" t="n"/>
      <c r="P384" s="17">
        <f>IF(AND(M384&gt;0,N384&gt;0,O384&gt;0),M384*N384*O384,"")</f>
        <v/>
      </c>
      <c r="Q384" s="17">
        <f>IF(P384="","",IF(P384&lt;=20,"Faible",IF(P384&lt;=40,"Moyen",IF(P384&lt;=75,"Élevé","Critique"))))</f>
        <v/>
      </c>
      <c r="R384" s="17" t="n"/>
      <c r="S384" s="17" t="n"/>
      <c r="T384" s="17" t="n"/>
      <c r="U384" s="17" t="inlineStr">
        <is>
          <t>Production</t>
        </is>
      </c>
      <c r="V384" s="17" t="inlineStr">
        <is>
          <t>26/09/2025</t>
        </is>
      </c>
      <c r="W384" s="17" t="inlineStr">
        <is>
          <t>Done</t>
        </is>
      </c>
      <c r="X384" s="17">
        <f>IF(AND(U384&gt;0,V384&gt;0,W384&gt;0),U384*V384*W384,"")</f>
        <v/>
      </c>
      <c r="Y384" s="17">
        <f>IF(X384="","",IF(X384&lt;=20,"Faible",IF(X384&lt;=40,"Moyen",IF(X384&lt;=75,"Élevé","Critique"))))</f>
        <v/>
      </c>
      <c r="Z384" s="17" t="n">
        <v>2</v>
      </c>
      <c r="AA384" s="17">
        <f>IF(AND(X384&gt;0,Y384&gt;0,Z384&gt;0),X384*Y384*Z384,"")</f>
        <v/>
      </c>
      <c r="AB384" s="17">
        <f>IF(AA384="","",IF(AA384&lt;=20,"Faible",IF(AA384&lt;=40,"Moyen",IF(AA384&lt;=75,"Élevé","Critique"))))</f>
        <v/>
      </c>
      <c r="AC384" s="17" t="inlineStr">
        <is>
          <t>c</t>
        </is>
      </c>
      <c r="AD384" s="17">
        <f>IF(OR(L384="",AC384=""),"",IF(VLOOKUP(AC384,Références!$O$3:$P$7,2,FALSE)&gt;=VLOOKUP(L384,Références!$O$3:$P$7,2,FALSE),"OK","À compléter"))</f>
        <v/>
      </c>
      <c r="AE384" s="17" t="inlineStr">
        <is>
          <t>PV contrôle + schéma</t>
        </is>
      </c>
      <c r="AF384" s="17" t="n"/>
      <c r="AG384" s="17" t="n"/>
    </row>
    <row r="385">
      <c r="A385" s="17" t="n"/>
      <c r="B385" s="17" t="n"/>
      <c r="C385" s="17" t="n"/>
      <c r="D385" s="17" t="n"/>
      <c r="E385" s="17" t="n"/>
      <c r="F385" s="17" t="n"/>
      <c r="G385" s="17" t="n"/>
      <c r="H385" s="17" t="n"/>
      <c r="I385" s="17" t="n"/>
      <c r="J385" s="17" t="n"/>
      <c r="K385" s="17">
        <f>IF(OR(H385="",I385="",J385=""),"",H385&amp;I385&amp;J385)</f>
        <v/>
      </c>
      <c r="L385" s="17">
        <f>IF(K385="","",VLOOKUP(K385,Références!$L$3:$M$10,2,FALSE))</f>
        <v/>
      </c>
      <c r="M385" s="17" t="n"/>
      <c r="N385" s="17" t="n"/>
      <c r="O385" s="17" t="n"/>
      <c r="P385" s="17">
        <f>IF(AND(M385&gt;0,N385&gt;0,O385&gt;0),M385*N385*O385,"")</f>
        <v/>
      </c>
      <c r="Q385" s="17">
        <f>IF(P385="","",IF(P385&lt;=20,"Faible",IF(P385&lt;=40,"Moyen",IF(P385&lt;=75,"Élevé","Critique"))))</f>
        <v/>
      </c>
      <c r="R385" s="17" t="n"/>
      <c r="S385" s="17" t="n"/>
      <c r="T385" s="17" t="n"/>
      <c r="U385" s="17" t="inlineStr">
        <is>
          <t>HSE</t>
        </is>
      </c>
      <c r="V385" s="17" t="inlineStr">
        <is>
          <t>18/09/2025</t>
        </is>
      </c>
      <c r="W385" s="17" t="inlineStr">
        <is>
          <t>In Progress</t>
        </is>
      </c>
      <c r="X385" s="17">
        <f>IF(AND(U385&gt;0,V385&gt;0,W385&gt;0),U385*V385*W385,"")</f>
        <v/>
      </c>
      <c r="Y385" s="17">
        <f>IF(X385="","",IF(X385&lt;=20,"Faible",IF(X385&lt;=40,"Moyen",IF(X385&lt;=75,"Élevé","Critique"))))</f>
        <v/>
      </c>
      <c r="Z385" s="17" t="n">
        <v>2</v>
      </c>
      <c r="AA385" s="17">
        <f>IF(AND(X385&gt;0,Y385&gt;0,Z385&gt;0),X385*Y385*Z385,"")</f>
        <v/>
      </c>
      <c r="AB385" s="17">
        <f>IF(AA385="","",IF(AA385&lt;=20,"Faible",IF(AA385&lt;=40,"Moyen",IF(AA385&lt;=75,"Élevé","Critique"))))</f>
        <v/>
      </c>
      <c r="AC385" s="17" t="inlineStr">
        <is>
          <t>c</t>
        </is>
      </c>
      <c r="AD385" s="17">
        <f>IF(OR(L385="",AC385=""),"",IF(VLOOKUP(AC385,Références!$O$3:$P$7,2,FALSE)&gt;=VLOOKUP(L385,Références!$O$3:$P$7,2,FALSE),"OK","À compléter"))</f>
        <v/>
      </c>
      <c r="AE385" s="17" t="inlineStr">
        <is>
          <t>PV contrôle + schéma</t>
        </is>
      </c>
      <c r="AF385" s="17" t="n"/>
      <c r="AG385" s="17" t="n"/>
    </row>
    <row r="386">
      <c r="A386" s="17" t="n"/>
      <c r="B386" s="17" t="n"/>
      <c r="C386" s="17" t="n"/>
      <c r="D386" s="17" t="n"/>
      <c r="E386" s="17" t="n"/>
      <c r="F386" s="17" t="n"/>
      <c r="G386" s="17" t="n"/>
      <c r="H386" s="17" t="n"/>
      <c r="I386" s="17" t="n"/>
      <c r="J386" s="17" t="n"/>
      <c r="K386" s="17">
        <f>IF(OR(H386="",I386="",J386=""),"",H386&amp;I386&amp;J386)</f>
        <v/>
      </c>
      <c r="L386" s="17">
        <f>IF(K386="","",VLOOKUP(K386,Références!$L$3:$M$10,2,FALSE))</f>
        <v/>
      </c>
      <c r="M386" s="17" t="n"/>
      <c r="N386" s="17" t="n"/>
      <c r="O386" s="17" t="n"/>
      <c r="P386" s="17">
        <f>IF(AND(M386&gt;0,N386&gt;0,O386&gt;0),M386*N386*O386,"")</f>
        <v/>
      </c>
      <c r="Q386" s="17">
        <f>IF(P386="","",IF(P386&lt;=20,"Faible",IF(P386&lt;=40,"Moyen",IF(P386&lt;=75,"Élevé","Critique"))))</f>
        <v/>
      </c>
      <c r="R386" s="17" t="n"/>
      <c r="S386" s="17" t="n"/>
      <c r="T386" s="17" t="n"/>
      <c r="U386" s="17" t="inlineStr">
        <is>
          <t>HSE</t>
        </is>
      </c>
      <c r="V386" s="17" t="inlineStr">
        <is>
          <t>25/09/2025</t>
        </is>
      </c>
      <c r="W386" s="17" t="inlineStr">
        <is>
          <t>Not Started</t>
        </is>
      </c>
      <c r="X386" s="17">
        <f>IF(AND(U386&gt;0,V386&gt;0,W386&gt;0),U386*V386*W386,"")</f>
        <v/>
      </c>
      <c r="Y386" s="17">
        <f>IF(X386="","",IF(X386&lt;=20,"Faible",IF(X386&lt;=40,"Moyen",IF(X386&lt;=75,"Élevé","Critique"))))</f>
        <v/>
      </c>
      <c r="Z386" s="17" t="n">
        <v>2</v>
      </c>
      <c r="AA386" s="17">
        <f>IF(AND(X386&gt;0,Y386&gt;0,Z386&gt;0),X386*Y386*Z386,"")</f>
        <v/>
      </c>
      <c r="AB386" s="17">
        <f>IF(AA386="","",IF(AA386&lt;=20,"Faible",IF(AA386&lt;=40,"Moyen",IF(AA386&lt;=75,"Élevé","Critique"))))</f>
        <v/>
      </c>
      <c r="AC386" s="17" t="inlineStr">
        <is>
          <t>c</t>
        </is>
      </c>
      <c r="AD386" s="17">
        <f>IF(OR(L386="",AC386=""),"",IF(VLOOKUP(AC386,Références!$O$3:$P$7,2,FALSE)&gt;=VLOOKUP(L386,Références!$O$3:$P$7,2,FALSE),"OK","À compléter"))</f>
        <v/>
      </c>
      <c r="AE386" s="17" t="inlineStr">
        <is>
          <t>FDS + mode opératoire</t>
        </is>
      </c>
      <c r="AF386" s="17" t="n"/>
      <c r="AG386" s="17" t="n"/>
    </row>
    <row r="387">
      <c r="A387" s="17" t="n"/>
      <c r="B387" s="17" t="n"/>
      <c r="C387" s="17" t="n"/>
      <c r="D387" s="17" t="n"/>
      <c r="E387" s="17" t="n"/>
      <c r="F387" s="17" t="n"/>
      <c r="G387" s="17" t="n"/>
      <c r="H387" s="17" t="n"/>
      <c r="I387" s="17" t="n"/>
      <c r="J387" s="17" t="n"/>
      <c r="K387" s="17">
        <f>IF(OR(H387="",I387="",J387=""),"",H387&amp;I387&amp;J387)</f>
        <v/>
      </c>
      <c r="L387" s="17">
        <f>IF(K387="","",VLOOKUP(K387,Références!$L$3:$M$10,2,FALSE))</f>
        <v/>
      </c>
      <c r="M387" s="17" t="n"/>
      <c r="N387" s="17" t="n"/>
      <c r="O387" s="17" t="n"/>
      <c r="P387" s="17">
        <f>IF(AND(M387&gt;0,N387&gt;0,O387&gt;0),M387*N387*O387,"")</f>
        <v/>
      </c>
      <c r="Q387" s="17">
        <f>IF(P387="","",IF(P387&lt;=20,"Faible",IF(P387&lt;=40,"Moyen",IF(P387&lt;=75,"Élevé","Critique"))))</f>
        <v/>
      </c>
      <c r="R387" s="17" t="n"/>
      <c r="S387" s="17" t="n"/>
      <c r="T387" s="17" t="n"/>
      <c r="U387" s="17" t="inlineStr">
        <is>
          <t>Méthodes</t>
        </is>
      </c>
      <c r="V387" s="17" t="inlineStr">
        <is>
          <t>24/09/2025</t>
        </is>
      </c>
      <c r="W387" s="17" t="inlineStr">
        <is>
          <t>In Progress</t>
        </is>
      </c>
      <c r="X387" s="17">
        <f>IF(AND(U387&gt;0,V387&gt;0,W387&gt;0),U387*V387*W387,"")</f>
        <v/>
      </c>
      <c r="Y387" s="17">
        <f>IF(X387="","",IF(X387&lt;=20,"Faible",IF(X387&lt;=40,"Moyen",IF(X387&lt;=75,"Élevé","Critique"))))</f>
        <v/>
      </c>
      <c r="Z387" s="17" t="n">
        <v>2</v>
      </c>
      <c r="AA387" s="17">
        <f>IF(AND(X387&gt;0,Y387&gt;0,Z387&gt;0),X387*Y387*Z387,"")</f>
        <v/>
      </c>
      <c r="AB387" s="17">
        <f>IF(AA387="","",IF(AA387&lt;=20,"Faible",IF(AA387&lt;=40,"Moyen",IF(AA387&lt;=75,"Élevé","Critique"))))</f>
        <v/>
      </c>
      <c r="AC387" s="17" t="inlineStr">
        <is>
          <t>c</t>
        </is>
      </c>
      <c r="AD387" s="17">
        <f>IF(OR(L387="",AC387=""),"",IF(VLOOKUP(AC387,Références!$O$3:$P$7,2,FALSE)&gt;=VLOOKUP(L387,Références!$O$3:$P$7,2,FALSE),"OK","À compléter"))</f>
        <v/>
      </c>
      <c r="AE387" s="17" t="inlineStr">
        <is>
          <t>FDS + mode opératoire</t>
        </is>
      </c>
      <c r="AF387" s="17" t="n"/>
      <c r="AG387" s="17" t="n"/>
    </row>
    <row r="388">
      <c r="A388" s="17" t="n"/>
      <c r="B388" s="17" t="n"/>
      <c r="C388" s="17" t="n"/>
      <c r="D388" s="17" t="n"/>
      <c r="E388" s="17" t="n"/>
      <c r="F388" s="17" t="n"/>
      <c r="G388" s="17" t="n"/>
      <c r="H388" s="17" t="n"/>
      <c r="I388" s="17" t="n"/>
      <c r="J388" s="17" t="n"/>
      <c r="K388" s="17">
        <f>IF(OR(H388="",I388="",J388=""),"",H388&amp;I388&amp;J388)</f>
        <v/>
      </c>
      <c r="L388" s="17">
        <f>IF(K388="","",VLOOKUP(K388,Références!$L$3:$M$10,2,FALSE))</f>
        <v/>
      </c>
      <c r="M388" s="17" t="n"/>
      <c r="N388" s="17" t="n"/>
      <c r="O388" s="17" t="n"/>
      <c r="P388" s="17">
        <f>IF(AND(M388&gt;0,N388&gt;0,O388&gt;0),M388*N388*O388,"")</f>
        <v/>
      </c>
      <c r="Q388" s="17">
        <f>IF(P388="","",IF(P388&lt;=20,"Faible",IF(P388&lt;=40,"Moyen",IF(P388&lt;=75,"Élevé","Critique"))))</f>
        <v/>
      </c>
      <c r="R388" s="17" t="n"/>
      <c r="S388" s="17" t="n"/>
      <c r="T388" s="17" t="n"/>
      <c r="U388" s="17" t="inlineStr">
        <is>
          <t>HSE</t>
        </is>
      </c>
      <c r="V388" s="17" t="inlineStr">
        <is>
          <t>20/09/2025</t>
        </is>
      </c>
      <c r="W388" s="17" t="inlineStr">
        <is>
          <t>In Progress</t>
        </is>
      </c>
      <c r="X388" s="17">
        <f>IF(AND(U388&gt;0,V388&gt;0,W388&gt;0),U388*V388*W388,"")</f>
        <v/>
      </c>
      <c r="Y388" s="17">
        <f>IF(X388="","",IF(X388&lt;=20,"Faible",IF(X388&lt;=40,"Moyen",IF(X388&lt;=75,"Élevé","Critique"))))</f>
        <v/>
      </c>
      <c r="Z388" s="17" t="n">
        <v>2</v>
      </c>
      <c r="AA388" s="17">
        <f>IF(AND(X388&gt;0,Y388&gt;0,Z388&gt;0),X388*Y388*Z388,"")</f>
        <v/>
      </c>
      <c r="AB388" s="17">
        <f>IF(AA388="","",IF(AA388&lt;=20,"Faible",IF(AA388&lt;=40,"Moyen",IF(AA388&lt;=75,"Élevé","Critique"))))</f>
        <v/>
      </c>
      <c r="AC388" s="17" t="inlineStr">
        <is>
          <t>c</t>
        </is>
      </c>
      <c r="AD388" s="17">
        <f>IF(OR(L388="",AC388=""),"",IF(VLOOKUP(AC388,Références!$O$3:$P$7,2,FALSE)&gt;=VLOOKUP(L388,Références!$O$3:$P$7,2,FALSE),"OK","À compléter"))</f>
        <v/>
      </c>
      <c r="AE388" s="17" t="inlineStr">
        <is>
          <t>Audit terrain + croquis</t>
        </is>
      </c>
      <c r="AF388" s="17" t="n"/>
      <c r="AG388" s="17" t="n"/>
    </row>
    <row r="389">
      <c r="A389" s="17" t="n"/>
      <c r="B389" s="17" t="n"/>
      <c r="C389" s="17" t="n"/>
      <c r="D389" s="17" t="n"/>
      <c r="E389" s="17" t="n"/>
      <c r="F389" s="17" t="n"/>
      <c r="G389" s="17" t="n"/>
      <c r="H389" s="17" t="n"/>
      <c r="I389" s="17" t="n"/>
      <c r="J389" s="17" t="n"/>
      <c r="K389" s="17">
        <f>IF(OR(H389="",I389="",J389=""),"",H389&amp;I389&amp;J389)</f>
        <v/>
      </c>
      <c r="L389" s="17">
        <f>IF(K389="","",VLOOKUP(K389,Références!$L$3:$M$10,2,FALSE))</f>
        <v/>
      </c>
      <c r="M389" s="17" t="n"/>
      <c r="N389" s="17" t="n"/>
      <c r="O389" s="17" t="n"/>
      <c r="P389" s="17">
        <f>IF(AND(M389&gt;0,N389&gt;0,O389&gt;0),M389*N389*O389,"")</f>
        <v/>
      </c>
      <c r="Q389" s="17">
        <f>IF(P389="","",IF(P389&lt;=20,"Faible",IF(P389&lt;=40,"Moyen",IF(P389&lt;=75,"Élevé","Critique"))))</f>
        <v/>
      </c>
      <c r="R389" s="17" t="n"/>
      <c r="S389" s="17" t="n"/>
      <c r="T389" s="17" t="n"/>
      <c r="U389" s="17" t="inlineStr">
        <is>
          <t>Méthodes</t>
        </is>
      </c>
      <c r="V389" s="17" t="inlineStr">
        <is>
          <t>12/09/2025</t>
        </is>
      </c>
      <c r="W389" s="17" t="inlineStr">
        <is>
          <t>In Progress</t>
        </is>
      </c>
      <c r="X389" s="17">
        <f>IF(AND(U389&gt;0,V389&gt;0,W389&gt;0),U389*V389*W389,"")</f>
        <v/>
      </c>
      <c r="Y389" s="17">
        <f>IF(X389="","",IF(X389&lt;=20,"Faible",IF(X389&lt;=40,"Moyen",IF(X389&lt;=75,"Élevé","Critique"))))</f>
        <v/>
      </c>
      <c r="Z389" s="17" t="n">
        <v>2</v>
      </c>
      <c r="AA389" s="17">
        <f>IF(AND(X389&gt;0,Y389&gt;0,Z389&gt;0),X389*Y389*Z389,"")</f>
        <v/>
      </c>
      <c r="AB389" s="17">
        <f>IF(AA389="","",IF(AA389&lt;=20,"Faible",IF(AA389&lt;=40,"Moyen",IF(AA389&lt;=75,"Élevé","Critique"))))</f>
        <v/>
      </c>
      <c r="AC389" s="17" t="inlineStr">
        <is>
          <t>c</t>
        </is>
      </c>
      <c r="AD389" s="17">
        <f>IF(OR(L389="",AC389=""),"",IF(VLOOKUP(AC389,Références!$O$3:$P$7,2,FALSE)&gt;=VLOOKUP(L389,Références!$O$3:$P$7,2,FALSE),"OK","À compléter"))</f>
        <v/>
      </c>
      <c r="AE389" s="17" t="inlineStr">
        <is>
          <t>FDS + mode opératoire</t>
        </is>
      </c>
      <c r="AF389" s="17" t="n"/>
      <c r="AG389" s="17" t="n"/>
    </row>
    <row r="390">
      <c r="A390" s="17" t="n"/>
      <c r="B390" s="17" t="n"/>
      <c r="C390" s="17" t="n"/>
      <c r="D390" s="17" t="n"/>
      <c r="E390" s="17" t="n"/>
      <c r="F390" s="17" t="n"/>
      <c r="G390" s="17" t="n"/>
      <c r="H390" s="17" t="n"/>
      <c r="I390" s="17" t="n"/>
      <c r="J390" s="17" t="n"/>
      <c r="K390" s="17">
        <f>IF(OR(H390="",I390="",J390=""),"",H390&amp;I390&amp;J390)</f>
        <v/>
      </c>
      <c r="L390" s="17">
        <f>IF(K390="","",VLOOKUP(K390,Références!$L$3:$M$10,2,FALSE))</f>
        <v/>
      </c>
      <c r="M390" s="17" t="n"/>
      <c r="N390" s="17" t="n"/>
      <c r="O390" s="17" t="n"/>
      <c r="P390" s="17">
        <f>IF(AND(M390&gt;0,N390&gt;0,O390&gt;0),M390*N390*O390,"")</f>
        <v/>
      </c>
      <c r="Q390" s="17">
        <f>IF(P390="","",IF(P390&lt;=20,"Faible",IF(P390&lt;=40,"Moyen",IF(P390&lt;=75,"Élevé","Critique"))))</f>
        <v/>
      </c>
      <c r="R390" s="17" t="n"/>
      <c r="S390" s="17" t="n"/>
      <c r="T390" s="17" t="n"/>
      <c r="U390" s="17" t="inlineStr">
        <is>
          <t>Méthodes</t>
        </is>
      </c>
      <c r="V390" s="17" t="inlineStr">
        <is>
          <t>26/09/2025</t>
        </is>
      </c>
      <c r="W390" s="17" t="inlineStr">
        <is>
          <t>Done</t>
        </is>
      </c>
      <c r="X390" s="17">
        <f>IF(AND(U390&gt;0,V390&gt;0,W390&gt;0),U390*V390*W390,"")</f>
        <v/>
      </c>
      <c r="Y390" s="17">
        <f>IF(X390="","",IF(X390&lt;=20,"Faible",IF(X390&lt;=40,"Moyen",IF(X390&lt;=75,"Élevé","Critique"))))</f>
        <v/>
      </c>
      <c r="Z390" s="17" t="n">
        <v>2</v>
      </c>
      <c r="AA390" s="17">
        <f>IF(AND(X390&gt;0,Y390&gt;0,Z390&gt;0),X390*Y390*Z390,"")</f>
        <v/>
      </c>
      <c r="AB390" s="17">
        <f>IF(AA390="","",IF(AA390&lt;=20,"Faible",IF(AA390&lt;=40,"Moyen",IF(AA390&lt;=75,"Élevé","Critique"))))</f>
        <v/>
      </c>
      <c r="AC390" s="17" t="inlineStr">
        <is>
          <t>c</t>
        </is>
      </c>
      <c r="AD390" s="17">
        <f>IF(OR(L390="",AC390=""),"",IF(VLOOKUP(AC390,Références!$O$3:$P$7,2,FALSE)&gt;=VLOOKUP(L390,Références!$O$3:$P$7,2,FALSE),"OK","À compléter"))</f>
        <v/>
      </c>
      <c r="AE390" s="17" t="inlineStr">
        <is>
          <t>PV contrôle + schéma</t>
        </is>
      </c>
      <c r="AF390" s="17" t="n"/>
      <c r="AG390" s="17" t="n"/>
    </row>
    <row r="391">
      <c r="A391" s="17" t="n"/>
      <c r="B391" s="17" t="n"/>
      <c r="C391" s="17" t="n"/>
      <c r="D391" s="17" t="n"/>
      <c r="E391" s="17" t="n"/>
      <c r="F391" s="17" t="n"/>
      <c r="G391" s="17" t="n"/>
      <c r="H391" s="17" t="n"/>
      <c r="I391" s="17" t="n"/>
      <c r="J391" s="17" t="n"/>
      <c r="K391" s="17">
        <f>IF(OR(H391="",I391="",J391=""),"",H391&amp;I391&amp;J391)</f>
        <v/>
      </c>
      <c r="L391" s="17">
        <f>IF(K391="","",VLOOKUP(K391,Références!$L$3:$M$10,2,FALSE))</f>
        <v/>
      </c>
      <c r="M391" s="17" t="n"/>
      <c r="N391" s="17" t="n"/>
      <c r="O391" s="17" t="n"/>
      <c r="P391" s="17">
        <f>IF(AND(M391&gt;0,N391&gt;0,O391&gt;0),M391*N391*O391,"")</f>
        <v/>
      </c>
      <c r="Q391" s="17">
        <f>IF(P391="","",IF(P391&lt;=20,"Faible",IF(P391&lt;=40,"Moyen",IF(P391&lt;=75,"Élevé","Critique"))))</f>
        <v/>
      </c>
      <c r="R391" s="17" t="n"/>
      <c r="S391" s="17" t="n"/>
      <c r="T391" s="17" t="n"/>
      <c r="U391" s="17" t="inlineStr">
        <is>
          <t>Qualité</t>
        </is>
      </c>
      <c r="V391" s="17" t="inlineStr">
        <is>
          <t>17/09/2025</t>
        </is>
      </c>
      <c r="W391" s="17" t="inlineStr">
        <is>
          <t>Not Started</t>
        </is>
      </c>
      <c r="X391" s="17">
        <f>IF(AND(U391&gt;0,V391&gt;0,W391&gt;0),U391*V391*W391,"")</f>
        <v/>
      </c>
      <c r="Y391" s="17">
        <f>IF(X391="","",IF(X391&lt;=20,"Faible",IF(X391&lt;=40,"Moyen",IF(X391&lt;=75,"Élevé","Critique"))))</f>
        <v/>
      </c>
      <c r="Z391" s="17" t="n">
        <v>2</v>
      </c>
      <c r="AA391" s="17">
        <f>IF(AND(X391&gt;0,Y391&gt;0,Z391&gt;0),X391*Y391*Z391,"")</f>
        <v/>
      </c>
      <c r="AB391" s="17">
        <f>IF(AA391="","",IF(AA391&lt;=20,"Faible",IF(AA391&lt;=40,"Moyen",IF(AA391&lt;=75,"Élevé","Critique"))))</f>
        <v/>
      </c>
      <c r="AC391" s="17" t="inlineStr">
        <is>
          <t>c</t>
        </is>
      </c>
      <c r="AD391" s="17">
        <f>IF(OR(L391="",AC391=""),"",IF(VLOOKUP(AC391,Références!$O$3:$P$7,2,FALSE)&gt;=VLOOKUP(L391,Références!$O$3:$P$7,2,FALSE),"OK","À compléter"))</f>
        <v/>
      </c>
      <c r="AE391" s="17" t="inlineStr">
        <is>
          <t>Photos + procédure</t>
        </is>
      </c>
      <c r="AF391" s="17" t="n"/>
      <c r="AG391" s="17" t="n"/>
    </row>
    <row r="392">
      <c r="A392" s="17" t="n"/>
      <c r="B392" s="17" t="n"/>
      <c r="C392" s="17" t="n"/>
      <c r="D392" s="17" t="n"/>
      <c r="E392" s="17" t="n"/>
      <c r="F392" s="17" t="n"/>
      <c r="G392" s="17" t="n"/>
      <c r="H392" s="17" t="n"/>
      <c r="I392" s="17" t="n"/>
      <c r="J392" s="17" t="n"/>
      <c r="K392" s="17">
        <f>IF(OR(H392="",I392="",J392=""),"",H392&amp;I392&amp;J392)</f>
        <v/>
      </c>
      <c r="L392" s="17">
        <f>IF(K392="","",VLOOKUP(K392,Références!$L$3:$M$10,2,FALSE))</f>
        <v/>
      </c>
      <c r="M392" s="17" t="n"/>
      <c r="N392" s="17" t="n"/>
      <c r="O392" s="17" t="n"/>
      <c r="P392" s="17">
        <f>IF(AND(M392&gt;0,N392&gt;0,O392&gt;0),M392*N392*O392,"")</f>
        <v/>
      </c>
      <c r="Q392" s="17">
        <f>IF(P392="","",IF(P392&lt;=20,"Faible",IF(P392&lt;=40,"Moyen",IF(P392&lt;=75,"Élevé","Critique"))))</f>
        <v/>
      </c>
      <c r="R392" s="17" t="n"/>
      <c r="S392" s="17" t="n"/>
      <c r="T392" s="17" t="n"/>
      <c r="U392" s="17" t="inlineStr">
        <is>
          <t>Maintenance</t>
        </is>
      </c>
      <c r="V392" s="17" t="inlineStr">
        <is>
          <t>22/09/2025</t>
        </is>
      </c>
      <c r="W392" s="17" t="inlineStr">
        <is>
          <t>Not Started</t>
        </is>
      </c>
      <c r="X392" s="17">
        <f>IF(AND(U392&gt;0,V392&gt;0,W392&gt;0),U392*V392*W392,"")</f>
        <v/>
      </c>
      <c r="Y392" s="17">
        <f>IF(X392="","",IF(X392&lt;=20,"Faible",IF(X392&lt;=40,"Moyen",IF(X392&lt;=75,"Élevé","Critique"))))</f>
        <v/>
      </c>
      <c r="Z392" s="17" t="n">
        <v>2</v>
      </c>
      <c r="AA392" s="17">
        <f>IF(AND(X392&gt;0,Y392&gt;0,Z392&gt;0),X392*Y392*Z392,"")</f>
        <v/>
      </c>
      <c r="AB392" s="17">
        <f>IF(AA392="","",IF(AA392&lt;=20,"Faible",IF(AA392&lt;=40,"Moyen",IF(AA392&lt;=75,"Élevé","Critique"))))</f>
        <v/>
      </c>
      <c r="AC392" s="17" t="inlineStr">
        <is>
          <t>c</t>
        </is>
      </c>
      <c r="AD392" s="17">
        <f>IF(OR(L392="",AC392=""),"",IF(VLOOKUP(AC392,Références!$O$3:$P$7,2,FALSE)&gt;=VLOOKUP(L392,Références!$O$3:$P$7,2,FALSE),"OK","À compléter"))</f>
        <v/>
      </c>
      <c r="AE392" s="17" t="inlineStr">
        <is>
          <t>PV contrôle + schéma</t>
        </is>
      </c>
      <c r="AF392" s="17" t="n"/>
      <c r="AG392" s="17" t="n"/>
    </row>
    <row r="393">
      <c r="A393" s="17" t="n"/>
      <c r="B393" s="17" t="n"/>
      <c r="C393" s="17" t="n"/>
      <c r="D393" s="17" t="n"/>
      <c r="E393" s="17" t="n"/>
      <c r="F393" s="17" t="n"/>
      <c r="G393" s="17" t="n"/>
      <c r="H393" s="17" t="n"/>
      <c r="I393" s="17" t="n"/>
      <c r="J393" s="17" t="n"/>
      <c r="K393" s="17">
        <f>IF(OR(H393="",I393="",J393=""),"",H393&amp;I393&amp;J393)</f>
        <v/>
      </c>
      <c r="L393" s="17">
        <f>IF(K393="","",VLOOKUP(K393,Références!$L$3:$M$10,2,FALSE))</f>
        <v/>
      </c>
      <c r="M393" s="17" t="n"/>
      <c r="N393" s="17" t="n"/>
      <c r="O393" s="17" t="n"/>
      <c r="P393" s="17">
        <f>IF(AND(M393&gt;0,N393&gt;0,O393&gt;0),M393*N393*O393,"")</f>
        <v/>
      </c>
      <c r="Q393" s="17">
        <f>IF(P393="","",IF(P393&lt;=20,"Faible",IF(P393&lt;=40,"Moyen",IF(P393&lt;=75,"Élevé","Critique"))))</f>
        <v/>
      </c>
      <c r="R393" s="17" t="n"/>
      <c r="S393" s="17" t="n"/>
      <c r="T393" s="17" t="n"/>
      <c r="U393" s="17" t="inlineStr">
        <is>
          <t>Qualité</t>
        </is>
      </c>
      <c r="V393" s="17" t="inlineStr">
        <is>
          <t>21/09/2025</t>
        </is>
      </c>
      <c r="W393" s="17" t="inlineStr">
        <is>
          <t>Done</t>
        </is>
      </c>
      <c r="X393" s="17">
        <f>IF(AND(U393&gt;0,V393&gt;0,W393&gt;0),U393*V393*W393,"")</f>
        <v/>
      </c>
      <c r="Y393" s="17">
        <f>IF(X393="","",IF(X393&lt;=20,"Faible",IF(X393&lt;=40,"Moyen",IF(X393&lt;=75,"Élevé","Critique"))))</f>
        <v/>
      </c>
      <c r="Z393" s="17" t="n">
        <v>2</v>
      </c>
      <c r="AA393" s="17">
        <f>IF(AND(X393&gt;0,Y393&gt;0,Z393&gt;0),X393*Y393*Z393,"")</f>
        <v/>
      </c>
      <c r="AB393" s="17">
        <f>IF(AA393="","",IF(AA393&lt;=20,"Faible",IF(AA393&lt;=40,"Moyen",IF(AA393&lt;=75,"Élevé","Critique"))))</f>
        <v/>
      </c>
      <c r="AC393" s="17" t="inlineStr">
        <is>
          <t>c</t>
        </is>
      </c>
      <c r="AD393" s="17">
        <f>IF(OR(L393="",AC393=""),"",IF(VLOOKUP(AC393,Références!$O$3:$P$7,2,FALSE)&gt;=VLOOKUP(L393,Références!$O$3:$P$7,2,FALSE),"OK","À compléter"))</f>
        <v/>
      </c>
      <c r="AE393" s="17" t="inlineStr">
        <is>
          <t>Audit terrain + croquis</t>
        </is>
      </c>
      <c r="AF393" s="17" t="n"/>
      <c r="AG393" s="17" t="n"/>
    </row>
    <row r="394">
      <c r="A394" s="17" t="n"/>
      <c r="B394" s="17" t="n"/>
      <c r="C394" s="17" t="n"/>
      <c r="D394" s="17" t="n"/>
      <c r="E394" s="17" t="n"/>
      <c r="F394" s="17" t="n"/>
      <c r="G394" s="17" t="n"/>
      <c r="H394" s="17" t="n"/>
      <c r="I394" s="17" t="n"/>
      <c r="J394" s="17" t="n"/>
      <c r="K394" s="17">
        <f>IF(OR(H394="",I394="",J394=""),"",H394&amp;I394&amp;J394)</f>
        <v/>
      </c>
      <c r="L394" s="17">
        <f>IF(K394="","",VLOOKUP(K394,Références!$L$3:$M$10,2,FALSE))</f>
        <v/>
      </c>
      <c r="M394" s="17" t="n"/>
      <c r="N394" s="17" t="n"/>
      <c r="O394" s="17" t="n"/>
      <c r="P394" s="17">
        <f>IF(AND(M394&gt;0,N394&gt;0,O394&gt;0),M394*N394*O394,"")</f>
        <v/>
      </c>
      <c r="Q394" s="17">
        <f>IF(P394="","",IF(P394&lt;=20,"Faible",IF(P394&lt;=40,"Moyen",IF(P394&lt;=75,"Élevé","Critique"))))</f>
        <v/>
      </c>
      <c r="R394" s="17" t="n"/>
      <c r="S394" s="17" t="n"/>
      <c r="T394" s="17" t="n"/>
      <c r="U394" s="17" t="inlineStr">
        <is>
          <t>Maintenance</t>
        </is>
      </c>
      <c r="V394" s="17" t="inlineStr">
        <is>
          <t>25/09/2025</t>
        </is>
      </c>
      <c r="W394" s="17" t="inlineStr">
        <is>
          <t>Done</t>
        </is>
      </c>
      <c r="X394" s="17">
        <f>IF(AND(U394&gt;0,V394&gt;0,W394&gt;0),U394*V394*W394,"")</f>
        <v/>
      </c>
      <c r="Y394" s="17">
        <f>IF(X394="","",IF(X394&lt;=20,"Faible",IF(X394&lt;=40,"Moyen",IF(X394&lt;=75,"Élevé","Critique"))))</f>
        <v/>
      </c>
      <c r="Z394" s="17" t="n">
        <v>2</v>
      </c>
      <c r="AA394" s="17">
        <f>IF(AND(X394&gt;0,Y394&gt;0,Z394&gt;0),X394*Y394*Z394,"")</f>
        <v/>
      </c>
      <c r="AB394" s="17">
        <f>IF(AA394="","",IF(AA394&lt;=20,"Faible",IF(AA394&lt;=40,"Moyen",IF(AA394&lt;=75,"Élevé","Critique"))))</f>
        <v/>
      </c>
      <c r="AC394" s="17" t="inlineStr">
        <is>
          <t>c</t>
        </is>
      </c>
      <c r="AD394" s="17">
        <f>IF(OR(L394="",AC394=""),"",IF(VLOOKUP(AC394,Références!$O$3:$P$7,2,FALSE)&gt;=VLOOKUP(L394,Références!$O$3:$P$7,2,FALSE),"OK","À compléter"))</f>
        <v/>
      </c>
      <c r="AE394" s="17" t="inlineStr">
        <is>
          <t>Photos + procédure</t>
        </is>
      </c>
      <c r="AF394" s="17" t="n"/>
      <c r="AG394" s="17" t="n"/>
    </row>
    <row r="395">
      <c r="A395" s="17" t="n"/>
      <c r="B395" s="17" t="n"/>
      <c r="C395" s="17" t="n"/>
      <c r="D395" s="17" t="n"/>
      <c r="E395" s="17" t="n"/>
      <c r="F395" s="17" t="n"/>
      <c r="G395" s="17" t="n"/>
      <c r="H395" s="17" t="n"/>
      <c r="I395" s="17" t="n"/>
      <c r="J395" s="17" t="n"/>
      <c r="K395" s="17">
        <f>IF(OR(H395="",I395="",J395=""),"",H395&amp;I395&amp;J395)</f>
        <v/>
      </c>
      <c r="L395" s="17">
        <f>IF(K395="","",VLOOKUP(K395,Références!$L$3:$M$10,2,FALSE))</f>
        <v/>
      </c>
      <c r="M395" s="17" t="n"/>
      <c r="N395" s="17" t="n"/>
      <c r="O395" s="17" t="n"/>
      <c r="P395" s="17">
        <f>IF(AND(M395&gt;0,N395&gt;0,O395&gt;0),M395*N395*O395,"")</f>
        <v/>
      </c>
      <c r="Q395" s="17">
        <f>IF(P395="","",IF(P395&lt;=20,"Faible",IF(P395&lt;=40,"Moyen",IF(P395&lt;=75,"Élevé","Critique"))))</f>
        <v/>
      </c>
      <c r="R395" s="17" t="n"/>
      <c r="S395" s="17" t="n"/>
      <c r="T395" s="17" t="n"/>
      <c r="U395" s="17" t="inlineStr">
        <is>
          <t>Qualité</t>
        </is>
      </c>
      <c r="V395" s="17" t="inlineStr">
        <is>
          <t>01/09/2025</t>
        </is>
      </c>
      <c r="W395" s="17" t="inlineStr">
        <is>
          <t>In Progress</t>
        </is>
      </c>
      <c r="X395" s="17">
        <f>IF(AND(U395&gt;0,V395&gt;0,W395&gt;0),U395*V395*W395,"")</f>
        <v/>
      </c>
      <c r="Y395" s="17">
        <f>IF(X395="","",IF(X395&lt;=20,"Faible",IF(X395&lt;=40,"Moyen",IF(X395&lt;=75,"Élevé","Critique"))))</f>
        <v/>
      </c>
      <c r="Z395" s="17" t="n">
        <v>2</v>
      </c>
      <c r="AA395" s="17">
        <f>IF(AND(X395&gt;0,Y395&gt;0,Z395&gt;0),X395*Y395*Z395,"")</f>
        <v/>
      </c>
      <c r="AB395" s="17">
        <f>IF(AA395="","",IF(AA395&lt;=20,"Faible",IF(AA395&lt;=40,"Moyen",IF(AA395&lt;=75,"Élevé","Critique"))))</f>
        <v/>
      </c>
      <c r="AC395" s="17" t="inlineStr">
        <is>
          <t>c</t>
        </is>
      </c>
      <c r="AD395" s="17">
        <f>IF(OR(L395="",AC395=""),"",IF(VLOOKUP(AC395,Références!$O$3:$P$7,2,FALSE)&gt;=VLOOKUP(L395,Références!$O$3:$P$7,2,FALSE),"OK","À compléter"))</f>
        <v/>
      </c>
      <c r="AE395" s="17" t="inlineStr">
        <is>
          <t>PV contrôle + schéma</t>
        </is>
      </c>
      <c r="AF395" s="17" t="n"/>
      <c r="AG395" s="17" t="n"/>
    </row>
    <row r="396">
      <c r="A396" s="17" t="n"/>
      <c r="B396" s="17" t="n"/>
      <c r="C396" s="17" t="n"/>
      <c r="D396" s="17" t="n"/>
      <c r="E396" s="17" t="n"/>
      <c r="F396" s="17" t="n"/>
      <c r="G396" s="17" t="n"/>
      <c r="H396" s="17" t="n"/>
      <c r="I396" s="17" t="n"/>
      <c r="J396" s="17" t="n"/>
      <c r="K396" s="17">
        <f>IF(OR(H396="",I396="",J396=""),"",H396&amp;I396&amp;J396)</f>
        <v/>
      </c>
      <c r="L396" s="17">
        <f>IF(K396="","",VLOOKUP(K396,Références!$L$3:$M$10,2,FALSE))</f>
        <v/>
      </c>
      <c r="M396" s="17" t="n"/>
      <c r="N396" s="17" t="n"/>
      <c r="O396" s="17" t="n"/>
      <c r="P396" s="17">
        <f>IF(AND(M396&gt;0,N396&gt;0,O396&gt;0),M396*N396*O396,"")</f>
        <v/>
      </c>
      <c r="Q396" s="17">
        <f>IF(P396="","",IF(P396&lt;=20,"Faible",IF(P396&lt;=40,"Moyen",IF(P396&lt;=75,"Élevé","Critique"))))</f>
        <v/>
      </c>
      <c r="R396" s="17" t="n"/>
      <c r="S396" s="17" t="n"/>
      <c r="T396" s="17" t="n"/>
      <c r="U396" s="17" t="inlineStr">
        <is>
          <t>Méthodes</t>
        </is>
      </c>
      <c r="V396" s="17" t="inlineStr">
        <is>
          <t>21/09/2025</t>
        </is>
      </c>
      <c r="W396" s="17" t="inlineStr">
        <is>
          <t>Not Started</t>
        </is>
      </c>
      <c r="X396" s="17">
        <f>IF(AND(U396&gt;0,V396&gt;0,W396&gt;0),U396*V396*W396,"")</f>
        <v/>
      </c>
      <c r="Y396" s="17">
        <f>IF(X396="","",IF(X396&lt;=20,"Faible",IF(X396&lt;=40,"Moyen",IF(X396&lt;=75,"Élevé","Critique"))))</f>
        <v/>
      </c>
      <c r="Z396" s="17" t="n">
        <v>2</v>
      </c>
      <c r="AA396" s="17">
        <f>IF(AND(X396&gt;0,Y396&gt;0,Z396&gt;0),X396*Y396*Z396,"")</f>
        <v/>
      </c>
      <c r="AB396" s="17">
        <f>IF(AA396="","",IF(AA396&lt;=20,"Faible",IF(AA396&lt;=40,"Moyen",IF(AA396&lt;=75,"Élevé","Critique"))))</f>
        <v/>
      </c>
      <c r="AC396" s="17" t="inlineStr">
        <is>
          <t>c</t>
        </is>
      </c>
      <c r="AD396" s="17">
        <f>IF(OR(L396="",AC396=""),"",IF(VLOOKUP(AC396,Références!$O$3:$P$7,2,FALSE)&gt;=VLOOKUP(L396,Références!$O$3:$P$7,2,FALSE),"OK","À compléter"))</f>
        <v/>
      </c>
      <c r="AE396" s="17" t="inlineStr">
        <is>
          <t>Audit terrain + croquis</t>
        </is>
      </c>
      <c r="AF396" s="17" t="n"/>
      <c r="AG396" s="17" t="n"/>
    </row>
    <row r="397">
      <c r="A397" s="17" t="n"/>
      <c r="B397" s="17" t="n"/>
      <c r="C397" s="17" t="n"/>
      <c r="D397" s="17" t="n"/>
      <c r="E397" s="17" t="n"/>
      <c r="F397" s="17" t="n"/>
      <c r="G397" s="17" t="n"/>
      <c r="H397" s="17" t="n"/>
      <c r="I397" s="17" t="n"/>
      <c r="J397" s="17" t="n"/>
      <c r="K397" s="17">
        <f>IF(OR(H397="",I397="",J397=""),"",H397&amp;I397&amp;J397)</f>
        <v/>
      </c>
      <c r="L397" s="17">
        <f>IF(K397="","",VLOOKUP(K397,Références!$L$3:$M$10,2,FALSE))</f>
        <v/>
      </c>
      <c r="M397" s="17" t="n"/>
      <c r="N397" s="17" t="n"/>
      <c r="O397" s="17" t="n"/>
      <c r="P397" s="17">
        <f>IF(AND(M397&gt;0,N397&gt;0,O397&gt;0),M397*N397*O397,"")</f>
        <v/>
      </c>
      <c r="Q397" s="17">
        <f>IF(P397="","",IF(P397&lt;=20,"Faible",IF(P397&lt;=40,"Moyen",IF(P397&lt;=75,"Élevé","Critique"))))</f>
        <v/>
      </c>
      <c r="R397" s="17" t="n"/>
      <c r="S397" s="17" t="n"/>
      <c r="T397" s="17" t="n"/>
      <c r="U397" s="17" t="inlineStr">
        <is>
          <t>Production</t>
        </is>
      </c>
      <c r="V397" s="17" t="inlineStr">
        <is>
          <t>04/09/2025</t>
        </is>
      </c>
      <c r="W397" s="17" t="inlineStr">
        <is>
          <t>Not Started</t>
        </is>
      </c>
      <c r="X397" s="17">
        <f>IF(AND(U397&gt;0,V397&gt;0,W397&gt;0),U397*V397*W397,"")</f>
        <v/>
      </c>
      <c r="Y397" s="17">
        <f>IF(X397="","",IF(X397&lt;=20,"Faible",IF(X397&lt;=40,"Moyen",IF(X397&lt;=75,"Élevé","Critique"))))</f>
        <v/>
      </c>
      <c r="Z397" s="17" t="n">
        <v>2</v>
      </c>
      <c r="AA397" s="17">
        <f>IF(AND(X397&gt;0,Y397&gt;0,Z397&gt;0),X397*Y397*Z397,"")</f>
        <v/>
      </c>
      <c r="AB397" s="17">
        <f>IF(AA397="","",IF(AA397&lt;=20,"Faible",IF(AA397&lt;=40,"Moyen",IF(AA397&lt;=75,"Élevé","Critique"))))</f>
        <v/>
      </c>
      <c r="AC397" s="17" t="inlineStr">
        <is>
          <t>c</t>
        </is>
      </c>
      <c r="AD397" s="17">
        <f>IF(OR(L397="",AC397=""),"",IF(VLOOKUP(AC397,Références!$O$3:$P$7,2,FALSE)&gt;=VLOOKUP(L397,Références!$O$3:$P$7,2,FALSE),"OK","À compléter"))</f>
        <v/>
      </c>
      <c r="AE397" s="17" t="inlineStr">
        <is>
          <t>FDS + mode opératoire</t>
        </is>
      </c>
      <c r="AF397" s="17" t="n"/>
      <c r="AG397" s="17" t="n"/>
    </row>
    <row r="398">
      <c r="A398" s="17" t="n"/>
      <c r="B398" s="17" t="n"/>
      <c r="C398" s="17" t="n"/>
      <c r="D398" s="17" t="n"/>
      <c r="E398" s="17" t="n"/>
      <c r="F398" s="17" t="n"/>
      <c r="G398" s="17" t="n"/>
      <c r="H398" s="17" t="n"/>
      <c r="I398" s="17" t="n"/>
      <c r="J398" s="17" t="n"/>
      <c r="K398" s="17">
        <f>IF(OR(H398="",I398="",J398=""),"",H398&amp;I398&amp;J398)</f>
        <v/>
      </c>
      <c r="L398" s="17">
        <f>IF(K398="","",VLOOKUP(K398,Références!$L$3:$M$10,2,FALSE))</f>
        <v/>
      </c>
      <c r="M398" s="17" t="n"/>
      <c r="N398" s="17" t="n"/>
      <c r="O398" s="17" t="n"/>
      <c r="P398" s="17">
        <f>IF(AND(M398&gt;0,N398&gt;0,O398&gt;0),M398*N398*O398,"")</f>
        <v/>
      </c>
      <c r="Q398" s="17">
        <f>IF(P398="","",IF(P398&lt;=20,"Faible",IF(P398&lt;=40,"Moyen",IF(P398&lt;=75,"Élevé","Critique"))))</f>
        <v/>
      </c>
      <c r="R398" s="17" t="n"/>
      <c r="S398" s="17" t="n"/>
      <c r="T398" s="17" t="n"/>
      <c r="U398" s="17" t="inlineStr">
        <is>
          <t>Maintenance</t>
        </is>
      </c>
      <c r="V398" s="17" t="inlineStr">
        <is>
          <t>22/09/2025</t>
        </is>
      </c>
      <c r="W398" s="17" t="inlineStr">
        <is>
          <t>Not Started</t>
        </is>
      </c>
      <c r="X398" s="17">
        <f>IF(AND(U398&gt;0,V398&gt;0,W398&gt;0),U398*V398*W398,"")</f>
        <v/>
      </c>
      <c r="Y398" s="17">
        <f>IF(X398="","",IF(X398&lt;=20,"Faible",IF(X398&lt;=40,"Moyen",IF(X398&lt;=75,"Élevé","Critique"))))</f>
        <v/>
      </c>
      <c r="Z398" s="17" t="n">
        <v>2</v>
      </c>
      <c r="AA398" s="17">
        <f>IF(AND(X398&gt;0,Y398&gt;0,Z398&gt;0),X398*Y398*Z398,"")</f>
        <v/>
      </c>
      <c r="AB398" s="17">
        <f>IF(AA398="","",IF(AA398&lt;=20,"Faible",IF(AA398&lt;=40,"Moyen",IF(AA398&lt;=75,"Élevé","Critique"))))</f>
        <v/>
      </c>
      <c r="AC398" s="17" t="inlineStr">
        <is>
          <t>c</t>
        </is>
      </c>
      <c r="AD398" s="17">
        <f>IF(OR(L398="",AC398=""),"",IF(VLOOKUP(AC398,Références!$O$3:$P$7,2,FALSE)&gt;=VLOOKUP(L398,Références!$O$3:$P$7,2,FALSE),"OK","À compléter"))</f>
        <v/>
      </c>
      <c r="AE398" s="17" t="inlineStr">
        <is>
          <t>Audit terrain + croquis</t>
        </is>
      </c>
      <c r="AF398" s="17" t="n"/>
      <c r="AG398" s="17" t="n"/>
    </row>
    <row r="399">
      <c r="A399" s="17" t="n"/>
      <c r="B399" s="17" t="n"/>
      <c r="C399" s="17" t="n"/>
      <c r="D399" s="17" t="n"/>
      <c r="E399" s="17" t="n"/>
      <c r="F399" s="17" t="n"/>
      <c r="G399" s="17" t="n"/>
      <c r="H399" s="17" t="n"/>
      <c r="I399" s="17" t="n"/>
      <c r="J399" s="17" t="n"/>
      <c r="K399" s="17">
        <f>IF(OR(H399="",I399="",J399=""),"",H399&amp;I399&amp;J399)</f>
        <v/>
      </c>
      <c r="L399" s="17">
        <f>IF(K399="","",VLOOKUP(K399,Références!$L$3:$M$10,2,FALSE))</f>
        <v/>
      </c>
      <c r="M399" s="17" t="n"/>
      <c r="N399" s="17" t="n"/>
      <c r="O399" s="17" t="n"/>
      <c r="P399" s="17">
        <f>IF(AND(M399&gt;0,N399&gt;0,O399&gt;0),M399*N399*O399,"")</f>
        <v/>
      </c>
      <c r="Q399" s="17">
        <f>IF(P399="","",IF(P399&lt;=20,"Faible",IF(P399&lt;=40,"Moyen",IF(P399&lt;=75,"Élevé","Critique"))))</f>
        <v/>
      </c>
      <c r="R399" s="17" t="n"/>
      <c r="S399" s="17" t="n"/>
      <c r="T399" s="17" t="n"/>
      <c r="U399" s="17" t="inlineStr">
        <is>
          <t>Méthodes</t>
        </is>
      </c>
      <c r="V399" s="17" t="inlineStr">
        <is>
          <t>12/09/2025</t>
        </is>
      </c>
      <c r="W399" s="17" t="inlineStr">
        <is>
          <t>In Progress</t>
        </is>
      </c>
      <c r="X399" s="17">
        <f>IF(AND(U399&gt;0,V399&gt;0,W399&gt;0),U399*V399*W399,"")</f>
        <v/>
      </c>
      <c r="Y399" s="17">
        <f>IF(X399="","",IF(X399&lt;=20,"Faible",IF(X399&lt;=40,"Moyen",IF(X399&lt;=75,"Élevé","Critique"))))</f>
        <v/>
      </c>
      <c r="Z399" s="17" t="n">
        <v>2</v>
      </c>
      <c r="AA399" s="17">
        <f>IF(AND(X399&gt;0,Y399&gt;0,Z399&gt;0),X399*Y399*Z399,"")</f>
        <v/>
      </c>
      <c r="AB399" s="17">
        <f>IF(AA399="","",IF(AA399&lt;=20,"Faible",IF(AA399&lt;=40,"Moyen",IF(AA399&lt;=75,"Élevé","Critique"))))</f>
        <v/>
      </c>
      <c r="AC399" s="17" t="inlineStr">
        <is>
          <t>c</t>
        </is>
      </c>
      <c r="AD399" s="17">
        <f>IF(OR(L399="",AC399=""),"",IF(VLOOKUP(AC399,Références!$O$3:$P$7,2,FALSE)&gt;=VLOOKUP(L399,Références!$O$3:$P$7,2,FALSE),"OK","À compléter"))</f>
        <v/>
      </c>
      <c r="AE399" s="17" t="inlineStr">
        <is>
          <t>PV contrôle + schéma</t>
        </is>
      </c>
      <c r="AF399" s="17" t="n"/>
      <c r="AG399" s="17" t="n"/>
    </row>
    <row r="400">
      <c r="A400" s="17" t="n"/>
      <c r="B400" s="17" t="n"/>
      <c r="C400" s="17" t="n"/>
      <c r="D400" s="17" t="n"/>
      <c r="E400" s="17" t="n"/>
      <c r="F400" s="17" t="n"/>
      <c r="G400" s="17" t="n"/>
      <c r="H400" s="17" t="n"/>
      <c r="I400" s="17" t="n"/>
      <c r="J400" s="17" t="n"/>
      <c r="K400" s="17">
        <f>IF(OR(H400="",I400="",J400=""),"",H400&amp;I400&amp;J400)</f>
        <v/>
      </c>
      <c r="L400" s="17">
        <f>IF(K400="","",VLOOKUP(K400,Références!$L$3:$M$10,2,FALSE))</f>
        <v/>
      </c>
      <c r="M400" s="17" t="n"/>
      <c r="N400" s="17" t="n"/>
      <c r="O400" s="17" t="n"/>
      <c r="P400" s="17">
        <f>IF(AND(M400&gt;0,N400&gt;0,O400&gt;0),M400*N400*O400,"")</f>
        <v/>
      </c>
      <c r="Q400" s="17">
        <f>IF(P400="","",IF(P400&lt;=20,"Faible",IF(P400&lt;=40,"Moyen",IF(P400&lt;=75,"Élevé","Critique"))))</f>
        <v/>
      </c>
      <c r="R400" s="17" t="n"/>
      <c r="S400" s="17" t="n"/>
      <c r="T400" s="17" t="n"/>
      <c r="U400" s="17" t="inlineStr">
        <is>
          <t>Méthodes</t>
        </is>
      </c>
      <c r="V400" s="17" t="inlineStr">
        <is>
          <t>15/09/2025</t>
        </is>
      </c>
      <c r="W400" s="17" t="inlineStr">
        <is>
          <t>In Progress</t>
        </is>
      </c>
      <c r="X400" s="17">
        <f>IF(AND(U400&gt;0,V400&gt;0,W400&gt;0),U400*V400*W400,"")</f>
        <v/>
      </c>
      <c r="Y400" s="17">
        <f>IF(X400="","",IF(X400&lt;=20,"Faible",IF(X400&lt;=40,"Moyen",IF(X400&lt;=75,"Élevé","Critique"))))</f>
        <v/>
      </c>
      <c r="Z400" s="17" t="n">
        <v>2</v>
      </c>
      <c r="AA400" s="17">
        <f>IF(AND(X400&gt;0,Y400&gt;0,Z400&gt;0),X400*Y400*Z400,"")</f>
        <v/>
      </c>
      <c r="AB400" s="17">
        <f>IF(AA400="","",IF(AA400&lt;=20,"Faible",IF(AA400&lt;=40,"Moyen",IF(AA400&lt;=75,"Élevé","Critique"))))</f>
        <v/>
      </c>
      <c r="AC400" s="17" t="inlineStr">
        <is>
          <t>c</t>
        </is>
      </c>
      <c r="AD400" s="17">
        <f>IF(OR(L400="",AC400=""),"",IF(VLOOKUP(AC400,Références!$O$3:$P$7,2,FALSE)&gt;=VLOOKUP(L400,Références!$O$3:$P$7,2,FALSE),"OK","À compléter"))</f>
        <v/>
      </c>
      <c r="AE400" s="17" t="inlineStr">
        <is>
          <t>Photos + procédure</t>
        </is>
      </c>
      <c r="AF400" s="17" t="n"/>
      <c r="AG400" s="17" t="n"/>
    </row>
    <row r="401">
      <c r="A401" s="17" t="n"/>
      <c r="B401" s="17" t="n"/>
      <c r="C401" s="17" t="n"/>
      <c r="D401" s="17" t="n"/>
      <c r="E401" s="17" t="n"/>
      <c r="F401" s="17" t="n"/>
      <c r="G401" s="17" t="n"/>
      <c r="H401" s="17" t="n"/>
      <c r="I401" s="17" t="n"/>
      <c r="J401" s="17" t="n"/>
      <c r="K401" s="17">
        <f>IF(OR(H401="",I401="",J401=""),"",H401&amp;I401&amp;J401)</f>
        <v/>
      </c>
      <c r="L401" s="17">
        <f>IF(K401="","",VLOOKUP(K401,Références!$L$3:$M$10,2,FALSE))</f>
        <v/>
      </c>
      <c r="M401" s="17" t="n"/>
      <c r="N401" s="17" t="n"/>
      <c r="O401" s="17" t="n"/>
      <c r="P401" s="17">
        <f>IF(AND(M401&gt;0,N401&gt;0,O401&gt;0),M401*N401*O401,"")</f>
        <v/>
      </c>
      <c r="Q401" s="17">
        <f>IF(P401="","",IF(P401&lt;=20,"Faible",IF(P401&lt;=40,"Moyen",IF(P401&lt;=75,"Élevé","Critique"))))</f>
        <v/>
      </c>
      <c r="R401" s="17" t="n"/>
      <c r="S401" s="17" t="n"/>
      <c r="T401" s="17" t="n"/>
      <c r="U401" s="17" t="inlineStr">
        <is>
          <t>Qualité</t>
        </is>
      </c>
      <c r="V401" s="17" t="inlineStr">
        <is>
          <t>16/09/2025</t>
        </is>
      </c>
      <c r="W401" s="17" t="inlineStr">
        <is>
          <t>In Progress</t>
        </is>
      </c>
      <c r="X401" s="17">
        <f>IF(AND(U401&gt;0,V401&gt;0,W401&gt;0),U401*V401*W401,"")</f>
        <v/>
      </c>
      <c r="Y401" s="17">
        <f>IF(X401="","",IF(X401&lt;=20,"Faible",IF(X401&lt;=40,"Moyen",IF(X401&lt;=75,"Élevé","Critique"))))</f>
        <v/>
      </c>
      <c r="Z401" s="17" t="n">
        <v>2</v>
      </c>
      <c r="AA401" s="17">
        <f>IF(AND(X401&gt;0,Y401&gt;0,Z401&gt;0),X401*Y401*Z401,"")</f>
        <v/>
      </c>
      <c r="AB401" s="17">
        <f>IF(AA401="","",IF(AA401&lt;=20,"Faible",IF(AA401&lt;=40,"Moyen",IF(AA401&lt;=75,"Élevé","Critique"))))</f>
        <v/>
      </c>
      <c r="AC401" s="17" t="inlineStr">
        <is>
          <t>c</t>
        </is>
      </c>
      <c r="AD401" s="17">
        <f>IF(OR(L401="",AC401=""),"",IF(VLOOKUP(AC401,Références!$O$3:$P$7,2,FALSE)&gt;=VLOOKUP(L401,Références!$O$3:$P$7,2,FALSE),"OK","À compléter"))</f>
        <v/>
      </c>
      <c r="AE401" s="17" t="inlineStr">
        <is>
          <t>PV contrôle + schéma</t>
        </is>
      </c>
      <c r="AF401" s="17" t="n"/>
      <c r="AG401" s="17" t="n"/>
    </row>
    <row r="402">
      <c r="A402" s="17" t="n"/>
      <c r="B402" s="17" t="n"/>
      <c r="C402" s="17" t="n"/>
      <c r="D402" s="17" t="n"/>
      <c r="E402" s="17" t="n"/>
      <c r="F402" s="17" t="n"/>
      <c r="G402" s="17" t="n"/>
      <c r="H402" s="17" t="n"/>
      <c r="I402" s="17" t="n"/>
      <c r="J402" s="17" t="n"/>
      <c r="K402" s="17">
        <f>IF(OR(H402="",I402="",J402=""),"",H402&amp;I402&amp;J402)</f>
        <v/>
      </c>
      <c r="L402" s="17">
        <f>IF(K402="","",VLOOKUP(K402,Références!$L$3:$M$10,2,FALSE))</f>
        <v/>
      </c>
      <c r="M402" s="17" t="n"/>
      <c r="N402" s="17" t="n"/>
      <c r="O402" s="17" t="n"/>
      <c r="P402" s="17">
        <f>IF(AND(M402&gt;0,N402&gt;0,O402&gt;0),M402*N402*O402,"")</f>
        <v/>
      </c>
      <c r="Q402" s="17">
        <f>IF(P402="","",IF(P402&lt;=20,"Faible",IF(P402&lt;=40,"Moyen",IF(P402&lt;=75,"Élevé","Critique"))))</f>
        <v/>
      </c>
      <c r="R402" s="17" t="n"/>
      <c r="S402" s="17" t="n"/>
      <c r="T402" s="17" t="n"/>
      <c r="U402" s="17" t="inlineStr">
        <is>
          <t>Production</t>
        </is>
      </c>
      <c r="V402" s="17" t="inlineStr">
        <is>
          <t>01/09/2025</t>
        </is>
      </c>
      <c r="W402" s="17" t="inlineStr">
        <is>
          <t>In Progress</t>
        </is>
      </c>
      <c r="X402" s="17">
        <f>IF(AND(U402&gt;0,V402&gt;0,W402&gt;0),U402*V402*W402,"")</f>
        <v/>
      </c>
      <c r="Y402" s="17">
        <f>IF(X402="","",IF(X402&lt;=20,"Faible",IF(X402&lt;=40,"Moyen",IF(X402&lt;=75,"Élevé","Critique"))))</f>
        <v/>
      </c>
      <c r="Z402" s="17" t="n">
        <v>2</v>
      </c>
      <c r="AA402" s="17">
        <f>IF(AND(X402&gt;0,Y402&gt;0,Z402&gt;0),X402*Y402*Z402,"")</f>
        <v/>
      </c>
      <c r="AB402" s="17">
        <f>IF(AA402="","",IF(AA402&lt;=20,"Faible",IF(AA402&lt;=40,"Moyen",IF(AA402&lt;=75,"Élevé","Critique"))))</f>
        <v/>
      </c>
      <c r="AC402" s="17" t="inlineStr">
        <is>
          <t>c</t>
        </is>
      </c>
      <c r="AD402" s="17">
        <f>IF(OR(L402="",AC402=""),"",IF(VLOOKUP(AC402,Références!$O$3:$P$7,2,FALSE)&gt;=VLOOKUP(L402,Références!$O$3:$P$7,2,FALSE),"OK","À compléter"))</f>
        <v/>
      </c>
      <c r="AE402" s="17" t="inlineStr">
        <is>
          <t>Audit terrain + croquis</t>
        </is>
      </c>
      <c r="AF402" s="17" t="n"/>
      <c r="AG402" s="17" t="n"/>
    </row>
    <row r="403">
      <c r="A403" s="17" t="n"/>
      <c r="B403" s="17" t="n"/>
      <c r="C403" s="17" t="n"/>
      <c r="D403" s="17" t="n"/>
      <c r="E403" s="17" t="n"/>
      <c r="F403" s="17" t="n"/>
      <c r="G403" s="17" t="n"/>
      <c r="H403" s="17" t="n"/>
      <c r="I403" s="17" t="n"/>
      <c r="J403" s="17" t="n"/>
      <c r="K403" s="17">
        <f>IF(OR(H403="",I403="",J403=""),"",H403&amp;I403&amp;J403)</f>
        <v/>
      </c>
      <c r="L403" s="17">
        <f>IF(K403="","",VLOOKUP(K403,Références!$L$3:$M$10,2,FALSE))</f>
        <v/>
      </c>
      <c r="M403" s="17" t="n"/>
      <c r="N403" s="17" t="n"/>
      <c r="O403" s="17" t="n"/>
      <c r="P403" s="17">
        <f>IF(AND(M403&gt;0,N403&gt;0,O403&gt;0),M403*N403*O403,"")</f>
        <v/>
      </c>
      <c r="Q403" s="17">
        <f>IF(P403="","",IF(P403&lt;=20,"Faible",IF(P403&lt;=40,"Moyen",IF(P403&lt;=75,"Élevé","Critique"))))</f>
        <v/>
      </c>
      <c r="R403" s="17" t="n"/>
      <c r="S403" s="17" t="n"/>
      <c r="T403" s="17" t="n"/>
      <c r="U403" s="17" t="inlineStr">
        <is>
          <t>HSE</t>
        </is>
      </c>
      <c r="V403" s="17" t="inlineStr">
        <is>
          <t>26/09/2025</t>
        </is>
      </c>
      <c r="W403" s="17" t="inlineStr">
        <is>
          <t>Not Started</t>
        </is>
      </c>
      <c r="X403" s="17">
        <f>IF(AND(U403&gt;0,V403&gt;0,W403&gt;0),U403*V403*W403,"")</f>
        <v/>
      </c>
      <c r="Y403" s="17">
        <f>IF(X403="","",IF(X403&lt;=20,"Faible",IF(X403&lt;=40,"Moyen",IF(X403&lt;=75,"Élevé","Critique"))))</f>
        <v/>
      </c>
      <c r="Z403" s="17" t="n">
        <v>2</v>
      </c>
      <c r="AA403" s="17">
        <f>IF(AND(X403&gt;0,Y403&gt;0,Z403&gt;0),X403*Y403*Z403,"")</f>
        <v/>
      </c>
      <c r="AB403" s="17">
        <f>IF(AA403="","",IF(AA403&lt;=20,"Faible",IF(AA403&lt;=40,"Moyen",IF(AA403&lt;=75,"Élevé","Critique"))))</f>
        <v/>
      </c>
      <c r="AC403" s="17" t="inlineStr">
        <is>
          <t>c</t>
        </is>
      </c>
      <c r="AD403" s="17">
        <f>IF(OR(L403="",AC403=""),"",IF(VLOOKUP(AC403,Références!$O$3:$P$7,2,FALSE)&gt;=VLOOKUP(L403,Références!$O$3:$P$7,2,FALSE),"OK","À compléter"))</f>
        <v/>
      </c>
      <c r="AE403" s="17" t="inlineStr">
        <is>
          <t>Photos + procédure</t>
        </is>
      </c>
      <c r="AF403" s="17" t="n"/>
      <c r="AG403" s="17" t="n"/>
    </row>
    <row r="404">
      <c r="A404" s="17" t="n"/>
      <c r="B404" s="17" t="n"/>
      <c r="C404" s="17" t="n"/>
      <c r="D404" s="17" t="n"/>
      <c r="E404" s="17" t="n"/>
      <c r="F404" s="17" t="n"/>
      <c r="G404" s="17" t="n"/>
      <c r="H404" s="17" t="n"/>
      <c r="I404" s="17" t="n"/>
      <c r="J404" s="17" t="n"/>
      <c r="K404" s="17">
        <f>IF(OR(H404="",I404="",J404=""),"",H404&amp;I404&amp;J404)</f>
        <v/>
      </c>
      <c r="L404" s="17">
        <f>IF(K404="","",VLOOKUP(K404,Références!$L$3:$M$10,2,FALSE))</f>
        <v/>
      </c>
      <c r="M404" s="17" t="n"/>
      <c r="N404" s="17" t="n"/>
      <c r="O404" s="17" t="n"/>
      <c r="P404" s="17">
        <f>IF(AND(M404&gt;0,N404&gt;0,O404&gt;0),M404*N404*O404,"")</f>
        <v/>
      </c>
      <c r="Q404" s="17">
        <f>IF(P404="","",IF(P404&lt;=20,"Faible",IF(P404&lt;=40,"Moyen",IF(P404&lt;=75,"Élevé","Critique"))))</f>
        <v/>
      </c>
      <c r="R404" s="17" t="n"/>
      <c r="S404" s="17" t="n"/>
      <c r="T404" s="17" t="n"/>
      <c r="U404" s="17" t="inlineStr">
        <is>
          <t>Production</t>
        </is>
      </c>
      <c r="V404" s="17" t="inlineStr">
        <is>
          <t>15/09/2025</t>
        </is>
      </c>
      <c r="W404" s="17" t="inlineStr">
        <is>
          <t>In Progress</t>
        </is>
      </c>
      <c r="X404" s="17">
        <f>IF(AND(U404&gt;0,V404&gt;0,W404&gt;0),U404*V404*W404,"")</f>
        <v/>
      </c>
      <c r="Y404" s="17">
        <f>IF(X404="","",IF(X404&lt;=20,"Faible",IF(X404&lt;=40,"Moyen",IF(X404&lt;=75,"Élevé","Critique"))))</f>
        <v/>
      </c>
      <c r="Z404" s="17" t="n">
        <v>2</v>
      </c>
      <c r="AA404" s="17">
        <f>IF(AND(X404&gt;0,Y404&gt;0,Z404&gt;0),X404*Y404*Z404,"")</f>
        <v/>
      </c>
      <c r="AB404" s="17">
        <f>IF(AA404="","",IF(AA404&lt;=20,"Faible",IF(AA404&lt;=40,"Moyen",IF(AA404&lt;=75,"Élevé","Critique"))))</f>
        <v/>
      </c>
      <c r="AC404" s="17" t="inlineStr">
        <is>
          <t>c</t>
        </is>
      </c>
      <c r="AD404" s="17">
        <f>IF(OR(L404="",AC404=""),"",IF(VLOOKUP(AC404,Références!$O$3:$P$7,2,FALSE)&gt;=VLOOKUP(L404,Références!$O$3:$P$7,2,FALSE),"OK","À compléter"))</f>
        <v/>
      </c>
      <c r="AE404" s="17" t="inlineStr">
        <is>
          <t>FDS + mode opératoire</t>
        </is>
      </c>
      <c r="AF404" s="17" t="n"/>
      <c r="AG404" s="17" t="n"/>
    </row>
    <row r="405">
      <c r="A405" s="17" t="n"/>
      <c r="B405" s="17" t="n"/>
      <c r="C405" s="17" t="n"/>
      <c r="D405" s="17" t="n"/>
      <c r="E405" s="17" t="n"/>
      <c r="F405" s="17" t="n"/>
      <c r="G405" s="17" t="n"/>
      <c r="H405" s="17" t="n"/>
      <c r="I405" s="17" t="n"/>
      <c r="J405" s="17" t="n"/>
      <c r="K405" s="17">
        <f>IF(OR(H405="",I405="",J405=""),"",H405&amp;I405&amp;J405)</f>
        <v/>
      </c>
      <c r="L405" s="17">
        <f>IF(K405="","",VLOOKUP(K405,Références!$L$3:$M$10,2,FALSE))</f>
        <v/>
      </c>
      <c r="M405" s="17" t="n"/>
      <c r="N405" s="17" t="n"/>
      <c r="O405" s="17" t="n"/>
      <c r="P405" s="17">
        <f>IF(AND(M405&gt;0,N405&gt;0,O405&gt;0),M405*N405*O405,"")</f>
        <v/>
      </c>
      <c r="Q405" s="17">
        <f>IF(P405="","",IF(P405&lt;=20,"Faible",IF(P405&lt;=40,"Moyen",IF(P405&lt;=75,"Élevé","Critique"))))</f>
        <v/>
      </c>
      <c r="R405" s="17" t="n"/>
      <c r="S405" s="17" t="n"/>
      <c r="T405" s="17" t="n"/>
      <c r="U405" s="17" t="inlineStr">
        <is>
          <t>Production</t>
        </is>
      </c>
      <c r="V405" s="17" t="inlineStr">
        <is>
          <t>05/09/2025</t>
        </is>
      </c>
      <c r="W405" s="17" t="inlineStr">
        <is>
          <t>Done</t>
        </is>
      </c>
      <c r="X405" s="17">
        <f>IF(AND(U405&gt;0,V405&gt;0,W405&gt;0),U405*V405*W405,"")</f>
        <v/>
      </c>
      <c r="Y405" s="17">
        <f>IF(X405="","",IF(X405&lt;=20,"Faible",IF(X405&lt;=40,"Moyen",IF(X405&lt;=75,"Élevé","Critique"))))</f>
        <v/>
      </c>
      <c r="Z405" s="17" t="n">
        <v>2</v>
      </c>
      <c r="AA405" s="17">
        <f>IF(AND(X405&gt;0,Y405&gt;0,Z405&gt;0),X405*Y405*Z405,"")</f>
        <v/>
      </c>
      <c r="AB405" s="17">
        <f>IF(AA405="","",IF(AA405&lt;=20,"Faible",IF(AA405&lt;=40,"Moyen",IF(AA405&lt;=75,"Élevé","Critique"))))</f>
        <v/>
      </c>
      <c r="AC405" s="17" t="inlineStr">
        <is>
          <t>c</t>
        </is>
      </c>
      <c r="AD405" s="17">
        <f>IF(OR(L405="",AC405=""),"",IF(VLOOKUP(AC405,Références!$O$3:$P$7,2,FALSE)&gt;=VLOOKUP(L405,Références!$O$3:$P$7,2,FALSE),"OK","À compléter"))</f>
        <v/>
      </c>
      <c r="AE405" s="17" t="inlineStr">
        <is>
          <t>Photos + procédure</t>
        </is>
      </c>
      <c r="AF405" s="17" t="n"/>
      <c r="AG405" s="17" t="n"/>
    </row>
    <row r="406">
      <c r="A406" s="17" t="n"/>
      <c r="B406" s="17" t="n"/>
      <c r="C406" s="17" t="n"/>
      <c r="D406" s="17" t="n"/>
      <c r="E406" s="17" t="n"/>
      <c r="F406" s="17" t="n"/>
      <c r="G406" s="17" t="n"/>
      <c r="H406" s="17" t="n"/>
      <c r="I406" s="17" t="n"/>
      <c r="J406" s="17" t="n"/>
      <c r="K406" s="17">
        <f>IF(OR(H406="",I406="",J406=""),"",H406&amp;I406&amp;J406)</f>
        <v/>
      </c>
      <c r="L406" s="17">
        <f>IF(K406="","",VLOOKUP(K406,Références!$L$3:$M$10,2,FALSE))</f>
        <v/>
      </c>
      <c r="M406" s="17" t="n"/>
      <c r="N406" s="17" t="n"/>
      <c r="O406" s="17" t="n"/>
      <c r="P406" s="17">
        <f>IF(AND(M406&gt;0,N406&gt;0,O406&gt;0),M406*N406*O406,"")</f>
        <v/>
      </c>
      <c r="Q406" s="17">
        <f>IF(P406="","",IF(P406&lt;=20,"Faible",IF(P406&lt;=40,"Moyen",IF(P406&lt;=75,"Élevé","Critique"))))</f>
        <v/>
      </c>
      <c r="R406" s="17" t="n"/>
      <c r="S406" s="17" t="n"/>
      <c r="T406" s="17" t="n"/>
      <c r="U406" s="17" t="inlineStr">
        <is>
          <t>Maintenance</t>
        </is>
      </c>
      <c r="V406" s="17" t="inlineStr">
        <is>
          <t>01/09/2025</t>
        </is>
      </c>
      <c r="W406" s="17" t="inlineStr">
        <is>
          <t>In Progress</t>
        </is>
      </c>
      <c r="X406" s="17">
        <f>IF(AND(U406&gt;0,V406&gt;0,W406&gt;0),U406*V406*W406,"")</f>
        <v/>
      </c>
      <c r="Y406" s="17">
        <f>IF(X406="","",IF(X406&lt;=20,"Faible",IF(X406&lt;=40,"Moyen",IF(X406&lt;=75,"Élevé","Critique"))))</f>
        <v/>
      </c>
      <c r="Z406" s="17" t="n">
        <v>2</v>
      </c>
      <c r="AA406" s="17">
        <f>IF(AND(X406&gt;0,Y406&gt;0,Z406&gt;0),X406*Y406*Z406,"")</f>
        <v/>
      </c>
      <c r="AB406" s="17">
        <f>IF(AA406="","",IF(AA406&lt;=20,"Faible",IF(AA406&lt;=40,"Moyen",IF(AA406&lt;=75,"Élevé","Critique"))))</f>
        <v/>
      </c>
      <c r="AC406" s="17" t="inlineStr">
        <is>
          <t>c</t>
        </is>
      </c>
      <c r="AD406" s="17">
        <f>IF(OR(L406="",AC406=""),"",IF(VLOOKUP(AC406,Références!$O$3:$P$7,2,FALSE)&gt;=VLOOKUP(L406,Références!$O$3:$P$7,2,FALSE),"OK","À compléter"))</f>
        <v/>
      </c>
      <c r="AE406" s="17" t="inlineStr">
        <is>
          <t>Audit terrain + croquis</t>
        </is>
      </c>
      <c r="AF406" s="17" t="n"/>
      <c r="AG406" s="17" t="n"/>
    </row>
    <row r="407">
      <c r="A407" s="17" t="n"/>
      <c r="B407" s="17" t="n"/>
      <c r="C407" s="17" t="n"/>
      <c r="D407" s="17" t="n"/>
      <c r="E407" s="17" t="n"/>
      <c r="F407" s="17" t="n"/>
      <c r="G407" s="17" t="n"/>
      <c r="H407" s="17" t="n"/>
      <c r="I407" s="17" t="n"/>
      <c r="J407" s="17" t="n"/>
      <c r="K407" s="17">
        <f>IF(OR(H407="",I407="",J407=""),"",H407&amp;I407&amp;J407)</f>
        <v/>
      </c>
      <c r="L407" s="17">
        <f>IF(K407="","",VLOOKUP(K407,Références!$L$3:$M$10,2,FALSE))</f>
        <v/>
      </c>
      <c r="M407" s="17" t="n"/>
      <c r="N407" s="17" t="n"/>
      <c r="O407" s="17" t="n"/>
      <c r="P407" s="17">
        <f>IF(AND(M407&gt;0,N407&gt;0,O407&gt;0),M407*N407*O407,"")</f>
        <v/>
      </c>
      <c r="Q407" s="17">
        <f>IF(P407="","",IF(P407&lt;=20,"Faible",IF(P407&lt;=40,"Moyen",IF(P407&lt;=75,"Élevé","Critique"))))</f>
        <v/>
      </c>
      <c r="R407" s="17" t="n"/>
      <c r="S407" s="17" t="n"/>
      <c r="T407" s="17" t="n"/>
      <c r="U407" s="17" t="inlineStr">
        <is>
          <t>Production</t>
        </is>
      </c>
      <c r="V407" s="17" t="inlineStr">
        <is>
          <t>18/09/2025</t>
        </is>
      </c>
      <c r="W407" s="17" t="inlineStr">
        <is>
          <t>Done</t>
        </is>
      </c>
      <c r="X407" s="17">
        <f>IF(AND(U407&gt;0,V407&gt;0,W407&gt;0),U407*V407*W407,"")</f>
        <v/>
      </c>
      <c r="Y407" s="17">
        <f>IF(X407="","",IF(X407&lt;=20,"Faible",IF(X407&lt;=40,"Moyen",IF(X407&lt;=75,"Élevé","Critique"))))</f>
        <v/>
      </c>
      <c r="Z407" s="17" t="n">
        <v>2</v>
      </c>
      <c r="AA407" s="17">
        <f>IF(AND(X407&gt;0,Y407&gt;0,Z407&gt;0),X407*Y407*Z407,"")</f>
        <v/>
      </c>
      <c r="AB407" s="17">
        <f>IF(AA407="","",IF(AA407&lt;=20,"Faible",IF(AA407&lt;=40,"Moyen",IF(AA407&lt;=75,"Élevé","Critique"))))</f>
        <v/>
      </c>
      <c r="AC407" s="17" t="inlineStr">
        <is>
          <t>c</t>
        </is>
      </c>
      <c r="AD407" s="17">
        <f>IF(OR(L407="",AC407=""),"",IF(VLOOKUP(AC407,Références!$O$3:$P$7,2,FALSE)&gt;=VLOOKUP(L407,Références!$O$3:$P$7,2,FALSE),"OK","À compléter"))</f>
        <v/>
      </c>
      <c r="AE407" s="17" t="inlineStr">
        <is>
          <t>Audit terrain + croquis</t>
        </is>
      </c>
      <c r="AF407" s="17" t="n"/>
      <c r="AG407" s="17" t="n"/>
    </row>
    <row r="408">
      <c r="A408" s="17" t="n"/>
      <c r="B408" s="17" t="n"/>
      <c r="C408" s="17" t="n"/>
      <c r="D408" s="17" t="n"/>
      <c r="E408" s="17" t="n"/>
      <c r="F408" s="17" t="n"/>
      <c r="G408" s="17" t="n"/>
      <c r="H408" s="17" t="n"/>
      <c r="I408" s="17" t="n"/>
      <c r="J408" s="17" t="n"/>
      <c r="K408" s="17">
        <f>IF(OR(H408="",I408="",J408=""),"",H408&amp;I408&amp;J408)</f>
        <v/>
      </c>
      <c r="L408" s="17">
        <f>IF(K408="","",VLOOKUP(K408,Références!$L$3:$M$10,2,FALSE))</f>
        <v/>
      </c>
      <c r="M408" s="17" t="n"/>
      <c r="N408" s="17" t="n"/>
      <c r="O408" s="17" t="n"/>
      <c r="P408" s="17">
        <f>IF(AND(M408&gt;0,N408&gt;0,O408&gt;0),M408*N408*O408,"")</f>
        <v/>
      </c>
      <c r="Q408" s="17">
        <f>IF(P408="","",IF(P408&lt;=20,"Faible",IF(P408&lt;=40,"Moyen",IF(P408&lt;=75,"Élevé","Critique"))))</f>
        <v/>
      </c>
      <c r="R408" s="17" t="n"/>
      <c r="S408" s="17" t="n"/>
      <c r="T408" s="17" t="n"/>
      <c r="U408" s="17" t="inlineStr">
        <is>
          <t>HSE</t>
        </is>
      </c>
      <c r="V408" s="17" t="inlineStr">
        <is>
          <t>18/09/2025</t>
        </is>
      </c>
      <c r="W408" s="17" t="inlineStr">
        <is>
          <t>Not Started</t>
        </is>
      </c>
      <c r="X408" s="17">
        <f>IF(AND(U408&gt;0,V408&gt;0,W408&gt;0),U408*V408*W408,"")</f>
        <v/>
      </c>
      <c r="Y408" s="17">
        <f>IF(X408="","",IF(X408&lt;=20,"Faible",IF(X408&lt;=40,"Moyen",IF(X408&lt;=75,"Élevé","Critique"))))</f>
        <v/>
      </c>
      <c r="Z408" s="17" t="n">
        <v>2</v>
      </c>
      <c r="AA408" s="17">
        <f>IF(AND(X408&gt;0,Y408&gt;0,Z408&gt;0),X408*Y408*Z408,"")</f>
        <v/>
      </c>
      <c r="AB408" s="17">
        <f>IF(AA408="","",IF(AA408&lt;=20,"Faible",IF(AA408&lt;=40,"Moyen",IF(AA408&lt;=75,"Élevé","Critique"))))</f>
        <v/>
      </c>
      <c r="AC408" s="17" t="inlineStr">
        <is>
          <t>c</t>
        </is>
      </c>
      <c r="AD408" s="17">
        <f>IF(OR(L408="",AC408=""),"",IF(VLOOKUP(AC408,Références!$O$3:$P$7,2,FALSE)&gt;=VLOOKUP(L408,Références!$O$3:$P$7,2,FALSE),"OK","À compléter"))</f>
        <v/>
      </c>
      <c r="AE408" s="17" t="inlineStr">
        <is>
          <t>Audit terrain + croquis</t>
        </is>
      </c>
      <c r="AF408" s="17" t="n"/>
      <c r="AG408" s="17" t="n"/>
    </row>
    <row r="409">
      <c r="A409" s="17" t="n"/>
      <c r="B409" s="17" t="n"/>
      <c r="C409" s="17" t="n"/>
      <c r="D409" s="17" t="n"/>
      <c r="E409" s="17" t="n"/>
      <c r="F409" s="17" t="n"/>
      <c r="G409" s="17" t="n"/>
      <c r="H409" s="17" t="n"/>
      <c r="I409" s="17" t="n"/>
      <c r="J409" s="17" t="n"/>
      <c r="K409" s="17">
        <f>IF(OR(H409="",I409="",J409=""),"",H409&amp;I409&amp;J409)</f>
        <v/>
      </c>
      <c r="L409" s="17">
        <f>IF(K409="","",VLOOKUP(K409,Références!$L$3:$M$10,2,FALSE))</f>
        <v/>
      </c>
      <c r="M409" s="17" t="n"/>
      <c r="N409" s="17" t="n"/>
      <c r="O409" s="17" t="n"/>
      <c r="P409" s="17">
        <f>IF(AND(M409&gt;0,N409&gt;0,O409&gt;0),M409*N409*O409,"")</f>
        <v/>
      </c>
      <c r="Q409" s="17">
        <f>IF(P409="","",IF(P409&lt;=20,"Faible",IF(P409&lt;=40,"Moyen",IF(P409&lt;=75,"Élevé","Critique"))))</f>
        <v/>
      </c>
      <c r="R409" s="17" t="n"/>
      <c r="S409" s="17" t="n"/>
      <c r="T409" s="17" t="n"/>
      <c r="U409" s="17" t="inlineStr">
        <is>
          <t>Production</t>
        </is>
      </c>
      <c r="V409" s="17" t="inlineStr">
        <is>
          <t>22/09/2025</t>
        </is>
      </c>
      <c r="W409" s="17" t="inlineStr">
        <is>
          <t>Not Started</t>
        </is>
      </c>
      <c r="X409" s="17">
        <f>IF(AND(U409&gt;0,V409&gt;0,W409&gt;0),U409*V409*W409,"")</f>
        <v/>
      </c>
      <c r="Y409" s="17">
        <f>IF(X409="","",IF(X409&lt;=20,"Faible",IF(X409&lt;=40,"Moyen",IF(X409&lt;=75,"Élevé","Critique"))))</f>
        <v/>
      </c>
      <c r="Z409" s="17" t="n">
        <v>2</v>
      </c>
      <c r="AA409" s="17">
        <f>IF(AND(X409&gt;0,Y409&gt;0,Z409&gt;0),X409*Y409*Z409,"")</f>
        <v/>
      </c>
      <c r="AB409" s="17">
        <f>IF(AA409="","",IF(AA409&lt;=20,"Faible",IF(AA409&lt;=40,"Moyen",IF(AA409&lt;=75,"Élevé","Critique"))))</f>
        <v/>
      </c>
      <c r="AC409" s="17" t="inlineStr">
        <is>
          <t>c</t>
        </is>
      </c>
      <c r="AD409" s="17">
        <f>IF(OR(L409="",AC409=""),"",IF(VLOOKUP(AC409,Références!$O$3:$P$7,2,FALSE)&gt;=VLOOKUP(L409,Références!$O$3:$P$7,2,FALSE),"OK","À compléter"))</f>
        <v/>
      </c>
      <c r="AE409" s="17" t="inlineStr">
        <is>
          <t>FDS + mode opératoire</t>
        </is>
      </c>
      <c r="AF409" s="17" t="n"/>
      <c r="AG409" s="17" t="n"/>
    </row>
    <row r="410">
      <c r="A410" s="17" t="n"/>
      <c r="B410" s="17" t="n"/>
      <c r="C410" s="17" t="n"/>
      <c r="D410" s="17" t="n"/>
      <c r="E410" s="17" t="n"/>
      <c r="F410" s="17" t="n"/>
      <c r="G410" s="17" t="n"/>
      <c r="H410" s="17" t="n"/>
      <c r="I410" s="17" t="n"/>
      <c r="J410" s="17" t="n"/>
      <c r="K410" s="17">
        <f>IF(OR(H410="",I410="",J410=""),"",H410&amp;I410&amp;J410)</f>
        <v/>
      </c>
      <c r="L410" s="17">
        <f>IF(K410="","",VLOOKUP(K410,Références!$L$3:$M$10,2,FALSE))</f>
        <v/>
      </c>
      <c r="M410" s="17" t="n"/>
      <c r="N410" s="17" t="n"/>
      <c r="O410" s="17" t="n"/>
      <c r="P410" s="17">
        <f>IF(AND(M410&gt;0,N410&gt;0,O410&gt;0),M410*N410*O410,"")</f>
        <v/>
      </c>
      <c r="Q410" s="17">
        <f>IF(P410="","",IF(P410&lt;=20,"Faible",IF(P410&lt;=40,"Moyen",IF(P410&lt;=75,"Élevé","Critique"))))</f>
        <v/>
      </c>
      <c r="R410" s="17" t="n"/>
      <c r="S410" s="17" t="n"/>
      <c r="T410" s="17" t="n"/>
      <c r="U410" s="17" t="inlineStr">
        <is>
          <t>Production</t>
        </is>
      </c>
      <c r="V410" s="17" t="inlineStr">
        <is>
          <t>03/09/2025</t>
        </is>
      </c>
      <c r="W410" s="17" t="inlineStr">
        <is>
          <t>Done</t>
        </is>
      </c>
      <c r="X410" s="17">
        <f>IF(AND(U410&gt;0,V410&gt;0,W410&gt;0),U410*V410*W410,"")</f>
        <v/>
      </c>
      <c r="Y410" s="17">
        <f>IF(X410="","",IF(X410&lt;=20,"Faible",IF(X410&lt;=40,"Moyen",IF(X410&lt;=75,"Élevé","Critique"))))</f>
        <v/>
      </c>
      <c r="Z410" s="17" t="n">
        <v>2</v>
      </c>
      <c r="AA410" s="17">
        <f>IF(AND(X410&gt;0,Y410&gt;0,Z410&gt;0),X410*Y410*Z410,"")</f>
        <v/>
      </c>
      <c r="AB410" s="17">
        <f>IF(AA410="","",IF(AA410&lt;=20,"Faible",IF(AA410&lt;=40,"Moyen",IF(AA410&lt;=75,"Élevé","Critique"))))</f>
        <v/>
      </c>
      <c r="AC410" s="17" t="inlineStr">
        <is>
          <t>c</t>
        </is>
      </c>
      <c r="AD410" s="17">
        <f>IF(OR(L410="",AC410=""),"",IF(VLOOKUP(AC410,Références!$O$3:$P$7,2,FALSE)&gt;=VLOOKUP(L410,Références!$O$3:$P$7,2,FALSE),"OK","À compléter"))</f>
        <v/>
      </c>
      <c r="AE410" s="17" t="inlineStr">
        <is>
          <t>PV contrôle + schéma</t>
        </is>
      </c>
      <c r="AF410" s="17" t="n"/>
      <c r="AG410" s="17" t="n"/>
    </row>
    <row r="411">
      <c r="A411" s="17" t="n"/>
      <c r="B411" s="17" t="n"/>
      <c r="C411" s="17" t="n"/>
      <c r="D411" s="17" t="n"/>
      <c r="E411" s="17" t="n"/>
      <c r="F411" s="17" t="n"/>
      <c r="G411" s="17" t="n"/>
      <c r="H411" s="17" t="n"/>
      <c r="I411" s="17" t="n"/>
      <c r="J411" s="17" t="n"/>
      <c r="K411" s="17">
        <f>IF(OR(H411="",I411="",J411=""),"",H411&amp;I411&amp;J411)</f>
        <v/>
      </c>
      <c r="L411" s="17">
        <f>IF(K411="","",VLOOKUP(K411,Références!$L$3:$M$10,2,FALSE))</f>
        <v/>
      </c>
      <c r="M411" s="17" t="n"/>
      <c r="N411" s="17" t="n"/>
      <c r="O411" s="17" t="n"/>
      <c r="P411" s="17">
        <f>IF(AND(M411&gt;0,N411&gt;0,O411&gt;0),M411*N411*O411,"")</f>
        <v/>
      </c>
      <c r="Q411" s="17">
        <f>IF(P411="","",IF(P411&lt;=20,"Faible",IF(P411&lt;=40,"Moyen",IF(P411&lt;=75,"Élevé","Critique"))))</f>
        <v/>
      </c>
      <c r="R411" s="17" t="n"/>
      <c r="S411" s="17" t="n"/>
      <c r="T411" s="17" t="n"/>
      <c r="U411" s="17" t="inlineStr">
        <is>
          <t>Production</t>
        </is>
      </c>
      <c r="V411" s="17" t="inlineStr">
        <is>
          <t>13/09/2025</t>
        </is>
      </c>
      <c r="W411" s="17" t="inlineStr">
        <is>
          <t>Done</t>
        </is>
      </c>
      <c r="X411" s="17">
        <f>IF(AND(U411&gt;0,V411&gt;0,W411&gt;0),U411*V411*W411,"")</f>
        <v/>
      </c>
      <c r="Y411" s="17">
        <f>IF(X411="","",IF(X411&lt;=20,"Faible",IF(X411&lt;=40,"Moyen",IF(X411&lt;=75,"Élevé","Critique"))))</f>
        <v/>
      </c>
      <c r="Z411" s="17" t="n">
        <v>2</v>
      </c>
      <c r="AA411" s="17">
        <f>IF(AND(X411&gt;0,Y411&gt;0,Z411&gt;0),X411*Y411*Z411,"")</f>
        <v/>
      </c>
      <c r="AB411" s="17">
        <f>IF(AA411="","",IF(AA411&lt;=20,"Faible",IF(AA411&lt;=40,"Moyen",IF(AA411&lt;=75,"Élevé","Critique"))))</f>
        <v/>
      </c>
      <c r="AC411" s="17" t="inlineStr">
        <is>
          <t>c</t>
        </is>
      </c>
      <c r="AD411" s="17">
        <f>IF(OR(L411="",AC411=""),"",IF(VLOOKUP(AC411,Références!$O$3:$P$7,2,FALSE)&gt;=VLOOKUP(L411,Références!$O$3:$P$7,2,FALSE),"OK","À compléter"))</f>
        <v/>
      </c>
      <c r="AE411" s="17" t="inlineStr">
        <is>
          <t>Photos + procédure</t>
        </is>
      </c>
      <c r="AF411" s="17" t="n"/>
      <c r="AG411" s="17" t="n"/>
    </row>
    <row r="412">
      <c r="A412" s="17" t="n"/>
      <c r="B412" s="17" t="n"/>
      <c r="C412" s="17" t="n"/>
      <c r="D412" s="17" t="n"/>
      <c r="E412" s="17" t="n"/>
      <c r="F412" s="17" t="n"/>
      <c r="G412" s="17" t="n"/>
      <c r="H412" s="17" t="n"/>
      <c r="I412" s="17" t="n"/>
      <c r="J412" s="17" t="n"/>
      <c r="K412" s="17">
        <f>IF(OR(H412="",I412="",J412=""),"",H412&amp;I412&amp;J412)</f>
        <v/>
      </c>
      <c r="L412" s="17">
        <f>IF(K412="","",VLOOKUP(K412,Références!$L$3:$M$10,2,FALSE))</f>
        <v/>
      </c>
      <c r="M412" s="17" t="n"/>
      <c r="N412" s="17" t="n"/>
      <c r="O412" s="17" t="n"/>
      <c r="P412" s="17">
        <f>IF(AND(M412&gt;0,N412&gt;0,O412&gt;0),M412*N412*O412,"")</f>
        <v/>
      </c>
      <c r="Q412" s="17">
        <f>IF(P412="","",IF(P412&lt;=20,"Faible",IF(P412&lt;=40,"Moyen",IF(P412&lt;=75,"Élevé","Critique"))))</f>
        <v/>
      </c>
      <c r="R412" s="17" t="n"/>
      <c r="S412" s="17" t="n"/>
      <c r="T412" s="17" t="n"/>
      <c r="U412" s="17" t="inlineStr">
        <is>
          <t>Qualité</t>
        </is>
      </c>
      <c r="V412" s="17" t="inlineStr">
        <is>
          <t>07/09/2025</t>
        </is>
      </c>
      <c r="W412" s="17" t="inlineStr">
        <is>
          <t>In Progress</t>
        </is>
      </c>
      <c r="X412" s="17">
        <f>IF(AND(U412&gt;0,V412&gt;0,W412&gt;0),U412*V412*W412,"")</f>
        <v/>
      </c>
      <c r="Y412" s="17">
        <f>IF(X412="","",IF(X412&lt;=20,"Faible",IF(X412&lt;=40,"Moyen",IF(X412&lt;=75,"Élevé","Critique"))))</f>
        <v/>
      </c>
      <c r="Z412" s="17" t="n">
        <v>2</v>
      </c>
      <c r="AA412" s="17">
        <f>IF(AND(X412&gt;0,Y412&gt;0,Z412&gt;0),X412*Y412*Z412,"")</f>
        <v/>
      </c>
      <c r="AB412" s="17">
        <f>IF(AA412="","",IF(AA412&lt;=20,"Faible",IF(AA412&lt;=40,"Moyen",IF(AA412&lt;=75,"Élevé","Critique"))))</f>
        <v/>
      </c>
      <c r="AC412" s="17" t="inlineStr">
        <is>
          <t>c</t>
        </is>
      </c>
      <c r="AD412" s="17">
        <f>IF(OR(L412="",AC412=""),"",IF(VLOOKUP(AC412,Références!$O$3:$P$7,2,FALSE)&gt;=VLOOKUP(L412,Références!$O$3:$P$7,2,FALSE),"OK","À compléter"))</f>
        <v/>
      </c>
      <c r="AE412" s="17" t="inlineStr">
        <is>
          <t>PV contrôle + schéma</t>
        </is>
      </c>
      <c r="AF412" s="17" t="n"/>
      <c r="AG412" s="17" t="n"/>
    </row>
    <row r="413">
      <c r="A413" s="17" t="n"/>
      <c r="B413" s="17" t="n"/>
      <c r="C413" s="17" t="n"/>
      <c r="D413" s="17" t="n"/>
      <c r="E413" s="17" t="n"/>
      <c r="F413" s="17" t="n"/>
      <c r="G413" s="17" t="n"/>
      <c r="H413" s="17" t="n"/>
      <c r="I413" s="17" t="n"/>
      <c r="J413" s="17" t="n"/>
      <c r="K413" s="17">
        <f>IF(OR(H413="",I413="",J413=""),"",H413&amp;I413&amp;J413)</f>
        <v/>
      </c>
      <c r="L413" s="17">
        <f>IF(K413="","",VLOOKUP(K413,Références!$L$3:$M$10,2,FALSE))</f>
        <v/>
      </c>
      <c r="M413" s="17" t="n"/>
      <c r="N413" s="17" t="n"/>
      <c r="O413" s="17" t="n"/>
      <c r="P413" s="17">
        <f>IF(AND(M413&gt;0,N413&gt;0,O413&gt;0),M413*N413*O413,"")</f>
        <v/>
      </c>
      <c r="Q413" s="17">
        <f>IF(P413="","",IF(P413&lt;=20,"Faible",IF(P413&lt;=40,"Moyen",IF(P413&lt;=75,"Élevé","Critique"))))</f>
        <v/>
      </c>
      <c r="R413" s="17" t="n"/>
      <c r="S413" s="17" t="n"/>
      <c r="T413" s="17" t="n"/>
      <c r="U413" s="17" t="inlineStr">
        <is>
          <t>HSE</t>
        </is>
      </c>
      <c r="V413" s="17" t="inlineStr">
        <is>
          <t>17/09/2025</t>
        </is>
      </c>
      <c r="W413" s="17" t="inlineStr">
        <is>
          <t>Done</t>
        </is>
      </c>
      <c r="X413" s="17">
        <f>IF(AND(U413&gt;0,V413&gt;0,W413&gt;0),U413*V413*W413,"")</f>
        <v/>
      </c>
      <c r="Y413" s="17">
        <f>IF(X413="","",IF(X413&lt;=20,"Faible",IF(X413&lt;=40,"Moyen",IF(X413&lt;=75,"Élevé","Critique"))))</f>
        <v/>
      </c>
      <c r="Z413" s="17" t="n">
        <v>2</v>
      </c>
      <c r="AA413" s="17">
        <f>IF(AND(X413&gt;0,Y413&gt;0,Z413&gt;0),X413*Y413*Z413,"")</f>
        <v/>
      </c>
      <c r="AB413" s="17">
        <f>IF(AA413="","",IF(AA413&lt;=20,"Faible",IF(AA413&lt;=40,"Moyen",IF(AA413&lt;=75,"Élevé","Critique"))))</f>
        <v/>
      </c>
      <c r="AC413" s="17" t="inlineStr">
        <is>
          <t>c</t>
        </is>
      </c>
      <c r="AD413" s="17">
        <f>IF(OR(L413="",AC413=""),"",IF(VLOOKUP(AC413,Références!$O$3:$P$7,2,FALSE)&gt;=VLOOKUP(L413,Références!$O$3:$P$7,2,FALSE),"OK","À compléter"))</f>
        <v/>
      </c>
      <c r="AE413" s="17" t="inlineStr">
        <is>
          <t>PV contrôle + schéma</t>
        </is>
      </c>
      <c r="AF413" s="17" t="n"/>
      <c r="AG413" s="17" t="n"/>
    </row>
    <row r="414">
      <c r="A414" s="17" t="n"/>
      <c r="B414" s="17" t="n"/>
      <c r="C414" s="17" t="n"/>
      <c r="D414" s="17" t="n"/>
      <c r="E414" s="17" t="n"/>
      <c r="F414" s="17" t="n"/>
      <c r="G414" s="17" t="n"/>
      <c r="H414" s="17" t="n"/>
      <c r="I414" s="17" t="n"/>
      <c r="J414" s="17" t="n"/>
      <c r="K414" s="17">
        <f>IF(OR(H414="",I414="",J414=""),"",H414&amp;I414&amp;J414)</f>
        <v/>
      </c>
      <c r="L414" s="17">
        <f>IF(K414="","",VLOOKUP(K414,Références!$L$3:$M$10,2,FALSE))</f>
        <v/>
      </c>
      <c r="M414" s="17" t="n"/>
      <c r="N414" s="17" t="n"/>
      <c r="O414" s="17" t="n"/>
      <c r="P414" s="17">
        <f>IF(AND(M414&gt;0,N414&gt;0,O414&gt;0),M414*N414*O414,"")</f>
        <v/>
      </c>
      <c r="Q414" s="17">
        <f>IF(P414="","",IF(P414&lt;=20,"Faible",IF(P414&lt;=40,"Moyen",IF(P414&lt;=75,"Élevé","Critique"))))</f>
        <v/>
      </c>
      <c r="R414" s="17" t="n"/>
      <c r="S414" s="17" t="n"/>
      <c r="T414" s="17" t="n"/>
      <c r="U414" s="17" t="inlineStr">
        <is>
          <t>Qualité</t>
        </is>
      </c>
      <c r="V414" s="17" t="inlineStr">
        <is>
          <t>23/09/2025</t>
        </is>
      </c>
      <c r="W414" s="17" t="inlineStr">
        <is>
          <t>Done</t>
        </is>
      </c>
      <c r="X414" s="17">
        <f>IF(AND(U414&gt;0,V414&gt;0,W414&gt;0),U414*V414*W414,"")</f>
        <v/>
      </c>
      <c r="Y414" s="17">
        <f>IF(X414="","",IF(X414&lt;=20,"Faible",IF(X414&lt;=40,"Moyen",IF(X414&lt;=75,"Élevé","Critique"))))</f>
        <v/>
      </c>
      <c r="Z414" s="17" t="n">
        <v>2</v>
      </c>
      <c r="AA414" s="17">
        <f>IF(AND(X414&gt;0,Y414&gt;0,Z414&gt;0),X414*Y414*Z414,"")</f>
        <v/>
      </c>
      <c r="AB414" s="17">
        <f>IF(AA414="","",IF(AA414&lt;=20,"Faible",IF(AA414&lt;=40,"Moyen",IF(AA414&lt;=75,"Élevé","Critique"))))</f>
        <v/>
      </c>
      <c r="AC414" s="17" t="inlineStr">
        <is>
          <t>c</t>
        </is>
      </c>
      <c r="AD414" s="17">
        <f>IF(OR(L414="",AC414=""),"",IF(VLOOKUP(AC414,Références!$O$3:$P$7,2,FALSE)&gt;=VLOOKUP(L414,Références!$O$3:$P$7,2,FALSE),"OK","À compléter"))</f>
        <v/>
      </c>
      <c r="AE414" s="17" t="inlineStr">
        <is>
          <t>Photos + procédure</t>
        </is>
      </c>
      <c r="AF414" s="17" t="n"/>
      <c r="AG414" s="17" t="n"/>
    </row>
    <row r="415">
      <c r="A415" s="17" t="n"/>
      <c r="B415" s="17" t="n"/>
      <c r="C415" s="17" t="n"/>
      <c r="D415" s="17" t="n"/>
      <c r="E415" s="17" t="n"/>
      <c r="F415" s="17" t="n"/>
      <c r="G415" s="17" t="n"/>
      <c r="H415" s="17" t="n"/>
      <c r="I415" s="17" t="n"/>
      <c r="J415" s="17" t="n"/>
      <c r="K415" s="17">
        <f>IF(OR(H415="",I415="",J415=""),"",H415&amp;I415&amp;J415)</f>
        <v/>
      </c>
      <c r="L415" s="17">
        <f>IF(K415="","",VLOOKUP(K415,Références!$L$3:$M$10,2,FALSE))</f>
        <v/>
      </c>
      <c r="M415" s="17" t="n"/>
      <c r="N415" s="17" t="n"/>
      <c r="O415" s="17" t="n"/>
      <c r="P415" s="17">
        <f>IF(AND(M415&gt;0,N415&gt;0,O415&gt;0),M415*N415*O415,"")</f>
        <v/>
      </c>
      <c r="Q415" s="17">
        <f>IF(P415="","",IF(P415&lt;=20,"Faible",IF(P415&lt;=40,"Moyen",IF(P415&lt;=75,"Élevé","Critique"))))</f>
        <v/>
      </c>
      <c r="R415" s="17" t="n"/>
      <c r="S415" s="17" t="n"/>
      <c r="T415" s="17" t="n"/>
      <c r="U415" s="17" t="inlineStr">
        <is>
          <t>Production</t>
        </is>
      </c>
      <c r="V415" s="17" t="inlineStr">
        <is>
          <t>13/09/2025</t>
        </is>
      </c>
      <c r="W415" s="17" t="inlineStr">
        <is>
          <t>In Progress</t>
        </is>
      </c>
      <c r="X415" s="17">
        <f>IF(AND(U415&gt;0,V415&gt;0,W415&gt;0),U415*V415*W415,"")</f>
        <v/>
      </c>
      <c r="Y415" s="17">
        <f>IF(X415="","",IF(X415&lt;=20,"Faible",IF(X415&lt;=40,"Moyen",IF(X415&lt;=75,"Élevé","Critique"))))</f>
        <v/>
      </c>
      <c r="Z415" s="17" t="n">
        <v>2</v>
      </c>
      <c r="AA415" s="17">
        <f>IF(AND(X415&gt;0,Y415&gt;0,Z415&gt;0),X415*Y415*Z415,"")</f>
        <v/>
      </c>
      <c r="AB415" s="17">
        <f>IF(AA415="","",IF(AA415&lt;=20,"Faible",IF(AA415&lt;=40,"Moyen",IF(AA415&lt;=75,"Élevé","Critique"))))</f>
        <v/>
      </c>
      <c r="AC415" s="17" t="inlineStr">
        <is>
          <t>c</t>
        </is>
      </c>
      <c r="AD415" s="17">
        <f>IF(OR(L415="",AC415=""),"",IF(VLOOKUP(AC415,Références!$O$3:$P$7,2,FALSE)&gt;=VLOOKUP(L415,Références!$O$3:$P$7,2,FALSE),"OK","À compléter"))</f>
        <v/>
      </c>
      <c r="AE415" s="17" t="inlineStr">
        <is>
          <t>Photos + procédure</t>
        </is>
      </c>
      <c r="AF415" s="17" t="n"/>
      <c r="AG415" s="17" t="n"/>
    </row>
    <row r="416">
      <c r="A416" s="17" t="n"/>
      <c r="B416" s="17" t="n"/>
      <c r="C416" s="17" t="n"/>
      <c r="D416" s="17" t="n"/>
      <c r="E416" s="17" t="n"/>
      <c r="F416" s="17" t="n"/>
      <c r="G416" s="17" t="n"/>
      <c r="H416" s="17" t="n"/>
      <c r="I416" s="17" t="n"/>
      <c r="J416" s="17" t="n"/>
      <c r="K416" s="17">
        <f>IF(OR(H416="",I416="",J416=""),"",H416&amp;I416&amp;J416)</f>
        <v/>
      </c>
      <c r="L416" s="17">
        <f>IF(K416="","",VLOOKUP(K416,Références!$L$3:$M$10,2,FALSE))</f>
        <v/>
      </c>
      <c r="M416" s="17" t="n"/>
      <c r="N416" s="17" t="n"/>
      <c r="O416" s="17" t="n"/>
      <c r="P416" s="17">
        <f>IF(AND(M416&gt;0,N416&gt;0,O416&gt;0),M416*N416*O416,"")</f>
        <v/>
      </c>
      <c r="Q416" s="17">
        <f>IF(P416="","",IF(P416&lt;=20,"Faible",IF(P416&lt;=40,"Moyen",IF(P416&lt;=75,"Élevé","Critique"))))</f>
        <v/>
      </c>
      <c r="R416" s="17" t="n"/>
      <c r="S416" s="17" t="n"/>
      <c r="T416" s="17" t="n"/>
      <c r="U416" s="17" t="inlineStr">
        <is>
          <t>Qualité</t>
        </is>
      </c>
      <c r="V416" s="17" t="inlineStr">
        <is>
          <t>21/09/2025</t>
        </is>
      </c>
      <c r="W416" s="17" t="inlineStr">
        <is>
          <t>Not Started</t>
        </is>
      </c>
      <c r="X416" s="17">
        <f>IF(AND(U416&gt;0,V416&gt;0,W416&gt;0),U416*V416*W416,"")</f>
        <v/>
      </c>
      <c r="Y416" s="17">
        <f>IF(X416="","",IF(X416&lt;=20,"Faible",IF(X416&lt;=40,"Moyen",IF(X416&lt;=75,"Élevé","Critique"))))</f>
        <v/>
      </c>
      <c r="Z416" s="17" t="n">
        <v>2</v>
      </c>
      <c r="AA416" s="17">
        <f>IF(AND(X416&gt;0,Y416&gt;0,Z416&gt;0),X416*Y416*Z416,"")</f>
        <v/>
      </c>
      <c r="AB416" s="17">
        <f>IF(AA416="","",IF(AA416&lt;=20,"Faible",IF(AA416&lt;=40,"Moyen",IF(AA416&lt;=75,"Élevé","Critique"))))</f>
        <v/>
      </c>
      <c r="AC416" s="17" t="inlineStr">
        <is>
          <t>c</t>
        </is>
      </c>
      <c r="AD416" s="17">
        <f>IF(OR(L416="",AC416=""),"",IF(VLOOKUP(AC416,Références!$O$3:$P$7,2,FALSE)&gt;=VLOOKUP(L416,Références!$O$3:$P$7,2,FALSE),"OK","À compléter"))</f>
        <v/>
      </c>
      <c r="AE416" s="17" t="inlineStr">
        <is>
          <t>Audit terrain + croquis</t>
        </is>
      </c>
      <c r="AF416" s="17" t="n"/>
      <c r="AG416" s="17" t="n"/>
    </row>
    <row r="417">
      <c r="A417" s="17" t="n"/>
      <c r="B417" s="17" t="n"/>
      <c r="C417" s="17" t="n"/>
      <c r="D417" s="17" t="n"/>
      <c r="E417" s="17" t="n"/>
      <c r="F417" s="17" t="n"/>
      <c r="G417" s="17" t="n"/>
      <c r="H417" s="17" t="n"/>
      <c r="I417" s="17" t="n"/>
      <c r="J417" s="17" t="n"/>
      <c r="K417" s="17">
        <f>IF(OR(H417="",I417="",J417=""),"",H417&amp;I417&amp;J417)</f>
        <v/>
      </c>
      <c r="L417" s="17">
        <f>IF(K417="","",VLOOKUP(K417,Références!$L$3:$M$10,2,FALSE))</f>
        <v/>
      </c>
      <c r="M417" s="17" t="n"/>
      <c r="N417" s="17" t="n"/>
      <c r="O417" s="17" t="n"/>
      <c r="P417" s="17">
        <f>IF(AND(M417&gt;0,N417&gt;0,O417&gt;0),M417*N417*O417,"")</f>
        <v/>
      </c>
      <c r="Q417" s="17">
        <f>IF(P417="","",IF(P417&lt;=20,"Faible",IF(P417&lt;=40,"Moyen",IF(P417&lt;=75,"Élevé","Critique"))))</f>
        <v/>
      </c>
      <c r="R417" s="17" t="n"/>
      <c r="S417" s="17" t="n"/>
      <c r="T417" s="17" t="n"/>
      <c r="U417" s="17" t="inlineStr">
        <is>
          <t>HSE</t>
        </is>
      </c>
      <c r="V417" s="17" t="inlineStr">
        <is>
          <t>18/09/2025</t>
        </is>
      </c>
      <c r="W417" s="17" t="inlineStr">
        <is>
          <t>Not Started</t>
        </is>
      </c>
      <c r="X417" s="17">
        <f>IF(AND(U417&gt;0,V417&gt;0,W417&gt;0),U417*V417*W417,"")</f>
        <v/>
      </c>
      <c r="Y417" s="17">
        <f>IF(X417="","",IF(X417&lt;=20,"Faible",IF(X417&lt;=40,"Moyen",IF(X417&lt;=75,"Élevé","Critique"))))</f>
        <v/>
      </c>
      <c r="Z417" s="17" t="n">
        <v>2</v>
      </c>
      <c r="AA417" s="17">
        <f>IF(AND(X417&gt;0,Y417&gt;0,Z417&gt;0),X417*Y417*Z417,"")</f>
        <v/>
      </c>
      <c r="AB417" s="17">
        <f>IF(AA417="","",IF(AA417&lt;=20,"Faible",IF(AA417&lt;=40,"Moyen",IF(AA417&lt;=75,"Élevé","Critique"))))</f>
        <v/>
      </c>
      <c r="AC417" s="17" t="inlineStr">
        <is>
          <t>c</t>
        </is>
      </c>
      <c r="AD417" s="17">
        <f>IF(OR(L417="",AC417=""),"",IF(VLOOKUP(AC417,Références!$O$3:$P$7,2,FALSE)&gt;=VLOOKUP(L417,Références!$O$3:$P$7,2,FALSE),"OK","À compléter"))</f>
        <v/>
      </c>
      <c r="AE417" s="17" t="inlineStr">
        <is>
          <t>Audit terrain + croquis</t>
        </is>
      </c>
      <c r="AF417" s="17" t="n"/>
      <c r="AG417" s="17" t="n"/>
    </row>
    <row r="418">
      <c r="A418" s="17" t="n"/>
      <c r="B418" s="17" t="n"/>
      <c r="C418" s="17" t="n"/>
      <c r="D418" s="17" t="n"/>
      <c r="E418" s="17" t="n"/>
      <c r="F418" s="17" t="n"/>
      <c r="G418" s="17" t="n"/>
      <c r="H418" s="17" t="n"/>
      <c r="I418" s="17" t="n"/>
      <c r="J418" s="17" t="n"/>
      <c r="K418" s="17">
        <f>IF(OR(H418="",I418="",J418=""),"",H418&amp;I418&amp;J418)</f>
        <v/>
      </c>
      <c r="L418" s="17">
        <f>IF(K418="","",VLOOKUP(K418,Références!$L$3:$M$10,2,FALSE))</f>
        <v/>
      </c>
      <c r="M418" s="17" t="n"/>
      <c r="N418" s="17" t="n"/>
      <c r="O418" s="17" t="n"/>
      <c r="P418" s="17">
        <f>IF(AND(M418&gt;0,N418&gt;0,O418&gt;0),M418*N418*O418,"")</f>
        <v/>
      </c>
      <c r="Q418" s="17">
        <f>IF(P418="","",IF(P418&lt;=20,"Faible",IF(P418&lt;=40,"Moyen",IF(P418&lt;=75,"Élevé","Critique"))))</f>
        <v/>
      </c>
      <c r="R418" s="17" t="n"/>
      <c r="S418" s="17" t="n"/>
      <c r="T418" s="17" t="n"/>
      <c r="U418" s="17" t="inlineStr">
        <is>
          <t>HSE</t>
        </is>
      </c>
      <c r="V418" s="17" t="inlineStr">
        <is>
          <t>17/09/2025</t>
        </is>
      </c>
      <c r="W418" s="17" t="inlineStr">
        <is>
          <t>Not Started</t>
        </is>
      </c>
      <c r="X418" s="17">
        <f>IF(AND(U418&gt;0,V418&gt;0,W418&gt;0),U418*V418*W418,"")</f>
        <v/>
      </c>
      <c r="Y418" s="17">
        <f>IF(X418="","",IF(X418&lt;=20,"Faible",IF(X418&lt;=40,"Moyen",IF(X418&lt;=75,"Élevé","Critique"))))</f>
        <v/>
      </c>
      <c r="Z418" s="17" t="n">
        <v>2</v>
      </c>
      <c r="AA418" s="17">
        <f>IF(AND(X418&gt;0,Y418&gt;0,Z418&gt;0),X418*Y418*Z418,"")</f>
        <v/>
      </c>
      <c r="AB418" s="17">
        <f>IF(AA418="","",IF(AA418&lt;=20,"Faible",IF(AA418&lt;=40,"Moyen",IF(AA418&lt;=75,"Élevé","Critique"))))</f>
        <v/>
      </c>
      <c r="AC418" s="17" t="inlineStr">
        <is>
          <t>c</t>
        </is>
      </c>
      <c r="AD418" s="17">
        <f>IF(OR(L418="",AC418=""),"",IF(VLOOKUP(AC418,Références!$O$3:$P$7,2,FALSE)&gt;=VLOOKUP(L418,Références!$O$3:$P$7,2,FALSE),"OK","À compléter"))</f>
        <v/>
      </c>
      <c r="AE418" s="17" t="inlineStr">
        <is>
          <t>Photos + procédure</t>
        </is>
      </c>
      <c r="AF418" s="17" t="n"/>
      <c r="AG418" s="17" t="n"/>
    </row>
    <row r="419">
      <c r="A419" s="17" t="n"/>
      <c r="B419" s="17" t="n"/>
      <c r="C419" s="17" t="n"/>
      <c r="D419" s="17" t="n"/>
      <c r="E419" s="17" t="n"/>
      <c r="F419" s="17" t="n"/>
      <c r="G419" s="17" t="n"/>
      <c r="H419" s="17" t="n"/>
      <c r="I419" s="17" t="n"/>
      <c r="J419" s="17" t="n"/>
      <c r="K419" s="17">
        <f>IF(OR(H419="",I419="",J419=""),"",H419&amp;I419&amp;J419)</f>
        <v/>
      </c>
      <c r="L419" s="17">
        <f>IF(K419="","",VLOOKUP(K419,Références!$L$3:$M$10,2,FALSE))</f>
        <v/>
      </c>
      <c r="M419" s="17" t="n"/>
      <c r="N419" s="17" t="n"/>
      <c r="O419" s="17" t="n"/>
      <c r="P419" s="17">
        <f>IF(AND(M419&gt;0,N419&gt;0,O419&gt;0),M419*N419*O419,"")</f>
        <v/>
      </c>
      <c r="Q419" s="17">
        <f>IF(P419="","",IF(P419&lt;=20,"Faible",IF(P419&lt;=40,"Moyen",IF(P419&lt;=75,"Élevé","Critique"))))</f>
        <v/>
      </c>
      <c r="R419" s="17" t="n"/>
      <c r="S419" s="17" t="n"/>
      <c r="T419" s="17" t="n"/>
      <c r="U419" s="17" t="inlineStr">
        <is>
          <t>HSE</t>
        </is>
      </c>
      <c r="V419" s="17" t="inlineStr">
        <is>
          <t>28/09/2025</t>
        </is>
      </c>
      <c r="W419" s="17" t="inlineStr">
        <is>
          <t>In Progress</t>
        </is>
      </c>
      <c r="X419" s="17">
        <f>IF(AND(U419&gt;0,V419&gt;0,W419&gt;0),U419*V419*W419,"")</f>
        <v/>
      </c>
      <c r="Y419" s="17">
        <f>IF(X419="","",IF(X419&lt;=20,"Faible",IF(X419&lt;=40,"Moyen",IF(X419&lt;=75,"Élevé","Critique"))))</f>
        <v/>
      </c>
      <c r="Z419" s="17" t="n">
        <v>2</v>
      </c>
      <c r="AA419" s="17">
        <f>IF(AND(X419&gt;0,Y419&gt;0,Z419&gt;0),X419*Y419*Z419,"")</f>
        <v/>
      </c>
      <c r="AB419" s="17">
        <f>IF(AA419="","",IF(AA419&lt;=20,"Faible",IF(AA419&lt;=40,"Moyen",IF(AA419&lt;=75,"Élevé","Critique"))))</f>
        <v/>
      </c>
      <c r="AC419" s="17" t="inlineStr">
        <is>
          <t>c</t>
        </is>
      </c>
      <c r="AD419" s="17">
        <f>IF(OR(L419="",AC419=""),"",IF(VLOOKUP(AC419,Références!$O$3:$P$7,2,FALSE)&gt;=VLOOKUP(L419,Références!$O$3:$P$7,2,FALSE),"OK","À compléter"))</f>
        <v/>
      </c>
      <c r="AE419" s="17" t="inlineStr">
        <is>
          <t>Audit terrain + croquis</t>
        </is>
      </c>
      <c r="AF419" s="17" t="n"/>
      <c r="AG419" s="17" t="n"/>
    </row>
    <row r="420">
      <c r="A420" s="17" t="n"/>
      <c r="B420" s="17" t="n"/>
      <c r="C420" s="17" t="n"/>
      <c r="D420" s="17" t="n"/>
      <c r="E420" s="17" t="n"/>
      <c r="F420" s="17" t="n"/>
      <c r="G420" s="17" t="n"/>
      <c r="H420" s="17" t="n"/>
      <c r="I420" s="17" t="n"/>
      <c r="J420" s="17" t="n"/>
      <c r="K420" s="17">
        <f>IF(OR(H420="",I420="",J420=""),"",H420&amp;I420&amp;J420)</f>
        <v/>
      </c>
      <c r="L420" s="17">
        <f>IF(K420="","",VLOOKUP(K420,Références!$L$3:$M$10,2,FALSE))</f>
        <v/>
      </c>
      <c r="M420" s="17" t="n"/>
      <c r="N420" s="17" t="n"/>
      <c r="O420" s="17" t="n"/>
      <c r="P420" s="17">
        <f>IF(AND(M420&gt;0,N420&gt;0,O420&gt;0),M420*N420*O420,"")</f>
        <v/>
      </c>
      <c r="Q420" s="17">
        <f>IF(P420="","",IF(P420&lt;=20,"Faible",IF(P420&lt;=40,"Moyen",IF(P420&lt;=75,"Élevé","Critique"))))</f>
        <v/>
      </c>
      <c r="R420" s="17" t="n"/>
      <c r="S420" s="17" t="n"/>
      <c r="T420" s="17" t="n"/>
      <c r="U420" s="17" t="inlineStr">
        <is>
          <t>Maintenance</t>
        </is>
      </c>
      <c r="V420" s="17" t="inlineStr">
        <is>
          <t>24/09/2025</t>
        </is>
      </c>
      <c r="W420" s="17" t="inlineStr">
        <is>
          <t>In Progress</t>
        </is>
      </c>
      <c r="X420" s="17">
        <f>IF(AND(U420&gt;0,V420&gt;0,W420&gt;0),U420*V420*W420,"")</f>
        <v/>
      </c>
      <c r="Y420" s="17">
        <f>IF(X420="","",IF(X420&lt;=20,"Faible",IF(X420&lt;=40,"Moyen",IF(X420&lt;=75,"Élevé","Critique"))))</f>
        <v/>
      </c>
      <c r="Z420" s="17" t="n">
        <v>2</v>
      </c>
      <c r="AA420" s="17">
        <f>IF(AND(X420&gt;0,Y420&gt;0,Z420&gt;0),X420*Y420*Z420,"")</f>
        <v/>
      </c>
      <c r="AB420" s="17">
        <f>IF(AA420="","",IF(AA420&lt;=20,"Faible",IF(AA420&lt;=40,"Moyen",IF(AA420&lt;=75,"Élevé","Critique"))))</f>
        <v/>
      </c>
      <c r="AC420" s="17" t="inlineStr">
        <is>
          <t>c</t>
        </is>
      </c>
      <c r="AD420" s="17">
        <f>IF(OR(L420="",AC420=""),"",IF(VLOOKUP(AC420,Références!$O$3:$P$7,2,FALSE)&gt;=VLOOKUP(L420,Références!$O$3:$P$7,2,FALSE),"OK","À compléter"))</f>
        <v/>
      </c>
      <c r="AE420" s="17" t="inlineStr">
        <is>
          <t>PV contrôle + schéma</t>
        </is>
      </c>
      <c r="AF420" s="17" t="n"/>
      <c r="AG420" s="17" t="n"/>
    </row>
    <row r="421">
      <c r="A421" s="17" t="n"/>
      <c r="B421" s="17" t="n"/>
      <c r="C421" s="17" t="n"/>
      <c r="D421" s="17" t="n"/>
      <c r="E421" s="17" t="n"/>
      <c r="F421" s="17" t="n"/>
      <c r="G421" s="17" t="n"/>
      <c r="H421" s="17" t="n"/>
      <c r="I421" s="17" t="n"/>
      <c r="J421" s="17" t="n"/>
      <c r="K421" s="17">
        <f>IF(OR(H421="",I421="",J421=""),"",H421&amp;I421&amp;J421)</f>
        <v/>
      </c>
      <c r="L421" s="17">
        <f>IF(K421="","",VLOOKUP(K421,Références!$L$3:$M$10,2,FALSE))</f>
        <v/>
      </c>
      <c r="M421" s="17" t="n"/>
      <c r="N421" s="17" t="n"/>
      <c r="O421" s="17" t="n"/>
      <c r="P421" s="17">
        <f>IF(AND(M421&gt;0,N421&gt;0,O421&gt;0),M421*N421*O421,"")</f>
        <v/>
      </c>
      <c r="Q421" s="17">
        <f>IF(P421="","",IF(P421&lt;=20,"Faible",IF(P421&lt;=40,"Moyen",IF(P421&lt;=75,"Élevé","Critique"))))</f>
        <v/>
      </c>
      <c r="R421" s="17" t="n"/>
      <c r="S421" s="17" t="n"/>
      <c r="T421" s="17" t="n"/>
      <c r="U421" s="17" t="inlineStr">
        <is>
          <t>Qualité</t>
        </is>
      </c>
      <c r="V421" s="17" t="inlineStr">
        <is>
          <t>05/09/2025</t>
        </is>
      </c>
      <c r="W421" s="17" t="inlineStr">
        <is>
          <t>Done</t>
        </is>
      </c>
      <c r="X421" s="17">
        <f>IF(AND(U421&gt;0,V421&gt;0,W421&gt;0),U421*V421*W421,"")</f>
        <v/>
      </c>
      <c r="Y421" s="17">
        <f>IF(X421="","",IF(X421&lt;=20,"Faible",IF(X421&lt;=40,"Moyen",IF(X421&lt;=75,"Élevé","Critique"))))</f>
        <v/>
      </c>
      <c r="Z421" s="17" t="n">
        <v>2</v>
      </c>
      <c r="AA421" s="17">
        <f>IF(AND(X421&gt;0,Y421&gt;0,Z421&gt;0),X421*Y421*Z421,"")</f>
        <v/>
      </c>
      <c r="AB421" s="17">
        <f>IF(AA421="","",IF(AA421&lt;=20,"Faible",IF(AA421&lt;=40,"Moyen",IF(AA421&lt;=75,"Élevé","Critique"))))</f>
        <v/>
      </c>
      <c r="AC421" s="17" t="inlineStr">
        <is>
          <t>c</t>
        </is>
      </c>
      <c r="AD421" s="17">
        <f>IF(OR(L421="",AC421=""),"",IF(VLOOKUP(AC421,Références!$O$3:$P$7,2,FALSE)&gt;=VLOOKUP(L421,Références!$O$3:$P$7,2,FALSE),"OK","À compléter"))</f>
        <v/>
      </c>
      <c r="AE421" s="17" t="inlineStr">
        <is>
          <t>FDS + mode opératoire</t>
        </is>
      </c>
      <c r="AF421" s="17" t="n"/>
      <c r="AG421" s="17" t="n"/>
    </row>
    <row r="422">
      <c r="A422" s="17" t="n"/>
      <c r="B422" s="17" t="n"/>
      <c r="C422" s="17" t="n"/>
      <c r="D422" s="17" t="n"/>
      <c r="E422" s="17" t="n"/>
      <c r="F422" s="17" t="n"/>
      <c r="G422" s="17" t="n"/>
      <c r="H422" s="17" t="n"/>
      <c r="I422" s="17" t="n"/>
      <c r="J422" s="17" t="n"/>
      <c r="K422" s="17">
        <f>IF(OR(H422="",I422="",J422=""),"",H422&amp;I422&amp;J422)</f>
        <v/>
      </c>
      <c r="L422" s="17">
        <f>IF(K422="","",VLOOKUP(K422,Références!$L$3:$M$10,2,FALSE))</f>
        <v/>
      </c>
      <c r="M422" s="17" t="n"/>
      <c r="N422" s="17" t="n"/>
      <c r="O422" s="17" t="n"/>
      <c r="P422" s="17">
        <f>IF(AND(M422&gt;0,N422&gt;0,O422&gt;0),M422*N422*O422,"")</f>
        <v/>
      </c>
      <c r="Q422" s="17">
        <f>IF(P422="","",IF(P422&lt;=20,"Faible",IF(P422&lt;=40,"Moyen",IF(P422&lt;=75,"Élevé","Critique"))))</f>
        <v/>
      </c>
      <c r="R422" s="17" t="n"/>
      <c r="S422" s="17" t="n"/>
      <c r="T422" s="17" t="n"/>
      <c r="U422" s="17" t="inlineStr">
        <is>
          <t>Qualité</t>
        </is>
      </c>
      <c r="V422" s="17" t="inlineStr">
        <is>
          <t>21/09/2025</t>
        </is>
      </c>
      <c r="W422" s="17" t="inlineStr">
        <is>
          <t>In Progress</t>
        </is>
      </c>
      <c r="X422" s="17">
        <f>IF(AND(U422&gt;0,V422&gt;0,W422&gt;0),U422*V422*W422,"")</f>
        <v/>
      </c>
      <c r="Y422" s="17">
        <f>IF(X422="","",IF(X422&lt;=20,"Faible",IF(X422&lt;=40,"Moyen",IF(X422&lt;=75,"Élevé","Critique"))))</f>
        <v/>
      </c>
      <c r="Z422" s="17" t="n">
        <v>2</v>
      </c>
      <c r="AA422" s="17">
        <f>IF(AND(X422&gt;0,Y422&gt;0,Z422&gt;0),X422*Y422*Z422,"")</f>
        <v/>
      </c>
      <c r="AB422" s="17">
        <f>IF(AA422="","",IF(AA422&lt;=20,"Faible",IF(AA422&lt;=40,"Moyen",IF(AA422&lt;=75,"Élevé","Critique"))))</f>
        <v/>
      </c>
      <c r="AC422" s="17" t="inlineStr">
        <is>
          <t>c</t>
        </is>
      </c>
      <c r="AD422" s="17">
        <f>IF(OR(L422="",AC422=""),"",IF(VLOOKUP(AC422,Références!$O$3:$P$7,2,FALSE)&gt;=VLOOKUP(L422,Références!$O$3:$P$7,2,FALSE),"OK","À compléter"))</f>
        <v/>
      </c>
      <c r="AE422" s="17" t="inlineStr">
        <is>
          <t>Audit terrain + croquis</t>
        </is>
      </c>
      <c r="AF422" s="17" t="n"/>
      <c r="AG422" s="17" t="n"/>
    </row>
    <row r="423">
      <c r="A423" s="17" t="n"/>
      <c r="B423" s="17" t="n"/>
      <c r="C423" s="17" t="n"/>
      <c r="D423" s="17" t="n"/>
      <c r="E423" s="17" t="n"/>
      <c r="F423" s="17" t="n"/>
      <c r="G423" s="17" t="n"/>
      <c r="H423" s="17" t="n"/>
      <c r="I423" s="17" t="n"/>
      <c r="J423" s="17" t="n"/>
      <c r="K423" s="17">
        <f>IF(OR(H423="",I423="",J423=""),"",H423&amp;I423&amp;J423)</f>
        <v/>
      </c>
      <c r="L423" s="17">
        <f>IF(K423="","",VLOOKUP(K423,Références!$L$3:$M$10,2,FALSE))</f>
        <v/>
      </c>
      <c r="M423" s="17" t="n"/>
      <c r="N423" s="17" t="n"/>
      <c r="O423" s="17" t="n"/>
      <c r="P423" s="17">
        <f>IF(AND(M423&gt;0,N423&gt;0,O423&gt;0),M423*N423*O423,"")</f>
        <v/>
      </c>
      <c r="Q423" s="17">
        <f>IF(P423="","",IF(P423&lt;=20,"Faible",IF(P423&lt;=40,"Moyen",IF(P423&lt;=75,"Élevé","Critique"))))</f>
        <v/>
      </c>
      <c r="R423" s="17" t="n"/>
      <c r="S423" s="17" t="n"/>
      <c r="T423" s="17" t="n"/>
      <c r="U423" s="17" t="inlineStr">
        <is>
          <t>Qualité</t>
        </is>
      </c>
      <c r="V423" s="17" t="inlineStr">
        <is>
          <t>06/09/2025</t>
        </is>
      </c>
      <c r="W423" s="17" t="inlineStr">
        <is>
          <t>Done</t>
        </is>
      </c>
      <c r="X423" s="17">
        <f>IF(AND(U423&gt;0,V423&gt;0,W423&gt;0),U423*V423*W423,"")</f>
        <v/>
      </c>
      <c r="Y423" s="17">
        <f>IF(X423="","",IF(X423&lt;=20,"Faible",IF(X423&lt;=40,"Moyen",IF(X423&lt;=75,"Élevé","Critique"))))</f>
        <v/>
      </c>
      <c r="Z423" s="17" t="n">
        <v>2</v>
      </c>
      <c r="AA423" s="17">
        <f>IF(AND(X423&gt;0,Y423&gt;0,Z423&gt;0),X423*Y423*Z423,"")</f>
        <v/>
      </c>
      <c r="AB423" s="17">
        <f>IF(AA423="","",IF(AA423&lt;=20,"Faible",IF(AA423&lt;=40,"Moyen",IF(AA423&lt;=75,"Élevé","Critique"))))</f>
        <v/>
      </c>
      <c r="AC423" s="17" t="inlineStr">
        <is>
          <t>c</t>
        </is>
      </c>
      <c r="AD423" s="17">
        <f>IF(OR(L423="",AC423=""),"",IF(VLOOKUP(AC423,Références!$O$3:$P$7,2,FALSE)&gt;=VLOOKUP(L423,Références!$O$3:$P$7,2,FALSE),"OK","À compléter"))</f>
        <v/>
      </c>
      <c r="AE423" s="17" t="inlineStr">
        <is>
          <t>Audit terrain + croquis</t>
        </is>
      </c>
      <c r="AF423" s="17" t="n"/>
      <c r="AG423" s="17" t="n"/>
    </row>
    <row r="424">
      <c r="A424" s="17" t="n"/>
      <c r="B424" s="17" t="n"/>
      <c r="C424" s="17" t="n"/>
      <c r="D424" s="17" t="n"/>
      <c r="E424" s="17" t="n"/>
      <c r="F424" s="17" t="n"/>
      <c r="G424" s="17" t="n"/>
      <c r="H424" s="17" t="n"/>
      <c r="I424" s="17" t="n"/>
      <c r="J424" s="17" t="n"/>
      <c r="K424" s="17">
        <f>IF(OR(H424="",I424="",J424=""),"",H424&amp;I424&amp;J424)</f>
        <v/>
      </c>
      <c r="L424" s="17">
        <f>IF(K424="","",VLOOKUP(K424,Références!$L$3:$M$10,2,FALSE))</f>
        <v/>
      </c>
      <c r="M424" s="17" t="n"/>
      <c r="N424" s="17" t="n"/>
      <c r="O424" s="17" t="n"/>
      <c r="P424" s="17">
        <f>IF(AND(M424&gt;0,N424&gt;0,O424&gt;0),M424*N424*O424,"")</f>
        <v/>
      </c>
      <c r="Q424" s="17">
        <f>IF(P424="","",IF(P424&lt;=20,"Faible",IF(P424&lt;=40,"Moyen",IF(P424&lt;=75,"Élevé","Critique"))))</f>
        <v/>
      </c>
      <c r="R424" s="17" t="n"/>
      <c r="S424" s="17" t="n"/>
      <c r="T424" s="17" t="n"/>
      <c r="U424" s="17" t="inlineStr">
        <is>
          <t>Méthodes</t>
        </is>
      </c>
      <c r="V424" s="17" t="inlineStr">
        <is>
          <t>26/09/2025</t>
        </is>
      </c>
      <c r="W424" s="17" t="inlineStr">
        <is>
          <t>Not Started</t>
        </is>
      </c>
      <c r="X424" s="17">
        <f>IF(AND(U424&gt;0,V424&gt;0,W424&gt;0),U424*V424*W424,"")</f>
        <v/>
      </c>
      <c r="Y424" s="17">
        <f>IF(X424="","",IF(X424&lt;=20,"Faible",IF(X424&lt;=40,"Moyen",IF(X424&lt;=75,"Élevé","Critique"))))</f>
        <v/>
      </c>
      <c r="Z424" s="17" t="n">
        <v>2</v>
      </c>
      <c r="AA424" s="17">
        <f>IF(AND(X424&gt;0,Y424&gt;0,Z424&gt;0),X424*Y424*Z424,"")</f>
        <v/>
      </c>
      <c r="AB424" s="17">
        <f>IF(AA424="","",IF(AA424&lt;=20,"Faible",IF(AA424&lt;=40,"Moyen",IF(AA424&lt;=75,"Élevé","Critique"))))</f>
        <v/>
      </c>
      <c r="AC424" s="17" t="inlineStr">
        <is>
          <t>c</t>
        </is>
      </c>
      <c r="AD424" s="17">
        <f>IF(OR(L424="",AC424=""),"",IF(VLOOKUP(AC424,Références!$O$3:$P$7,2,FALSE)&gt;=VLOOKUP(L424,Références!$O$3:$P$7,2,FALSE),"OK","À compléter"))</f>
        <v/>
      </c>
      <c r="AE424" s="17" t="inlineStr">
        <is>
          <t>Audit terrain + croquis</t>
        </is>
      </c>
      <c r="AF424" s="17" t="n"/>
      <c r="AG424" s="17" t="n"/>
    </row>
    <row r="425">
      <c r="A425" s="17" t="n"/>
      <c r="B425" s="17" t="n"/>
      <c r="C425" s="17" t="n"/>
      <c r="D425" s="17" t="n"/>
      <c r="E425" s="17" t="n"/>
      <c r="F425" s="17" t="n"/>
      <c r="G425" s="17" t="n"/>
      <c r="H425" s="17" t="n"/>
      <c r="I425" s="17" t="n"/>
      <c r="J425" s="17" t="n"/>
      <c r="K425" s="17">
        <f>IF(OR(H425="",I425="",J425=""),"",H425&amp;I425&amp;J425)</f>
        <v/>
      </c>
      <c r="L425" s="17">
        <f>IF(K425="","",VLOOKUP(K425,Références!$L$3:$M$10,2,FALSE))</f>
        <v/>
      </c>
      <c r="M425" s="17" t="n"/>
      <c r="N425" s="17" t="n"/>
      <c r="O425" s="17" t="n"/>
      <c r="P425" s="17">
        <f>IF(AND(M425&gt;0,N425&gt;0,O425&gt;0),M425*N425*O425,"")</f>
        <v/>
      </c>
      <c r="Q425" s="17">
        <f>IF(P425="","",IF(P425&lt;=20,"Faible",IF(P425&lt;=40,"Moyen",IF(P425&lt;=75,"Élevé","Critique"))))</f>
        <v/>
      </c>
      <c r="R425" s="17" t="n"/>
      <c r="S425" s="17" t="n"/>
      <c r="T425" s="17" t="n"/>
      <c r="U425" s="17" t="inlineStr">
        <is>
          <t>Maintenance</t>
        </is>
      </c>
      <c r="V425" s="17" t="inlineStr">
        <is>
          <t>12/09/2025</t>
        </is>
      </c>
      <c r="W425" s="17" t="inlineStr">
        <is>
          <t>Not Started</t>
        </is>
      </c>
      <c r="X425" s="17">
        <f>IF(AND(U425&gt;0,V425&gt;0,W425&gt;0),U425*V425*W425,"")</f>
        <v/>
      </c>
      <c r="Y425" s="17">
        <f>IF(X425="","",IF(X425&lt;=20,"Faible",IF(X425&lt;=40,"Moyen",IF(X425&lt;=75,"Élevé","Critique"))))</f>
        <v/>
      </c>
      <c r="Z425" s="17" t="n">
        <v>2</v>
      </c>
      <c r="AA425" s="17">
        <f>IF(AND(X425&gt;0,Y425&gt;0,Z425&gt;0),X425*Y425*Z425,"")</f>
        <v/>
      </c>
      <c r="AB425" s="17">
        <f>IF(AA425="","",IF(AA425&lt;=20,"Faible",IF(AA425&lt;=40,"Moyen",IF(AA425&lt;=75,"Élevé","Critique"))))</f>
        <v/>
      </c>
      <c r="AC425" s="17" t="inlineStr">
        <is>
          <t>c</t>
        </is>
      </c>
      <c r="AD425" s="17">
        <f>IF(OR(L425="",AC425=""),"",IF(VLOOKUP(AC425,Références!$O$3:$P$7,2,FALSE)&gt;=VLOOKUP(L425,Références!$O$3:$P$7,2,FALSE),"OK","À compléter"))</f>
        <v/>
      </c>
      <c r="AE425" s="17" t="inlineStr">
        <is>
          <t>FDS + mode opératoire</t>
        </is>
      </c>
      <c r="AF425" s="17" t="n"/>
      <c r="AG425" s="17" t="n"/>
    </row>
    <row r="426">
      <c r="A426" s="17" t="n"/>
      <c r="B426" s="17" t="n"/>
      <c r="C426" s="17" t="n"/>
      <c r="D426" s="17" t="n"/>
      <c r="E426" s="17" t="n"/>
      <c r="F426" s="17" t="n"/>
      <c r="G426" s="17" t="n"/>
      <c r="H426" s="17" t="n"/>
      <c r="I426" s="17" t="n"/>
      <c r="J426" s="17" t="n"/>
      <c r="K426" s="17">
        <f>IF(OR(H426="",I426="",J426=""),"",H426&amp;I426&amp;J426)</f>
        <v/>
      </c>
      <c r="L426" s="17">
        <f>IF(K426="","",VLOOKUP(K426,Références!$L$3:$M$10,2,FALSE))</f>
        <v/>
      </c>
      <c r="M426" s="17" t="n"/>
      <c r="N426" s="17" t="n"/>
      <c r="O426" s="17" t="n"/>
      <c r="P426" s="17">
        <f>IF(AND(M426&gt;0,N426&gt;0,O426&gt;0),M426*N426*O426,"")</f>
        <v/>
      </c>
      <c r="Q426" s="17">
        <f>IF(P426="","",IF(P426&lt;=20,"Faible",IF(P426&lt;=40,"Moyen",IF(P426&lt;=75,"Élevé","Critique"))))</f>
        <v/>
      </c>
      <c r="R426" s="17" t="n"/>
      <c r="S426" s="17" t="n"/>
      <c r="T426" s="17" t="n"/>
      <c r="U426" s="17" t="inlineStr">
        <is>
          <t>Qualité</t>
        </is>
      </c>
      <c r="V426" s="17" t="inlineStr">
        <is>
          <t>09/09/2025</t>
        </is>
      </c>
      <c r="W426" s="17" t="inlineStr">
        <is>
          <t>Not Started</t>
        </is>
      </c>
      <c r="X426" s="17">
        <f>IF(AND(U426&gt;0,V426&gt;0,W426&gt;0),U426*V426*W426,"")</f>
        <v/>
      </c>
      <c r="Y426" s="17">
        <f>IF(X426="","",IF(X426&lt;=20,"Faible",IF(X426&lt;=40,"Moyen",IF(X426&lt;=75,"Élevé","Critique"))))</f>
        <v/>
      </c>
      <c r="Z426" s="17" t="n">
        <v>2</v>
      </c>
      <c r="AA426" s="17">
        <f>IF(AND(X426&gt;0,Y426&gt;0,Z426&gt;0),X426*Y426*Z426,"")</f>
        <v/>
      </c>
      <c r="AB426" s="17">
        <f>IF(AA426="","",IF(AA426&lt;=20,"Faible",IF(AA426&lt;=40,"Moyen",IF(AA426&lt;=75,"Élevé","Critique"))))</f>
        <v/>
      </c>
      <c r="AC426" s="17" t="inlineStr">
        <is>
          <t>c</t>
        </is>
      </c>
      <c r="AD426" s="17">
        <f>IF(OR(L426="",AC426=""),"",IF(VLOOKUP(AC426,Références!$O$3:$P$7,2,FALSE)&gt;=VLOOKUP(L426,Références!$O$3:$P$7,2,FALSE),"OK","À compléter"))</f>
        <v/>
      </c>
      <c r="AE426" s="17" t="inlineStr">
        <is>
          <t>Photos + procédure</t>
        </is>
      </c>
      <c r="AF426" s="17" t="n"/>
      <c r="AG426" s="17" t="n"/>
    </row>
    <row r="427">
      <c r="A427" s="17" t="n"/>
      <c r="B427" s="17" t="n"/>
      <c r="C427" s="17" t="n"/>
      <c r="D427" s="17" t="n"/>
      <c r="E427" s="17" t="n"/>
      <c r="F427" s="17" t="n"/>
      <c r="G427" s="17" t="n"/>
      <c r="H427" s="17" t="n"/>
      <c r="I427" s="17" t="n"/>
      <c r="J427" s="17" t="n"/>
      <c r="K427" s="17">
        <f>IF(OR(H427="",I427="",J427=""),"",H427&amp;I427&amp;J427)</f>
        <v/>
      </c>
      <c r="L427" s="17">
        <f>IF(K427="","",VLOOKUP(K427,Références!$L$3:$M$10,2,FALSE))</f>
        <v/>
      </c>
      <c r="M427" s="17" t="n"/>
      <c r="N427" s="17" t="n"/>
      <c r="O427" s="17" t="n"/>
      <c r="P427" s="17">
        <f>IF(AND(M427&gt;0,N427&gt;0,O427&gt;0),M427*N427*O427,"")</f>
        <v/>
      </c>
      <c r="Q427" s="17">
        <f>IF(P427="","",IF(P427&lt;=20,"Faible",IF(P427&lt;=40,"Moyen",IF(P427&lt;=75,"Élevé","Critique"))))</f>
        <v/>
      </c>
      <c r="R427" s="17" t="n"/>
      <c r="S427" s="17" t="n"/>
      <c r="T427" s="17" t="n"/>
      <c r="U427" s="17" t="inlineStr">
        <is>
          <t>Maintenance</t>
        </is>
      </c>
      <c r="V427" s="17" t="inlineStr">
        <is>
          <t>11/09/2025</t>
        </is>
      </c>
      <c r="W427" s="17" t="inlineStr">
        <is>
          <t>Not Started</t>
        </is>
      </c>
      <c r="X427" s="17">
        <f>IF(AND(U427&gt;0,V427&gt;0,W427&gt;0),U427*V427*W427,"")</f>
        <v/>
      </c>
      <c r="Y427" s="17">
        <f>IF(X427="","",IF(X427&lt;=20,"Faible",IF(X427&lt;=40,"Moyen",IF(X427&lt;=75,"Élevé","Critique"))))</f>
        <v/>
      </c>
      <c r="Z427" s="17" t="n">
        <v>2</v>
      </c>
      <c r="AA427" s="17">
        <f>IF(AND(X427&gt;0,Y427&gt;0,Z427&gt;0),X427*Y427*Z427,"")</f>
        <v/>
      </c>
      <c r="AB427" s="17">
        <f>IF(AA427="","",IF(AA427&lt;=20,"Faible",IF(AA427&lt;=40,"Moyen",IF(AA427&lt;=75,"Élevé","Critique"))))</f>
        <v/>
      </c>
      <c r="AC427" s="17" t="inlineStr">
        <is>
          <t>c</t>
        </is>
      </c>
      <c r="AD427" s="17">
        <f>IF(OR(L427="",AC427=""),"",IF(VLOOKUP(AC427,Références!$O$3:$P$7,2,FALSE)&gt;=VLOOKUP(L427,Références!$O$3:$P$7,2,FALSE),"OK","À compléter"))</f>
        <v/>
      </c>
      <c r="AE427" s="17" t="inlineStr">
        <is>
          <t>FDS + mode opératoire</t>
        </is>
      </c>
      <c r="AF427" s="17" t="n"/>
      <c r="AG427" s="17" t="n"/>
    </row>
    <row r="428">
      <c r="A428" s="17" t="n"/>
      <c r="B428" s="17" t="n"/>
      <c r="C428" s="17" t="n"/>
      <c r="D428" s="17" t="n"/>
      <c r="E428" s="17" t="n"/>
      <c r="F428" s="17" t="n"/>
      <c r="G428" s="17" t="n"/>
      <c r="H428" s="17" t="n"/>
      <c r="I428" s="17" t="n"/>
      <c r="J428" s="17" t="n"/>
      <c r="K428" s="17">
        <f>IF(OR(H428="",I428="",J428=""),"",H428&amp;I428&amp;J428)</f>
        <v/>
      </c>
      <c r="L428" s="17">
        <f>IF(K428="","",VLOOKUP(K428,Références!$L$3:$M$10,2,FALSE))</f>
        <v/>
      </c>
      <c r="M428" s="17" t="n"/>
      <c r="N428" s="17" t="n"/>
      <c r="O428" s="17" t="n"/>
      <c r="P428" s="17">
        <f>IF(AND(M428&gt;0,N428&gt;0,O428&gt;0),M428*N428*O428,"")</f>
        <v/>
      </c>
      <c r="Q428" s="17">
        <f>IF(P428="","",IF(P428&lt;=20,"Faible",IF(P428&lt;=40,"Moyen",IF(P428&lt;=75,"Élevé","Critique"))))</f>
        <v/>
      </c>
      <c r="R428" s="17" t="n"/>
      <c r="S428" s="17" t="n"/>
      <c r="T428" s="17" t="n"/>
      <c r="U428" s="17" t="inlineStr">
        <is>
          <t>Maintenance</t>
        </is>
      </c>
      <c r="V428" s="17" t="inlineStr">
        <is>
          <t>09/09/2025</t>
        </is>
      </c>
      <c r="W428" s="17" t="inlineStr">
        <is>
          <t>In Progress</t>
        </is>
      </c>
      <c r="X428" s="17">
        <f>IF(AND(U428&gt;0,V428&gt;0,W428&gt;0),U428*V428*W428,"")</f>
        <v/>
      </c>
      <c r="Y428" s="17">
        <f>IF(X428="","",IF(X428&lt;=20,"Faible",IF(X428&lt;=40,"Moyen",IF(X428&lt;=75,"Élevé","Critique"))))</f>
        <v/>
      </c>
      <c r="Z428" s="17" t="n">
        <v>2</v>
      </c>
      <c r="AA428" s="17">
        <f>IF(AND(X428&gt;0,Y428&gt;0,Z428&gt;0),X428*Y428*Z428,"")</f>
        <v/>
      </c>
      <c r="AB428" s="17">
        <f>IF(AA428="","",IF(AA428&lt;=20,"Faible",IF(AA428&lt;=40,"Moyen",IF(AA428&lt;=75,"Élevé","Critique"))))</f>
        <v/>
      </c>
      <c r="AC428" s="17" t="inlineStr">
        <is>
          <t>c</t>
        </is>
      </c>
      <c r="AD428" s="17">
        <f>IF(OR(L428="",AC428=""),"",IF(VLOOKUP(AC428,Références!$O$3:$P$7,2,FALSE)&gt;=VLOOKUP(L428,Références!$O$3:$P$7,2,FALSE),"OK","À compléter"))</f>
        <v/>
      </c>
      <c r="AE428" s="17" t="inlineStr">
        <is>
          <t>Audit terrain + croquis</t>
        </is>
      </c>
      <c r="AF428" s="17" t="n"/>
      <c r="AG428" s="17" t="n"/>
    </row>
    <row r="429">
      <c r="A429" s="17" t="n"/>
      <c r="B429" s="17" t="n"/>
      <c r="C429" s="17" t="n"/>
      <c r="D429" s="17" t="n"/>
      <c r="E429" s="17" t="n"/>
      <c r="F429" s="17" t="n"/>
      <c r="G429" s="17" t="n"/>
      <c r="H429" s="17" t="n"/>
      <c r="I429" s="17" t="n"/>
      <c r="J429" s="17" t="n"/>
      <c r="K429" s="17">
        <f>IF(OR(H429="",I429="",J429=""),"",H429&amp;I429&amp;J429)</f>
        <v/>
      </c>
      <c r="L429" s="17">
        <f>IF(K429="","",VLOOKUP(K429,Références!$L$3:$M$10,2,FALSE))</f>
        <v/>
      </c>
      <c r="M429" s="17" t="n"/>
      <c r="N429" s="17" t="n"/>
      <c r="O429" s="17" t="n"/>
      <c r="P429" s="17">
        <f>IF(AND(M429&gt;0,N429&gt;0,O429&gt;0),M429*N429*O429,"")</f>
        <v/>
      </c>
      <c r="Q429" s="17">
        <f>IF(P429="","",IF(P429&lt;=20,"Faible",IF(P429&lt;=40,"Moyen",IF(P429&lt;=75,"Élevé","Critique"))))</f>
        <v/>
      </c>
      <c r="R429" s="17" t="n"/>
      <c r="S429" s="17" t="n"/>
      <c r="T429" s="17" t="n"/>
      <c r="U429" s="17" t="inlineStr">
        <is>
          <t>Maintenance</t>
        </is>
      </c>
      <c r="V429" s="17" t="inlineStr">
        <is>
          <t>19/09/2025</t>
        </is>
      </c>
      <c r="W429" s="17" t="inlineStr">
        <is>
          <t>In Progress</t>
        </is>
      </c>
      <c r="X429" s="17">
        <f>IF(AND(U429&gt;0,V429&gt;0,W429&gt;0),U429*V429*W429,"")</f>
        <v/>
      </c>
      <c r="Y429" s="17">
        <f>IF(X429="","",IF(X429&lt;=20,"Faible",IF(X429&lt;=40,"Moyen",IF(X429&lt;=75,"Élevé","Critique"))))</f>
        <v/>
      </c>
      <c r="Z429" s="17" t="n">
        <v>2</v>
      </c>
      <c r="AA429" s="17">
        <f>IF(AND(X429&gt;0,Y429&gt;0,Z429&gt;0),X429*Y429*Z429,"")</f>
        <v/>
      </c>
      <c r="AB429" s="17">
        <f>IF(AA429="","",IF(AA429&lt;=20,"Faible",IF(AA429&lt;=40,"Moyen",IF(AA429&lt;=75,"Élevé","Critique"))))</f>
        <v/>
      </c>
      <c r="AC429" s="17" t="inlineStr">
        <is>
          <t>c</t>
        </is>
      </c>
      <c r="AD429" s="17">
        <f>IF(OR(L429="",AC429=""),"",IF(VLOOKUP(AC429,Références!$O$3:$P$7,2,FALSE)&gt;=VLOOKUP(L429,Références!$O$3:$P$7,2,FALSE),"OK","À compléter"))</f>
        <v/>
      </c>
      <c r="AE429" s="17" t="inlineStr">
        <is>
          <t>Photos + procédure</t>
        </is>
      </c>
      <c r="AF429" s="17" t="n"/>
      <c r="AG429" s="17" t="n"/>
    </row>
    <row r="430">
      <c r="A430" s="17" t="n"/>
      <c r="B430" s="17" t="n"/>
      <c r="C430" s="17" t="n"/>
      <c r="D430" s="17" t="n"/>
      <c r="E430" s="17" t="n"/>
      <c r="F430" s="17" t="n"/>
      <c r="G430" s="17" t="n"/>
      <c r="H430" s="17" t="n"/>
      <c r="I430" s="17" t="n"/>
      <c r="J430" s="17" t="n"/>
      <c r="K430" s="17">
        <f>IF(OR(H430="",I430="",J430=""),"",H430&amp;I430&amp;J430)</f>
        <v/>
      </c>
      <c r="L430" s="17">
        <f>IF(K430="","",VLOOKUP(K430,Références!$L$3:$M$10,2,FALSE))</f>
        <v/>
      </c>
      <c r="M430" s="17" t="n"/>
      <c r="N430" s="17" t="n"/>
      <c r="O430" s="17" t="n"/>
      <c r="P430" s="17">
        <f>IF(AND(M430&gt;0,N430&gt;0,O430&gt;0),M430*N430*O430,"")</f>
        <v/>
      </c>
      <c r="Q430" s="17">
        <f>IF(P430="","",IF(P430&lt;=20,"Faible",IF(P430&lt;=40,"Moyen",IF(P430&lt;=75,"Élevé","Critique"))))</f>
        <v/>
      </c>
      <c r="R430" s="17" t="n"/>
      <c r="S430" s="17" t="n"/>
      <c r="T430" s="17" t="n"/>
      <c r="U430" s="17" t="inlineStr">
        <is>
          <t>Production</t>
        </is>
      </c>
      <c r="V430" s="17" t="inlineStr">
        <is>
          <t>05/09/2025</t>
        </is>
      </c>
      <c r="W430" s="17" t="inlineStr">
        <is>
          <t>In Progress</t>
        </is>
      </c>
      <c r="X430" s="17">
        <f>IF(AND(U430&gt;0,V430&gt;0,W430&gt;0),U430*V430*W430,"")</f>
        <v/>
      </c>
      <c r="Y430" s="17">
        <f>IF(X430="","",IF(X430&lt;=20,"Faible",IF(X430&lt;=40,"Moyen",IF(X430&lt;=75,"Élevé","Critique"))))</f>
        <v/>
      </c>
      <c r="Z430" s="17" t="n">
        <v>2</v>
      </c>
      <c r="AA430" s="17">
        <f>IF(AND(X430&gt;0,Y430&gt;0,Z430&gt;0),X430*Y430*Z430,"")</f>
        <v/>
      </c>
      <c r="AB430" s="17">
        <f>IF(AA430="","",IF(AA430&lt;=20,"Faible",IF(AA430&lt;=40,"Moyen",IF(AA430&lt;=75,"Élevé","Critique"))))</f>
        <v/>
      </c>
      <c r="AC430" s="17" t="inlineStr">
        <is>
          <t>c</t>
        </is>
      </c>
      <c r="AD430" s="17">
        <f>IF(OR(L430="",AC430=""),"",IF(VLOOKUP(AC430,Références!$O$3:$P$7,2,FALSE)&gt;=VLOOKUP(L430,Références!$O$3:$P$7,2,FALSE),"OK","À compléter"))</f>
        <v/>
      </c>
      <c r="AE430" s="17" t="inlineStr">
        <is>
          <t>PV contrôle + schéma</t>
        </is>
      </c>
      <c r="AF430" s="17" t="n"/>
      <c r="AG430" s="17" t="n"/>
    </row>
    <row r="431">
      <c r="A431" s="17" t="n"/>
      <c r="B431" s="17" t="n"/>
      <c r="C431" s="17" t="n"/>
      <c r="D431" s="17" t="n"/>
      <c r="E431" s="17" t="n"/>
      <c r="F431" s="17" t="n"/>
      <c r="G431" s="17" t="n"/>
      <c r="H431" s="17" t="n"/>
      <c r="I431" s="17" t="n"/>
      <c r="J431" s="17" t="n"/>
      <c r="K431" s="17">
        <f>IF(OR(H431="",I431="",J431=""),"",H431&amp;I431&amp;J431)</f>
        <v/>
      </c>
      <c r="L431" s="17">
        <f>IF(K431="","",VLOOKUP(K431,Références!$L$3:$M$10,2,FALSE))</f>
        <v/>
      </c>
      <c r="M431" s="17" t="n"/>
      <c r="N431" s="17" t="n"/>
      <c r="O431" s="17" t="n"/>
      <c r="P431" s="17">
        <f>IF(AND(M431&gt;0,N431&gt;0,O431&gt;0),M431*N431*O431,"")</f>
        <v/>
      </c>
      <c r="Q431" s="17">
        <f>IF(P431="","",IF(P431&lt;=20,"Faible",IF(P431&lt;=40,"Moyen",IF(P431&lt;=75,"Élevé","Critique"))))</f>
        <v/>
      </c>
      <c r="R431" s="17" t="n"/>
      <c r="S431" s="17" t="n"/>
      <c r="T431" s="17" t="n"/>
      <c r="U431" s="17" t="inlineStr">
        <is>
          <t>Production</t>
        </is>
      </c>
      <c r="V431" s="17" t="inlineStr">
        <is>
          <t>03/09/2025</t>
        </is>
      </c>
      <c r="W431" s="17" t="inlineStr">
        <is>
          <t>Done</t>
        </is>
      </c>
      <c r="X431" s="17">
        <f>IF(AND(U431&gt;0,V431&gt;0,W431&gt;0),U431*V431*W431,"")</f>
        <v/>
      </c>
      <c r="Y431" s="17">
        <f>IF(X431="","",IF(X431&lt;=20,"Faible",IF(X431&lt;=40,"Moyen",IF(X431&lt;=75,"Élevé","Critique"))))</f>
        <v/>
      </c>
      <c r="Z431" s="17" t="n">
        <v>2</v>
      </c>
      <c r="AA431" s="17">
        <f>IF(AND(X431&gt;0,Y431&gt;0,Z431&gt;0),X431*Y431*Z431,"")</f>
        <v/>
      </c>
      <c r="AB431" s="17">
        <f>IF(AA431="","",IF(AA431&lt;=20,"Faible",IF(AA431&lt;=40,"Moyen",IF(AA431&lt;=75,"Élevé","Critique"))))</f>
        <v/>
      </c>
      <c r="AC431" s="17" t="inlineStr">
        <is>
          <t>c</t>
        </is>
      </c>
      <c r="AD431" s="17">
        <f>IF(OR(L431="",AC431=""),"",IF(VLOOKUP(AC431,Références!$O$3:$P$7,2,FALSE)&gt;=VLOOKUP(L431,Références!$O$3:$P$7,2,FALSE),"OK","À compléter"))</f>
        <v/>
      </c>
      <c r="AE431" s="17" t="inlineStr">
        <is>
          <t>PV contrôle + schéma</t>
        </is>
      </c>
      <c r="AF431" s="17" t="n"/>
      <c r="AG431" s="17" t="n"/>
    </row>
    <row r="432">
      <c r="A432" s="17" t="n"/>
      <c r="B432" s="17" t="n"/>
      <c r="C432" s="17" t="n"/>
      <c r="D432" s="17" t="n"/>
      <c r="E432" s="17" t="n"/>
      <c r="F432" s="17" t="n"/>
      <c r="G432" s="17" t="n"/>
      <c r="H432" s="17" t="n"/>
      <c r="I432" s="17" t="n"/>
      <c r="J432" s="17" t="n"/>
      <c r="K432" s="17">
        <f>IF(OR(H432="",I432="",J432=""),"",H432&amp;I432&amp;J432)</f>
        <v/>
      </c>
      <c r="L432" s="17">
        <f>IF(K432="","",VLOOKUP(K432,Références!$L$3:$M$10,2,FALSE))</f>
        <v/>
      </c>
      <c r="M432" s="17" t="n"/>
      <c r="N432" s="17" t="n"/>
      <c r="O432" s="17" t="n"/>
      <c r="P432" s="17">
        <f>IF(AND(M432&gt;0,N432&gt;0,O432&gt;0),M432*N432*O432,"")</f>
        <v/>
      </c>
      <c r="Q432" s="17">
        <f>IF(P432="","",IF(P432&lt;=20,"Faible",IF(P432&lt;=40,"Moyen",IF(P432&lt;=75,"Élevé","Critique"))))</f>
        <v/>
      </c>
      <c r="R432" s="17" t="n"/>
      <c r="S432" s="17" t="n"/>
      <c r="T432" s="17" t="n"/>
      <c r="U432" s="17" t="inlineStr">
        <is>
          <t>Qualité</t>
        </is>
      </c>
      <c r="V432" s="17" t="inlineStr">
        <is>
          <t>14/09/2025</t>
        </is>
      </c>
      <c r="W432" s="17" t="inlineStr">
        <is>
          <t>Done</t>
        </is>
      </c>
      <c r="X432" s="17">
        <f>IF(AND(U432&gt;0,V432&gt;0,W432&gt;0),U432*V432*W432,"")</f>
        <v/>
      </c>
      <c r="Y432" s="17">
        <f>IF(X432="","",IF(X432&lt;=20,"Faible",IF(X432&lt;=40,"Moyen",IF(X432&lt;=75,"Élevé","Critique"))))</f>
        <v/>
      </c>
      <c r="Z432" s="17" t="n">
        <v>2</v>
      </c>
      <c r="AA432" s="17">
        <f>IF(AND(X432&gt;0,Y432&gt;0,Z432&gt;0),X432*Y432*Z432,"")</f>
        <v/>
      </c>
      <c r="AB432" s="17">
        <f>IF(AA432="","",IF(AA432&lt;=20,"Faible",IF(AA432&lt;=40,"Moyen",IF(AA432&lt;=75,"Élevé","Critique"))))</f>
        <v/>
      </c>
      <c r="AC432" s="17" t="inlineStr">
        <is>
          <t>c</t>
        </is>
      </c>
      <c r="AD432" s="17">
        <f>IF(OR(L432="",AC432=""),"",IF(VLOOKUP(AC432,Références!$O$3:$P$7,2,FALSE)&gt;=VLOOKUP(L432,Références!$O$3:$P$7,2,FALSE),"OK","À compléter"))</f>
        <v/>
      </c>
      <c r="AE432" s="17" t="inlineStr">
        <is>
          <t>PV contrôle + schéma</t>
        </is>
      </c>
      <c r="AF432" s="17" t="n"/>
      <c r="AG432" s="17" t="n"/>
    </row>
    <row r="433">
      <c r="A433" s="17" t="n"/>
      <c r="B433" s="17" t="n"/>
      <c r="C433" s="17" t="n"/>
      <c r="D433" s="17" t="n"/>
      <c r="E433" s="17" t="n"/>
      <c r="F433" s="17" t="n"/>
      <c r="G433" s="17" t="n"/>
      <c r="H433" s="17" t="n"/>
      <c r="I433" s="17" t="n"/>
      <c r="J433" s="17" t="n"/>
      <c r="K433" s="17">
        <f>IF(OR(H433="",I433="",J433=""),"",H433&amp;I433&amp;J433)</f>
        <v/>
      </c>
      <c r="L433" s="17">
        <f>IF(K433="","",VLOOKUP(K433,Références!$L$3:$M$10,2,FALSE))</f>
        <v/>
      </c>
      <c r="M433" s="17" t="n"/>
      <c r="N433" s="17" t="n"/>
      <c r="O433" s="17" t="n"/>
      <c r="P433" s="17">
        <f>IF(AND(M433&gt;0,N433&gt;0,O433&gt;0),M433*N433*O433,"")</f>
        <v/>
      </c>
      <c r="Q433" s="17">
        <f>IF(P433="","",IF(P433&lt;=20,"Faible",IF(P433&lt;=40,"Moyen",IF(P433&lt;=75,"Élevé","Critique"))))</f>
        <v/>
      </c>
      <c r="R433" s="17" t="n"/>
      <c r="S433" s="17" t="n"/>
      <c r="T433" s="17" t="n"/>
      <c r="U433" s="17" t="inlineStr">
        <is>
          <t>Qualité</t>
        </is>
      </c>
      <c r="V433" s="17" t="inlineStr">
        <is>
          <t>05/09/2025</t>
        </is>
      </c>
      <c r="W433" s="17" t="inlineStr">
        <is>
          <t>Done</t>
        </is>
      </c>
      <c r="X433" s="17">
        <f>IF(AND(U433&gt;0,V433&gt;0,W433&gt;0),U433*V433*W433,"")</f>
        <v/>
      </c>
      <c r="Y433" s="17">
        <f>IF(X433="","",IF(X433&lt;=20,"Faible",IF(X433&lt;=40,"Moyen",IF(X433&lt;=75,"Élevé","Critique"))))</f>
        <v/>
      </c>
      <c r="Z433" s="17" t="n">
        <v>2</v>
      </c>
      <c r="AA433" s="17">
        <f>IF(AND(X433&gt;0,Y433&gt;0,Z433&gt;0),X433*Y433*Z433,"")</f>
        <v/>
      </c>
      <c r="AB433" s="17">
        <f>IF(AA433="","",IF(AA433&lt;=20,"Faible",IF(AA433&lt;=40,"Moyen",IF(AA433&lt;=75,"Élevé","Critique"))))</f>
        <v/>
      </c>
      <c r="AC433" s="17" t="inlineStr">
        <is>
          <t>c</t>
        </is>
      </c>
      <c r="AD433" s="17">
        <f>IF(OR(L433="",AC433=""),"",IF(VLOOKUP(AC433,Références!$O$3:$P$7,2,FALSE)&gt;=VLOOKUP(L433,Références!$O$3:$P$7,2,FALSE),"OK","À compléter"))</f>
        <v/>
      </c>
      <c r="AE433" s="17" t="inlineStr">
        <is>
          <t>Audit terrain + croquis</t>
        </is>
      </c>
      <c r="AF433" s="17" t="n"/>
      <c r="AG433" s="17" t="n"/>
    </row>
    <row r="434">
      <c r="A434" s="17" t="n"/>
      <c r="B434" s="17" t="n"/>
      <c r="C434" s="17" t="n"/>
      <c r="D434" s="17" t="n"/>
      <c r="E434" s="17" t="n"/>
      <c r="F434" s="17" t="n"/>
      <c r="G434" s="17" t="n"/>
      <c r="H434" s="17" t="n"/>
      <c r="I434" s="17" t="n"/>
      <c r="J434" s="17" t="n"/>
      <c r="K434" s="17">
        <f>IF(OR(H434="",I434="",J434=""),"",H434&amp;I434&amp;J434)</f>
        <v/>
      </c>
      <c r="L434" s="17">
        <f>IF(K434="","",VLOOKUP(K434,Références!$L$3:$M$10,2,FALSE))</f>
        <v/>
      </c>
      <c r="M434" s="17" t="n"/>
      <c r="N434" s="17" t="n"/>
      <c r="O434" s="17" t="n"/>
      <c r="P434" s="17">
        <f>IF(AND(M434&gt;0,N434&gt;0,O434&gt;0),M434*N434*O434,"")</f>
        <v/>
      </c>
      <c r="Q434" s="17">
        <f>IF(P434="","",IF(P434&lt;=20,"Faible",IF(P434&lt;=40,"Moyen",IF(P434&lt;=75,"Élevé","Critique"))))</f>
        <v/>
      </c>
      <c r="R434" s="17" t="n"/>
      <c r="S434" s="17" t="n"/>
      <c r="T434" s="17" t="n"/>
      <c r="U434" s="17" t="inlineStr">
        <is>
          <t>Méthodes</t>
        </is>
      </c>
      <c r="V434" s="17" t="inlineStr">
        <is>
          <t>23/09/2025</t>
        </is>
      </c>
      <c r="W434" s="17" t="inlineStr">
        <is>
          <t>Not Started</t>
        </is>
      </c>
      <c r="X434" s="17">
        <f>IF(AND(U434&gt;0,V434&gt;0,W434&gt;0),U434*V434*W434,"")</f>
        <v/>
      </c>
      <c r="Y434" s="17">
        <f>IF(X434="","",IF(X434&lt;=20,"Faible",IF(X434&lt;=40,"Moyen",IF(X434&lt;=75,"Élevé","Critique"))))</f>
        <v/>
      </c>
      <c r="Z434" s="17" t="n">
        <v>2</v>
      </c>
      <c r="AA434" s="17">
        <f>IF(AND(X434&gt;0,Y434&gt;0,Z434&gt;0),X434*Y434*Z434,"")</f>
        <v/>
      </c>
      <c r="AB434" s="17">
        <f>IF(AA434="","",IF(AA434&lt;=20,"Faible",IF(AA434&lt;=40,"Moyen",IF(AA434&lt;=75,"Élevé","Critique"))))</f>
        <v/>
      </c>
      <c r="AC434" s="17" t="inlineStr">
        <is>
          <t>c</t>
        </is>
      </c>
      <c r="AD434" s="17">
        <f>IF(OR(L434="",AC434=""),"",IF(VLOOKUP(AC434,Références!$O$3:$P$7,2,FALSE)&gt;=VLOOKUP(L434,Références!$O$3:$P$7,2,FALSE),"OK","À compléter"))</f>
        <v/>
      </c>
      <c r="AE434" s="17" t="inlineStr">
        <is>
          <t>Photos + procédure</t>
        </is>
      </c>
      <c r="AF434" s="17" t="n"/>
      <c r="AG434" s="17" t="n"/>
    </row>
    <row r="435">
      <c r="A435" s="17" t="n"/>
      <c r="B435" s="17" t="n"/>
      <c r="C435" s="17" t="n"/>
      <c r="D435" s="17" t="n"/>
      <c r="E435" s="17" t="n"/>
      <c r="F435" s="17" t="n"/>
      <c r="G435" s="17" t="n"/>
      <c r="H435" s="17" t="n"/>
      <c r="I435" s="17" t="n"/>
      <c r="J435" s="17" t="n"/>
      <c r="K435" s="17">
        <f>IF(OR(H435="",I435="",J435=""),"",H435&amp;I435&amp;J435)</f>
        <v/>
      </c>
      <c r="L435" s="17">
        <f>IF(K435="","",VLOOKUP(K435,Références!$L$3:$M$10,2,FALSE))</f>
        <v/>
      </c>
      <c r="M435" s="17" t="n"/>
      <c r="N435" s="17" t="n"/>
      <c r="O435" s="17" t="n"/>
      <c r="P435" s="17">
        <f>IF(AND(M435&gt;0,N435&gt;0,O435&gt;0),M435*N435*O435,"")</f>
        <v/>
      </c>
      <c r="Q435" s="17">
        <f>IF(P435="","",IF(P435&lt;=20,"Faible",IF(P435&lt;=40,"Moyen",IF(P435&lt;=75,"Élevé","Critique"))))</f>
        <v/>
      </c>
      <c r="R435" s="17" t="n"/>
      <c r="S435" s="17" t="n"/>
      <c r="T435" s="17" t="n"/>
      <c r="U435" s="17" t="inlineStr">
        <is>
          <t>HSE</t>
        </is>
      </c>
      <c r="V435" s="17" t="inlineStr">
        <is>
          <t>05/09/2025</t>
        </is>
      </c>
      <c r="W435" s="17" t="inlineStr">
        <is>
          <t>Done</t>
        </is>
      </c>
      <c r="X435" s="17">
        <f>IF(AND(U435&gt;0,V435&gt;0,W435&gt;0),U435*V435*W435,"")</f>
        <v/>
      </c>
      <c r="Y435" s="17">
        <f>IF(X435="","",IF(X435&lt;=20,"Faible",IF(X435&lt;=40,"Moyen",IF(X435&lt;=75,"Élevé","Critique"))))</f>
        <v/>
      </c>
      <c r="Z435" s="17" t="n">
        <v>2</v>
      </c>
      <c r="AA435" s="17">
        <f>IF(AND(X435&gt;0,Y435&gt;0,Z435&gt;0),X435*Y435*Z435,"")</f>
        <v/>
      </c>
      <c r="AB435" s="17">
        <f>IF(AA435="","",IF(AA435&lt;=20,"Faible",IF(AA435&lt;=40,"Moyen",IF(AA435&lt;=75,"Élevé","Critique"))))</f>
        <v/>
      </c>
      <c r="AC435" s="17" t="inlineStr">
        <is>
          <t>c</t>
        </is>
      </c>
      <c r="AD435" s="17">
        <f>IF(OR(L435="",AC435=""),"",IF(VLOOKUP(AC435,Références!$O$3:$P$7,2,FALSE)&gt;=VLOOKUP(L435,Références!$O$3:$P$7,2,FALSE),"OK","À compléter"))</f>
        <v/>
      </c>
      <c r="AE435" s="17" t="inlineStr">
        <is>
          <t>Photos + procédure</t>
        </is>
      </c>
      <c r="AF435" s="17" t="n"/>
      <c r="AG435" s="17" t="n"/>
    </row>
    <row r="436">
      <c r="A436" s="17" t="n"/>
      <c r="B436" s="17" t="n"/>
      <c r="C436" s="17" t="n"/>
      <c r="D436" s="17" t="n"/>
      <c r="E436" s="17" t="n"/>
      <c r="F436" s="17" t="n"/>
      <c r="G436" s="17" t="n"/>
      <c r="H436" s="17" t="n"/>
      <c r="I436" s="17" t="n"/>
      <c r="J436" s="17" t="n"/>
      <c r="K436" s="17">
        <f>IF(OR(H436="",I436="",J436=""),"",H436&amp;I436&amp;J436)</f>
        <v/>
      </c>
      <c r="L436" s="17">
        <f>IF(K436="","",VLOOKUP(K436,Références!$L$3:$M$10,2,FALSE))</f>
        <v/>
      </c>
      <c r="M436" s="17" t="n"/>
      <c r="N436" s="17" t="n"/>
      <c r="O436" s="17" t="n"/>
      <c r="P436" s="17">
        <f>IF(AND(M436&gt;0,N436&gt;0,O436&gt;0),M436*N436*O436,"")</f>
        <v/>
      </c>
      <c r="Q436" s="17">
        <f>IF(P436="","",IF(P436&lt;=20,"Faible",IF(P436&lt;=40,"Moyen",IF(P436&lt;=75,"Élevé","Critique"))))</f>
        <v/>
      </c>
      <c r="R436" s="17" t="n"/>
      <c r="S436" s="17" t="n"/>
      <c r="T436" s="17" t="n"/>
      <c r="U436" s="17" t="inlineStr">
        <is>
          <t>HSE</t>
        </is>
      </c>
      <c r="V436" s="17" t="inlineStr">
        <is>
          <t>24/09/2025</t>
        </is>
      </c>
      <c r="W436" s="17" t="inlineStr">
        <is>
          <t>In Progress</t>
        </is>
      </c>
      <c r="X436" s="17">
        <f>IF(AND(U436&gt;0,V436&gt;0,W436&gt;0),U436*V436*W436,"")</f>
        <v/>
      </c>
      <c r="Y436" s="17">
        <f>IF(X436="","",IF(X436&lt;=20,"Faible",IF(X436&lt;=40,"Moyen",IF(X436&lt;=75,"Élevé","Critique"))))</f>
        <v/>
      </c>
      <c r="Z436" s="17" t="n">
        <v>2</v>
      </c>
      <c r="AA436" s="17">
        <f>IF(AND(X436&gt;0,Y436&gt;0,Z436&gt;0),X436*Y436*Z436,"")</f>
        <v/>
      </c>
      <c r="AB436" s="17">
        <f>IF(AA436="","",IF(AA436&lt;=20,"Faible",IF(AA436&lt;=40,"Moyen",IF(AA436&lt;=75,"Élevé","Critique"))))</f>
        <v/>
      </c>
      <c r="AC436" s="17" t="inlineStr">
        <is>
          <t>c</t>
        </is>
      </c>
      <c r="AD436" s="17">
        <f>IF(OR(L436="",AC436=""),"",IF(VLOOKUP(AC436,Références!$O$3:$P$7,2,FALSE)&gt;=VLOOKUP(L436,Références!$O$3:$P$7,2,FALSE),"OK","À compléter"))</f>
        <v/>
      </c>
      <c r="AE436" s="17" t="inlineStr">
        <is>
          <t>Audit terrain + croquis</t>
        </is>
      </c>
      <c r="AF436" s="17" t="n"/>
      <c r="AG436" s="17" t="n"/>
    </row>
    <row r="437">
      <c r="A437" s="17" t="n"/>
      <c r="B437" s="17" t="n"/>
      <c r="C437" s="17" t="n"/>
      <c r="D437" s="17" t="n"/>
      <c r="E437" s="17" t="n"/>
      <c r="F437" s="17" t="n"/>
      <c r="G437" s="17" t="n"/>
      <c r="H437" s="17" t="n"/>
      <c r="I437" s="17" t="n"/>
      <c r="J437" s="17" t="n"/>
      <c r="K437" s="17">
        <f>IF(OR(H437="",I437="",J437=""),"",H437&amp;I437&amp;J437)</f>
        <v/>
      </c>
      <c r="L437" s="17">
        <f>IF(K437="","",VLOOKUP(K437,Références!$L$3:$M$10,2,FALSE))</f>
        <v/>
      </c>
      <c r="M437" s="17" t="n"/>
      <c r="N437" s="17" t="n"/>
      <c r="O437" s="17" t="n"/>
      <c r="P437" s="17">
        <f>IF(AND(M437&gt;0,N437&gt;0,O437&gt;0),M437*N437*O437,"")</f>
        <v/>
      </c>
      <c r="Q437" s="17">
        <f>IF(P437="","",IF(P437&lt;=20,"Faible",IF(P437&lt;=40,"Moyen",IF(P437&lt;=75,"Élevé","Critique"))))</f>
        <v/>
      </c>
      <c r="R437" s="17" t="n"/>
      <c r="S437" s="17" t="n"/>
      <c r="T437" s="17" t="n"/>
      <c r="U437" s="17" t="inlineStr">
        <is>
          <t>Méthodes</t>
        </is>
      </c>
      <c r="V437" s="17" t="inlineStr">
        <is>
          <t>22/09/2025</t>
        </is>
      </c>
      <c r="W437" s="17" t="inlineStr">
        <is>
          <t>Not Started</t>
        </is>
      </c>
      <c r="X437" s="17">
        <f>IF(AND(U437&gt;0,V437&gt;0,W437&gt;0),U437*V437*W437,"")</f>
        <v/>
      </c>
      <c r="Y437" s="17">
        <f>IF(X437="","",IF(X437&lt;=20,"Faible",IF(X437&lt;=40,"Moyen",IF(X437&lt;=75,"Élevé","Critique"))))</f>
        <v/>
      </c>
      <c r="Z437" s="17" t="n">
        <v>2</v>
      </c>
      <c r="AA437" s="17">
        <f>IF(AND(X437&gt;0,Y437&gt;0,Z437&gt;0),X437*Y437*Z437,"")</f>
        <v/>
      </c>
      <c r="AB437" s="17">
        <f>IF(AA437="","",IF(AA437&lt;=20,"Faible",IF(AA437&lt;=40,"Moyen",IF(AA437&lt;=75,"Élevé","Critique"))))</f>
        <v/>
      </c>
      <c r="AC437" s="17" t="inlineStr">
        <is>
          <t>c</t>
        </is>
      </c>
      <c r="AD437" s="17">
        <f>IF(OR(L437="",AC437=""),"",IF(VLOOKUP(AC437,Références!$O$3:$P$7,2,FALSE)&gt;=VLOOKUP(L437,Références!$O$3:$P$7,2,FALSE),"OK","À compléter"))</f>
        <v/>
      </c>
      <c r="AE437" s="17" t="inlineStr">
        <is>
          <t>PV contrôle + schéma</t>
        </is>
      </c>
      <c r="AF437" s="17" t="n"/>
      <c r="AG437" s="17" t="n"/>
    </row>
    <row r="438">
      <c r="A438" s="17" t="n"/>
      <c r="B438" s="17" t="n"/>
      <c r="C438" s="17" t="n"/>
      <c r="D438" s="17" t="n"/>
      <c r="E438" s="17" t="n"/>
      <c r="F438" s="17" t="n"/>
      <c r="G438" s="17" t="n"/>
      <c r="H438" s="17" t="n"/>
      <c r="I438" s="17" t="n"/>
      <c r="J438" s="17" t="n"/>
      <c r="K438" s="17">
        <f>IF(OR(H438="",I438="",J438=""),"",H438&amp;I438&amp;J438)</f>
        <v/>
      </c>
      <c r="L438" s="17">
        <f>IF(K438="","",VLOOKUP(K438,Références!$L$3:$M$10,2,FALSE))</f>
        <v/>
      </c>
      <c r="M438" s="17" t="n"/>
      <c r="N438" s="17" t="n"/>
      <c r="O438" s="17" t="n"/>
      <c r="P438" s="17">
        <f>IF(AND(M438&gt;0,N438&gt;0,O438&gt;0),M438*N438*O438,"")</f>
        <v/>
      </c>
      <c r="Q438" s="17">
        <f>IF(P438="","",IF(P438&lt;=20,"Faible",IF(P438&lt;=40,"Moyen",IF(P438&lt;=75,"Élevé","Critique"))))</f>
        <v/>
      </c>
      <c r="R438" s="17" t="n"/>
      <c r="S438" s="17" t="n"/>
      <c r="T438" s="17" t="n"/>
      <c r="U438" s="17" t="inlineStr">
        <is>
          <t>Qualité</t>
        </is>
      </c>
      <c r="V438" s="17" t="inlineStr">
        <is>
          <t>18/09/2025</t>
        </is>
      </c>
      <c r="W438" s="17" t="inlineStr">
        <is>
          <t>Not Started</t>
        </is>
      </c>
      <c r="X438" s="17">
        <f>IF(AND(U438&gt;0,V438&gt;0,W438&gt;0),U438*V438*W438,"")</f>
        <v/>
      </c>
      <c r="Y438" s="17">
        <f>IF(X438="","",IF(X438&lt;=20,"Faible",IF(X438&lt;=40,"Moyen",IF(X438&lt;=75,"Élevé","Critique"))))</f>
        <v/>
      </c>
      <c r="Z438" s="17" t="n">
        <v>2</v>
      </c>
      <c r="AA438" s="17">
        <f>IF(AND(X438&gt;0,Y438&gt;0,Z438&gt;0),X438*Y438*Z438,"")</f>
        <v/>
      </c>
      <c r="AB438" s="17">
        <f>IF(AA438="","",IF(AA438&lt;=20,"Faible",IF(AA438&lt;=40,"Moyen",IF(AA438&lt;=75,"Élevé","Critique"))))</f>
        <v/>
      </c>
      <c r="AC438" s="17" t="inlineStr">
        <is>
          <t>c</t>
        </is>
      </c>
      <c r="AD438" s="17">
        <f>IF(OR(L438="",AC438=""),"",IF(VLOOKUP(AC438,Références!$O$3:$P$7,2,FALSE)&gt;=VLOOKUP(L438,Références!$O$3:$P$7,2,FALSE),"OK","À compléter"))</f>
        <v/>
      </c>
      <c r="AE438" s="17" t="inlineStr">
        <is>
          <t>PV contrôle + schéma</t>
        </is>
      </c>
      <c r="AF438" s="17" t="n"/>
      <c r="AG438" s="17" t="n"/>
    </row>
    <row r="439">
      <c r="A439" s="17" t="n"/>
      <c r="B439" s="17" t="n"/>
      <c r="C439" s="17" t="n"/>
      <c r="D439" s="17" t="n"/>
      <c r="E439" s="17" t="n"/>
      <c r="F439" s="17" t="n"/>
      <c r="G439" s="17" t="n"/>
      <c r="H439" s="17" t="n"/>
      <c r="I439" s="17" t="n"/>
      <c r="J439" s="17" t="n"/>
      <c r="K439" s="17">
        <f>IF(OR(H439="",I439="",J439=""),"",H439&amp;I439&amp;J439)</f>
        <v/>
      </c>
      <c r="L439" s="17">
        <f>IF(K439="","",VLOOKUP(K439,Références!$L$3:$M$10,2,FALSE))</f>
        <v/>
      </c>
      <c r="M439" s="17" t="n"/>
      <c r="N439" s="17" t="n"/>
      <c r="O439" s="17" t="n"/>
      <c r="P439" s="17">
        <f>IF(AND(M439&gt;0,N439&gt;0,O439&gt;0),M439*N439*O439,"")</f>
        <v/>
      </c>
      <c r="Q439" s="17">
        <f>IF(P439="","",IF(P439&lt;=20,"Faible",IF(P439&lt;=40,"Moyen",IF(P439&lt;=75,"Élevé","Critique"))))</f>
        <v/>
      </c>
      <c r="R439" s="17" t="n"/>
      <c r="S439" s="17" t="n"/>
      <c r="T439" s="17" t="n"/>
      <c r="U439" s="17" t="inlineStr">
        <is>
          <t>Méthodes</t>
        </is>
      </c>
      <c r="V439" s="17" t="inlineStr">
        <is>
          <t>05/09/2025</t>
        </is>
      </c>
      <c r="W439" s="17" t="inlineStr">
        <is>
          <t>In Progress</t>
        </is>
      </c>
      <c r="X439" s="17">
        <f>IF(AND(U439&gt;0,V439&gt;0,W439&gt;0),U439*V439*W439,"")</f>
        <v/>
      </c>
      <c r="Y439" s="17">
        <f>IF(X439="","",IF(X439&lt;=20,"Faible",IF(X439&lt;=40,"Moyen",IF(X439&lt;=75,"Élevé","Critique"))))</f>
        <v/>
      </c>
      <c r="Z439" s="17" t="n">
        <v>2</v>
      </c>
      <c r="AA439" s="17">
        <f>IF(AND(X439&gt;0,Y439&gt;0,Z439&gt;0),X439*Y439*Z439,"")</f>
        <v/>
      </c>
      <c r="AB439" s="17">
        <f>IF(AA439="","",IF(AA439&lt;=20,"Faible",IF(AA439&lt;=40,"Moyen",IF(AA439&lt;=75,"Élevé","Critique"))))</f>
        <v/>
      </c>
      <c r="AC439" s="17" t="inlineStr">
        <is>
          <t>c</t>
        </is>
      </c>
      <c r="AD439" s="17">
        <f>IF(OR(L439="",AC439=""),"",IF(VLOOKUP(AC439,Références!$O$3:$P$7,2,FALSE)&gt;=VLOOKUP(L439,Références!$O$3:$P$7,2,FALSE),"OK","À compléter"))</f>
        <v/>
      </c>
      <c r="AE439" s="17" t="inlineStr">
        <is>
          <t>PV contrôle + schéma</t>
        </is>
      </c>
      <c r="AF439" s="17" t="n"/>
      <c r="AG439" s="17" t="n"/>
    </row>
    <row r="440">
      <c r="A440" s="17" t="n"/>
      <c r="B440" s="17" t="n"/>
      <c r="C440" s="17" t="n"/>
      <c r="D440" s="17" t="n"/>
      <c r="E440" s="17" t="n"/>
      <c r="F440" s="17" t="n"/>
      <c r="G440" s="17" t="n"/>
      <c r="H440" s="17" t="n"/>
      <c r="I440" s="17" t="n"/>
      <c r="J440" s="17" t="n"/>
      <c r="K440" s="17">
        <f>IF(OR(H440="",I440="",J440=""),"",H440&amp;I440&amp;J440)</f>
        <v/>
      </c>
      <c r="L440" s="17">
        <f>IF(K440="","",VLOOKUP(K440,Références!$L$3:$M$10,2,FALSE))</f>
        <v/>
      </c>
      <c r="M440" s="17" t="n"/>
      <c r="N440" s="17" t="n"/>
      <c r="O440" s="17" t="n"/>
      <c r="P440" s="17">
        <f>IF(AND(M440&gt;0,N440&gt;0,O440&gt;0),M440*N440*O440,"")</f>
        <v/>
      </c>
      <c r="Q440" s="17">
        <f>IF(P440="","",IF(P440&lt;=20,"Faible",IF(P440&lt;=40,"Moyen",IF(P440&lt;=75,"Élevé","Critique"))))</f>
        <v/>
      </c>
      <c r="R440" s="17" t="n"/>
      <c r="S440" s="17" t="n"/>
      <c r="T440" s="17" t="n"/>
      <c r="U440" s="17" t="inlineStr">
        <is>
          <t>Méthodes</t>
        </is>
      </c>
      <c r="V440" s="17" t="inlineStr">
        <is>
          <t>12/09/2025</t>
        </is>
      </c>
      <c r="W440" s="17" t="inlineStr">
        <is>
          <t>Done</t>
        </is>
      </c>
      <c r="X440" s="17">
        <f>IF(AND(U440&gt;0,V440&gt;0,W440&gt;0),U440*V440*W440,"")</f>
        <v/>
      </c>
      <c r="Y440" s="17">
        <f>IF(X440="","",IF(X440&lt;=20,"Faible",IF(X440&lt;=40,"Moyen",IF(X440&lt;=75,"Élevé","Critique"))))</f>
        <v/>
      </c>
      <c r="Z440" s="17" t="n">
        <v>2</v>
      </c>
      <c r="AA440" s="17">
        <f>IF(AND(X440&gt;0,Y440&gt;0,Z440&gt;0),X440*Y440*Z440,"")</f>
        <v/>
      </c>
      <c r="AB440" s="17">
        <f>IF(AA440="","",IF(AA440&lt;=20,"Faible",IF(AA440&lt;=40,"Moyen",IF(AA440&lt;=75,"Élevé","Critique"))))</f>
        <v/>
      </c>
      <c r="AC440" s="17" t="inlineStr">
        <is>
          <t>c</t>
        </is>
      </c>
      <c r="AD440" s="17">
        <f>IF(OR(L440="",AC440=""),"",IF(VLOOKUP(AC440,Références!$O$3:$P$7,2,FALSE)&gt;=VLOOKUP(L440,Références!$O$3:$P$7,2,FALSE),"OK","À compléter"))</f>
        <v/>
      </c>
      <c r="AE440" s="17" t="inlineStr">
        <is>
          <t>PV contrôle + schéma</t>
        </is>
      </c>
      <c r="AF440" s="17" t="n"/>
      <c r="AG440" s="17" t="n"/>
    </row>
    <row r="441">
      <c r="A441" s="17" t="n"/>
      <c r="B441" s="17" t="n"/>
      <c r="C441" s="17" t="n"/>
      <c r="D441" s="17" t="n"/>
      <c r="E441" s="17" t="n"/>
      <c r="F441" s="17" t="n"/>
      <c r="G441" s="17" t="n"/>
      <c r="H441" s="17" t="n"/>
      <c r="I441" s="17" t="n"/>
      <c r="J441" s="17" t="n"/>
      <c r="K441" s="17">
        <f>IF(OR(H441="",I441="",J441=""),"",H441&amp;I441&amp;J441)</f>
        <v/>
      </c>
      <c r="L441" s="17">
        <f>IF(K441="","",VLOOKUP(K441,Références!$L$3:$M$10,2,FALSE))</f>
        <v/>
      </c>
      <c r="M441" s="17" t="n"/>
      <c r="N441" s="17" t="n"/>
      <c r="O441" s="17" t="n"/>
      <c r="P441" s="17">
        <f>IF(AND(M441&gt;0,N441&gt;0,O441&gt;0),M441*N441*O441,"")</f>
        <v/>
      </c>
      <c r="Q441" s="17">
        <f>IF(P441="","",IF(P441&lt;=20,"Faible",IF(P441&lt;=40,"Moyen",IF(P441&lt;=75,"Élevé","Critique"))))</f>
        <v/>
      </c>
      <c r="R441" s="17" t="n"/>
      <c r="S441" s="17" t="n"/>
      <c r="T441" s="17" t="n"/>
      <c r="U441" s="17" t="inlineStr">
        <is>
          <t>Production</t>
        </is>
      </c>
      <c r="V441" s="17" t="inlineStr">
        <is>
          <t>10/09/2025</t>
        </is>
      </c>
      <c r="W441" s="17" t="inlineStr">
        <is>
          <t>Done</t>
        </is>
      </c>
      <c r="X441" s="17">
        <f>IF(AND(U441&gt;0,V441&gt;0,W441&gt;0),U441*V441*W441,"")</f>
        <v/>
      </c>
      <c r="Y441" s="17">
        <f>IF(X441="","",IF(X441&lt;=20,"Faible",IF(X441&lt;=40,"Moyen",IF(X441&lt;=75,"Élevé","Critique"))))</f>
        <v/>
      </c>
      <c r="Z441" s="17" t="n">
        <v>2</v>
      </c>
      <c r="AA441" s="17">
        <f>IF(AND(X441&gt;0,Y441&gt;0,Z441&gt;0),X441*Y441*Z441,"")</f>
        <v/>
      </c>
      <c r="AB441" s="17">
        <f>IF(AA441="","",IF(AA441&lt;=20,"Faible",IF(AA441&lt;=40,"Moyen",IF(AA441&lt;=75,"Élevé","Critique"))))</f>
        <v/>
      </c>
      <c r="AC441" s="17" t="inlineStr">
        <is>
          <t>c</t>
        </is>
      </c>
      <c r="AD441" s="17">
        <f>IF(OR(L441="",AC441=""),"",IF(VLOOKUP(AC441,Références!$O$3:$P$7,2,FALSE)&gt;=VLOOKUP(L441,Références!$O$3:$P$7,2,FALSE),"OK","À compléter"))</f>
        <v/>
      </c>
      <c r="AE441" s="17" t="inlineStr">
        <is>
          <t>PV contrôle + schéma</t>
        </is>
      </c>
      <c r="AF441" s="17" t="n"/>
      <c r="AG441" s="17" t="n"/>
    </row>
    <row r="442">
      <c r="A442" s="17" t="n"/>
      <c r="B442" s="17" t="n"/>
      <c r="C442" s="17" t="n"/>
      <c r="D442" s="17" t="n"/>
      <c r="E442" s="17" t="n"/>
      <c r="F442" s="17" t="n"/>
      <c r="G442" s="17" t="n"/>
      <c r="H442" s="17" t="n"/>
      <c r="I442" s="17" t="n"/>
      <c r="J442" s="17" t="n"/>
      <c r="K442" s="17">
        <f>IF(OR(H442="",I442="",J442=""),"",H442&amp;I442&amp;J442)</f>
        <v/>
      </c>
      <c r="L442" s="17">
        <f>IF(K442="","",VLOOKUP(K442,Références!$L$3:$M$10,2,FALSE))</f>
        <v/>
      </c>
      <c r="M442" s="17" t="n"/>
      <c r="N442" s="17" t="n"/>
      <c r="O442" s="17" t="n"/>
      <c r="P442" s="17">
        <f>IF(AND(M442&gt;0,N442&gt;0,O442&gt;0),M442*N442*O442,"")</f>
        <v/>
      </c>
      <c r="Q442" s="17">
        <f>IF(P442="","",IF(P442&lt;=20,"Faible",IF(P442&lt;=40,"Moyen",IF(P442&lt;=75,"Élevé","Critique"))))</f>
        <v/>
      </c>
      <c r="R442" s="17" t="n"/>
      <c r="S442" s="17" t="n"/>
      <c r="T442" s="17" t="n"/>
      <c r="U442" s="17" t="inlineStr">
        <is>
          <t>Maintenance</t>
        </is>
      </c>
      <c r="V442" s="17" t="inlineStr">
        <is>
          <t>16/09/2025</t>
        </is>
      </c>
      <c r="W442" s="17" t="inlineStr">
        <is>
          <t>Done</t>
        </is>
      </c>
      <c r="X442" s="17">
        <f>IF(AND(U442&gt;0,V442&gt;0,W442&gt;0),U442*V442*W442,"")</f>
        <v/>
      </c>
      <c r="Y442" s="17">
        <f>IF(X442="","",IF(X442&lt;=20,"Faible",IF(X442&lt;=40,"Moyen",IF(X442&lt;=75,"Élevé","Critique"))))</f>
        <v/>
      </c>
      <c r="Z442" s="17" t="n">
        <v>2</v>
      </c>
      <c r="AA442" s="17">
        <f>IF(AND(X442&gt;0,Y442&gt;0,Z442&gt;0),X442*Y442*Z442,"")</f>
        <v/>
      </c>
      <c r="AB442" s="17">
        <f>IF(AA442="","",IF(AA442&lt;=20,"Faible",IF(AA442&lt;=40,"Moyen",IF(AA442&lt;=75,"Élevé","Critique"))))</f>
        <v/>
      </c>
      <c r="AC442" s="17" t="inlineStr">
        <is>
          <t>c</t>
        </is>
      </c>
      <c r="AD442" s="17">
        <f>IF(OR(L442="",AC442=""),"",IF(VLOOKUP(AC442,Références!$O$3:$P$7,2,FALSE)&gt;=VLOOKUP(L442,Références!$O$3:$P$7,2,FALSE),"OK","À compléter"))</f>
        <v/>
      </c>
      <c r="AE442" s="17" t="inlineStr">
        <is>
          <t>FDS + mode opératoire</t>
        </is>
      </c>
      <c r="AF442" s="17" t="n"/>
      <c r="AG442" s="17" t="n"/>
    </row>
    <row r="443">
      <c r="A443" s="17" t="n"/>
      <c r="B443" s="17" t="n"/>
      <c r="C443" s="17" t="n"/>
      <c r="D443" s="17" t="n"/>
      <c r="E443" s="17" t="n"/>
      <c r="F443" s="17" t="n"/>
      <c r="G443" s="17" t="n"/>
      <c r="H443" s="17" t="n"/>
      <c r="I443" s="17" t="n"/>
      <c r="J443" s="17" t="n"/>
      <c r="K443" s="17">
        <f>IF(OR(H443="",I443="",J443=""),"",H443&amp;I443&amp;J443)</f>
        <v/>
      </c>
      <c r="L443" s="17">
        <f>IF(K443="","",VLOOKUP(K443,Références!$L$3:$M$10,2,FALSE))</f>
        <v/>
      </c>
      <c r="M443" s="17" t="n"/>
      <c r="N443" s="17" t="n"/>
      <c r="O443" s="17" t="n"/>
      <c r="P443" s="17">
        <f>IF(AND(M443&gt;0,N443&gt;0,O443&gt;0),M443*N443*O443,"")</f>
        <v/>
      </c>
      <c r="Q443" s="17">
        <f>IF(P443="","",IF(P443&lt;=20,"Faible",IF(P443&lt;=40,"Moyen",IF(P443&lt;=75,"Élevé","Critique"))))</f>
        <v/>
      </c>
      <c r="R443" s="17" t="n"/>
      <c r="S443" s="17" t="n"/>
      <c r="T443" s="17" t="n"/>
      <c r="U443" s="17" t="inlineStr">
        <is>
          <t>HSE</t>
        </is>
      </c>
      <c r="V443" s="17" t="inlineStr">
        <is>
          <t>17/09/2025</t>
        </is>
      </c>
      <c r="W443" s="17" t="inlineStr">
        <is>
          <t>In Progress</t>
        </is>
      </c>
      <c r="X443" s="17">
        <f>IF(AND(U443&gt;0,V443&gt;0,W443&gt;0),U443*V443*W443,"")</f>
        <v/>
      </c>
      <c r="Y443" s="17">
        <f>IF(X443="","",IF(X443&lt;=20,"Faible",IF(X443&lt;=40,"Moyen",IF(X443&lt;=75,"Élevé","Critique"))))</f>
        <v/>
      </c>
      <c r="Z443" s="17" t="n">
        <v>2</v>
      </c>
      <c r="AA443" s="17">
        <f>IF(AND(X443&gt;0,Y443&gt;0,Z443&gt;0),X443*Y443*Z443,"")</f>
        <v/>
      </c>
      <c r="AB443" s="17">
        <f>IF(AA443="","",IF(AA443&lt;=20,"Faible",IF(AA443&lt;=40,"Moyen",IF(AA443&lt;=75,"Élevé","Critique"))))</f>
        <v/>
      </c>
      <c r="AC443" s="17" t="inlineStr">
        <is>
          <t>c</t>
        </is>
      </c>
      <c r="AD443" s="17">
        <f>IF(OR(L443="",AC443=""),"",IF(VLOOKUP(AC443,Références!$O$3:$P$7,2,FALSE)&gt;=VLOOKUP(L443,Références!$O$3:$P$7,2,FALSE),"OK","À compléter"))</f>
        <v/>
      </c>
      <c r="AE443" s="17" t="inlineStr">
        <is>
          <t>PV contrôle + schéma</t>
        </is>
      </c>
      <c r="AF443" s="17" t="n"/>
      <c r="AG443" s="17" t="n"/>
    </row>
    <row r="444">
      <c r="A444" s="17" t="n"/>
      <c r="B444" s="17" t="n"/>
      <c r="C444" s="17" t="n"/>
      <c r="D444" s="17" t="n"/>
      <c r="E444" s="17" t="n"/>
      <c r="F444" s="17" t="n"/>
      <c r="G444" s="17" t="n"/>
      <c r="H444" s="17" t="n"/>
      <c r="I444" s="17" t="n"/>
      <c r="J444" s="17" t="n"/>
      <c r="K444" s="17">
        <f>IF(OR(H444="",I444="",J444=""),"",H444&amp;I444&amp;J444)</f>
        <v/>
      </c>
      <c r="L444" s="17">
        <f>IF(K444="","",VLOOKUP(K444,Références!$L$3:$M$10,2,FALSE))</f>
        <v/>
      </c>
      <c r="M444" s="17" t="n"/>
      <c r="N444" s="17" t="n"/>
      <c r="O444" s="17" t="n"/>
      <c r="P444" s="17">
        <f>IF(AND(M444&gt;0,N444&gt;0,O444&gt;0),M444*N444*O444,"")</f>
        <v/>
      </c>
      <c r="Q444" s="17">
        <f>IF(P444="","",IF(P444&lt;=20,"Faible",IF(P444&lt;=40,"Moyen",IF(P444&lt;=75,"Élevé","Critique"))))</f>
        <v/>
      </c>
      <c r="R444" s="17" t="n"/>
      <c r="S444" s="17" t="n"/>
      <c r="T444" s="17" t="n"/>
      <c r="U444" s="17" t="inlineStr">
        <is>
          <t>Méthodes</t>
        </is>
      </c>
      <c r="V444" s="17" t="inlineStr">
        <is>
          <t>01/09/2025</t>
        </is>
      </c>
      <c r="W444" s="17" t="inlineStr">
        <is>
          <t>In Progress</t>
        </is>
      </c>
      <c r="X444" s="17">
        <f>IF(AND(U444&gt;0,V444&gt;0,W444&gt;0),U444*V444*W444,"")</f>
        <v/>
      </c>
      <c r="Y444" s="17">
        <f>IF(X444="","",IF(X444&lt;=20,"Faible",IF(X444&lt;=40,"Moyen",IF(X444&lt;=75,"Élevé","Critique"))))</f>
        <v/>
      </c>
      <c r="Z444" s="17" t="n">
        <v>2</v>
      </c>
      <c r="AA444" s="17">
        <f>IF(AND(X444&gt;0,Y444&gt;0,Z444&gt;0),X444*Y444*Z444,"")</f>
        <v/>
      </c>
      <c r="AB444" s="17">
        <f>IF(AA444="","",IF(AA444&lt;=20,"Faible",IF(AA444&lt;=40,"Moyen",IF(AA444&lt;=75,"Élevé","Critique"))))</f>
        <v/>
      </c>
      <c r="AC444" s="17" t="inlineStr">
        <is>
          <t>c</t>
        </is>
      </c>
      <c r="AD444" s="17">
        <f>IF(OR(L444="",AC444=""),"",IF(VLOOKUP(AC444,Références!$O$3:$P$7,2,FALSE)&gt;=VLOOKUP(L444,Références!$O$3:$P$7,2,FALSE),"OK","À compléter"))</f>
        <v/>
      </c>
      <c r="AE444" s="17" t="inlineStr">
        <is>
          <t>Photos + procédure</t>
        </is>
      </c>
      <c r="AF444" s="17" t="n"/>
      <c r="AG444" s="17" t="n"/>
    </row>
    <row r="445">
      <c r="A445" s="17" t="n"/>
      <c r="B445" s="17" t="n"/>
      <c r="C445" s="17" t="n"/>
      <c r="D445" s="17" t="n"/>
      <c r="E445" s="17" t="n"/>
      <c r="F445" s="17" t="n"/>
      <c r="G445" s="17" t="n"/>
      <c r="H445" s="17" t="n"/>
      <c r="I445" s="17" t="n"/>
      <c r="J445" s="17" t="n"/>
      <c r="K445" s="17">
        <f>IF(OR(H445="",I445="",J445=""),"",H445&amp;I445&amp;J445)</f>
        <v/>
      </c>
      <c r="L445" s="17">
        <f>IF(K445="","",VLOOKUP(K445,Références!$L$3:$M$10,2,FALSE))</f>
        <v/>
      </c>
      <c r="M445" s="17" t="n"/>
      <c r="N445" s="17" t="n"/>
      <c r="O445" s="17" t="n"/>
      <c r="P445" s="17">
        <f>IF(AND(M445&gt;0,N445&gt;0,O445&gt;0),M445*N445*O445,"")</f>
        <v/>
      </c>
      <c r="Q445" s="17">
        <f>IF(P445="","",IF(P445&lt;=20,"Faible",IF(P445&lt;=40,"Moyen",IF(P445&lt;=75,"Élevé","Critique"))))</f>
        <v/>
      </c>
      <c r="R445" s="17" t="n"/>
      <c r="S445" s="17" t="n"/>
      <c r="T445" s="17" t="n"/>
      <c r="U445" s="17" t="inlineStr">
        <is>
          <t>Qualité</t>
        </is>
      </c>
      <c r="V445" s="17" t="inlineStr">
        <is>
          <t>12/09/2025</t>
        </is>
      </c>
      <c r="W445" s="17" t="inlineStr">
        <is>
          <t>In Progress</t>
        </is>
      </c>
      <c r="X445" s="17">
        <f>IF(AND(U445&gt;0,V445&gt;0,W445&gt;0),U445*V445*W445,"")</f>
        <v/>
      </c>
      <c r="Y445" s="17">
        <f>IF(X445="","",IF(X445&lt;=20,"Faible",IF(X445&lt;=40,"Moyen",IF(X445&lt;=75,"Élevé","Critique"))))</f>
        <v/>
      </c>
      <c r="Z445" s="17" t="n">
        <v>2</v>
      </c>
      <c r="AA445" s="17">
        <f>IF(AND(X445&gt;0,Y445&gt;0,Z445&gt;0),X445*Y445*Z445,"")</f>
        <v/>
      </c>
      <c r="AB445" s="17">
        <f>IF(AA445="","",IF(AA445&lt;=20,"Faible",IF(AA445&lt;=40,"Moyen",IF(AA445&lt;=75,"Élevé","Critique"))))</f>
        <v/>
      </c>
      <c r="AC445" s="17" t="inlineStr">
        <is>
          <t>c</t>
        </is>
      </c>
      <c r="AD445" s="17">
        <f>IF(OR(L445="",AC445=""),"",IF(VLOOKUP(AC445,Références!$O$3:$P$7,2,FALSE)&gt;=VLOOKUP(L445,Références!$O$3:$P$7,2,FALSE),"OK","À compléter"))</f>
        <v/>
      </c>
      <c r="AE445" s="17" t="inlineStr">
        <is>
          <t>FDS + mode opératoire</t>
        </is>
      </c>
      <c r="AF445" s="17" t="n"/>
      <c r="AG445" s="17" t="n"/>
    </row>
    <row r="446">
      <c r="A446" s="17" t="n"/>
      <c r="B446" s="17" t="n"/>
      <c r="C446" s="17" t="n"/>
      <c r="D446" s="17" t="n"/>
      <c r="E446" s="17" t="n"/>
      <c r="F446" s="17" t="n"/>
      <c r="G446" s="17" t="n"/>
      <c r="H446" s="17" t="n"/>
      <c r="I446" s="17" t="n"/>
      <c r="J446" s="17" t="n"/>
      <c r="K446" s="17">
        <f>IF(OR(H446="",I446="",J446=""),"",H446&amp;I446&amp;J446)</f>
        <v/>
      </c>
      <c r="L446" s="17">
        <f>IF(K446="","",VLOOKUP(K446,Références!$L$3:$M$10,2,FALSE))</f>
        <v/>
      </c>
      <c r="M446" s="17" t="n"/>
      <c r="N446" s="17" t="n"/>
      <c r="O446" s="17" t="n"/>
      <c r="P446" s="17">
        <f>IF(AND(M446&gt;0,N446&gt;0,O446&gt;0),M446*N446*O446,"")</f>
        <v/>
      </c>
      <c r="Q446" s="17">
        <f>IF(P446="","",IF(P446&lt;=20,"Faible",IF(P446&lt;=40,"Moyen",IF(P446&lt;=75,"Élevé","Critique"))))</f>
        <v/>
      </c>
      <c r="R446" s="17" t="n"/>
      <c r="S446" s="17" t="n"/>
      <c r="T446" s="17" t="n"/>
      <c r="U446" s="17" t="inlineStr">
        <is>
          <t>Qualité</t>
        </is>
      </c>
      <c r="V446" s="17" t="inlineStr">
        <is>
          <t>02/09/2025</t>
        </is>
      </c>
      <c r="W446" s="17" t="inlineStr">
        <is>
          <t>Not Started</t>
        </is>
      </c>
      <c r="X446" s="17">
        <f>IF(AND(U446&gt;0,V446&gt;0,W446&gt;0),U446*V446*W446,"")</f>
        <v/>
      </c>
      <c r="Y446" s="17">
        <f>IF(X446="","",IF(X446&lt;=20,"Faible",IF(X446&lt;=40,"Moyen",IF(X446&lt;=75,"Élevé","Critique"))))</f>
        <v/>
      </c>
      <c r="Z446" s="17" t="n">
        <v>2</v>
      </c>
      <c r="AA446" s="17">
        <f>IF(AND(X446&gt;0,Y446&gt;0,Z446&gt;0),X446*Y446*Z446,"")</f>
        <v/>
      </c>
      <c r="AB446" s="17">
        <f>IF(AA446="","",IF(AA446&lt;=20,"Faible",IF(AA446&lt;=40,"Moyen",IF(AA446&lt;=75,"Élevé","Critique"))))</f>
        <v/>
      </c>
      <c r="AC446" s="17" t="inlineStr">
        <is>
          <t>c</t>
        </is>
      </c>
      <c r="AD446" s="17">
        <f>IF(OR(L446="",AC446=""),"",IF(VLOOKUP(AC446,Références!$O$3:$P$7,2,FALSE)&gt;=VLOOKUP(L446,Références!$O$3:$P$7,2,FALSE),"OK","À compléter"))</f>
        <v/>
      </c>
      <c r="AE446" s="17" t="inlineStr">
        <is>
          <t>FDS + mode opératoire</t>
        </is>
      </c>
      <c r="AF446" s="17" t="n"/>
      <c r="AG446" s="17" t="n"/>
    </row>
    <row r="447">
      <c r="A447" s="17" t="n"/>
      <c r="B447" s="17" t="n"/>
      <c r="C447" s="17" t="n"/>
      <c r="D447" s="17" t="n"/>
      <c r="E447" s="17" t="n"/>
      <c r="F447" s="17" t="n"/>
      <c r="G447" s="17" t="n"/>
      <c r="H447" s="17" t="n"/>
      <c r="I447" s="17" t="n"/>
      <c r="J447" s="17" t="n"/>
      <c r="K447" s="17">
        <f>IF(OR(H447="",I447="",J447=""),"",H447&amp;I447&amp;J447)</f>
        <v/>
      </c>
      <c r="L447" s="17">
        <f>IF(K447="","",VLOOKUP(K447,Références!$L$3:$M$10,2,FALSE))</f>
        <v/>
      </c>
      <c r="M447" s="17" t="n"/>
      <c r="N447" s="17" t="n"/>
      <c r="O447" s="17" t="n"/>
      <c r="P447" s="17">
        <f>IF(AND(M447&gt;0,N447&gt;0,O447&gt;0),M447*N447*O447,"")</f>
        <v/>
      </c>
      <c r="Q447" s="17">
        <f>IF(P447="","",IF(P447&lt;=20,"Faible",IF(P447&lt;=40,"Moyen",IF(P447&lt;=75,"Élevé","Critique"))))</f>
        <v/>
      </c>
      <c r="R447" s="17" t="n"/>
      <c r="S447" s="17" t="n"/>
      <c r="T447" s="17" t="n"/>
      <c r="U447" s="17" t="inlineStr">
        <is>
          <t>Production</t>
        </is>
      </c>
      <c r="V447" s="17" t="inlineStr">
        <is>
          <t>26/09/2025</t>
        </is>
      </c>
      <c r="W447" s="17" t="inlineStr">
        <is>
          <t>Not Started</t>
        </is>
      </c>
      <c r="X447" s="17">
        <f>IF(AND(U447&gt;0,V447&gt;0,W447&gt;0),U447*V447*W447,"")</f>
        <v/>
      </c>
      <c r="Y447" s="17">
        <f>IF(X447="","",IF(X447&lt;=20,"Faible",IF(X447&lt;=40,"Moyen",IF(X447&lt;=75,"Élevé","Critique"))))</f>
        <v/>
      </c>
      <c r="Z447" s="17" t="n">
        <v>2</v>
      </c>
      <c r="AA447" s="17">
        <f>IF(AND(X447&gt;0,Y447&gt;0,Z447&gt;0),X447*Y447*Z447,"")</f>
        <v/>
      </c>
      <c r="AB447" s="17">
        <f>IF(AA447="","",IF(AA447&lt;=20,"Faible",IF(AA447&lt;=40,"Moyen",IF(AA447&lt;=75,"Élevé","Critique"))))</f>
        <v/>
      </c>
      <c r="AC447" s="17" t="inlineStr">
        <is>
          <t>c</t>
        </is>
      </c>
      <c r="AD447" s="17">
        <f>IF(OR(L447="",AC447=""),"",IF(VLOOKUP(AC447,Références!$O$3:$P$7,2,FALSE)&gt;=VLOOKUP(L447,Références!$O$3:$P$7,2,FALSE),"OK","À compléter"))</f>
        <v/>
      </c>
      <c r="AE447" s="17" t="inlineStr">
        <is>
          <t>Photos + procédure</t>
        </is>
      </c>
      <c r="AF447" s="17" t="n"/>
      <c r="AG447" s="17" t="n"/>
    </row>
    <row r="448">
      <c r="A448" s="17" t="n"/>
      <c r="B448" s="17" t="n"/>
      <c r="C448" s="17" t="n"/>
      <c r="D448" s="17" t="n"/>
      <c r="E448" s="17" t="n"/>
      <c r="F448" s="17" t="n"/>
      <c r="G448" s="17" t="n"/>
      <c r="H448" s="17" t="n"/>
      <c r="I448" s="17" t="n"/>
      <c r="J448" s="17" t="n"/>
      <c r="K448" s="17">
        <f>IF(OR(H448="",I448="",J448=""),"",H448&amp;I448&amp;J448)</f>
        <v/>
      </c>
      <c r="L448" s="17">
        <f>IF(K448="","",VLOOKUP(K448,Références!$L$3:$M$10,2,FALSE))</f>
        <v/>
      </c>
      <c r="M448" s="17" t="n"/>
      <c r="N448" s="17" t="n"/>
      <c r="O448" s="17" t="n"/>
      <c r="P448" s="17">
        <f>IF(AND(M448&gt;0,N448&gt;0,O448&gt;0),M448*N448*O448,"")</f>
        <v/>
      </c>
      <c r="Q448" s="17">
        <f>IF(P448="","",IF(P448&lt;=20,"Faible",IF(P448&lt;=40,"Moyen",IF(P448&lt;=75,"Élevé","Critique"))))</f>
        <v/>
      </c>
      <c r="R448" s="17" t="n"/>
      <c r="S448" s="17" t="n"/>
      <c r="T448" s="17" t="n"/>
      <c r="U448" s="17" t="inlineStr">
        <is>
          <t>HSE</t>
        </is>
      </c>
      <c r="V448" s="17" t="inlineStr">
        <is>
          <t>28/09/2025</t>
        </is>
      </c>
      <c r="W448" s="17" t="inlineStr">
        <is>
          <t>In Progress</t>
        </is>
      </c>
      <c r="X448" s="17">
        <f>IF(AND(U448&gt;0,V448&gt;0,W448&gt;0),U448*V448*W448,"")</f>
        <v/>
      </c>
      <c r="Y448" s="17">
        <f>IF(X448="","",IF(X448&lt;=20,"Faible",IF(X448&lt;=40,"Moyen",IF(X448&lt;=75,"Élevé","Critique"))))</f>
        <v/>
      </c>
      <c r="Z448" s="17" t="n">
        <v>2</v>
      </c>
      <c r="AA448" s="17">
        <f>IF(AND(X448&gt;0,Y448&gt;0,Z448&gt;0),X448*Y448*Z448,"")</f>
        <v/>
      </c>
      <c r="AB448" s="17">
        <f>IF(AA448="","",IF(AA448&lt;=20,"Faible",IF(AA448&lt;=40,"Moyen",IF(AA448&lt;=75,"Élevé","Critique"))))</f>
        <v/>
      </c>
      <c r="AC448" s="17" t="inlineStr">
        <is>
          <t>c</t>
        </is>
      </c>
      <c r="AD448" s="17">
        <f>IF(OR(L448="",AC448=""),"",IF(VLOOKUP(AC448,Références!$O$3:$P$7,2,FALSE)&gt;=VLOOKUP(L448,Références!$O$3:$P$7,2,FALSE),"OK","À compléter"))</f>
        <v/>
      </c>
      <c r="AE448" s="17" t="inlineStr">
        <is>
          <t>PV contrôle + schéma</t>
        </is>
      </c>
      <c r="AF448" s="17" t="n"/>
      <c r="AG448" s="17" t="n"/>
    </row>
    <row r="449">
      <c r="A449" s="17" t="n"/>
      <c r="B449" s="17" t="n"/>
      <c r="C449" s="17" t="n"/>
      <c r="D449" s="17" t="n"/>
      <c r="E449" s="17" t="n"/>
      <c r="F449" s="17" t="n"/>
      <c r="G449" s="17" t="n"/>
      <c r="H449" s="17" t="n"/>
      <c r="I449" s="17" t="n"/>
      <c r="J449" s="17" t="n"/>
      <c r="K449" s="17">
        <f>IF(OR(H449="",I449="",J449=""),"",H449&amp;I449&amp;J449)</f>
        <v/>
      </c>
      <c r="L449" s="17">
        <f>IF(K449="","",VLOOKUP(K449,Références!$L$3:$M$10,2,FALSE))</f>
        <v/>
      </c>
      <c r="M449" s="17" t="n"/>
      <c r="N449" s="17" t="n"/>
      <c r="O449" s="17" t="n"/>
      <c r="P449" s="17">
        <f>IF(AND(M449&gt;0,N449&gt;0,O449&gt;0),M449*N449*O449,"")</f>
        <v/>
      </c>
      <c r="Q449" s="17">
        <f>IF(P449="","",IF(P449&lt;=20,"Faible",IF(P449&lt;=40,"Moyen",IF(P449&lt;=75,"Élevé","Critique"))))</f>
        <v/>
      </c>
      <c r="R449" s="17" t="n"/>
      <c r="S449" s="17" t="n"/>
      <c r="T449" s="17" t="n"/>
      <c r="U449" s="17" t="inlineStr">
        <is>
          <t>Production</t>
        </is>
      </c>
      <c r="V449" s="17" t="inlineStr">
        <is>
          <t>17/09/2025</t>
        </is>
      </c>
      <c r="W449" s="17" t="inlineStr">
        <is>
          <t>Done</t>
        </is>
      </c>
      <c r="X449" s="17">
        <f>IF(AND(U449&gt;0,V449&gt;0,W449&gt;0),U449*V449*W449,"")</f>
        <v/>
      </c>
      <c r="Y449" s="17">
        <f>IF(X449="","",IF(X449&lt;=20,"Faible",IF(X449&lt;=40,"Moyen",IF(X449&lt;=75,"Élevé","Critique"))))</f>
        <v/>
      </c>
      <c r="Z449" s="17" t="n">
        <v>2</v>
      </c>
      <c r="AA449" s="17">
        <f>IF(AND(X449&gt;0,Y449&gt;0,Z449&gt;0),X449*Y449*Z449,"")</f>
        <v/>
      </c>
      <c r="AB449" s="17">
        <f>IF(AA449="","",IF(AA449&lt;=20,"Faible",IF(AA449&lt;=40,"Moyen",IF(AA449&lt;=75,"Élevé","Critique"))))</f>
        <v/>
      </c>
      <c r="AC449" s="17" t="inlineStr">
        <is>
          <t>c</t>
        </is>
      </c>
      <c r="AD449" s="17">
        <f>IF(OR(L449="",AC449=""),"",IF(VLOOKUP(AC449,Références!$O$3:$P$7,2,FALSE)&gt;=VLOOKUP(L449,Références!$O$3:$P$7,2,FALSE),"OK","À compléter"))</f>
        <v/>
      </c>
      <c r="AE449" s="17" t="inlineStr">
        <is>
          <t>Audit terrain + croquis</t>
        </is>
      </c>
      <c r="AF449" s="17" t="n"/>
      <c r="AG449" s="17" t="n"/>
    </row>
    <row r="450">
      <c r="A450" s="17" t="n"/>
      <c r="B450" s="17" t="n"/>
      <c r="C450" s="17" t="n"/>
      <c r="D450" s="17" t="n"/>
      <c r="E450" s="17" t="n"/>
      <c r="F450" s="17" t="n"/>
      <c r="G450" s="17" t="n"/>
      <c r="H450" s="17" t="n"/>
      <c r="I450" s="17" t="n"/>
      <c r="J450" s="17" t="n"/>
      <c r="K450" s="17">
        <f>IF(OR(H450="",I450="",J450=""),"",H450&amp;I450&amp;J450)</f>
        <v/>
      </c>
      <c r="L450" s="17">
        <f>IF(K450="","",VLOOKUP(K450,Références!$L$3:$M$10,2,FALSE))</f>
        <v/>
      </c>
      <c r="M450" s="17" t="n"/>
      <c r="N450" s="17" t="n"/>
      <c r="O450" s="17" t="n"/>
      <c r="P450" s="17">
        <f>IF(AND(M450&gt;0,N450&gt;0,O450&gt;0),M450*N450*O450,"")</f>
        <v/>
      </c>
      <c r="Q450" s="17">
        <f>IF(P450="","",IF(P450&lt;=20,"Faible",IF(P450&lt;=40,"Moyen",IF(P450&lt;=75,"Élevé","Critique"))))</f>
        <v/>
      </c>
      <c r="R450" s="17" t="n"/>
      <c r="S450" s="17" t="n"/>
      <c r="T450" s="17" t="n"/>
      <c r="U450" s="17" t="inlineStr">
        <is>
          <t>HSE</t>
        </is>
      </c>
      <c r="V450" s="17" t="inlineStr">
        <is>
          <t>23/09/2025</t>
        </is>
      </c>
      <c r="W450" s="17" t="inlineStr">
        <is>
          <t>Not Started</t>
        </is>
      </c>
      <c r="X450" s="17">
        <f>IF(AND(U450&gt;0,V450&gt;0,W450&gt;0),U450*V450*W450,"")</f>
        <v/>
      </c>
      <c r="Y450" s="17">
        <f>IF(X450="","",IF(X450&lt;=20,"Faible",IF(X450&lt;=40,"Moyen",IF(X450&lt;=75,"Élevé","Critique"))))</f>
        <v/>
      </c>
      <c r="Z450" s="17" t="n">
        <v>2</v>
      </c>
      <c r="AA450" s="17">
        <f>IF(AND(X450&gt;0,Y450&gt;0,Z450&gt;0),X450*Y450*Z450,"")</f>
        <v/>
      </c>
      <c r="AB450" s="17">
        <f>IF(AA450="","",IF(AA450&lt;=20,"Faible",IF(AA450&lt;=40,"Moyen",IF(AA450&lt;=75,"Élevé","Critique"))))</f>
        <v/>
      </c>
      <c r="AC450" s="17" t="inlineStr">
        <is>
          <t>c</t>
        </is>
      </c>
      <c r="AD450" s="17">
        <f>IF(OR(L450="",AC450=""),"",IF(VLOOKUP(AC450,Références!$O$3:$P$7,2,FALSE)&gt;=VLOOKUP(L450,Références!$O$3:$P$7,2,FALSE),"OK","À compléter"))</f>
        <v/>
      </c>
      <c r="AE450" s="17" t="inlineStr">
        <is>
          <t>Audit terrain + croquis</t>
        </is>
      </c>
      <c r="AF450" s="17" t="n"/>
      <c r="AG450" s="17" t="n"/>
    </row>
    <row r="451">
      <c r="A451" s="17" t="n"/>
      <c r="B451" s="17" t="n"/>
      <c r="C451" s="17" t="n"/>
      <c r="D451" s="17" t="n"/>
      <c r="E451" s="17" t="n"/>
      <c r="F451" s="17" t="n"/>
      <c r="G451" s="17" t="n"/>
      <c r="H451" s="17" t="n"/>
      <c r="I451" s="17" t="n"/>
      <c r="J451" s="17" t="n"/>
      <c r="K451" s="17">
        <f>IF(OR(H451="",I451="",J451=""),"",H451&amp;I451&amp;J451)</f>
        <v/>
      </c>
      <c r="L451" s="17">
        <f>IF(K451="","",VLOOKUP(K451,Références!$L$3:$M$10,2,FALSE))</f>
        <v/>
      </c>
      <c r="M451" s="17" t="n"/>
      <c r="N451" s="17" t="n"/>
      <c r="O451" s="17" t="n"/>
      <c r="P451" s="17">
        <f>IF(AND(M451&gt;0,N451&gt;0,O451&gt;0),M451*N451*O451,"")</f>
        <v/>
      </c>
      <c r="Q451" s="17">
        <f>IF(P451="","",IF(P451&lt;=20,"Faible",IF(P451&lt;=40,"Moyen",IF(P451&lt;=75,"Élevé","Critique"))))</f>
        <v/>
      </c>
      <c r="R451" s="17" t="n"/>
      <c r="S451" s="17" t="n"/>
      <c r="T451" s="17" t="n"/>
      <c r="U451" s="17" t="inlineStr">
        <is>
          <t>Qualité</t>
        </is>
      </c>
      <c r="V451" s="17" t="inlineStr">
        <is>
          <t>05/09/2025</t>
        </is>
      </c>
      <c r="W451" s="17" t="inlineStr">
        <is>
          <t>Done</t>
        </is>
      </c>
      <c r="X451" s="17">
        <f>IF(AND(U451&gt;0,V451&gt;0,W451&gt;0),U451*V451*W451,"")</f>
        <v/>
      </c>
      <c r="Y451" s="17">
        <f>IF(X451="","",IF(X451&lt;=20,"Faible",IF(X451&lt;=40,"Moyen",IF(X451&lt;=75,"Élevé","Critique"))))</f>
        <v/>
      </c>
      <c r="Z451" s="17" t="n">
        <v>2</v>
      </c>
      <c r="AA451" s="17">
        <f>IF(AND(X451&gt;0,Y451&gt;0,Z451&gt;0),X451*Y451*Z451,"")</f>
        <v/>
      </c>
      <c r="AB451" s="17">
        <f>IF(AA451="","",IF(AA451&lt;=20,"Faible",IF(AA451&lt;=40,"Moyen",IF(AA451&lt;=75,"Élevé","Critique"))))</f>
        <v/>
      </c>
      <c r="AC451" s="17" t="inlineStr">
        <is>
          <t>c</t>
        </is>
      </c>
      <c r="AD451" s="17">
        <f>IF(OR(L451="",AC451=""),"",IF(VLOOKUP(AC451,Références!$O$3:$P$7,2,FALSE)&gt;=VLOOKUP(L451,Références!$O$3:$P$7,2,FALSE),"OK","À compléter"))</f>
        <v/>
      </c>
      <c r="AE451" s="17" t="inlineStr">
        <is>
          <t>FDS + mode opératoire</t>
        </is>
      </c>
      <c r="AF451" s="17" t="n"/>
      <c r="AG451" s="17" t="n"/>
    </row>
    <row r="452">
      <c r="A452" s="17" t="n"/>
      <c r="B452" s="17" t="n"/>
      <c r="C452" s="17" t="n"/>
      <c r="D452" s="17" t="n"/>
      <c r="E452" s="17" t="n"/>
      <c r="F452" s="17" t="n"/>
      <c r="G452" s="17" t="n"/>
      <c r="H452" s="17" t="n"/>
      <c r="I452" s="17" t="n"/>
      <c r="J452" s="17" t="n"/>
      <c r="K452" s="17">
        <f>IF(OR(H452="",I452="",J452=""),"",H452&amp;I452&amp;J452)</f>
        <v/>
      </c>
      <c r="L452" s="17">
        <f>IF(K452="","",VLOOKUP(K452,Références!$L$3:$M$10,2,FALSE))</f>
        <v/>
      </c>
      <c r="M452" s="17" t="n"/>
      <c r="N452" s="17" t="n"/>
      <c r="O452" s="17" t="n"/>
      <c r="P452" s="17">
        <f>IF(AND(M452&gt;0,N452&gt;0,O452&gt;0),M452*N452*O452,"")</f>
        <v/>
      </c>
      <c r="Q452" s="17">
        <f>IF(P452="","",IF(P452&lt;=20,"Faible",IF(P452&lt;=40,"Moyen",IF(P452&lt;=75,"Élevé","Critique"))))</f>
        <v/>
      </c>
      <c r="R452" s="17" t="n"/>
      <c r="S452" s="17" t="n"/>
      <c r="T452" s="17" t="n"/>
      <c r="U452" s="17" t="inlineStr">
        <is>
          <t>HSE</t>
        </is>
      </c>
      <c r="V452" s="17" t="inlineStr">
        <is>
          <t>23/09/2025</t>
        </is>
      </c>
      <c r="W452" s="17" t="inlineStr">
        <is>
          <t>Not Started</t>
        </is>
      </c>
      <c r="X452" s="17">
        <f>IF(AND(U452&gt;0,V452&gt;0,W452&gt;0),U452*V452*W452,"")</f>
        <v/>
      </c>
      <c r="Y452" s="17">
        <f>IF(X452="","",IF(X452&lt;=20,"Faible",IF(X452&lt;=40,"Moyen",IF(X452&lt;=75,"Élevé","Critique"))))</f>
        <v/>
      </c>
      <c r="Z452" s="17" t="n">
        <v>2</v>
      </c>
      <c r="AA452" s="17">
        <f>IF(AND(X452&gt;0,Y452&gt;0,Z452&gt;0),X452*Y452*Z452,"")</f>
        <v/>
      </c>
      <c r="AB452" s="17">
        <f>IF(AA452="","",IF(AA452&lt;=20,"Faible",IF(AA452&lt;=40,"Moyen",IF(AA452&lt;=75,"Élevé","Critique"))))</f>
        <v/>
      </c>
      <c r="AC452" s="17" t="inlineStr">
        <is>
          <t>c</t>
        </is>
      </c>
      <c r="AD452" s="17">
        <f>IF(OR(L452="",AC452=""),"",IF(VLOOKUP(AC452,Références!$O$3:$P$7,2,FALSE)&gt;=VLOOKUP(L452,Références!$O$3:$P$7,2,FALSE),"OK","À compléter"))</f>
        <v/>
      </c>
      <c r="AE452" s="17" t="inlineStr">
        <is>
          <t>PV contrôle + schéma</t>
        </is>
      </c>
      <c r="AF452" s="17" t="n"/>
      <c r="AG452" s="17" t="n"/>
    </row>
    <row r="453">
      <c r="A453" s="17" t="n"/>
      <c r="B453" s="17" t="n"/>
      <c r="C453" s="17" t="n"/>
      <c r="D453" s="17" t="n"/>
      <c r="E453" s="17" t="n"/>
      <c r="F453" s="17" t="n"/>
      <c r="G453" s="17" t="n"/>
      <c r="H453" s="17" t="n"/>
      <c r="I453" s="17" t="n"/>
      <c r="J453" s="17" t="n"/>
      <c r="K453" s="17">
        <f>IF(OR(H453="",I453="",J453=""),"",H453&amp;I453&amp;J453)</f>
        <v/>
      </c>
      <c r="L453" s="17">
        <f>IF(K453="","",VLOOKUP(K453,Références!$L$3:$M$10,2,FALSE))</f>
        <v/>
      </c>
      <c r="M453" s="17" t="n"/>
      <c r="N453" s="17" t="n"/>
      <c r="O453" s="17" t="n"/>
      <c r="P453" s="17">
        <f>IF(AND(M453&gt;0,N453&gt;0,O453&gt;0),M453*N453*O453,"")</f>
        <v/>
      </c>
      <c r="Q453" s="17">
        <f>IF(P453="","",IF(P453&lt;=20,"Faible",IF(P453&lt;=40,"Moyen",IF(P453&lt;=75,"Élevé","Critique"))))</f>
        <v/>
      </c>
      <c r="R453" s="17" t="n"/>
      <c r="S453" s="17" t="n"/>
      <c r="T453" s="17" t="n"/>
      <c r="U453" s="17" t="inlineStr">
        <is>
          <t>Qualité</t>
        </is>
      </c>
      <c r="V453" s="17" t="inlineStr">
        <is>
          <t>13/09/2025</t>
        </is>
      </c>
      <c r="W453" s="17" t="inlineStr">
        <is>
          <t>Done</t>
        </is>
      </c>
      <c r="X453" s="17">
        <f>IF(AND(U453&gt;0,V453&gt;0,W453&gt;0),U453*V453*W453,"")</f>
        <v/>
      </c>
      <c r="Y453" s="17">
        <f>IF(X453="","",IF(X453&lt;=20,"Faible",IF(X453&lt;=40,"Moyen",IF(X453&lt;=75,"Élevé","Critique"))))</f>
        <v/>
      </c>
      <c r="Z453" s="17" t="n">
        <v>2</v>
      </c>
      <c r="AA453" s="17">
        <f>IF(AND(X453&gt;0,Y453&gt;0,Z453&gt;0),X453*Y453*Z453,"")</f>
        <v/>
      </c>
      <c r="AB453" s="17">
        <f>IF(AA453="","",IF(AA453&lt;=20,"Faible",IF(AA453&lt;=40,"Moyen",IF(AA453&lt;=75,"Élevé","Critique"))))</f>
        <v/>
      </c>
      <c r="AC453" s="17" t="inlineStr">
        <is>
          <t>c</t>
        </is>
      </c>
      <c r="AD453" s="17">
        <f>IF(OR(L453="",AC453=""),"",IF(VLOOKUP(AC453,Références!$O$3:$P$7,2,FALSE)&gt;=VLOOKUP(L453,Références!$O$3:$P$7,2,FALSE),"OK","À compléter"))</f>
        <v/>
      </c>
      <c r="AE453" s="17" t="inlineStr">
        <is>
          <t>Audit terrain + croquis</t>
        </is>
      </c>
      <c r="AF453" s="17" t="n"/>
      <c r="AG453" s="17" t="n"/>
    </row>
    <row r="454">
      <c r="A454" s="17" t="n"/>
      <c r="B454" s="17" t="n"/>
      <c r="C454" s="17" t="n"/>
      <c r="D454" s="17" t="n"/>
      <c r="E454" s="17" t="n"/>
      <c r="F454" s="17" t="n"/>
      <c r="G454" s="17" t="n"/>
      <c r="H454" s="17" t="n"/>
      <c r="I454" s="17" t="n"/>
      <c r="J454" s="17" t="n"/>
      <c r="K454" s="17">
        <f>IF(OR(H454="",I454="",J454=""),"",H454&amp;I454&amp;J454)</f>
        <v/>
      </c>
      <c r="L454" s="17">
        <f>IF(K454="","",VLOOKUP(K454,Références!$L$3:$M$10,2,FALSE))</f>
        <v/>
      </c>
      <c r="M454" s="17" t="n"/>
      <c r="N454" s="17" t="n"/>
      <c r="O454" s="17" t="n"/>
      <c r="P454" s="17">
        <f>IF(AND(M454&gt;0,N454&gt;0,O454&gt;0),M454*N454*O454,"")</f>
        <v/>
      </c>
      <c r="Q454" s="17">
        <f>IF(P454="","",IF(P454&lt;=20,"Faible",IF(P454&lt;=40,"Moyen",IF(P454&lt;=75,"Élevé","Critique"))))</f>
        <v/>
      </c>
      <c r="R454" s="17" t="n"/>
      <c r="S454" s="17" t="n"/>
      <c r="T454" s="17" t="n"/>
      <c r="U454" s="17" t="inlineStr">
        <is>
          <t>Qualité</t>
        </is>
      </c>
      <c r="V454" s="17" t="inlineStr">
        <is>
          <t>20/09/2025</t>
        </is>
      </c>
      <c r="W454" s="17" t="inlineStr">
        <is>
          <t>Not Started</t>
        </is>
      </c>
      <c r="X454" s="17">
        <f>IF(AND(U454&gt;0,V454&gt;0,W454&gt;0),U454*V454*W454,"")</f>
        <v/>
      </c>
      <c r="Y454" s="17">
        <f>IF(X454="","",IF(X454&lt;=20,"Faible",IF(X454&lt;=40,"Moyen",IF(X454&lt;=75,"Élevé","Critique"))))</f>
        <v/>
      </c>
      <c r="Z454" s="17" t="n">
        <v>2</v>
      </c>
      <c r="AA454" s="17">
        <f>IF(AND(X454&gt;0,Y454&gt;0,Z454&gt;0),X454*Y454*Z454,"")</f>
        <v/>
      </c>
      <c r="AB454" s="17">
        <f>IF(AA454="","",IF(AA454&lt;=20,"Faible",IF(AA454&lt;=40,"Moyen",IF(AA454&lt;=75,"Élevé","Critique"))))</f>
        <v/>
      </c>
      <c r="AC454" s="17" t="inlineStr">
        <is>
          <t>c</t>
        </is>
      </c>
      <c r="AD454" s="17">
        <f>IF(OR(L454="",AC454=""),"",IF(VLOOKUP(AC454,Références!$O$3:$P$7,2,FALSE)&gt;=VLOOKUP(L454,Références!$O$3:$P$7,2,FALSE),"OK","À compléter"))</f>
        <v/>
      </c>
      <c r="AE454" s="17" t="inlineStr">
        <is>
          <t>FDS + mode opératoire</t>
        </is>
      </c>
      <c r="AF454" s="17" t="n"/>
      <c r="AG454" s="17" t="n"/>
    </row>
    <row r="455">
      <c r="A455" s="17" t="n"/>
      <c r="B455" s="17" t="n"/>
      <c r="C455" s="17" t="n"/>
      <c r="D455" s="17" t="n"/>
      <c r="E455" s="17" t="n"/>
      <c r="F455" s="17" t="n"/>
      <c r="G455" s="17" t="n"/>
      <c r="H455" s="17" t="n"/>
      <c r="I455" s="17" t="n"/>
      <c r="J455" s="17" t="n"/>
      <c r="K455" s="17">
        <f>IF(OR(H455="",I455="",J455=""),"",H455&amp;I455&amp;J455)</f>
        <v/>
      </c>
      <c r="L455" s="17">
        <f>IF(K455="","",VLOOKUP(K455,Références!$L$3:$M$10,2,FALSE))</f>
        <v/>
      </c>
      <c r="M455" s="17" t="n"/>
      <c r="N455" s="17" t="n"/>
      <c r="O455" s="17" t="n"/>
      <c r="P455" s="17">
        <f>IF(AND(M455&gt;0,N455&gt;0,O455&gt;0),M455*N455*O455,"")</f>
        <v/>
      </c>
      <c r="Q455" s="17">
        <f>IF(P455="","",IF(P455&lt;=20,"Faible",IF(P455&lt;=40,"Moyen",IF(P455&lt;=75,"Élevé","Critique"))))</f>
        <v/>
      </c>
      <c r="R455" s="17" t="n"/>
      <c r="S455" s="17" t="n"/>
      <c r="T455" s="17" t="n"/>
      <c r="U455" s="17" t="inlineStr">
        <is>
          <t>HSE</t>
        </is>
      </c>
      <c r="V455" s="17" t="inlineStr">
        <is>
          <t>21/09/2025</t>
        </is>
      </c>
      <c r="W455" s="17" t="inlineStr">
        <is>
          <t>Not Started</t>
        </is>
      </c>
      <c r="X455" s="17">
        <f>IF(AND(U455&gt;0,V455&gt;0,W455&gt;0),U455*V455*W455,"")</f>
        <v/>
      </c>
      <c r="Y455" s="17">
        <f>IF(X455="","",IF(X455&lt;=20,"Faible",IF(X455&lt;=40,"Moyen",IF(X455&lt;=75,"Élevé","Critique"))))</f>
        <v/>
      </c>
      <c r="Z455" s="17" t="n">
        <v>2</v>
      </c>
      <c r="AA455" s="17">
        <f>IF(AND(X455&gt;0,Y455&gt;0,Z455&gt;0),X455*Y455*Z455,"")</f>
        <v/>
      </c>
      <c r="AB455" s="17">
        <f>IF(AA455="","",IF(AA455&lt;=20,"Faible",IF(AA455&lt;=40,"Moyen",IF(AA455&lt;=75,"Élevé","Critique"))))</f>
        <v/>
      </c>
      <c r="AC455" s="17" t="inlineStr">
        <is>
          <t>c</t>
        </is>
      </c>
      <c r="AD455" s="17">
        <f>IF(OR(L455="",AC455=""),"",IF(VLOOKUP(AC455,Références!$O$3:$P$7,2,FALSE)&gt;=VLOOKUP(L455,Références!$O$3:$P$7,2,FALSE),"OK","À compléter"))</f>
        <v/>
      </c>
      <c r="AE455" s="17" t="inlineStr">
        <is>
          <t>PV contrôle + schéma</t>
        </is>
      </c>
      <c r="AF455" s="17" t="n"/>
      <c r="AG455" s="17" t="n"/>
    </row>
    <row r="456">
      <c r="A456" s="17" t="n"/>
      <c r="B456" s="17" t="n"/>
      <c r="C456" s="17" t="n"/>
      <c r="D456" s="17" t="n"/>
      <c r="E456" s="17" t="n"/>
      <c r="F456" s="17" t="n"/>
      <c r="G456" s="17" t="n"/>
      <c r="H456" s="17" t="n"/>
      <c r="I456" s="17" t="n"/>
      <c r="J456" s="17" t="n"/>
      <c r="K456" s="17">
        <f>IF(OR(H456="",I456="",J456=""),"",H456&amp;I456&amp;J456)</f>
        <v/>
      </c>
      <c r="L456" s="17">
        <f>IF(K456="","",VLOOKUP(K456,Références!$L$3:$M$10,2,FALSE))</f>
        <v/>
      </c>
      <c r="M456" s="17" t="n"/>
      <c r="N456" s="17" t="n"/>
      <c r="O456" s="17" t="n"/>
      <c r="P456" s="17">
        <f>IF(AND(M456&gt;0,N456&gt;0,O456&gt;0),M456*N456*O456,"")</f>
        <v/>
      </c>
      <c r="Q456" s="17">
        <f>IF(P456="","",IF(P456&lt;=20,"Faible",IF(P456&lt;=40,"Moyen",IF(P456&lt;=75,"Élevé","Critique"))))</f>
        <v/>
      </c>
      <c r="R456" s="17" t="n"/>
      <c r="S456" s="17" t="n"/>
      <c r="T456" s="17" t="n"/>
      <c r="U456" s="17" t="inlineStr">
        <is>
          <t>Méthodes</t>
        </is>
      </c>
      <c r="V456" s="17" t="inlineStr">
        <is>
          <t>09/09/2025</t>
        </is>
      </c>
      <c r="W456" s="17" t="inlineStr">
        <is>
          <t>Done</t>
        </is>
      </c>
      <c r="X456" s="17">
        <f>IF(AND(U456&gt;0,V456&gt;0,W456&gt;0),U456*V456*W456,"")</f>
        <v/>
      </c>
      <c r="Y456" s="17">
        <f>IF(X456="","",IF(X456&lt;=20,"Faible",IF(X456&lt;=40,"Moyen",IF(X456&lt;=75,"Élevé","Critique"))))</f>
        <v/>
      </c>
      <c r="Z456" s="17" t="n">
        <v>2</v>
      </c>
      <c r="AA456" s="17">
        <f>IF(AND(X456&gt;0,Y456&gt;0,Z456&gt;0),X456*Y456*Z456,"")</f>
        <v/>
      </c>
      <c r="AB456" s="17">
        <f>IF(AA456="","",IF(AA456&lt;=20,"Faible",IF(AA456&lt;=40,"Moyen",IF(AA456&lt;=75,"Élevé","Critique"))))</f>
        <v/>
      </c>
      <c r="AC456" s="17" t="inlineStr">
        <is>
          <t>c</t>
        </is>
      </c>
      <c r="AD456" s="17">
        <f>IF(OR(L456="",AC456=""),"",IF(VLOOKUP(AC456,Références!$O$3:$P$7,2,FALSE)&gt;=VLOOKUP(L456,Références!$O$3:$P$7,2,FALSE),"OK","À compléter"))</f>
        <v/>
      </c>
      <c r="AE456" s="17" t="inlineStr">
        <is>
          <t>Audit terrain + croquis</t>
        </is>
      </c>
      <c r="AF456" s="17" t="n"/>
      <c r="AG456" s="17" t="n"/>
    </row>
    <row r="457">
      <c r="A457" s="17" t="n"/>
      <c r="B457" s="17" t="n"/>
      <c r="C457" s="17" t="n"/>
      <c r="D457" s="17" t="n"/>
      <c r="E457" s="17" t="n"/>
      <c r="F457" s="17" t="n"/>
      <c r="G457" s="17" t="n"/>
      <c r="H457" s="17" t="n"/>
      <c r="I457" s="17" t="n"/>
      <c r="J457" s="17" t="n"/>
      <c r="K457" s="17">
        <f>IF(OR(H457="",I457="",J457=""),"",H457&amp;I457&amp;J457)</f>
        <v/>
      </c>
      <c r="L457" s="17">
        <f>IF(K457="","",VLOOKUP(K457,Références!$L$3:$M$10,2,FALSE))</f>
        <v/>
      </c>
      <c r="M457" s="17" t="n"/>
      <c r="N457" s="17" t="n"/>
      <c r="O457" s="17" t="n"/>
      <c r="P457" s="17">
        <f>IF(AND(M457&gt;0,N457&gt;0,O457&gt;0),M457*N457*O457,"")</f>
        <v/>
      </c>
      <c r="Q457" s="17">
        <f>IF(P457="","",IF(P457&lt;=20,"Faible",IF(P457&lt;=40,"Moyen",IF(P457&lt;=75,"Élevé","Critique"))))</f>
        <v/>
      </c>
      <c r="R457" s="17" t="n"/>
      <c r="S457" s="17" t="n"/>
      <c r="T457" s="17" t="n"/>
      <c r="U457" s="17" t="inlineStr">
        <is>
          <t>Méthodes</t>
        </is>
      </c>
      <c r="V457" s="17" t="inlineStr">
        <is>
          <t>09/09/2025</t>
        </is>
      </c>
      <c r="W457" s="17" t="inlineStr">
        <is>
          <t>In Progress</t>
        </is>
      </c>
      <c r="X457" s="17">
        <f>IF(AND(U457&gt;0,V457&gt;0,W457&gt;0),U457*V457*W457,"")</f>
        <v/>
      </c>
      <c r="Y457" s="17">
        <f>IF(X457="","",IF(X457&lt;=20,"Faible",IF(X457&lt;=40,"Moyen",IF(X457&lt;=75,"Élevé","Critique"))))</f>
        <v/>
      </c>
      <c r="Z457" s="17" t="n">
        <v>2</v>
      </c>
      <c r="AA457" s="17">
        <f>IF(AND(X457&gt;0,Y457&gt;0,Z457&gt;0),X457*Y457*Z457,"")</f>
        <v/>
      </c>
      <c r="AB457" s="17">
        <f>IF(AA457="","",IF(AA457&lt;=20,"Faible",IF(AA457&lt;=40,"Moyen",IF(AA457&lt;=75,"Élevé","Critique"))))</f>
        <v/>
      </c>
      <c r="AC457" s="17" t="inlineStr">
        <is>
          <t>c</t>
        </is>
      </c>
      <c r="AD457" s="17">
        <f>IF(OR(L457="",AC457=""),"",IF(VLOOKUP(AC457,Références!$O$3:$P$7,2,FALSE)&gt;=VLOOKUP(L457,Références!$O$3:$P$7,2,FALSE),"OK","À compléter"))</f>
        <v/>
      </c>
      <c r="AE457" s="17" t="inlineStr">
        <is>
          <t>Photos + procédure</t>
        </is>
      </c>
      <c r="AF457" s="17" t="n"/>
      <c r="AG457" s="17" t="n"/>
    </row>
    <row r="458">
      <c r="A458" s="17" t="n"/>
      <c r="B458" s="17" t="n"/>
      <c r="C458" s="17" t="n"/>
      <c r="D458" s="17" t="n"/>
      <c r="E458" s="17" t="n"/>
      <c r="F458" s="17" t="n"/>
      <c r="G458" s="17" t="n"/>
      <c r="H458" s="17" t="n"/>
      <c r="I458" s="17" t="n"/>
      <c r="J458" s="17" t="n"/>
      <c r="K458" s="17">
        <f>IF(OR(H458="",I458="",J458=""),"",H458&amp;I458&amp;J458)</f>
        <v/>
      </c>
      <c r="L458" s="17">
        <f>IF(K458="","",VLOOKUP(K458,Références!$L$3:$M$10,2,FALSE))</f>
        <v/>
      </c>
      <c r="M458" s="17" t="n"/>
      <c r="N458" s="17" t="n"/>
      <c r="O458" s="17" t="n"/>
      <c r="P458" s="17">
        <f>IF(AND(M458&gt;0,N458&gt;0,O458&gt;0),M458*N458*O458,"")</f>
        <v/>
      </c>
      <c r="Q458" s="17">
        <f>IF(P458="","",IF(P458&lt;=20,"Faible",IF(P458&lt;=40,"Moyen",IF(P458&lt;=75,"Élevé","Critique"))))</f>
        <v/>
      </c>
      <c r="R458" s="17" t="n"/>
      <c r="S458" s="17" t="n"/>
      <c r="T458" s="17" t="n"/>
      <c r="U458" s="17" t="inlineStr">
        <is>
          <t>Production</t>
        </is>
      </c>
      <c r="V458" s="17" t="inlineStr">
        <is>
          <t>06/09/2025</t>
        </is>
      </c>
      <c r="W458" s="17" t="inlineStr">
        <is>
          <t>Done</t>
        </is>
      </c>
      <c r="X458" s="17">
        <f>IF(AND(U458&gt;0,V458&gt;0,W458&gt;0),U458*V458*W458,"")</f>
        <v/>
      </c>
      <c r="Y458" s="17">
        <f>IF(X458="","",IF(X458&lt;=20,"Faible",IF(X458&lt;=40,"Moyen",IF(X458&lt;=75,"Élevé","Critique"))))</f>
        <v/>
      </c>
      <c r="Z458" s="17" t="n">
        <v>2</v>
      </c>
      <c r="AA458" s="17">
        <f>IF(AND(X458&gt;0,Y458&gt;0,Z458&gt;0),X458*Y458*Z458,"")</f>
        <v/>
      </c>
      <c r="AB458" s="17">
        <f>IF(AA458="","",IF(AA458&lt;=20,"Faible",IF(AA458&lt;=40,"Moyen",IF(AA458&lt;=75,"Élevé","Critique"))))</f>
        <v/>
      </c>
      <c r="AC458" s="17" t="inlineStr">
        <is>
          <t>c</t>
        </is>
      </c>
      <c r="AD458" s="17">
        <f>IF(OR(L458="",AC458=""),"",IF(VLOOKUP(AC458,Références!$O$3:$P$7,2,FALSE)&gt;=VLOOKUP(L458,Références!$O$3:$P$7,2,FALSE),"OK","À compléter"))</f>
        <v/>
      </c>
      <c r="AE458" s="17" t="inlineStr">
        <is>
          <t>Photos + procédure</t>
        </is>
      </c>
      <c r="AF458" s="17" t="n"/>
      <c r="AG458" s="17" t="n"/>
    </row>
    <row r="459">
      <c r="A459" s="17" t="n"/>
      <c r="B459" s="17" t="n"/>
      <c r="C459" s="17" t="n"/>
      <c r="D459" s="17" t="n"/>
      <c r="E459" s="17" t="n"/>
      <c r="F459" s="17" t="n"/>
      <c r="G459" s="17" t="n"/>
      <c r="H459" s="17" t="n"/>
      <c r="I459" s="17" t="n"/>
      <c r="J459" s="17" t="n"/>
      <c r="K459" s="17">
        <f>IF(OR(H459="",I459="",J459=""),"",H459&amp;I459&amp;J459)</f>
        <v/>
      </c>
      <c r="L459" s="17">
        <f>IF(K459="","",VLOOKUP(K459,Références!$L$3:$M$10,2,FALSE))</f>
        <v/>
      </c>
      <c r="M459" s="17" t="n"/>
      <c r="N459" s="17" t="n"/>
      <c r="O459" s="17" t="n"/>
      <c r="P459" s="17">
        <f>IF(AND(M459&gt;0,N459&gt;0,O459&gt;0),M459*N459*O459,"")</f>
        <v/>
      </c>
      <c r="Q459" s="17">
        <f>IF(P459="","",IF(P459&lt;=20,"Faible",IF(P459&lt;=40,"Moyen",IF(P459&lt;=75,"Élevé","Critique"))))</f>
        <v/>
      </c>
      <c r="R459" s="17" t="n"/>
      <c r="S459" s="17" t="n"/>
      <c r="T459" s="17" t="n"/>
      <c r="U459" s="17" t="inlineStr">
        <is>
          <t>Méthodes</t>
        </is>
      </c>
      <c r="V459" s="17" t="inlineStr">
        <is>
          <t>25/09/2025</t>
        </is>
      </c>
      <c r="W459" s="17" t="inlineStr">
        <is>
          <t>Not Started</t>
        </is>
      </c>
      <c r="X459" s="17">
        <f>IF(AND(U459&gt;0,V459&gt;0,W459&gt;0),U459*V459*W459,"")</f>
        <v/>
      </c>
      <c r="Y459" s="17">
        <f>IF(X459="","",IF(X459&lt;=20,"Faible",IF(X459&lt;=40,"Moyen",IF(X459&lt;=75,"Élevé","Critique"))))</f>
        <v/>
      </c>
      <c r="Z459" s="17" t="n">
        <v>2</v>
      </c>
      <c r="AA459" s="17">
        <f>IF(AND(X459&gt;0,Y459&gt;0,Z459&gt;0),X459*Y459*Z459,"")</f>
        <v/>
      </c>
      <c r="AB459" s="17">
        <f>IF(AA459="","",IF(AA459&lt;=20,"Faible",IF(AA459&lt;=40,"Moyen",IF(AA459&lt;=75,"Élevé","Critique"))))</f>
        <v/>
      </c>
      <c r="AC459" s="17" t="inlineStr">
        <is>
          <t>c</t>
        </is>
      </c>
      <c r="AD459" s="17">
        <f>IF(OR(L459="",AC459=""),"",IF(VLOOKUP(AC459,Références!$O$3:$P$7,2,FALSE)&gt;=VLOOKUP(L459,Références!$O$3:$P$7,2,FALSE),"OK","À compléter"))</f>
        <v/>
      </c>
      <c r="AE459" s="17" t="inlineStr">
        <is>
          <t>Audit terrain + croquis</t>
        </is>
      </c>
      <c r="AF459" s="17" t="n"/>
      <c r="AG459" s="17" t="n"/>
    </row>
    <row r="460">
      <c r="A460" s="17" t="n"/>
      <c r="B460" s="17" t="n"/>
      <c r="C460" s="17" t="n"/>
      <c r="D460" s="17" t="n"/>
      <c r="E460" s="17" t="n"/>
      <c r="F460" s="17" t="n"/>
      <c r="G460" s="17" t="n"/>
      <c r="H460" s="17" t="n"/>
      <c r="I460" s="17" t="n"/>
      <c r="J460" s="17" t="n"/>
      <c r="K460" s="17">
        <f>IF(OR(H460="",I460="",J460=""),"",H460&amp;I460&amp;J460)</f>
        <v/>
      </c>
      <c r="L460" s="17">
        <f>IF(K460="","",VLOOKUP(K460,Références!$L$3:$M$10,2,FALSE))</f>
        <v/>
      </c>
      <c r="M460" s="17" t="n"/>
      <c r="N460" s="17" t="n"/>
      <c r="O460" s="17" t="n"/>
      <c r="P460" s="17">
        <f>IF(AND(M460&gt;0,N460&gt;0,O460&gt;0),M460*N460*O460,"")</f>
        <v/>
      </c>
      <c r="Q460" s="17">
        <f>IF(P460="","",IF(P460&lt;=20,"Faible",IF(P460&lt;=40,"Moyen",IF(P460&lt;=75,"Élevé","Critique"))))</f>
        <v/>
      </c>
      <c r="R460" s="17" t="n"/>
      <c r="S460" s="17" t="n"/>
      <c r="T460" s="17" t="n"/>
      <c r="U460" s="17" t="inlineStr">
        <is>
          <t>Production</t>
        </is>
      </c>
      <c r="V460" s="17" t="inlineStr">
        <is>
          <t>13/09/2025</t>
        </is>
      </c>
      <c r="W460" s="17" t="inlineStr">
        <is>
          <t>Done</t>
        </is>
      </c>
      <c r="X460" s="17">
        <f>IF(AND(U460&gt;0,V460&gt;0,W460&gt;0),U460*V460*W460,"")</f>
        <v/>
      </c>
      <c r="Y460" s="17">
        <f>IF(X460="","",IF(X460&lt;=20,"Faible",IF(X460&lt;=40,"Moyen",IF(X460&lt;=75,"Élevé","Critique"))))</f>
        <v/>
      </c>
      <c r="Z460" s="17" t="n">
        <v>2</v>
      </c>
      <c r="AA460" s="17">
        <f>IF(AND(X460&gt;0,Y460&gt;0,Z460&gt;0),X460*Y460*Z460,"")</f>
        <v/>
      </c>
      <c r="AB460" s="17">
        <f>IF(AA460="","",IF(AA460&lt;=20,"Faible",IF(AA460&lt;=40,"Moyen",IF(AA460&lt;=75,"Élevé","Critique"))))</f>
        <v/>
      </c>
      <c r="AC460" s="17" t="inlineStr">
        <is>
          <t>c</t>
        </is>
      </c>
      <c r="AD460" s="17">
        <f>IF(OR(L460="",AC460=""),"",IF(VLOOKUP(AC460,Références!$O$3:$P$7,2,FALSE)&gt;=VLOOKUP(L460,Références!$O$3:$P$7,2,FALSE),"OK","À compléter"))</f>
        <v/>
      </c>
      <c r="AE460" s="17" t="inlineStr">
        <is>
          <t>FDS + mode opératoire</t>
        </is>
      </c>
      <c r="AF460" s="17" t="n"/>
      <c r="AG460" s="17" t="n"/>
    </row>
    <row r="461">
      <c r="A461" s="17" t="n"/>
      <c r="B461" s="17" t="n"/>
      <c r="C461" s="17" t="n"/>
      <c r="D461" s="17" t="n"/>
      <c r="E461" s="17" t="n"/>
      <c r="F461" s="17" t="n"/>
      <c r="G461" s="17" t="n"/>
      <c r="H461" s="17" t="n"/>
      <c r="I461" s="17" t="n"/>
      <c r="J461" s="17" t="n"/>
      <c r="K461" s="17">
        <f>IF(OR(H461="",I461="",J461=""),"",H461&amp;I461&amp;J461)</f>
        <v/>
      </c>
      <c r="L461" s="17">
        <f>IF(K461="","",VLOOKUP(K461,Références!$L$3:$M$10,2,FALSE))</f>
        <v/>
      </c>
      <c r="M461" s="17" t="n"/>
      <c r="N461" s="17" t="n"/>
      <c r="O461" s="17" t="n"/>
      <c r="P461" s="17">
        <f>IF(AND(M461&gt;0,N461&gt;0,O461&gt;0),M461*N461*O461,"")</f>
        <v/>
      </c>
      <c r="Q461" s="17">
        <f>IF(P461="","",IF(P461&lt;=20,"Faible",IF(P461&lt;=40,"Moyen",IF(P461&lt;=75,"Élevé","Critique"))))</f>
        <v/>
      </c>
      <c r="R461" s="17" t="n"/>
      <c r="S461" s="17" t="n"/>
      <c r="T461" s="17" t="n"/>
      <c r="U461" s="17" t="inlineStr">
        <is>
          <t>Production</t>
        </is>
      </c>
      <c r="V461" s="17" t="inlineStr">
        <is>
          <t>04/09/2025</t>
        </is>
      </c>
      <c r="W461" s="17" t="inlineStr">
        <is>
          <t>Not Started</t>
        </is>
      </c>
      <c r="X461" s="17">
        <f>IF(AND(U461&gt;0,V461&gt;0,W461&gt;0),U461*V461*W461,"")</f>
        <v/>
      </c>
      <c r="Y461" s="17">
        <f>IF(X461="","",IF(X461&lt;=20,"Faible",IF(X461&lt;=40,"Moyen",IF(X461&lt;=75,"Élevé","Critique"))))</f>
        <v/>
      </c>
      <c r="Z461" s="17" t="n">
        <v>2</v>
      </c>
      <c r="AA461" s="17">
        <f>IF(AND(X461&gt;0,Y461&gt;0,Z461&gt;0),X461*Y461*Z461,"")</f>
        <v/>
      </c>
      <c r="AB461" s="17">
        <f>IF(AA461="","",IF(AA461&lt;=20,"Faible",IF(AA461&lt;=40,"Moyen",IF(AA461&lt;=75,"Élevé","Critique"))))</f>
        <v/>
      </c>
      <c r="AC461" s="17" t="inlineStr">
        <is>
          <t>c</t>
        </is>
      </c>
      <c r="AD461" s="17">
        <f>IF(OR(L461="",AC461=""),"",IF(VLOOKUP(AC461,Références!$O$3:$P$7,2,FALSE)&gt;=VLOOKUP(L461,Références!$O$3:$P$7,2,FALSE),"OK","À compléter"))</f>
        <v/>
      </c>
      <c r="AE461" s="17" t="inlineStr">
        <is>
          <t>Photos + procédure</t>
        </is>
      </c>
      <c r="AF461" s="17" t="n"/>
      <c r="AG461" s="17" t="n"/>
    </row>
    <row r="462">
      <c r="A462" s="17" t="n"/>
      <c r="B462" s="17" t="n"/>
      <c r="C462" s="17" t="n"/>
      <c r="D462" s="17" t="n"/>
      <c r="E462" s="17" t="n"/>
      <c r="F462" s="17" t="n"/>
      <c r="G462" s="17" t="n"/>
      <c r="H462" s="17" t="n"/>
      <c r="I462" s="17" t="n"/>
      <c r="J462" s="17" t="n"/>
      <c r="K462" s="17">
        <f>IF(OR(H462="",I462="",J462=""),"",H462&amp;I462&amp;J462)</f>
        <v/>
      </c>
      <c r="L462" s="17">
        <f>IF(K462="","",VLOOKUP(K462,Références!$L$3:$M$10,2,FALSE))</f>
        <v/>
      </c>
      <c r="M462" s="17" t="n"/>
      <c r="N462" s="17" t="n"/>
      <c r="O462" s="17" t="n"/>
      <c r="P462" s="17">
        <f>IF(AND(M462&gt;0,N462&gt;0,O462&gt;0),M462*N462*O462,"")</f>
        <v/>
      </c>
      <c r="Q462" s="17">
        <f>IF(P462="","",IF(P462&lt;=20,"Faible",IF(P462&lt;=40,"Moyen",IF(P462&lt;=75,"Élevé","Critique"))))</f>
        <v/>
      </c>
      <c r="R462" s="17" t="n"/>
      <c r="S462" s="17" t="n"/>
      <c r="T462" s="17" t="n"/>
      <c r="U462" s="17" t="inlineStr">
        <is>
          <t>Méthodes</t>
        </is>
      </c>
      <c r="V462" s="17" t="inlineStr">
        <is>
          <t>27/09/2025</t>
        </is>
      </c>
      <c r="W462" s="17" t="inlineStr">
        <is>
          <t>In Progress</t>
        </is>
      </c>
      <c r="X462" s="17">
        <f>IF(AND(U462&gt;0,V462&gt;0,W462&gt;0),U462*V462*W462,"")</f>
        <v/>
      </c>
      <c r="Y462" s="17">
        <f>IF(X462="","",IF(X462&lt;=20,"Faible",IF(X462&lt;=40,"Moyen",IF(X462&lt;=75,"Élevé","Critique"))))</f>
        <v/>
      </c>
      <c r="Z462" s="17" t="n">
        <v>2</v>
      </c>
      <c r="AA462" s="17">
        <f>IF(AND(X462&gt;0,Y462&gt;0,Z462&gt;0),X462*Y462*Z462,"")</f>
        <v/>
      </c>
      <c r="AB462" s="17">
        <f>IF(AA462="","",IF(AA462&lt;=20,"Faible",IF(AA462&lt;=40,"Moyen",IF(AA462&lt;=75,"Élevé","Critique"))))</f>
        <v/>
      </c>
      <c r="AC462" s="17" t="inlineStr">
        <is>
          <t>c</t>
        </is>
      </c>
      <c r="AD462" s="17">
        <f>IF(OR(L462="",AC462=""),"",IF(VLOOKUP(AC462,Références!$O$3:$P$7,2,FALSE)&gt;=VLOOKUP(L462,Références!$O$3:$P$7,2,FALSE),"OK","À compléter"))</f>
        <v/>
      </c>
      <c r="AE462" s="17" t="inlineStr">
        <is>
          <t>PV contrôle + schéma</t>
        </is>
      </c>
      <c r="AF462" s="17" t="n"/>
      <c r="AG462" s="17" t="n"/>
    </row>
    <row r="463">
      <c r="A463" s="17" t="n"/>
      <c r="B463" s="17" t="n"/>
      <c r="C463" s="17" t="n"/>
      <c r="D463" s="17" t="n"/>
      <c r="E463" s="17" t="n"/>
      <c r="F463" s="17" t="n"/>
      <c r="G463" s="17" t="n"/>
      <c r="H463" s="17" t="n"/>
      <c r="I463" s="17" t="n"/>
      <c r="J463" s="17" t="n"/>
      <c r="K463" s="17">
        <f>IF(OR(H463="",I463="",J463=""),"",H463&amp;I463&amp;J463)</f>
        <v/>
      </c>
      <c r="L463" s="17">
        <f>IF(K463="","",VLOOKUP(K463,Références!$L$3:$M$10,2,FALSE))</f>
        <v/>
      </c>
      <c r="M463" s="17" t="n"/>
      <c r="N463" s="17" t="n"/>
      <c r="O463" s="17" t="n"/>
      <c r="P463" s="17">
        <f>IF(AND(M463&gt;0,N463&gt;0,O463&gt;0),M463*N463*O463,"")</f>
        <v/>
      </c>
      <c r="Q463" s="17">
        <f>IF(P463="","",IF(P463&lt;=20,"Faible",IF(P463&lt;=40,"Moyen",IF(P463&lt;=75,"Élevé","Critique"))))</f>
        <v/>
      </c>
      <c r="R463" s="17" t="n"/>
      <c r="S463" s="17" t="n"/>
      <c r="T463" s="17" t="n"/>
      <c r="U463" s="17" t="inlineStr">
        <is>
          <t>Production</t>
        </is>
      </c>
      <c r="V463" s="17" t="inlineStr">
        <is>
          <t>20/09/2025</t>
        </is>
      </c>
      <c r="W463" s="17" t="inlineStr">
        <is>
          <t>Done</t>
        </is>
      </c>
      <c r="X463" s="17">
        <f>IF(AND(U463&gt;0,V463&gt;0,W463&gt;0),U463*V463*W463,"")</f>
        <v/>
      </c>
      <c r="Y463" s="17">
        <f>IF(X463="","",IF(X463&lt;=20,"Faible",IF(X463&lt;=40,"Moyen",IF(X463&lt;=75,"Élevé","Critique"))))</f>
        <v/>
      </c>
      <c r="Z463" s="17" t="n">
        <v>2</v>
      </c>
      <c r="AA463" s="17">
        <f>IF(AND(X463&gt;0,Y463&gt;0,Z463&gt;0),X463*Y463*Z463,"")</f>
        <v/>
      </c>
      <c r="AB463" s="17">
        <f>IF(AA463="","",IF(AA463&lt;=20,"Faible",IF(AA463&lt;=40,"Moyen",IF(AA463&lt;=75,"Élevé","Critique"))))</f>
        <v/>
      </c>
      <c r="AC463" s="17" t="inlineStr">
        <is>
          <t>c</t>
        </is>
      </c>
      <c r="AD463" s="17">
        <f>IF(OR(L463="",AC463=""),"",IF(VLOOKUP(AC463,Références!$O$3:$P$7,2,FALSE)&gt;=VLOOKUP(L463,Références!$O$3:$P$7,2,FALSE),"OK","À compléter"))</f>
        <v/>
      </c>
      <c r="AE463" s="17" t="inlineStr">
        <is>
          <t>PV contrôle + schéma</t>
        </is>
      </c>
      <c r="AF463" s="17" t="n"/>
      <c r="AG463" s="17" t="n"/>
    </row>
    <row r="464">
      <c r="A464" s="17" t="n"/>
      <c r="B464" s="17" t="n"/>
      <c r="C464" s="17" t="n"/>
      <c r="D464" s="17" t="n"/>
      <c r="E464" s="17" t="n"/>
      <c r="F464" s="17" t="n"/>
      <c r="G464" s="17" t="n"/>
      <c r="H464" s="17" t="n"/>
      <c r="I464" s="17" t="n"/>
      <c r="J464" s="17" t="n"/>
      <c r="K464" s="17">
        <f>IF(OR(H464="",I464="",J464=""),"",H464&amp;I464&amp;J464)</f>
        <v/>
      </c>
      <c r="L464" s="17">
        <f>IF(K464="","",VLOOKUP(K464,Références!$L$3:$M$10,2,FALSE))</f>
        <v/>
      </c>
      <c r="M464" s="17" t="n"/>
      <c r="N464" s="17" t="n"/>
      <c r="O464" s="17" t="n"/>
      <c r="P464" s="17">
        <f>IF(AND(M464&gt;0,N464&gt;0,O464&gt;0),M464*N464*O464,"")</f>
        <v/>
      </c>
      <c r="Q464" s="17">
        <f>IF(P464="","",IF(P464&lt;=20,"Faible",IF(P464&lt;=40,"Moyen",IF(P464&lt;=75,"Élevé","Critique"))))</f>
        <v/>
      </c>
      <c r="R464" s="17" t="n"/>
      <c r="S464" s="17" t="n"/>
      <c r="T464" s="17" t="n"/>
      <c r="U464" s="17" t="inlineStr">
        <is>
          <t>Qualité</t>
        </is>
      </c>
      <c r="V464" s="17" t="inlineStr">
        <is>
          <t>13/09/2025</t>
        </is>
      </c>
      <c r="W464" s="17" t="inlineStr">
        <is>
          <t>Done</t>
        </is>
      </c>
      <c r="X464" s="17">
        <f>IF(AND(U464&gt;0,V464&gt;0,W464&gt;0),U464*V464*W464,"")</f>
        <v/>
      </c>
      <c r="Y464" s="17">
        <f>IF(X464="","",IF(X464&lt;=20,"Faible",IF(X464&lt;=40,"Moyen",IF(X464&lt;=75,"Élevé","Critique"))))</f>
        <v/>
      </c>
      <c r="Z464" s="17" t="n">
        <v>2</v>
      </c>
      <c r="AA464" s="17">
        <f>IF(AND(X464&gt;0,Y464&gt;0,Z464&gt;0),X464*Y464*Z464,"")</f>
        <v/>
      </c>
      <c r="AB464" s="17">
        <f>IF(AA464="","",IF(AA464&lt;=20,"Faible",IF(AA464&lt;=40,"Moyen",IF(AA464&lt;=75,"Élevé","Critique"))))</f>
        <v/>
      </c>
      <c r="AC464" s="17" t="inlineStr">
        <is>
          <t>c</t>
        </is>
      </c>
      <c r="AD464" s="17">
        <f>IF(OR(L464="",AC464=""),"",IF(VLOOKUP(AC464,Références!$O$3:$P$7,2,FALSE)&gt;=VLOOKUP(L464,Références!$O$3:$P$7,2,FALSE),"OK","À compléter"))</f>
        <v/>
      </c>
      <c r="AE464" s="17" t="inlineStr">
        <is>
          <t>FDS + mode opératoire</t>
        </is>
      </c>
      <c r="AF464" s="17" t="n"/>
      <c r="AG464" s="17" t="n"/>
    </row>
    <row r="465">
      <c r="A465" s="17" t="n"/>
      <c r="B465" s="17" t="n"/>
      <c r="C465" s="17" t="n"/>
      <c r="D465" s="17" t="n"/>
      <c r="E465" s="17" t="n"/>
      <c r="F465" s="17" t="n"/>
      <c r="G465" s="17" t="n"/>
      <c r="H465" s="17" t="n"/>
      <c r="I465" s="17" t="n"/>
      <c r="J465" s="17" t="n"/>
      <c r="K465" s="17">
        <f>IF(OR(H465="",I465="",J465=""),"",H465&amp;I465&amp;J465)</f>
        <v/>
      </c>
      <c r="L465" s="17">
        <f>IF(K465="","",VLOOKUP(K465,Références!$L$3:$M$10,2,FALSE))</f>
        <v/>
      </c>
      <c r="M465" s="17" t="n"/>
      <c r="N465" s="17" t="n"/>
      <c r="O465" s="17" t="n"/>
      <c r="P465" s="17">
        <f>IF(AND(M465&gt;0,N465&gt;0,O465&gt;0),M465*N465*O465,"")</f>
        <v/>
      </c>
      <c r="Q465" s="17">
        <f>IF(P465="","",IF(P465&lt;=20,"Faible",IF(P465&lt;=40,"Moyen",IF(P465&lt;=75,"Élevé","Critique"))))</f>
        <v/>
      </c>
      <c r="R465" s="17" t="n"/>
      <c r="S465" s="17" t="n"/>
      <c r="T465" s="17" t="n"/>
      <c r="U465" s="17" t="inlineStr">
        <is>
          <t>Production</t>
        </is>
      </c>
      <c r="V465" s="17" t="inlineStr">
        <is>
          <t>08/09/2025</t>
        </is>
      </c>
      <c r="W465" s="17" t="inlineStr">
        <is>
          <t>In Progress</t>
        </is>
      </c>
      <c r="X465" s="17">
        <f>IF(AND(U465&gt;0,V465&gt;0,W465&gt;0),U465*V465*W465,"")</f>
        <v/>
      </c>
      <c r="Y465" s="17">
        <f>IF(X465="","",IF(X465&lt;=20,"Faible",IF(X465&lt;=40,"Moyen",IF(X465&lt;=75,"Élevé","Critique"))))</f>
        <v/>
      </c>
      <c r="Z465" s="17" t="n">
        <v>2</v>
      </c>
      <c r="AA465" s="17">
        <f>IF(AND(X465&gt;0,Y465&gt;0,Z465&gt;0),X465*Y465*Z465,"")</f>
        <v/>
      </c>
      <c r="AB465" s="17">
        <f>IF(AA465="","",IF(AA465&lt;=20,"Faible",IF(AA465&lt;=40,"Moyen",IF(AA465&lt;=75,"Élevé","Critique"))))</f>
        <v/>
      </c>
      <c r="AC465" s="17" t="inlineStr">
        <is>
          <t>c</t>
        </is>
      </c>
      <c r="AD465" s="17">
        <f>IF(OR(L465="",AC465=""),"",IF(VLOOKUP(AC465,Références!$O$3:$P$7,2,FALSE)&gt;=VLOOKUP(L465,Références!$O$3:$P$7,2,FALSE),"OK","À compléter"))</f>
        <v/>
      </c>
      <c r="AE465" s="17" t="inlineStr">
        <is>
          <t>Photos + procédure</t>
        </is>
      </c>
      <c r="AF465" s="17" t="n"/>
      <c r="AG465" s="17" t="n"/>
    </row>
    <row r="466">
      <c r="A466" s="17" t="n"/>
      <c r="B466" s="17" t="n"/>
      <c r="C466" s="17" t="n"/>
      <c r="D466" s="17" t="n"/>
      <c r="E466" s="17" t="n"/>
      <c r="F466" s="17" t="n"/>
      <c r="G466" s="17" t="n"/>
      <c r="H466" s="17" t="n"/>
      <c r="I466" s="17" t="n"/>
      <c r="J466" s="17" t="n"/>
      <c r="K466" s="17">
        <f>IF(OR(H466="",I466="",J466=""),"",H466&amp;I466&amp;J466)</f>
        <v/>
      </c>
      <c r="L466" s="17">
        <f>IF(K466="","",VLOOKUP(K466,Références!$L$3:$M$10,2,FALSE))</f>
        <v/>
      </c>
      <c r="M466" s="17" t="n"/>
      <c r="N466" s="17" t="n"/>
      <c r="O466" s="17" t="n"/>
      <c r="P466" s="17">
        <f>IF(AND(M466&gt;0,N466&gt;0,O466&gt;0),M466*N466*O466,"")</f>
        <v/>
      </c>
      <c r="Q466" s="17">
        <f>IF(P466="","",IF(P466&lt;=20,"Faible",IF(P466&lt;=40,"Moyen",IF(P466&lt;=75,"Élevé","Critique"))))</f>
        <v/>
      </c>
      <c r="R466" s="17" t="n"/>
      <c r="S466" s="17" t="n"/>
      <c r="T466" s="17" t="n"/>
      <c r="U466" s="17" t="inlineStr">
        <is>
          <t>Maintenance</t>
        </is>
      </c>
      <c r="V466" s="17" t="inlineStr">
        <is>
          <t>02/09/2025</t>
        </is>
      </c>
      <c r="W466" s="17" t="inlineStr">
        <is>
          <t>In Progress</t>
        </is>
      </c>
      <c r="X466" s="17">
        <f>IF(AND(U466&gt;0,V466&gt;0,W466&gt;0),U466*V466*W466,"")</f>
        <v/>
      </c>
      <c r="Y466" s="17">
        <f>IF(X466="","",IF(X466&lt;=20,"Faible",IF(X466&lt;=40,"Moyen",IF(X466&lt;=75,"Élevé","Critique"))))</f>
        <v/>
      </c>
      <c r="Z466" s="17" t="n">
        <v>2</v>
      </c>
      <c r="AA466" s="17">
        <f>IF(AND(X466&gt;0,Y466&gt;0,Z466&gt;0),X466*Y466*Z466,"")</f>
        <v/>
      </c>
      <c r="AB466" s="17">
        <f>IF(AA466="","",IF(AA466&lt;=20,"Faible",IF(AA466&lt;=40,"Moyen",IF(AA466&lt;=75,"Élevé","Critique"))))</f>
        <v/>
      </c>
      <c r="AC466" s="17" t="inlineStr">
        <is>
          <t>c</t>
        </is>
      </c>
      <c r="AD466" s="17">
        <f>IF(OR(L466="",AC466=""),"",IF(VLOOKUP(AC466,Références!$O$3:$P$7,2,FALSE)&gt;=VLOOKUP(L466,Références!$O$3:$P$7,2,FALSE),"OK","À compléter"))</f>
        <v/>
      </c>
      <c r="AE466" s="17" t="inlineStr">
        <is>
          <t>Photos + procédure</t>
        </is>
      </c>
      <c r="AF466" s="17" t="n"/>
      <c r="AG466" s="17" t="n"/>
    </row>
    <row r="467">
      <c r="A467" s="17" t="n"/>
      <c r="B467" s="17" t="n"/>
      <c r="C467" s="17" t="n"/>
      <c r="D467" s="17" t="n"/>
      <c r="E467" s="17" t="n"/>
      <c r="F467" s="17" t="n"/>
      <c r="G467" s="17" t="n"/>
      <c r="H467" s="17" t="n"/>
      <c r="I467" s="17" t="n"/>
      <c r="J467" s="17" t="n"/>
      <c r="K467" s="17">
        <f>IF(OR(H467="",I467="",J467=""),"",H467&amp;I467&amp;J467)</f>
        <v/>
      </c>
      <c r="L467" s="17">
        <f>IF(K467="","",VLOOKUP(K467,Références!$L$3:$M$10,2,FALSE))</f>
        <v/>
      </c>
      <c r="M467" s="17" t="n"/>
      <c r="N467" s="17" t="n"/>
      <c r="O467" s="17" t="n"/>
      <c r="P467" s="17">
        <f>IF(AND(M467&gt;0,N467&gt;0,O467&gt;0),M467*N467*O467,"")</f>
        <v/>
      </c>
      <c r="Q467" s="17">
        <f>IF(P467="","",IF(P467&lt;=20,"Faible",IF(P467&lt;=40,"Moyen",IF(P467&lt;=75,"Élevé","Critique"))))</f>
        <v/>
      </c>
      <c r="R467" s="17" t="n"/>
      <c r="S467" s="17" t="n"/>
      <c r="T467" s="17" t="n"/>
      <c r="U467" s="17" t="inlineStr">
        <is>
          <t>Qualité</t>
        </is>
      </c>
      <c r="V467" s="17" t="inlineStr">
        <is>
          <t>06/09/2025</t>
        </is>
      </c>
      <c r="W467" s="17" t="inlineStr">
        <is>
          <t>Not Started</t>
        </is>
      </c>
      <c r="X467" s="17">
        <f>IF(AND(U467&gt;0,V467&gt;0,W467&gt;0),U467*V467*W467,"")</f>
        <v/>
      </c>
      <c r="Y467" s="17">
        <f>IF(X467="","",IF(X467&lt;=20,"Faible",IF(X467&lt;=40,"Moyen",IF(X467&lt;=75,"Élevé","Critique"))))</f>
        <v/>
      </c>
      <c r="Z467" s="17" t="n">
        <v>2</v>
      </c>
      <c r="AA467" s="17">
        <f>IF(AND(X467&gt;0,Y467&gt;0,Z467&gt;0),X467*Y467*Z467,"")</f>
        <v/>
      </c>
      <c r="AB467" s="17">
        <f>IF(AA467="","",IF(AA467&lt;=20,"Faible",IF(AA467&lt;=40,"Moyen",IF(AA467&lt;=75,"Élevé","Critique"))))</f>
        <v/>
      </c>
      <c r="AC467" s="17" t="inlineStr">
        <is>
          <t>c</t>
        </is>
      </c>
      <c r="AD467" s="17">
        <f>IF(OR(L467="",AC467=""),"",IF(VLOOKUP(AC467,Références!$O$3:$P$7,2,FALSE)&gt;=VLOOKUP(L467,Références!$O$3:$P$7,2,FALSE),"OK","À compléter"))</f>
        <v/>
      </c>
      <c r="AE467" s="17" t="inlineStr">
        <is>
          <t>FDS + mode opératoire</t>
        </is>
      </c>
      <c r="AF467" s="17" t="n"/>
      <c r="AG467" s="17" t="n"/>
    </row>
    <row r="468">
      <c r="A468" s="17" t="n"/>
      <c r="B468" s="17" t="n"/>
      <c r="C468" s="17" t="n"/>
      <c r="D468" s="17" t="n"/>
      <c r="E468" s="17" t="n"/>
      <c r="F468" s="17" t="n"/>
      <c r="G468" s="17" t="n"/>
      <c r="H468" s="17" t="n"/>
      <c r="I468" s="17" t="n"/>
      <c r="J468" s="17" t="n"/>
      <c r="K468" s="17">
        <f>IF(OR(H468="",I468="",J468=""),"",H468&amp;I468&amp;J468)</f>
        <v/>
      </c>
      <c r="L468" s="17">
        <f>IF(K468="","",VLOOKUP(K468,Références!$L$3:$M$10,2,FALSE))</f>
        <v/>
      </c>
      <c r="M468" s="17" t="n"/>
      <c r="N468" s="17" t="n"/>
      <c r="O468" s="17" t="n"/>
      <c r="P468" s="17">
        <f>IF(AND(M468&gt;0,N468&gt;0,O468&gt;0),M468*N468*O468,"")</f>
        <v/>
      </c>
      <c r="Q468" s="17">
        <f>IF(P468="","",IF(P468&lt;=20,"Faible",IF(P468&lt;=40,"Moyen",IF(P468&lt;=75,"Élevé","Critique"))))</f>
        <v/>
      </c>
      <c r="R468" s="17" t="n"/>
      <c r="S468" s="17" t="n"/>
      <c r="T468" s="17" t="n"/>
      <c r="U468" s="17" t="inlineStr">
        <is>
          <t>Méthodes</t>
        </is>
      </c>
      <c r="V468" s="17" t="inlineStr">
        <is>
          <t>02/09/2025</t>
        </is>
      </c>
      <c r="W468" s="17" t="inlineStr">
        <is>
          <t>Done</t>
        </is>
      </c>
      <c r="X468" s="17">
        <f>IF(AND(U468&gt;0,V468&gt;0,W468&gt;0),U468*V468*W468,"")</f>
        <v/>
      </c>
      <c r="Y468" s="17">
        <f>IF(X468="","",IF(X468&lt;=20,"Faible",IF(X468&lt;=40,"Moyen",IF(X468&lt;=75,"Élevé","Critique"))))</f>
        <v/>
      </c>
      <c r="Z468" s="17" t="n">
        <v>2</v>
      </c>
      <c r="AA468" s="17">
        <f>IF(AND(X468&gt;0,Y468&gt;0,Z468&gt;0),X468*Y468*Z468,"")</f>
        <v/>
      </c>
      <c r="AB468" s="17">
        <f>IF(AA468="","",IF(AA468&lt;=20,"Faible",IF(AA468&lt;=40,"Moyen",IF(AA468&lt;=75,"Élevé","Critique"))))</f>
        <v/>
      </c>
      <c r="AC468" s="17" t="inlineStr">
        <is>
          <t>c</t>
        </is>
      </c>
      <c r="AD468" s="17">
        <f>IF(OR(L468="",AC468=""),"",IF(VLOOKUP(AC468,Références!$O$3:$P$7,2,FALSE)&gt;=VLOOKUP(L468,Références!$O$3:$P$7,2,FALSE),"OK","À compléter"))</f>
        <v/>
      </c>
      <c r="AE468" s="17" t="inlineStr">
        <is>
          <t>Photos + procédure</t>
        </is>
      </c>
      <c r="AF468" s="17" t="n"/>
      <c r="AG468" s="17" t="n"/>
    </row>
    <row r="469">
      <c r="A469" s="17" t="n"/>
      <c r="B469" s="17" t="n"/>
      <c r="C469" s="17" t="n"/>
      <c r="D469" s="17" t="n"/>
      <c r="E469" s="17" t="n"/>
      <c r="F469" s="17" t="n"/>
      <c r="G469" s="17" t="n"/>
      <c r="H469" s="17" t="n"/>
      <c r="I469" s="17" t="n"/>
      <c r="J469" s="17" t="n"/>
      <c r="K469" s="17">
        <f>IF(OR(H469="",I469="",J469=""),"",H469&amp;I469&amp;J469)</f>
        <v/>
      </c>
      <c r="L469" s="17">
        <f>IF(K469="","",VLOOKUP(K469,Références!$L$3:$M$10,2,FALSE))</f>
        <v/>
      </c>
      <c r="M469" s="17" t="n"/>
      <c r="N469" s="17" t="n"/>
      <c r="O469" s="17" t="n"/>
      <c r="P469" s="17">
        <f>IF(AND(M469&gt;0,N469&gt;0,O469&gt;0),M469*N469*O469,"")</f>
        <v/>
      </c>
      <c r="Q469" s="17">
        <f>IF(P469="","",IF(P469&lt;=20,"Faible",IF(P469&lt;=40,"Moyen",IF(P469&lt;=75,"Élevé","Critique"))))</f>
        <v/>
      </c>
      <c r="R469" s="17" t="n"/>
      <c r="S469" s="17" t="n"/>
      <c r="T469" s="17" t="n"/>
      <c r="U469" s="17" t="inlineStr">
        <is>
          <t>Qualité</t>
        </is>
      </c>
      <c r="V469" s="17" t="inlineStr">
        <is>
          <t>13/09/2025</t>
        </is>
      </c>
      <c r="W469" s="17" t="inlineStr">
        <is>
          <t>Not Started</t>
        </is>
      </c>
      <c r="X469" s="17">
        <f>IF(AND(U469&gt;0,V469&gt;0,W469&gt;0),U469*V469*W469,"")</f>
        <v/>
      </c>
      <c r="Y469" s="17">
        <f>IF(X469="","",IF(X469&lt;=20,"Faible",IF(X469&lt;=40,"Moyen",IF(X469&lt;=75,"Élevé","Critique"))))</f>
        <v/>
      </c>
      <c r="Z469" s="17" t="n">
        <v>2</v>
      </c>
      <c r="AA469" s="17">
        <f>IF(AND(X469&gt;0,Y469&gt;0,Z469&gt;0),X469*Y469*Z469,"")</f>
        <v/>
      </c>
      <c r="AB469" s="17">
        <f>IF(AA469="","",IF(AA469&lt;=20,"Faible",IF(AA469&lt;=40,"Moyen",IF(AA469&lt;=75,"Élevé","Critique"))))</f>
        <v/>
      </c>
      <c r="AC469" s="17" t="inlineStr">
        <is>
          <t>c</t>
        </is>
      </c>
      <c r="AD469" s="17">
        <f>IF(OR(L469="",AC469=""),"",IF(VLOOKUP(AC469,Références!$O$3:$P$7,2,FALSE)&gt;=VLOOKUP(L469,Références!$O$3:$P$7,2,FALSE),"OK","À compléter"))</f>
        <v/>
      </c>
      <c r="AE469" s="17" t="inlineStr">
        <is>
          <t>Audit terrain + croquis</t>
        </is>
      </c>
      <c r="AF469" s="17" t="n"/>
      <c r="AG469" s="17" t="n"/>
    </row>
    <row r="470">
      <c r="A470" s="17" t="n"/>
      <c r="B470" s="17" t="n"/>
      <c r="C470" s="17" t="n"/>
      <c r="D470" s="17" t="n"/>
      <c r="E470" s="17" t="n"/>
      <c r="F470" s="17" t="n"/>
      <c r="G470" s="17" t="n"/>
      <c r="H470" s="17" t="n"/>
      <c r="I470" s="17" t="n"/>
      <c r="J470" s="17" t="n"/>
      <c r="K470" s="17">
        <f>IF(OR(H470="",I470="",J470=""),"",H470&amp;I470&amp;J470)</f>
        <v/>
      </c>
      <c r="L470" s="17">
        <f>IF(K470="","",VLOOKUP(K470,Références!$L$3:$M$10,2,FALSE))</f>
        <v/>
      </c>
      <c r="M470" s="17" t="n"/>
      <c r="N470" s="17" t="n"/>
      <c r="O470" s="17" t="n"/>
      <c r="P470" s="17">
        <f>IF(AND(M470&gt;0,N470&gt;0,O470&gt;0),M470*N470*O470,"")</f>
        <v/>
      </c>
      <c r="Q470" s="17">
        <f>IF(P470="","",IF(P470&lt;=20,"Faible",IF(P470&lt;=40,"Moyen",IF(P470&lt;=75,"Élevé","Critique"))))</f>
        <v/>
      </c>
      <c r="R470" s="17" t="n"/>
      <c r="S470" s="17" t="n"/>
      <c r="T470" s="17" t="n"/>
      <c r="U470" s="17" t="inlineStr">
        <is>
          <t>Qualité</t>
        </is>
      </c>
      <c r="V470" s="17" t="inlineStr">
        <is>
          <t>27/09/2025</t>
        </is>
      </c>
      <c r="W470" s="17" t="inlineStr">
        <is>
          <t>Done</t>
        </is>
      </c>
      <c r="X470" s="17">
        <f>IF(AND(U470&gt;0,V470&gt;0,W470&gt;0),U470*V470*W470,"")</f>
        <v/>
      </c>
      <c r="Y470" s="17">
        <f>IF(X470="","",IF(X470&lt;=20,"Faible",IF(X470&lt;=40,"Moyen",IF(X470&lt;=75,"Élevé","Critique"))))</f>
        <v/>
      </c>
      <c r="Z470" s="17" t="n">
        <v>2</v>
      </c>
      <c r="AA470" s="17">
        <f>IF(AND(X470&gt;0,Y470&gt;0,Z470&gt;0),X470*Y470*Z470,"")</f>
        <v/>
      </c>
      <c r="AB470" s="17">
        <f>IF(AA470="","",IF(AA470&lt;=20,"Faible",IF(AA470&lt;=40,"Moyen",IF(AA470&lt;=75,"Élevé","Critique"))))</f>
        <v/>
      </c>
      <c r="AC470" s="17" t="inlineStr">
        <is>
          <t>c</t>
        </is>
      </c>
      <c r="AD470" s="17">
        <f>IF(OR(L470="",AC470=""),"",IF(VLOOKUP(AC470,Références!$O$3:$P$7,2,FALSE)&gt;=VLOOKUP(L470,Références!$O$3:$P$7,2,FALSE),"OK","À compléter"))</f>
        <v/>
      </c>
      <c r="AE470" s="17" t="inlineStr">
        <is>
          <t>FDS + mode opératoire</t>
        </is>
      </c>
      <c r="AF470" s="17" t="n"/>
      <c r="AG470" s="17" t="n"/>
    </row>
    <row r="471">
      <c r="A471" s="17" t="n"/>
      <c r="B471" s="17" t="n"/>
      <c r="C471" s="17" t="n"/>
      <c r="D471" s="17" t="n"/>
      <c r="E471" s="17" t="n"/>
      <c r="F471" s="17" t="n"/>
      <c r="G471" s="17" t="n"/>
      <c r="H471" s="17" t="n"/>
      <c r="I471" s="17" t="n"/>
      <c r="J471" s="17" t="n"/>
      <c r="K471" s="17">
        <f>IF(OR(H471="",I471="",J471=""),"",H471&amp;I471&amp;J471)</f>
        <v/>
      </c>
      <c r="L471" s="17">
        <f>IF(K471="","",VLOOKUP(K471,Références!$L$3:$M$10,2,FALSE))</f>
        <v/>
      </c>
      <c r="M471" s="17" t="n"/>
      <c r="N471" s="17" t="n"/>
      <c r="O471" s="17" t="n"/>
      <c r="P471" s="17">
        <f>IF(AND(M471&gt;0,N471&gt;0,O471&gt;0),M471*N471*O471,"")</f>
        <v/>
      </c>
      <c r="Q471" s="17">
        <f>IF(P471="","",IF(P471&lt;=20,"Faible",IF(P471&lt;=40,"Moyen",IF(P471&lt;=75,"Élevé","Critique"))))</f>
        <v/>
      </c>
      <c r="R471" s="17" t="n"/>
      <c r="S471" s="17" t="n"/>
      <c r="T471" s="17" t="n"/>
      <c r="U471" s="17" t="inlineStr">
        <is>
          <t>Méthodes</t>
        </is>
      </c>
      <c r="V471" s="17" t="inlineStr">
        <is>
          <t>09/09/2025</t>
        </is>
      </c>
      <c r="W471" s="17" t="inlineStr">
        <is>
          <t>In Progress</t>
        </is>
      </c>
      <c r="X471" s="17">
        <f>IF(AND(U471&gt;0,V471&gt;0,W471&gt;0),U471*V471*W471,"")</f>
        <v/>
      </c>
      <c r="Y471" s="17">
        <f>IF(X471="","",IF(X471&lt;=20,"Faible",IF(X471&lt;=40,"Moyen",IF(X471&lt;=75,"Élevé","Critique"))))</f>
        <v/>
      </c>
      <c r="Z471" s="17" t="n">
        <v>2</v>
      </c>
      <c r="AA471" s="17">
        <f>IF(AND(X471&gt;0,Y471&gt;0,Z471&gt;0),X471*Y471*Z471,"")</f>
        <v/>
      </c>
      <c r="AB471" s="17">
        <f>IF(AA471="","",IF(AA471&lt;=20,"Faible",IF(AA471&lt;=40,"Moyen",IF(AA471&lt;=75,"Élevé","Critique"))))</f>
        <v/>
      </c>
      <c r="AC471" s="17" t="inlineStr">
        <is>
          <t>c</t>
        </is>
      </c>
      <c r="AD471" s="17">
        <f>IF(OR(L471="",AC471=""),"",IF(VLOOKUP(AC471,Références!$O$3:$P$7,2,FALSE)&gt;=VLOOKUP(L471,Références!$O$3:$P$7,2,FALSE),"OK","À compléter"))</f>
        <v/>
      </c>
      <c r="AE471" s="17" t="inlineStr">
        <is>
          <t>Audit terrain + croquis</t>
        </is>
      </c>
      <c r="AF471" s="17" t="n"/>
      <c r="AG471" s="17" t="n"/>
    </row>
    <row r="472">
      <c r="A472" s="17" t="n"/>
      <c r="B472" s="17" t="n"/>
      <c r="C472" s="17" t="n"/>
      <c r="D472" s="17" t="n"/>
      <c r="E472" s="17" t="n"/>
      <c r="F472" s="17" t="n"/>
      <c r="G472" s="17" t="n"/>
      <c r="H472" s="17" t="n"/>
      <c r="I472" s="17" t="n"/>
      <c r="J472" s="17" t="n"/>
      <c r="K472" s="17">
        <f>IF(OR(H472="",I472="",J472=""),"",H472&amp;I472&amp;J472)</f>
        <v/>
      </c>
      <c r="L472" s="17">
        <f>IF(K472="","",VLOOKUP(K472,Références!$L$3:$M$10,2,FALSE))</f>
        <v/>
      </c>
      <c r="M472" s="17" t="n"/>
      <c r="N472" s="17" t="n"/>
      <c r="O472" s="17" t="n"/>
      <c r="P472" s="17">
        <f>IF(AND(M472&gt;0,N472&gt;0,O472&gt;0),M472*N472*O472,"")</f>
        <v/>
      </c>
      <c r="Q472" s="17">
        <f>IF(P472="","",IF(P472&lt;=20,"Faible",IF(P472&lt;=40,"Moyen",IF(P472&lt;=75,"Élevé","Critique"))))</f>
        <v/>
      </c>
      <c r="R472" s="17" t="n"/>
      <c r="S472" s="17" t="n"/>
      <c r="T472" s="17" t="n"/>
      <c r="U472" s="17" t="inlineStr">
        <is>
          <t>HSE</t>
        </is>
      </c>
      <c r="V472" s="17" t="inlineStr">
        <is>
          <t>18/09/2025</t>
        </is>
      </c>
      <c r="W472" s="17" t="inlineStr">
        <is>
          <t>In Progress</t>
        </is>
      </c>
      <c r="X472" s="17">
        <f>IF(AND(U472&gt;0,V472&gt;0,W472&gt;0),U472*V472*W472,"")</f>
        <v/>
      </c>
      <c r="Y472" s="17">
        <f>IF(X472="","",IF(X472&lt;=20,"Faible",IF(X472&lt;=40,"Moyen",IF(X472&lt;=75,"Élevé","Critique"))))</f>
        <v/>
      </c>
      <c r="Z472" s="17" t="n">
        <v>2</v>
      </c>
      <c r="AA472" s="17">
        <f>IF(AND(X472&gt;0,Y472&gt;0,Z472&gt;0),X472*Y472*Z472,"")</f>
        <v/>
      </c>
      <c r="AB472" s="17">
        <f>IF(AA472="","",IF(AA472&lt;=20,"Faible",IF(AA472&lt;=40,"Moyen",IF(AA472&lt;=75,"Élevé","Critique"))))</f>
        <v/>
      </c>
      <c r="AC472" s="17" t="inlineStr">
        <is>
          <t>c</t>
        </is>
      </c>
      <c r="AD472" s="17">
        <f>IF(OR(L472="",AC472=""),"",IF(VLOOKUP(AC472,Références!$O$3:$P$7,2,FALSE)&gt;=VLOOKUP(L472,Références!$O$3:$P$7,2,FALSE),"OK","À compléter"))</f>
        <v/>
      </c>
      <c r="AE472" s="17" t="inlineStr">
        <is>
          <t>Photos + procédure</t>
        </is>
      </c>
      <c r="AF472" s="17" t="n"/>
      <c r="AG472" s="17" t="n"/>
    </row>
    <row r="473">
      <c r="A473" s="17" t="n"/>
      <c r="B473" s="17" t="n"/>
      <c r="C473" s="17" t="n"/>
      <c r="D473" s="17" t="n"/>
      <c r="E473" s="17" t="n"/>
      <c r="F473" s="17" t="n"/>
      <c r="G473" s="17" t="n"/>
      <c r="H473" s="17" t="n"/>
      <c r="I473" s="17" t="n"/>
      <c r="J473" s="17" t="n"/>
      <c r="K473" s="17">
        <f>IF(OR(H473="",I473="",J473=""),"",H473&amp;I473&amp;J473)</f>
        <v/>
      </c>
      <c r="L473" s="17">
        <f>IF(K473="","",VLOOKUP(K473,Références!$L$3:$M$10,2,FALSE))</f>
        <v/>
      </c>
      <c r="M473" s="17" t="n"/>
      <c r="N473" s="17" t="n"/>
      <c r="O473" s="17" t="n"/>
      <c r="P473" s="17">
        <f>IF(AND(M473&gt;0,N473&gt;0,O473&gt;0),M473*N473*O473,"")</f>
        <v/>
      </c>
      <c r="Q473" s="17">
        <f>IF(P473="","",IF(P473&lt;=20,"Faible",IF(P473&lt;=40,"Moyen",IF(P473&lt;=75,"Élevé","Critique"))))</f>
        <v/>
      </c>
      <c r="R473" s="17" t="n"/>
      <c r="S473" s="17" t="n"/>
      <c r="T473" s="17" t="n"/>
      <c r="U473" s="17" t="inlineStr">
        <is>
          <t>Méthodes</t>
        </is>
      </c>
      <c r="V473" s="17" t="inlineStr">
        <is>
          <t>10/09/2025</t>
        </is>
      </c>
      <c r="W473" s="17" t="inlineStr">
        <is>
          <t>Done</t>
        </is>
      </c>
      <c r="X473" s="17">
        <f>IF(AND(U473&gt;0,V473&gt;0,W473&gt;0),U473*V473*W473,"")</f>
        <v/>
      </c>
      <c r="Y473" s="17">
        <f>IF(X473="","",IF(X473&lt;=20,"Faible",IF(X473&lt;=40,"Moyen",IF(X473&lt;=75,"Élevé","Critique"))))</f>
        <v/>
      </c>
      <c r="Z473" s="17" t="n">
        <v>2</v>
      </c>
      <c r="AA473" s="17">
        <f>IF(AND(X473&gt;0,Y473&gt;0,Z473&gt;0),X473*Y473*Z473,"")</f>
        <v/>
      </c>
      <c r="AB473" s="17">
        <f>IF(AA473="","",IF(AA473&lt;=20,"Faible",IF(AA473&lt;=40,"Moyen",IF(AA473&lt;=75,"Élevé","Critique"))))</f>
        <v/>
      </c>
      <c r="AC473" s="17" t="inlineStr">
        <is>
          <t>c</t>
        </is>
      </c>
      <c r="AD473" s="17">
        <f>IF(OR(L473="",AC473=""),"",IF(VLOOKUP(AC473,Références!$O$3:$P$7,2,FALSE)&gt;=VLOOKUP(L473,Références!$O$3:$P$7,2,FALSE),"OK","À compléter"))</f>
        <v/>
      </c>
      <c r="AE473" s="17" t="inlineStr">
        <is>
          <t>FDS + mode opératoire</t>
        </is>
      </c>
      <c r="AF473" s="17" t="n"/>
      <c r="AG473" s="17" t="n"/>
    </row>
    <row r="474">
      <c r="A474" s="17" t="n"/>
      <c r="B474" s="17" t="n"/>
      <c r="C474" s="17" t="n"/>
      <c r="D474" s="17" t="n"/>
      <c r="E474" s="17" t="n"/>
      <c r="F474" s="17" t="n"/>
      <c r="G474" s="17" t="n"/>
      <c r="H474" s="17" t="n"/>
      <c r="I474" s="17" t="n"/>
      <c r="J474" s="17" t="n"/>
      <c r="K474" s="17">
        <f>IF(OR(H474="",I474="",J474=""),"",H474&amp;I474&amp;J474)</f>
        <v/>
      </c>
      <c r="L474" s="17">
        <f>IF(K474="","",VLOOKUP(K474,Références!$L$3:$M$10,2,FALSE))</f>
        <v/>
      </c>
      <c r="M474" s="17" t="n"/>
      <c r="N474" s="17" t="n"/>
      <c r="O474" s="17" t="n"/>
      <c r="P474" s="17">
        <f>IF(AND(M474&gt;0,N474&gt;0,O474&gt;0),M474*N474*O474,"")</f>
        <v/>
      </c>
      <c r="Q474" s="17">
        <f>IF(P474="","",IF(P474&lt;=20,"Faible",IF(P474&lt;=40,"Moyen",IF(P474&lt;=75,"Élevé","Critique"))))</f>
        <v/>
      </c>
      <c r="R474" s="17" t="n"/>
      <c r="S474" s="17" t="n"/>
      <c r="T474" s="17" t="n"/>
      <c r="U474" s="17" t="inlineStr">
        <is>
          <t>Production</t>
        </is>
      </c>
      <c r="V474" s="17" t="inlineStr">
        <is>
          <t>20/09/2025</t>
        </is>
      </c>
      <c r="W474" s="17" t="inlineStr">
        <is>
          <t>Done</t>
        </is>
      </c>
      <c r="X474" s="17">
        <f>IF(AND(U474&gt;0,V474&gt;0,W474&gt;0),U474*V474*W474,"")</f>
        <v/>
      </c>
      <c r="Y474" s="17">
        <f>IF(X474="","",IF(X474&lt;=20,"Faible",IF(X474&lt;=40,"Moyen",IF(X474&lt;=75,"Élevé","Critique"))))</f>
        <v/>
      </c>
      <c r="Z474" s="17" t="n">
        <v>2</v>
      </c>
      <c r="AA474" s="17">
        <f>IF(AND(X474&gt;0,Y474&gt;0,Z474&gt;0),X474*Y474*Z474,"")</f>
        <v/>
      </c>
      <c r="AB474" s="17">
        <f>IF(AA474="","",IF(AA474&lt;=20,"Faible",IF(AA474&lt;=40,"Moyen",IF(AA474&lt;=75,"Élevé","Critique"))))</f>
        <v/>
      </c>
      <c r="AC474" s="17" t="inlineStr">
        <is>
          <t>c</t>
        </is>
      </c>
      <c r="AD474" s="17">
        <f>IF(OR(L474="",AC474=""),"",IF(VLOOKUP(AC474,Références!$O$3:$P$7,2,FALSE)&gt;=VLOOKUP(L474,Références!$O$3:$P$7,2,FALSE),"OK","À compléter"))</f>
        <v/>
      </c>
      <c r="AE474" s="17" t="inlineStr">
        <is>
          <t>FDS + mode opératoire</t>
        </is>
      </c>
      <c r="AF474" s="17" t="n"/>
      <c r="AG474" s="17" t="n"/>
    </row>
    <row r="475">
      <c r="A475" s="17" t="n"/>
      <c r="B475" s="17" t="n"/>
      <c r="C475" s="17" t="n"/>
      <c r="D475" s="17" t="n"/>
      <c r="E475" s="17" t="n"/>
      <c r="F475" s="17" t="n"/>
      <c r="G475" s="17" t="n"/>
      <c r="H475" s="17" t="n"/>
      <c r="I475" s="17" t="n"/>
      <c r="J475" s="17" t="n"/>
      <c r="K475" s="17">
        <f>IF(OR(H475="",I475="",J475=""),"",H475&amp;I475&amp;J475)</f>
        <v/>
      </c>
      <c r="L475" s="17">
        <f>IF(K475="","",VLOOKUP(K475,Références!$L$3:$M$10,2,FALSE))</f>
        <v/>
      </c>
      <c r="M475" s="17" t="n"/>
      <c r="N475" s="17" t="n"/>
      <c r="O475" s="17" t="n"/>
      <c r="P475" s="17">
        <f>IF(AND(M475&gt;0,N475&gt;0,O475&gt;0),M475*N475*O475,"")</f>
        <v/>
      </c>
      <c r="Q475" s="17">
        <f>IF(P475="","",IF(P475&lt;=20,"Faible",IF(P475&lt;=40,"Moyen",IF(P475&lt;=75,"Élevé","Critique"))))</f>
        <v/>
      </c>
      <c r="R475" s="17" t="n"/>
      <c r="S475" s="17" t="n"/>
      <c r="T475" s="17" t="n"/>
      <c r="U475" s="17" t="inlineStr">
        <is>
          <t>HSE</t>
        </is>
      </c>
      <c r="V475" s="17" t="inlineStr">
        <is>
          <t>28/09/2025</t>
        </is>
      </c>
      <c r="W475" s="17" t="inlineStr">
        <is>
          <t>Done</t>
        </is>
      </c>
      <c r="X475" s="17">
        <f>IF(AND(U475&gt;0,V475&gt;0,W475&gt;0),U475*V475*W475,"")</f>
        <v/>
      </c>
      <c r="Y475" s="17">
        <f>IF(X475="","",IF(X475&lt;=20,"Faible",IF(X475&lt;=40,"Moyen",IF(X475&lt;=75,"Élevé","Critique"))))</f>
        <v/>
      </c>
      <c r="Z475" s="17" t="n">
        <v>2</v>
      </c>
      <c r="AA475" s="17">
        <f>IF(AND(X475&gt;0,Y475&gt;0,Z475&gt;0),X475*Y475*Z475,"")</f>
        <v/>
      </c>
      <c r="AB475" s="17">
        <f>IF(AA475="","",IF(AA475&lt;=20,"Faible",IF(AA475&lt;=40,"Moyen",IF(AA475&lt;=75,"Élevé","Critique"))))</f>
        <v/>
      </c>
      <c r="AC475" s="17" t="inlineStr">
        <is>
          <t>c</t>
        </is>
      </c>
      <c r="AD475" s="17">
        <f>IF(OR(L475="",AC475=""),"",IF(VLOOKUP(AC475,Références!$O$3:$P$7,2,FALSE)&gt;=VLOOKUP(L475,Références!$O$3:$P$7,2,FALSE),"OK","À compléter"))</f>
        <v/>
      </c>
      <c r="AE475" s="17" t="inlineStr">
        <is>
          <t>FDS + mode opératoire</t>
        </is>
      </c>
      <c r="AF475" s="17" t="n"/>
      <c r="AG475" s="17" t="n"/>
    </row>
    <row r="476">
      <c r="A476" s="17" t="n"/>
      <c r="B476" s="17" t="n"/>
      <c r="C476" s="17" t="n"/>
      <c r="D476" s="17" t="n"/>
      <c r="E476" s="17" t="n"/>
      <c r="F476" s="17" t="n"/>
      <c r="G476" s="17" t="n"/>
      <c r="H476" s="17" t="n"/>
      <c r="I476" s="17" t="n"/>
      <c r="J476" s="17" t="n"/>
      <c r="K476" s="17">
        <f>IF(OR(H476="",I476="",J476=""),"",H476&amp;I476&amp;J476)</f>
        <v/>
      </c>
      <c r="L476" s="17">
        <f>IF(K476="","",VLOOKUP(K476,Références!$L$3:$M$10,2,FALSE))</f>
        <v/>
      </c>
      <c r="M476" s="17" t="n"/>
      <c r="N476" s="17" t="n"/>
      <c r="O476" s="17" t="n"/>
      <c r="P476" s="17">
        <f>IF(AND(M476&gt;0,N476&gt;0,O476&gt;0),M476*N476*O476,"")</f>
        <v/>
      </c>
      <c r="Q476" s="17">
        <f>IF(P476="","",IF(P476&lt;=20,"Faible",IF(P476&lt;=40,"Moyen",IF(P476&lt;=75,"Élevé","Critique"))))</f>
        <v/>
      </c>
      <c r="R476" s="17" t="n"/>
      <c r="S476" s="17" t="n"/>
      <c r="T476" s="17" t="n"/>
      <c r="U476" s="17" t="inlineStr">
        <is>
          <t>Méthodes</t>
        </is>
      </c>
      <c r="V476" s="17" t="inlineStr">
        <is>
          <t>13/09/2025</t>
        </is>
      </c>
      <c r="W476" s="17" t="inlineStr">
        <is>
          <t>Done</t>
        </is>
      </c>
      <c r="X476" s="17">
        <f>IF(AND(U476&gt;0,V476&gt;0,W476&gt;0),U476*V476*W476,"")</f>
        <v/>
      </c>
      <c r="Y476" s="17">
        <f>IF(X476="","",IF(X476&lt;=20,"Faible",IF(X476&lt;=40,"Moyen",IF(X476&lt;=75,"Élevé","Critique"))))</f>
        <v/>
      </c>
      <c r="Z476" s="17" t="n">
        <v>2</v>
      </c>
      <c r="AA476" s="17">
        <f>IF(AND(X476&gt;0,Y476&gt;0,Z476&gt;0),X476*Y476*Z476,"")</f>
        <v/>
      </c>
      <c r="AB476" s="17">
        <f>IF(AA476="","",IF(AA476&lt;=20,"Faible",IF(AA476&lt;=40,"Moyen",IF(AA476&lt;=75,"Élevé","Critique"))))</f>
        <v/>
      </c>
      <c r="AC476" s="17" t="inlineStr">
        <is>
          <t>c</t>
        </is>
      </c>
      <c r="AD476" s="17">
        <f>IF(OR(L476="",AC476=""),"",IF(VLOOKUP(AC476,Références!$O$3:$P$7,2,FALSE)&gt;=VLOOKUP(L476,Références!$O$3:$P$7,2,FALSE),"OK","À compléter"))</f>
        <v/>
      </c>
      <c r="AE476" s="17" t="inlineStr">
        <is>
          <t>Photos + procédure</t>
        </is>
      </c>
      <c r="AF476" s="17" t="n"/>
      <c r="AG476" s="17" t="n"/>
    </row>
    <row r="477">
      <c r="A477" s="17" t="n"/>
      <c r="B477" s="17" t="n"/>
      <c r="C477" s="17" t="n"/>
      <c r="D477" s="17" t="n"/>
      <c r="E477" s="17" t="n"/>
      <c r="F477" s="17" t="n"/>
      <c r="G477" s="17" t="n"/>
      <c r="H477" s="17" t="n"/>
      <c r="I477" s="17" t="n"/>
      <c r="J477" s="17" t="n"/>
      <c r="K477" s="17">
        <f>IF(OR(H477="",I477="",J477=""),"",H477&amp;I477&amp;J477)</f>
        <v/>
      </c>
      <c r="L477" s="17">
        <f>IF(K477="","",VLOOKUP(K477,Références!$L$3:$M$10,2,FALSE))</f>
        <v/>
      </c>
      <c r="M477" s="17" t="n"/>
      <c r="N477" s="17" t="n"/>
      <c r="O477" s="17" t="n"/>
      <c r="P477" s="17">
        <f>IF(AND(M477&gt;0,N477&gt;0,O477&gt;0),M477*N477*O477,"")</f>
        <v/>
      </c>
      <c r="Q477" s="17">
        <f>IF(P477="","",IF(P477&lt;=20,"Faible",IF(P477&lt;=40,"Moyen",IF(P477&lt;=75,"Élevé","Critique"))))</f>
        <v/>
      </c>
      <c r="R477" s="17" t="n"/>
      <c r="S477" s="17" t="n"/>
      <c r="T477" s="17" t="n"/>
      <c r="U477" s="17" t="inlineStr">
        <is>
          <t>Qualité</t>
        </is>
      </c>
      <c r="V477" s="17" t="inlineStr">
        <is>
          <t>19/09/2025</t>
        </is>
      </c>
      <c r="W477" s="17" t="inlineStr">
        <is>
          <t>Not Started</t>
        </is>
      </c>
      <c r="X477" s="17">
        <f>IF(AND(U477&gt;0,V477&gt;0,W477&gt;0),U477*V477*W477,"")</f>
        <v/>
      </c>
      <c r="Y477" s="17">
        <f>IF(X477="","",IF(X477&lt;=20,"Faible",IF(X477&lt;=40,"Moyen",IF(X477&lt;=75,"Élevé","Critique"))))</f>
        <v/>
      </c>
      <c r="Z477" s="17" t="n">
        <v>2</v>
      </c>
      <c r="AA477" s="17">
        <f>IF(AND(X477&gt;0,Y477&gt;0,Z477&gt;0),X477*Y477*Z477,"")</f>
        <v/>
      </c>
      <c r="AB477" s="17">
        <f>IF(AA477="","",IF(AA477&lt;=20,"Faible",IF(AA477&lt;=40,"Moyen",IF(AA477&lt;=75,"Élevé","Critique"))))</f>
        <v/>
      </c>
      <c r="AC477" s="17" t="inlineStr">
        <is>
          <t>c</t>
        </is>
      </c>
      <c r="AD477" s="17">
        <f>IF(OR(L477="",AC477=""),"",IF(VLOOKUP(AC477,Références!$O$3:$P$7,2,FALSE)&gt;=VLOOKUP(L477,Références!$O$3:$P$7,2,FALSE),"OK","À compléter"))</f>
        <v/>
      </c>
      <c r="AE477" s="17" t="inlineStr">
        <is>
          <t>Photos + procédure</t>
        </is>
      </c>
      <c r="AF477" s="17" t="n"/>
      <c r="AG477" s="17" t="n"/>
    </row>
    <row r="478">
      <c r="A478" s="17" t="n"/>
      <c r="B478" s="17" t="n"/>
      <c r="C478" s="17" t="n"/>
      <c r="D478" s="17" t="n"/>
      <c r="E478" s="17" t="n"/>
      <c r="F478" s="17" t="n"/>
      <c r="G478" s="17" t="n"/>
      <c r="H478" s="17" t="n"/>
      <c r="I478" s="17" t="n"/>
      <c r="J478" s="17" t="n"/>
      <c r="K478" s="17">
        <f>IF(OR(H478="",I478="",J478=""),"",H478&amp;I478&amp;J478)</f>
        <v/>
      </c>
      <c r="L478" s="17">
        <f>IF(K478="","",VLOOKUP(K478,Références!$L$3:$M$10,2,FALSE))</f>
        <v/>
      </c>
      <c r="M478" s="17" t="n"/>
      <c r="N478" s="17" t="n"/>
      <c r="O478" s="17" t="n"/>
      <c r="P478" s="17">
        <f>IF(AND(M478&gt;0,N478&gt;0,O478&gt;0),M478*N478*O478,"")</f>
        <v/>
      </c>
      <c r="Q478" s="17">
        <f>IF(P478="","",IF(P478&lt;=20,"Faible",IF(P478&lt;=40,"Moyen",IF(P478&lt;=75,"Élevé","Critique"))))</f>
        <v/>
      </c>
      <c r="R478" s="17" t="n"/>
      <c r="S478" s="17" t="n"/>
      <c r="T478" s="17" t="n"/>
      <c r="U478" s="17" t="inlineStr">
        <is>
          <t>Qualité</t>
        </is>
      </c>
      <c r="V478" s="17" t="inlineStr">
        <is>
          <t>17/09/2025</t>
        </is>
      </c>
      <c r="W478" s="17" t="inlineStr">
        <is>
          <t>Not Started</t>
        </is>
      </c>
      <c r="X478" s="17">
        <f>IF(AND(U478&gt;0,V478&gt;0,W478&gt;0),U478*V478*W478,"")</f>
        <v/>
      </c>
      <c r="Y478" s="17">
        <f>IF(X478="","",IF(X478&lt;=20,"Faible",IF(X478&lt;=40,"Moyen",IF(X478&lt;=75,"Élevé","Critique"))))</f>
        <v/>
      </c>
      <c r="Z478" s="17" t="n">
        <v>2</v>
      </c>
      <c r="AA478" s="17">
        <f>IF(AND(X478&gt;0,Y478&gt;0,Z478&gt;0),X478*Y478*Z478,"")</f>
        <v/>
      </c>
      <c r="AB478" s="17">
        <f>IF(AA478="","",IF(AA478&lt;=20,"Faible",IF(AA478&lt;=40,"Moyen",IF(AA478&lt;=75,"Élevé","Critique"))))</f>
        <v/>
      </c>
      <c r="AC478" s="17" t="inlineStr">
        <is>
          <t>c</t>
        </is>
      </c>
      <c r="AD478" s="17">
        <f>IF(OR(L478="",AC478=""),"",IF(VLOOKUP(AC478,Références!$O$3:$P$7,2,FALSE)&gt;=VLOOKUP(L478,Références!$O$3:$P$7,2,FALSE),"OK","À compléter"))</f>
        <v/>
      </c>
      <c r="AE478" s="17" t="inlineStr">
        <is>
          <t>Photos + procédure</t>
        </is>
      </c>
      <c r="AF478" s="17" t="n"/>
      <c r="AG478" s="17" t="n"/>
    </row>
    <row r="479">
      <c r="A479" s="17" t="n"/>
      <c r="B479" s="17" t="n"/>
      <c r="C479" s="17" t="n"/>
      <c r="D479" s="17" t="n"/>
      <c r="E479" s="17" t="n"/>
      <c r="F479" s="17" t="n"/>
      <c r="G479" s="17" t="n"/>
      <c r="H479" s="17" t="n"/>
      <c r="I479" s="17" t="n"/>
      <c r="J479" s="17" t="n"/>
      <c r="K479" s="17">
        <f>IF(OR(H479="",I479="",J479=""),"",H479&amp;I479&amp;J479)</f>
        <v/>
      </c>
      <c r="L479" s="17">
        <f>IF(K479="","",VLOOKUP(K479,Références!$L$3:$M$10,2,FALSE))</f>
        <v/>
      </c>
      <c r="M479" s="17" t="n"/>
      <c r="N479" s="17" t="n"/>
      <c r="O479" s="17" t="n"/>
      <c r="P479" s="17">
        <f>IF(AND(M479&gt;0,N479&gt;0,O479&gt;0),M479*N479*O479,"")</f>
        <v/>
      </c>
      <c r="Q479" s="17">
        <f>IF(P479="","",IF(P479&lt;=20,"Faible",IF(P479&lt;=40,"Moyen",IF(P479&lt;=75,"Élevé","Critique"))))</f>
        <v/>
      </c>
      <c r="R479" s="17" t="n"/>
      <c r="S479" s="17" t="n"/>
      <c r="T479" s="17" t="n"/>
      <c r="U479" s="17" t="inlineStr">
        <is>
          <t>Maintenance</t>
        </is>
      </c>
      <c r="V479" s="17" t="inlineStr">
        <is>
          <t>11/09/2025</t>
        </is>
      </c>
      <c r="W479" s="17" t="inlineStr">
        <is>
          <t>In Progress</t>
        </is>
      </c>
      <c r="X479" s="17">
        <f>IF(AND(U479&gt;0,V479&gt;0,W479&gt;0),U479*V479*W479,"")</f>
        <v/>
      </c>
      <c r="Y479" s="17">
        <f>IF(X479="","",IF(X479&lt;=20,"Faible",IF(X479&lt;=40,"Moyen",IF(X479&lt;=75,"Élevé","Critique"))))</f>
        <v/>
      </c>
      <c r="Z479" s="17" t="n">
        <v>2</v>
      </c>
      <c r="AA479" s="17">
        <f>IF(AND(X479&gt;0,Y479&gt;0,Z479&gt;0),X479*Y479*Z479,"")</f>
        <v/>
      </c>
      <c r="AB479" s="17">
        <f>IF(AA479="","",IF(AA479&lt;=20,"Faible",IF(AA479&lt;=40,"Moyen",IF(AA479&lt;=75,"Élevé","Critique"))))</f>
        <v/>
      </c>
      <c r="AC479" s="17" t="inlineStr">
        <is>
          <t>c</t>
        </is>
      </c>
      <c r="AD479" s="17">
        <f>IF(OR(L479="",AC479=""),"",IF(VLOOKUP(AC479,Références!$O$3:$P$7,2,FALSE)&gt;=VLOOKUP(L479,Références!$O$3:$P$7,2,FALSE),"OK","À compléter"))</f>
        <v/>
      </c>
      <c r="AE479" s="17" t="inlineStr">
        <is>
          <t>Photos + procédure</t>
        </is>
      </c>
      <c r="AF479" s="17" t="n"/>
      <c r="AG479" s="17" t="n"/>
    </row>
    <row r="480">
      <c r="A480" s="17" t="n"/>
      <c r="B480" s="17" t="n"/>
      <c r="C480" s="17" t="n"/>
      <c r="D480" s="17" t="n"/>
      <c r="E480" s="17" t="n"/>
      <c r="F480" s="17" t="n"/>
      <c r="G480" s="17" t="n"/>
      <c r="H480" s="17" t="n"/>
      <c r="I480" s="17" t="n"/>
      <c r="J480" s="17" t="n"/>
      <c r="K480" s="17">
        <f>IF(OR(H480="",I480="",J480=""),"",H480&amp;I480&amp;J480)</f>
        <v/>
      </c>
      <c r="L480" s="17">
        <f>IF(K480="","",VLOOKUP(K480,Références!$L$3:$M$10,2,FALSE))</f>
        <v/>
      </c>
      <c r="M480" s="17" t="n"/>
      <c r="N480" s="17" t="n"/>
      <c r="O480" s="17" t="n"/>
      <c r="P480" s="17">
        <f>IF(AND(M480&gt;0,N480&gt;0,O480&gt;0),M480*N480*O480,"")</f>
        <v/>
      </c>
      <c r="Q480" s="17">
        <f>IF(P480="","",IF(P480&lt;=20,"Faible",IF(P480&lt;=40,"Moyen",IF(P480&lt;=75,"Élevé","Critique"))))</f>
        <v/>
      </c>
      <c r="R480" s="17" t="n"/>
      <c r="S480" s="17" t="n"/>
      <c r="T480" s="17" t="n"/>
      <c r="U480" s="17" t="inlineStr">
        <is>
          <t>Maintenance</t>
        </is>
      </c>
      <c r="V480" s="17" t="inlineStr">
        <is>
          <t>19/09/2025</t>
        </is>
      </c>
      <c r="W480" s="17" t="inlineStr">
        <is>
          <t>Not Started</t>
        </is>
      </c>
      <c r="X480" s="17">
        <f>IF(AND(U480&gt;0,V480&gt;0,W480&gt;0),U480*V480*W480,"")</f>
        <v/>
      </c>
      <c r="Y480" s="17">
        <f>IF(X480="","",IF(X480&lt;=20,"Faible",IF(X480&lt;=40,"Moyen",IF(X480&lt;=75,"Élevé","Critique"))))</f>
        <v/>
      </c>
      <c r="Z480" s="17" t="n">
        <v>2</v>
      </c>
      <c r="AA480" s="17">
        <f>IF(AND(X480&gt;0,Y480&gt;0,Z480&gt;0),X480*Y480*Z480,"")</f>
        <v/>
      </c>
      <c r="AB480" s="17">
        <f>IF(AA480="","",IF(AA480&lt;=20,"Faible",IF(AA480&lt;=40,"Moyen",IF(AA480&lt;=75,"Élevé","Critique"))))</f>
        <v/>
      </c>
      <c r="AC480" s="17" t="inlineStr">
        <is>
          <t>c</t>
        </is>
      </c>
      <c r="AD480" s="17">
        <f>IF(OR(L480="",AC480=""),"",IF(VLOOKUP(AC480,Références!$O$3:$P$7,2,FALSE)&gt;=VLOOKUP(L480,Références!$O$3:$P$7,2,FALSE),"OK","À compléter"))</f>
        <v/>
      </c>
      <c r="AE480" s="17" t="inlineStr">
        <is>
          <t>Audit terrain + croquis</t>
        </is>
      </c>
      <c r="AF480" s="17" t="n"/>
      <c r="AG480" s="17" t="n"/>
    </row>
    <row r="481">
      <c r="A481" s="17" t="n"/>
      <c r="B481" s="17" t="n"/>
      <c r="C481" s="17" t="n"/>
      <c r="D481" s="17" t="n"/>
      <c r="E481" s="17" t="n"/>
      <c r="F481" s="17" t="n"/>
      <c r="G481" s="17" t="n"/>
      <c r="H481" s="17" t="n"/>
      <c r="I481" s="17" t="n"/>
      <c r="J481" s="17" t="n"/>
      <c r="K481" s="17">
        <f>IF(OR(H481="",I481="",J481=""),"",H481&amp;I481&amp;J481)</f>
        <v/>
      </c>
      <c r="L481" s="17">
        <f>IF(K481="","",VLOOKUP(K481,Références!$L$3:$M$10,2,FALSE))</f>
        <v/>
      </c>
      <c r="M481" s="17" t="n"/>
      <c r="N481" s="17" t="n"/>
      <c r="O481" s="17" t="n"/>
      <c r="P481" s="17">
        <f>IF(AND(M481&gt;0,N481&gt;0,O481&gt;0),M481*N481*O481,"")</f>
        <v/>
      </c>
      <c r="Q481" s="17">
        <f>IF(P481="","",IF(P481&lt;=20,"Faible",IF(P481&lt;=40,"Moyen",IF(P481&lt;=75,"Élevé","Critique"))))</f>
        <v/>
      </c>
      <c r="R481" s="17" t="n"/>
      <c r="S481" s="17" t="n"/>
      <c r="T481" s="17" t="n"/>
      <c r="U481" s="17" t="inlineStr">
        <is>
          <t>HSE</t>
        </is>
      </c>
      <c r="V481" s="17" t="inlineStr">
        <is>
          <t>28/09/2025</t>
        </is>
      </c>
      <c r="W481" s="17" t="inlineStr">
        <is>
          <t>Done</t>
        </is>
      </c>
      <c r="X481" s="17">
        <f>IF(AND(U481&gt;0,V481&gt;0,W481&gt;0),U481*V481*W481,"")</f>
        <v/>
      </c>
      <c r="Y481" s="17">
        <f>IF(X481="","",IF(X481&lt;=20,"Faible",IF(X481&lt;=40,"Moyen",IF(X481&lt;=75,"Élevé","Critique"))))</f>
        <v/>
      </c>
      <c r="Z481" s="17" t="n">
        <v>2</v>
      </c>
      <c r="AA481" s="17">
        <f>IF(AND(X481&gt;0,Y481&gt;0,Z481&gt;0),X481*Y481*Z481,"")</f>
        <v/>
      </c>
      <c r="AB481" s="17">
        <f>IF(AA481="","",IF(AA481&lt;=20,"Faible",IF(AA481&lt;=40,"Moyen",IF(AA481&lt;=75,"Élevé","Critique"))))</f>
        <v/>
      </c>
      <c r="AC481" s="17" t="inlineStr">
        <is>
          <t>c</t>
        </is>
      </c>
      <c r="AD481" s="17">
        <f>IF(OR(L481="",AC481=""),"",IF(VLOOKUP(AC481,Références!$O$3:$P$7,2,FALSE)&gt;=VLOOKUP(L481,Références!$O$3:$P$7,2,FALSE),"OK","À compléter"))</f>
        <v/>
      </c>
      <c r="AE481" s="17" t="inlineStr">
        <is>
          <t>Audit terrain + croquis</t>
        </is>
      </c>
      <c r="AF481" s="17" t="n"/>
      <c r="AG481" s="17" t="n"/>
    </row>
    <row r="482">
      <c r="A482" s="17" t="n"/>
      <c r="B482" s="17" t="n"/>
      <c r="C482" s="17" t="n"/>
      <c r="D482" s="17" t="n"/>
      <c r="E482" s="17" t="n"/>
      <c r="F482" s="17" t="n"/>
      <c r="G482" s="17" t="n"/>
      <c r="H482" s="17" t="n"/>
      <c r="I482" s="17" t="n"/>
      <c r="J482" s="17" t="n"/>
      <c r="K482" s="17">
        <f>IF(OR(H482="",I482="",J482=""),"",H482&amp;I482&amp;J482)</f>
        <v/>
      </c>
      <c r="L482" s="17">
        <f>IF(K482="","",VLOOKUP(K482,Références!$L$3:$M$10,2,FALSE))</f>
        <v/>
      </c>
      <c r="M482" s="17" t="n"/>
      <c r="N482" s="17" t="n"/>
      <c r="O482" s="17" t="n"/>
      <c r="P482" s="17">
        <f>IF(AND(M482&gt;0,N482&gt;0,O482&gt;0),M482*N482*O482,"")</f>
        <v/>
      </c>
      <c r="Q482" s="17">
        <f>IF(P482="","",IF(P482&lt;=20,"Faible",IF(P482&lt;=40,"Moyen",IF(P482&lt;=75,"Élevé","Critique"))))</f>
        <v/>
      </c>
      <c r="R482" s="17" t="n"/>
      <c r="S482" s="17" t="n"/>
      <c r="T482" s="17" t="n"/>
      <c r="U482" s="17" t="inlineStr">
        <is>
          <t>Maintenance</t>
        </is>
      </c>
      <c r="V482" s="17" t="inlineStr">
        <is>
          <t>17/09/2025</t>
        </is>
      </c>
      <c r="W482" s="17" t="inlineStr">
        <is>
          <t>Done</t>
        </is>
      </c>
      <c r="X482" s="17">
        <f>IF(AND(U482&gt;0,V482&gt;0,W482&gt;0),U482*V482*W482,"")</f>
        <v/>
      </c>
      <c r="Y482" s="17">
        <f>IF(X482="","",IF(X482&lt;=20,"Faible",IF(X482&lt;=40,"Moyen",IF(X482&lt;=75,"Élevé","Critique"))))</f>
        <v/>
      </c>
      <c r="Z482" s="17" t="n">
        <v>2</v>
      </c>
      <c r="AA482" s="17">
        <f>IF(AND(X482&gt;0,Y482&gt;0,Z482&gt;0),X482*Y482*Z482,"")</f>
        <v/>
      </c>
      <c r="AB482" s="17">
        <f>IF(AA482="","",IF(AA482&lt;=20,"Faible",IF(AA482&lt;=40,"Moyen",IF(AA482&lt;=75,"Élevé","Critique"))))</f>
        <v/>
      </c>
      <c r="AC482" s="17" t="inlineStr">
        <is>
          <t>c</t>
        </is>
      </c>
      <c r="AD482" s="17">
        <f>IF(OR(L482="",AC482=""),"",IF(VLOOKUP(AC482,Références!$O$3:$P$7,2,FALSE)&gt;=VLOOKUP(L482,Références!$O$3:$P$7,2,FALSE),"OK","À compléter"))</f>
        <v/>
      </c>
      <c r="AE482" s="17" t="inlineStr">
        <is>
          <t>Photos + procédure</t>
        </is>
      </c>
      <c r="AF482" s="17" t="n"/>
      <c r="AG482" s="17" t="n"/>
    </row>
    <row r="483">
      <c r="A483" s="17" t="n"/>
      <c r="B483" s="17" t="n"/>
      <c r="C483" s="17" t="n"/>
      <c r="D483" s="17" t="n"/>
      <c r="E483" s="17" t="n"/>
      <c r="F483" s="17" t="n"/>
      <c r="G483" s="17" t="n"/>
      <c r="H483" s="17" t="n"/>
      <c r="I483" s="17" t="n"/>
      <c r="J483" s="17" t="n"/>
      <c r="K483" s="17">
        <f>IF(OR(H483="",I483="",J483=""),"",H483&amp;I483&amp;J483)</f>
        <v/>
      </c>
      <c r="L483" s="17">
        <f>IF(K483="","",VLOOKUP(K483,Références!$L$3:$M$10,2,FALSE))</f>
        <v/>
      </c>
      <c r="M483" s="17" t="n"/>
      <c r="N483" s="17" t="n"/>
      <c r="O483" s="17" t="n"/>
      <c r="P483" s="17">
        <f>IF(AND(M483&gt;0,N483&gt;0,O483&gt;0),M483*N483*O483,"")</f>
        <v/>
      </c>
      <c r="Q483" s="17">
        <f>IF(P483="","",IF(P483&lt;=20,"Faible",IF(P483&lt;=40,"Moyen",IF(P483&lt;=75,"Élevé","Critique"))))</f>
        <v/>
      </c>
      <c r="R483" s="17" t="n"/>
      <c r="S483" s="17" t="n"/>
      <c r="T483" s="17" t="n"/>
      <c r="U483" s="17" t="inlineStr">
        <is>
          <t>Production</t>
        </is>
      </c>
      <c r="V483" s="17" t="inlineStr">
        <is>
          <t>11/09/2025</t>
        </is>
      </c>
      <c r="W483" s="17" t="inlineStr">
        <is>
          <t>In Progress</t>
        </is>
      </c>
      <c r="X483" s="17">
        <f>IF(AND(U483&gt;0,V483&gt;0,W483&gt;0),U483*V483*W483,"")</f>
        <v/>
      </c>
      <c r="Y483" s="17">
        <f>IF(X483="","",IF(X483&lt;=20,"Faible",IF(X483&lt;=40,"Moyen",IF(X483&lt;=75,"Élevé","Critique"))))</f>
        <v/>
      </c>
      <c r="Z483" s="17" t="n">
        <v>2</v>
      </c>
      <c r="AA483" s="17">
        <f>IF(AND(X483&gt;0,Y483&gt;0,Z483&gt;0),X483*Y483*Z483,"")</f>
        <v/>
      </c>
      <c r="AB483" s="17">
        <f>IF(AA483="","",IF(AA483&lt;=20,"Faible",IF(AA483&lt;=40,"Moyen",IF(AA483&lt;=75,"Élevé","Critique"))))</f>
        <v/>
      </c>
      <c r="AC483" s="17" t="inlineStr">
        <is>
          <t>c</t>
        </is>
      </c>
      <c r="AD483" s="17">
        <f>IF(OR(L483="",AC483=""),"",IF(VLOOKUP(AC483,Références!$O$3:$P$7,2,FALSE)&gt;=VLOOKUP(L483,Références!$O$3:$P$7,2,FALSE),"OK","À compléter"))</f>
        <v/>
      </c>
      <c r="AE483" s="17" t="inlineStr">
        <is>
          <t>PV contrôle + schéma</t>
        </is>
      </c>
      <c r="AF483" s="17" t="n"/>
      <c r="AG483" s="17" t="n"/>
    </row>
    <row r="484">
      <c r="A484" s="17" t="n"/>
      <c r="B484" s="17" t="n"/>
      <c r="C484" s="17" t="n"/>
      <c r="D484" s="17" t="n"/>
      <c r="E484" s="17" t="n"/>
      <c r="F484" s="17" t="n"/>
      <c r="G484" s="17" t="n"/>
      <c r="H484" s="17" t="n"/>
      <c r="I484" s="17" t="n"/>
      <c r="J484" s="17" t="n"/>
      <c r="K484" s="17">
        <f>IF(OR(H484="",I484="",J484=""),"",H484&amp;I484&amp;J484)</f>
        <v/>
      </c>
      <c r="L484" s="17">
        <f>IF(K484="","",VLOOKUP(K484,Références!$L$3:$M$10,2,FALSE))</f>
        <v/>
      </c>
      <c r="M484" s="17" t="n"/>
      <c r="N484" s="17" t="n"/>
      <c r="O484" s="17" t="n"/>
      <c r="P484" s="17">
        <f>IF(AND(M484&gt;0,N484&gt;0,O484&gt;0),M484*N484*O484,"")</f>
        <v/>
      </c>
      <c r="Q484" s="17">
        <f>IF(P484="","",IF(P484&lt;=20,"Faible",IF(P484&lt;=40,"Moyen",IF(P484&lt;=75,"Élevé","Critique"))))</f>
        <v/>
      </c>
      <c r="R484" s="17" t="n"/>
      <c r="S484" s="17" t="n"/>
      <c r="T484" s="17" t="n"/>
      <c r="U484" s="17" t="inlineStr">
        <is>
          <t>Production</t>
        </is>
      </c>
      <c r="V484" s="17" t="inlineStr">
        <is>
          <t>19/09/2025</t>
        </is>
      </c>
      <c r="W484" s="17" t="inlineStr">
        <is>
          <t>Not Started</t>
        </is>
      </c>
      <c r="X484" s="17">
        <f>IF(AND(U484&gt;0,V484&gt;0,W484&gt;0),U484*V484*W484,"")</f>
        <v/>
      </c>
      <c r="Y484" s="17">
        <f>IF(X484="","",IF(X484&lt;=20,"Faible",IF(X484&lt;=40,"Moyen",IF(X484&lt;=75,"Élevé","Critique"))))</f>
        <v/>
      </c>
      <c r="Z484" s="17" t="n">
        <v>2</v>
      </c>
      <c r="AA484" s="17">
        <f>IF(AND(X484&gt;0,Y484&gt;0,Z484&gt;0),X484*Y484*Z484,"")</f>
        <v/>
      </c>
      <c r="AB484" s="17">
        <f>IF(AA484="","",IF(AA484&lt;=20,"Faible",IF(AA484&lt;=40,"Moyen",IF(AA484&lt;=75,"Élevé","Critique"))))</f>
        <v/>
      </c>
      <c r="AC484" s="17" t="inlineStr">
        <is>
          <t>c</t>
        </is>
      </c>
      <c r="AD484" s="17">
        <f>IF(OR(L484="",AC484=""),"",IF(VLOOKUP(AC484,Références!$O$3:$P$7,2,FALSE)&gt;=VLOOKUP(L484,Références!$O$3:$P$7,2,FALSE),"OK","À compléter"))</f>
        <v/>
      </c>
      <c r="AE484" s="17" t="inlineStr">
        <is>
          <t>Photos + procédure</t>
        </is>
      </c>
      <c r="AF484" s="17" t="n"/>
      <c r="AG484" s="17" t="n"/>
    </row>
    <row r="485">
      <c r="A485" s="17" t="n"/>
      <c r="B485" s="17" t="n"/>
      <c r="C485" s="17" t="n"/>
      <c r="D485" s="17" t="n"/>
      <c r="E485" s="17" t="n"/>
      <c r="F485" s="17" t="n"/>
      <c r="G485" s="17" t="n"/>
      <c r="H485" s="17" t="n"/>
      <c r="I485" s="17" t="n"/>
      <c r="J485" s="17" t="n"/>
      <c r="K485" s="17">
        <f>IF(OR(H485="",I485="",J485=""),"",H485&amp;I485&amp;J485)</f>
        <v/>
      </c>
      <c r="L485" s="17">
        <f>IF(K485="","",VLOOKUP(K485,Références!$L$3:$M$10,2,FALSE))</f>
        <v/>
      </c>
      <c r="M485" s="17" t="n"/>
      <c r="N485" s="17" t="n"/>
      <c r="O485" s="17" t="n"/>
      <c r="P485" s="17">
        <f>IF(AND(M485&gt;0,N485&gt;0,O485&gt;0),M485*N485*O485,"")</f>
        <v/>
      </c>
      <c r="Q485" s="17">
        <f>IF(P485="","",IF(P485&lt;=20,"Faible",IF(P485&lt;=40,"Moyen",IF(P485&lt;=75,"Élevé","Critique"))))</f>
        <v/>
      </c>
      <c r="R485" s="17" t="n"/>
      <c r="S485" s="17" t="n"/>
      <c r="T485" s="17" t="n"/>
      <c r="U485" s="17" t="inlineStr">
        <is>
          <t>Méthodes</t>
        </is>
      </c>
      <c r="V485" s="17" t="inlineStr">
        <is>
          <t>11/09/2025</t>
        </is>
      </c>
      <c r="W485" s="17" t="inlineStr">
        <is>
          <t>Done</t>
        </is>
      </c>
      <c r="X485" s="17">
        <f>IF(AND(U485&gt;0,V485&gt;0,W485&gt;0),U485*V485*W485,"")</f>
        <v/>
      </c>
      <c r="Y485" s="17">
        <f>IF(X485="","",IF(X485&lt;=20,"Faible",IF(X485&lt;=40,"Moyen",IF(X485&lt;=75,"Élevé","Critique"))))</f>
        <v/>
      </c>
      <c r="Z485" s="17" t="n">
        <v>2</v>
      </c>
      <c r="AA485" s="17">
        <f>IF(AND(X485&gt;0,Y485&gt;0,Z485&gt;0),X485*Y485*Z485,"")</f>
        <v/>
      </c>
      <c r="AB485" s="17">
        <f>IF(AA485="","",IF(AA485&lt;=20,"Faible",IF(AA485&lt;=40,"Moyen",IF(AA485&lt;=75,"Élevé","Critique"))))</f>
        <v/>
      </c>
      <c r="AC485" s="17" t="inlineStr">
        <is>
          <t>c</t>
        </is>
      </c>
      <c r="AD485" s="17">
        <f>IF(OR(L485="",AC485=""),"",IF(VLOOKUP(AC485,Références!$O$3:$P$7,2,FALSE)&gt;=VLOOKUP(L485,Références!$O$3:$P$7,2,FALSE),"OK","À compléter"))</f>
        <v/>
      </c>
      <c r="AE485" s="17" t="inlineStr">
        <is>
          <t>Audit terrain + croquis</t>
        </is>
      </c>
      <c r="AF485" s="17" t="n"/>
      <c r="AG485" s="17" t="n"/>
    </row>
    <row r="486">
      <c r="A486" s="17" t="n"/>
      <c r="B486" s="17" t="n"/>
      <c r="C486" s="17" t="n"/>
      <c r="D486" s="17" t="n"/>
      <c r="E486" s="17" t="n"/>
      <c r="F486" s="17" t="n"/>
      <c r="G486" s="17" t="n"/>
      <c r="H486" s="17" t="n"/>
      <c r="I486" s="17" t="n"/>
      <c r="J486" s="17" t="n"/>
      <c r="K486" s="17">
        <f>IF(OR(H486="",I486="",J486=""),"",H486&amp;I486&amp;J486)</f>
        <v/>
      </c>
      <c r="L486" s="17">
        <f>IF(K486="","",VLOOKUP(K486,Références!$L$3:$M$10,2,FALSE))</f>
        <v/>
      </c>
      <c r="M486" s="17" t="n"/>
      <c r="N486" s="17" t="n"/>
      <c r="O486" s="17" t="n"/>
      <c r="P486" s="17">
        <f>IF(AND(M486&gt;0,N486&gt;0,O486&gt;0),M486*N486*O486,"")</f>
        <v/>
      </c>
      <c r="Q486" s="17">
        <f>IF(P486="","",IF(P486&lt;=20,"Faible",IF(P486&lt;=40,"Moyen",IF(P486&lt;=75,"Élevé","Critique"))))</f>
        <v/>
      </c>
      <c r="R486" s="17" t="n"/>
      <c r="S486" s="17" t="n"/>
      <c r="T486" s="17" t="n"/>
      <c r="U486" s="17" t="inlineStr">
        <is>
          <t>Maintenance</t>
        </is>
      </c>
      <c r="V486" s="17" t="inlineStr">
        <is>
          <t>11/09/2025</t>
        </is>
      </c>
      <c r="W486" s="17" t="inlineStr">
        <is>
          <t>In Progress</t>
        </is>
      </c>
      <c r="X486" s="17">
        <f>IF(AND(U486&gt;0,V486&gt;0,W486&gt;0),U486*V486*W486,"")</f>
        <v/>
      </c>
      <c r="Y486" s="17">
        <f>IF(X486="","",IF(X486&lt;=20,"Faible",IF(X486&lt;=40,"Moyen",IF(X486&lt;=75,"Élevé","Critique"))))</f>
        <v/>
      </c>
      <c r="Z486" s="17" t="n">
        <v>2</v>
      </c>
      <c r="AA486" s="17">
        <f>IF(AND(X486&gt;0,Y486&gt;0,Z486&gt;0),X486*Y486*Z486,"")</f>
        <v/>
      </c>
      <c r="AB486" s="17">
        <f>IF(AA486="","",IF(AA486&lt;=20,"Faible",IF(AA486&lt;=40,"Moyen",IF(AA486&lt;=75,"Élevé","Critique"))))</f>
        <v/>
      </c>
      <c r="AC486" s="17" t="inlineStr">
        <is>
          <t>c</t>
        </is>
      </c>
      <c r="AD486" s="17">
        <f>IF(OR(L486="",AC486=""),"",IF(VLOOKUP(AC486,Références!$O$3:$P$7,2,FALSE)&gt;=VLOOKUP(L486,Références!$O$3:$P$7,2,FALSE),"OK","À compléter"))</f>
        <v/>
      </c>
      <c r="AE486" s="17" t="inlineStr">
        <is>
          <t>FDS + mode opératoire</t>
        </is>
      </c>
      <c r="AF486" s="17" t="n"/>
      <c r="AG486" s="17" t="n"/>
    </row>
    <row r="487">
      <c r="A487" s="17" t="n"/>
      <c r="B487" s="17" t="n"/>
      <c r="C487" s="17" t="n"/>
      <c r="D487" s="17" t="n"/>
      <c r="E487" s="17" t="n"/>
      <c r="F487" s="17" t="n"/>
      <c r="G487" s="17" t="n"/>
      <c r="H487" s="17" t="n"/>
      <c r="I487" s="17" t="n"/>
      <c r="J487" s="17" t="n"/>
      <c r="K487" s="17">
        <f>IF(OR(H487="",I487="",J487=""),"",H487&amp;I487&amp;J487)</f>
        <v/>
      </c>
      <c r="L487" s="17">
        <f>IF(K487="","",VLOOKUP(K487,Références!$L$3:$M$10,2,FALSE))</f>
        <v/>
      </c>
      <c r="M487" s="17" t="n"/>
      <c r="N487" s="17" t="n"/>
      <c r="O487" s="17" t="n"/>
      <c r="P487" s="17">
        <f>IF(AND(M487&gt;0,N487&gt;0,O487&gt;0),M487*N487*O487,"")</f>
        <v/>
      </c>
      <c r="Q487" s="17">
        <f>IF(P487="","",IF(P487&lt;=20,"Faible",IF(P487&lt;=40,"Moyen",IF(P487&lt;=75,"Élevé","Critique"))))</f>
        <v/>
      </c>
      <c r="R487" s="17" t="n"/>
      <c r="S487" s="17" t="n"/>
      <c r="T487" s="17" t="n"/>
      <c r="U487" s="17" t="inlineStr">
        <is>
          <t>HSE</t>
        </is>
      </c>
      <c r="V487" s="17" t="inlineStr">
        <is>
          <t>23/09/2025</t>
        </is>
      </c>
      <c r="W487" s="17" t="inlineStr">
        <is>
          <t>Not Started</t>
        </is>
      </c>
      <c r="X487" s="17">
        <f>IF(AND(U487&gt;0,V487&gt;0,W487&gt;0),U487*V487*W487,"")</f>
        <v/>
      </c>
      <c r="Y487" s="17">
        <f>IF(X487="","",IF(X487&lt;=20,"Faible",IF(X487&lt;=40,"Moyen",IF(X487&lt;=75,"Élevé","Critique"))))</f>
        <v/>
      </c>
      <c r="Z487" s="17" t="n">
        <v>2</v>
      </c>
      <c r="AA487" s="17">
        <f>IF(AND(X487&gt;0,Y487&gt;0,Z487&gt;0),X487*Y487*Z487,"")</f>
        <v/>
      </c>
      <c r="AB487" s="17">
        <f>IF(AA487="","",IF(AA487&lt;=20,"Faible",IF(AA487&lt;=40,"Moyen",IF(AA487&lt;=75,"Élevé","Critique"))))</f>
        <v/>
      </c>
      <c r="AC487" s="17" t="inlineStr">
        <is>
          <t>c</t>
        </is>
      </c>
      <c r="AD487" s="17">
        <f>IF(OR(L487="",AC487=""),"",IF(VLOOKUP(AC487,Références!$O$3:$P$7,2,FALSE)&gt;=VLOOKUP(L487,Références!$O$3:$P$7,2,FALSE),"OK","À compléter"))</f>
        <v/>
      </c>
      <c r="AE487" s="17" t="inlineStr">
        <is>
          <t>PV contrôle + schéma</t>
        </is>
      </c>
      <c r="AF487" s="17" t="n"/>
      <c r="AG487" s="17" t="n"/>
    </row>
    <row r="488">
      <c r="A488" s="17" t="n"/>
      <c r="B488" s="17" t="n"/>
      <c r="C488" s="17" t="n"/>
      <c r="D488" s="17" t="n"/>
      <c r="E488" s="17" t="n"/>
      <c r="F488" s="17" t="n"/>
      <c r="G488" s="17" t="n"/>
      <c r="H488" s="17" t="n"/>
      <c r="I488" s="17" t="n"/>
      <c r="J488" s="17" t="n"/>
      <c r="K488" s="17">
        <f>IF(OR(H488="",I488="",J488=""),"",H488&amp;I488&amp;J488)</f>
        <v/>
      </c>
      <c r="L488" s="17">
        <f>IF(K488="","",VLOOKUP(K488,Références!$L$3:$M$10,2,FALSE))</f>
        <v/>
      </c>
      <c r="M488" s="17" t="n"/>
      <c r="N488" s="17" t="n"/>
      <c r="O488" s="17" t="n"/>
      <c r="P488" s="17">
        <f>IF(AND(M488&gt;0,N488&gt;0,O488&gt;0),M488*N488*O488,"")</f>
        <v/>
      </c>
      <c r="Q488" s="17">
        <f>IF(P488="","",IF(P488&lt;=20,"Faible",IF(P488&lt;=40,"Moyen",IF(P488&lt;=75,"Élevé","Critique"))))</f>
        <v/>
      </c>
      <c r="R488" s="17" t="n"/>
      <c r="S488" s="17" t="n"/>
      <c r="T488" s="17" t="n"/>
      <c r="U488" s="17" t="inlineStr">
        <is>
          <t>Maintenance</t>
        </is>
      </c>
      <c r="V488" s="17" t="inlineStr">
        <is>
          <t>25/09/2025</t>
        </is>
      </c>
      <c r="W488" s="17" t="inlineStr">
        <is>
          <t>In Progress</t>
        </is>
      </c>
      <c r="X488" s="17">
        <f>IF(AND(U488&gt;0,V488&gt;0,W488&gt;0),U488*V488*W488,"")</f>
        <v/>
      </c>
      <c r="Y488" s="17">
        <f>IF(X488="","",IF(X488&lt;=20,"Faible",IF(X488&lt;=40,"Moyen",IF(X488&lt;=75,"Élevé","Critique"))))</f>
        <v/>
      </c>
      <c r="Z488" s="17" t="n">
        <v>2</v>
      </c>
      <c r="AA488" s="17">
        <f>IF(AND(X488&gt;0,Y488&gt;0,Z488&gt;0),X488*Y488*Z488,"")</f>
        <v/>
      </c>
      <c r="AB488" s="17">
        <f>IF(AA488="","",IF(AA488&lt;=20,"Faible",IF(AA488&lt;=40,"Moyen",IF(AA488&lt;=75,"Élevé","Critique"))))</f>
        <v/>
      </c>
      <c r="AC488" s="17" t="inlineStr">
        <is>
          <t>c</t>
        </is>
      </c>
      <c r="AD488" s="17">
        <f>IF(OR(L488="",AC488=""),"",IF(VLOOKUP(AC488,Références!$O$3:$P$7,2,FALSE)&gt;=VLOOKUP(L488,Références!$O$3:$P$7,2,FALSE),"OK","À compléter"))</f>
        <v/>
      </c>
      <c r="AE488" s="17" t="inlineStr">
        <is>
          <t>FDS + mode opératoire</t>
        </is>
      </c>
      <c r="AF488" s="17" t="n"/>
      <c r="AG488" s="17" t="n"/>
    </row>
    <row r="489">
      <c r="A489" s="17" t="n"/>
      <c r="B489" s="17" t="n"/>
      <c r="C489" s="17" t="n"/>
      <c r="D489" s="17" t="n"/>
      <c r="E489" s="17" t="n"/>
      <c r="F489" s="17" t="n"/>
      <c r="G489" s="17" t="n"/>
      <c r="H489" s="17" t="n"/>
      <c r="I489" s="17" t="n"/>
      <c r="J489" s="17" t="n"/>
      <c r="K489" s="17">
        <f>IF(OR(H489="",I489="",J489=""),"",H489&amp;I489&amp;J489)</f>
        <v/>
      </c>
      <c r="L489" s="17">
        <f>IF(K489="","",VLOOKUP(K489,Références!$L$3:$M$10,2,FALSE))</f>
        <v/>
      </c>
      <c r="M489" s="17" t="n"/>
      <c r="N489" s="17" t="n"/>
      <c r="O489" s="17" t="n"/>
      <c r="P489" s="17">
        <f>IF(AND(M489&gt;0,N489&gt;0,O489&gt;0),M489*N489*O489,"")</f>
        <v/>
      </c>
      <c r="Q489" s="17">
        <f>IF(P489="","",IF(P489&lt;=20,"Faible",IF(P489&lt;=40,"Moyen",IF(P489&lt;=75,"Élevé","Critique"))))</f>
        <v/>
      </c>
      <c r="R489" s="17" t="n"/>
      <c r="S489" s="17" t="n"/>
      <c r="T489" s="17" t="n"/>
      <c r="U489" s="17" t="inlineStr">
        <is>
          <t>Qualité</t>
        </is>
      </c>
      <c r="V489" s="17" t="inlineStr">
        <is>
          <t>26/09/2025</t>
        </is>
      </c>
      <c r="W489" s="17" t="inlineStr">
        <is>
          <t>Done</t>
        </is>
      </c>
      <c r="X489" s="17">
        <f>IF(AND(U489&gt;0,V489&gt;0,W489&gt;0),U489*V489*W489,"")</f>
        <v/>
      </c>
      <c r="Y489" s="17">
        <f>IF(X489="","",IF(X489&lt;=20,"Faible",IF(X489&lt;=40,"Moyen",IF(X489&lt;=75,"Élevé","Critique"))))</f>
        <v/>
      </c>
      <c r="Z489" s="17" t="n">
        <v>2</v>
      </c>
      <c r="AA489" s="17">
        <f>IF(AND(X489&gt;0,Y489&gt;0,Z489&gt;0),X489*Y489*Z489,"")</f>
        <v/>
      </c>
      <c r="AB489" s="17">
        <f>IF(AA489="","",IF(AA489&lt;=20,"Faible",IF(AA489&lt;=40,"Moyen",IF(AA489&lt;=75,"Élevé","Critique"))))</f>
        <v/>
      </c>
      <c r="AC489" s="17" t="inlineStr">
        <is>
          <t>c</t>
        </is>
      </c>
      <c r="AD489" s="17">
        <f>IF(OR(L489="",AC489=""),"",IF(VLOOKUP(AC489,Références!$O$3:$P$7,2,FALSE)&gt;=VLOOKUP(L489,Références!$O$3:$P$7,2,FALSE),"OK","À compléter"))</f>
        <v/>
      </c>
      <c r="AE489" s="17" t="inlineStr">
        <is>
          <t>Photos + procédure</t>
        </is>
      </c>
      <c r="AF489" s="17" t="n"/>
      <c r="AG489" s="17" t="n"/>
    </row>
    <row r="490">
      <c r="A490" s="17" t="n"/>
      <c r="B490" s="17" t="n"/>
      <c r="C490" s="17" t="n"/>
      <c r="D490" s="17" t="n"/>
      <c r="E490" s="17" t="n"/>
      <c r="F490" s="17" t="n"/>
      <c r="G490" s="17" t="n"/>
      <c r="H490" s="17" t="n"/>
      <c r="I490" s="17" t="n"/>
      <c r="J490" s="17" t="n"/>
      <c r="K490" s="17">
        <f>IF(OR(H490="",I490="",J490=""),"",H490&amp;I490&amp;J490)</f>
        <v/>
      </c>
      <c r="L490" s="17">
        <f>IF(K490="","",VLOOKUP(K490,Références!$L$3:$M$10,2,FALSE))</f>
        <v/>
      </c>
      <c r="M490" s="17" t="n"/>
      <c r="N490" s="17" t="n"/>
      <c r="O490" s="17" t="n"/>
      <c r="P490" s="17">
        <f>IF(AND(M490&gt;0,N490&gt;0,O490&gt;0),M490*N490*O490,"")</f>
        <v/>
      </c>
      <c r="Q490" s="17">
        <f>IF(P490="","",IF(P490&lt;=20,"Faible",IF(P490&lt;=40,"Moyen",IF(P490&lt;=75,"Élevé","Critique"))))</f>
        <v/>
      </c>
      <c r="R490" s="17" t="n"/>
      <c r="S490" s="17" t="n"/>
      <c r="T490" s="17" t="n"/>
      <c r="U490" s="17" t="inlineStr">
        <is>
          <t>HSE</t>
        </is>
      </c>
      <c r="V490" s="17" t="inlineStr">
        <is>
          <t>23/09/2025</t>
        </is>
      </c>
      <c r="W490" s="17" t="inlineStr">
        <is>
          <t>Not Started</t>
        </is>
      </c>
      <c r="X490" s="17">
        <f>IF(AND(U490&gt;0,V490&gt;0,W490&gt;0),U490*V490*W490,"")</f>
        <v/>
      </c>
      <c r="Y490" s="17">
        <f>IF(X490="","",IF(X490&lt;=20,"Faible",IF(X490&lt;=40,"Moyen",IF(X490&lt;=75,"Élevé","Critique"))))</f>
        <v/>
      </c>
      <c r="Z490" s="17" t="n">
        <v>2</v>
      </c>
      <c r="AA490" s="17">
        <f>IF(AND(X490&gt;0,Y490&gt;0,Z490&gt;0),X490*Y490*Z490,"")</f>
        <v/>
      </c>
      <c r="AB490" s="17">
        <f>IF(AA490="","",IF(AA490&lt;=20,"Faible",IF(AA490&lt;=40,"Moyen",IF(AA490&lt;=75,"Élevé","Critique"))))</f>
        <v/>
      </c>
      <c r="AC490" s="17" t="inlineStr">
        <is>
          <t>c</t>
        </is>
      </c>
      <c r="AD490" s="17">
        <f>IF(OR(L490="",AC490=""),"",IF(VLOOKUP(AC490,Références!$O$3:$P$7,2,FALSE)&gt;=VLOOKUP(L490,Références!$O$3:$P$7,2,FALSE),"OK","À compléter"))</f>
        <v/>
      </c>
      <c r="AE490" s="17" t="inlineStr">
        <is>
          <t>FDS + mode opératoire</t>
        </is>
      </c>
      <c r="AF490" s="17" t="n"/>
      <c r="AG490" s="17" t="n"/>
    </row>
    <row r="491">
      <c r="A491" s="17" t="n"/>
      <c r="B491" s="17" t="n"/>
      <c r="C491" s="17" t="n"/>
      <c r="D491" s="17" t="n"/>
      <c r="E491" s="17" t="n"/>
      <c r="F491" s="17" t="n"/>
      <c r="G491" s="17" t="n"/>
      <c r="H491" s="17" t="n"/>
      <c r="I491" s="17" t="n"/>
      <c r="J491" s="17" t="n"/>
      <c r="K491" s="17">
        <f>IF(OR(H491="",I491="",J491=""),"",H491&amp;I491&amp;J491)</f>
        <v/>
      </c>
      <c r="L491" s="17">
        <f>IF(K491="","",VLOOKUP(K491,Références!$L$3:$M$10,2,FALSE))</f>
        <v/>
      </c>
      <c r="M491" s="17" t="n"/>
      <c r="N491" s="17" t="n"/>
      <c r="O491" s="17" t="n"/>
      <c r="P491" s="17">
        <f>IF(AND(M491&gt;0,N491&gt;0,O491&gt;0),M491*N491*O491,"")</f>
        <v/>
      </c>
      <c r="Q491" s="17">
        <f>IF(P491="","",IF(P491&lt;=20,"Faible",IF(P491&lt;=40,"Moyen",IF(P491&lt;=75,"Élevé","Critique"))))</f>
        <v/>
      </c>
      <c r="R491" s="17" t="n"/>
      <c r="S491" s="17" t="n"/>
      <c r="T491" s="17" t="n"/>
      <c r="U491" s="17" t="inlineStr">
        <is>
          <t>Méthodes</t>
        </is>
      </c>
      <c r="V491" s="17" t="inlineStr">
        <is>
          <t>03/09/2025</t>
        </is>
      </c>
      <c r="W491" s="17" t="inlineStr">
        <is>
          <t>Not Started</t>
        </is>
      </c>
      <c r="X491" s="17">
        <f>IF(AND(U491&gt;0,V491&gt;0,W491&gt;0),U491*V491*W491,"")</f>
        <v/>
      </c>
      <c r="Y491" s="17">
        <f>IF(X491="","",IF(X491&lt;=20,"Faible",IF(X491&lt;=40,"Moyen",IF(X491&lt;=75,"Élevé","Critique"))))</f>
        <v/>
      </c>
      <c r="Z491" s="17" t="n">
        <v>2</v>
      </c>
      <c r="AA491" s="17">
        <f>IF(AND(X491&gt;0,Y491&gt;0,Z491&gt;0),X491*Y491*Z491,"")</f>
        <v/>
      </c>
      <c r="AB491" s="17">
        <f>IF(AA491="","",IF(AA491&lt;=20,"Faible",IF(AA491&lt;=40,"Moyen",IF(AA491&lt;=75,"Élevé","Critique"))))</f>
        <v/>
      </c>
      <c r="AC491" s="17" t="inlineStr">
        <is>
          <t>c</t>
        </is>
      </c>
      <c r="AD491" s="17">
        <f>IF(OR(L491="",AC491=""),"",IF(VLOOKUP(AC491,Références!$O$3:$P$7,2,FALSE)&gt;=VLOOKUP(L491,Références!$O$3:$P$7,2,FALSE),"OK","À compléter"))</f>
        <v/>
      </c>
      <c r="AE491" s="17" t="inlineStr">
        <is>
          <t>FDS + mode opératoire</t>
        </is>
      </c>
      <c r="AF491" s="17" t="n"/>
      <c r="AG491" s="17" t="n"/>
    </row>
    <row r="492">
      <c r="A492" s="17" t="n"/>
      <c r="B492" s="17" t="n"/>
      <c r="C492" s="17" t="n"/>
      <c r="D492" s="17" t="n"/>
      <c r="E492" s="17" t="n"/>
      <c r="F492" s="17" t="n"/>
      <c r="G492" s="17" t="n"/>
      <c r="H492" s="17" t="n"/>
      <c r="I492" s="17" t="n"/>
      <c r="J492" s="17" t="n"/>
      <c r="K492" s="17">
        <f>IF(OR(H492="",I492="",J492=""),"",H492&amp;I492&amp;J492)</f>
        <v/>
      </c>
      <c r="L492" s="17">
        <f>IF(K492="","",VLOOKUP(K492,Références!$L$3:$M$10,2,FALSE))</f>
        <v/>
      </c>
      <c r="M492" s="17" t="n"/>
      <c r="N492" s="17" t="n"/>
      <c r="O492" s="17" t="n"/>
      <c r="P492" s="17">
        <f>IF(AND(M492&gt;0,N492&gt;0,O492&gt;0),M492*N492*O492,"")</f>
        <v/>
      </c>
      <c r="Q492" s="17">
        <f>IF(P492="","",IF(P492&lt;=20,"Faible",IF(P492&lt;=40,"Moyen",IF(P492&lt;=75,"Élevé","Critique"))))</f>
        <v/>
      </c>
      <c r="R492" s="17" t="n"/>
      <c r="S492" s="17" t="n"/>
      <c r="T492" s="17" t="n"/>
      <c r="U492" s="17" t="inlineStr">
        <is>
          <t>Qualité</t>
        </is>
      </c>
      <c r="V492" s="17" t="inlineStr">
        <is>
          <t>24/09/2025</t>
        </is>
      </c>
      <c r="W492" s="17" t="inlineStr">
        <is>
          <t>Done</t>
        </is>
      </c>
      <c r="X492" s="17">
        <f>IF(AND(U492&gt;0,V492&gt;0,W492&gt;0),U492*V492*W492,"")</f>
        <v/>
      </c>
      <c r="Y492" s="17">
        <f>IF(X492="","",IF(X492&lt;=20,"Faible",IF(X492&lt;=40,"Moyen",IF(X492&lt;=75,"Élevé","Critique"))))</f>
        <v/>
      </c>
      <c r="Z492" s="17" t="n">
        <v>2</v>
      </c>
      <c r="AA492" s="17">
        <f>IF(AND(X492&gt;0,Y492&gt;0,Z492&gt;0),X492*Y492*Z492,"")</f>
        <v/>
      </c>
      <c r="AB492" s="17">
        <f>IF(AA492="","",IF(AA492&lt;=20,"Faible",IF(AA492&lt;=40,"Moyen",IF(AA492&lt;=75,"Élevé","Critique"))))</f>
        <v/>
      </c>
      <c r="AC492" s="17" t="inlineStr">
        <is>
          <t>c</t>
        </is>
      </c>
      <c r="AD492" s="17">
        <f>IF(OR(L492="",AC492=""),"",IF(VLOOKUP(AC492,Références!$O$3:$P$7,2,FALSE)&gt;=VLOOKUP(L492,Références!$O$3:$P$7,2,FALSE),"OK","À compléter"))</f>
        <v/>
      </c>
      <c r="AE492" s="17" t="inlineStr">
        <is>
          <t>FDS + mode opératoire</t>
        </is>
      </c>
      <c r="AF492" s="17" t="n"/>
      <c r="AG492" s="17" t="n"/>
    </row>
    <row r="493">
      <c r="A493" s="17" t="n"/>
      <c r="B493" s="17" t="n"/>
      <c r="C493" s="17" t="n"/>
      <c r="D493" s="17" t="n"/>
      <c r="E493" s="17" t="n"/>
      <c r="F493" s="17" t="n"/>
      <c r="G493" s="17" t="n"/>
      <c r="H493" s="17" t="n"/>
      <c r="I493" s="17" t="n"/>
      <c r="J493" s="17" t="n"/>
      <c r="K493" s="17">
        <f>IF(OR(H493="",I493="",J493=""),"",H493&amp;I493&amp;J493)</f>
        <v/>
      </c>
      <c r="L493" s="17">
        <f>IF(K493="","",VLOOKUP(K493,Références!$L$3:$M$10,2,FALSE))</f>
        <v/>
      </c>
      <c r="M493" s="17" t="n"/>
      <c r="N493" s="17" t="n"/>
      <c r="O493" s="17" t="n"/>
      <c r="P493" s="17">
        <f>IF(AND(M493&gt;0,N493&gt;0,O493&gt;0),M493*N493*O493,"")</f>
        <v/>
      </c>
      <c r="Q493" s="17">
        <f>IF(P493="","",IF(P493&lt;=20,"Faible",IF(P493&lt;=40,"Moyen",IF(P493&lt;=75,"Élevé","Critique"))))</f>
        <v/>
      </c>
      <c r="R493" s="17" t="n"/>
      <c r="S493" s="17" t="n"/>
      <c r="T493" s="17" t="n"/>
      <c r="U493" s="17" t="inlineStr">
        <is>
          <t>Production</t>
        </is>
      </c>
      <c r="V493" s="17" t="inlineStr">
        <is>
          <t>07/09/2025</t>
        </is>
      </c>
      <c r="W493" s="17" t="inlineStr">
        <is>
          <t>Not Started</t>
        </is>
      </c>
      <c r="X493" s="17">
        <f>IF(AND(U493&gt;0,V493&gt;0,W493&gt;0),U493*V493*W493,"")</f>
        <v/>
      </c>
      <c r="Y493" s="17">
        <f>IF(X493="","",IF(X493&lt;=20,"Faible",IF(X493&lt;=40,"Moyen",IF(X493&lt;=75,"Élevé","Critique"))))</f>
        <v/>
      </c>
      <c r="Z493" s="17" t="n">
        <v>2</v>
      </c>
      <c r="AA493" s="17">
        <f>IF(AND(X493&gt;0,Y493&gt;0,Z493&gt;0),X493*Y493*Z493,"")</f>
        <v/>
      </c>
      <c r="AB493" s="17">
        <f>IF(AA493="","",IF(AA493&lt;=20,"Faible",IF(AA493&lt;=40,"Moyen",IF(AA493&lt;=75,"Élevé","Critique"))))</f>
        <v/>
      </c>
      <c r="AC493" s="17" t="inlineStr">
        <is>
          <t>c</t>
        </is>
      </c>
      <c r="AD493" s="17">
        <f>IF(OR(L493="",AC493=""),"",IF(VLOOKUP(AC493,Références!$O$3:$P$7,2,FALSE)&gt;=VLOOKUP(L493,Références!$O$3:$P$7,2,FALSE),"OK","À compléter"))</f>
        <v/>
      </c>
      <c r="AE493" s="17" t="inlineStr">
        <is>
          <t>FDS + mode opératoire</t>
        </is>
      </c>
      <c r="AF493" s="17" t="n"/>
      <c r="AG493" s="17" t="n"/>
    </row>
    <row r="494">
      <c r="A494" s="17" t="n"/>
      <c r="B494" s="17" t="n"/>
      <c r="C494" s="17" t="n"/>
      <c r="D494" s="17" t="n"/>
      <c r="E494" s="17" t="n"/>
      <c r="F494" s="17" t="n"/>
      <c r="G494" s="17" t="n"/>
      <c r="H494" s="17" t="n"/>
      <c r="I494" s="17" t="n"/>
      <c r="J494" s="17" t="n"/>
      <c r="K494" s="17">
        <f>IF(OR(H494="",I494="",J494=""),"",H494&amp;I494&amp;J494)</f>
        <v/>
      </c>
      <c r="L494" s="17">
        <f>IF(K494="","",VLOOKUP(K494,Références!$L$3:$M$10,2,FALSE))</f>
        <v/>
      </c>
      <c r="M494" s="17" t="n"/>
      <c r="N494" s="17" t="n"/>
      <c r="O494" s="17" t="n"/>
      <c r="P494" s="17">
        <f>IF(AND(M494&gt;0,N494&gt;0,O494&gt;0),M494*N494*O494,"")</f>
        <v/>
      </c>
      <c r="Q494" s="17">
        <f>IF(P494="","",IF(P494&lt;=20,"Faible",IF(P494&lt;=40,"Moyen",IF(P494&lt;=75,"Élevé","Critique"))))</f>
        <v/>
      </c>
      <c r="R494" s="17" t="n"/>
      <c r="S494" s="17" t="n"/>
      <c r="T494" s="17" t="n"/>
      <c r="U494" s="17" t="inlineStr">
        <is>
          <t>Méthodes</t>
        </is>
      </c>
      <c r="V494" s="17" t="inlineStr">
        <is>
          <t>02/09/2025</t>
        </is>
      </c>
      <c r="W494" s="17" t="inlineStr">
        <is>
          <t>Done</t>
        </is>
      </c>
      <c r="X494" s="17">
        <f>IF(AND(U494&gt;0,V494&gt;0,W494&gt;0),U494*V494*W494,"")</f>
        <v/>
      </c>
      <c r="Y494" s="17">
        <f>IF(X494="","",IF(X494&lt;=20,"Faible",IF(X494&lt;=40,"Moyen",IF(X494&lt;=75,"Élevé","Critique"))))</f>
        <v/>
      </c>
      <c r="Z494" s="17" t="n">
        <v>2</v>
      </c>
      <c r="AA494" s="17">
        <f>IF(AND(X494&gt;0,Y494&gt;0,Z494&gt;0),X494*Y494*Z494,"")</f>
        <v/>
      </c>
      <c r="AB494" s="17">
        <f>IF(AA494="","",IF(AA494&lt;=20,"Faible",IF(AA494&lt;=40,"Moyen",IF(AA494&lt;=75,"Élevé","Critique"))))</f>
        <v/>
      </c>
      <c r="AC494" s="17" t="inlineStr">
        <is>
          <t>c</t>
        </is>
      </c>
      <c r="AD494" s="17">
        <f>IF(OR(L494="",AC494=""),"",IF(VLOOKUP(AC494,Références!$O$3:$P$7,2,FALSE)&gt;=VLOOKUP(L494,Références!$O$3:$P$7,2,FALSE),"OK","À compléter"))</f>
        <v/>
      </c>
      <c r="AE494" s="17" t="inlineStr">
        <is>
          <t>FDS + mode opératoire</t>
        </is>
      </c>
      <c r="AF494" s="17" t="n"/>
      <c r="AG494" s="17" t="n"/>
    </row>
    <row r="495">
      <c r="A495" s="17" t="n"/>
      <c r="B495" s="17" t="n"/>
      <c r="C495" s="17" t="n"/>
      <c r="D495" s="17" t="n"/>
      <c r="E495" s="17" t="n"/>
      <c r="F495" s="17" t="n"/>
      <c r="G495" s="17" t="n"/>
      <c r="H495" s="17" t="n"/>
      <c r="I495" s="17" t="n"/>
      <c r="J495" s="17" t="n"/>
      <c r="K495" s="17">
        <f>IF(OR(H495="",I495="",J495=""),"",H495&amp;I495&amp;J495)</f>
        <v/>
      </c>
      <c r="L495" s="17">
        <f>IF(K495="","",VLOOKUP(K495,Références!$L$3:$M$10,2,FALSE))</f>
        <v/>
      </c>
      <c r="M495" s="17" t="n"/>
      <c r="N495" s="17" t="n"/>
      <c r="O495" s="17" t="n"/>
      <c r="P495" s="17">
        <f>IF(AND(M495&gt;0,N495&gt;0,O495&gt;0),M495*N495*O495,"")</f>
        <v/>
      </c>
      <c r="Q495" s="17">
        <f>IF(P495="","",IF(P495&lt;=20,"Faible",IF(P495&lt;=40,"Moyen",IF(P495&lt;=75,"Élevé","Critique"))))</f>
        <v/>
      </c>
      <c r="R495" s="17" t="n"/>
      <c r="S495" s="17" t="n"/>
      <c r="T495" s="17" t="n"/>
      <c r="U495" s="17" t="inlineStr">
        <is>
          <t>Production</t>
        </is>
      </c>
      <c r="V495" s="17" t="inlineStr">
        <is>
          <t>27/09/2025</t>
        </is>
      </c>
      <c r="W495" s="17" t="inlineStr">
        <is>
          <t>Done</t>
        </is>
      </c>
      <c r="X495" s="17">
        <f>IF(AND(U495&gt;0,V495&gt;0,W495&gt;0),U495*V495*W495,"")</f>
        <v/>
      </c>
      <c r="Y495" s="17">
        <f>IF(X495="","",IF(X495&lt;=20,"Faible",IF(X495&lt;=40,"Moyen",IF(X495&lt;=75,"Élevé","Critique"))))</f>
        <v/>
      </c>
      <c r="Z495" s="17" t="n">
        <v>2</v>
      </c>
      <c r="AA495" s="17">
        <f>IF(AND(X495&gt;0,Y495&gt;0,Z495&gt;0),X495*Y495*Z495,"")</f>
        <v/>
      </c>
      <c r="AB495" s="17">
        <f>IF(AA495="","",IF(AA495&lt;=20,"Faible",IF(AA495&lt;=40,"Moyen",IF(AA495&lt;=75,"Élevé","Critique"))))</f>
        <v/>
      </c>
      <c r="AC495" s="17" t="inlineStr">
        <is>
          <t>c</t>
        </is>
      </c>
      <c r="AD495" s="17">
        <f>IF(OR(L495="",AC495=""),"",IF(VLOOKUP(AC495,Références!$O$3:$P$7,2,FALSE)&gt;=VLOOKUP(L495,Références!$O$3:$P$7,2,FALSE),"OK","À compléter"))</f>
        <v/>
      </c>
      <c r="AE495" s="17" t="inlineStr">
        <is>
          <t>Photos + procédure</t>
        </is>
      </c>
      <c r="AF495" s="17" t="n"/>
      <c r="AG495" s="17" t="n"/>
    </row>
    <row r="496">
      <c r="A496" s="17" t="n"/>
      <c r="B496" s="17" t="n"/>
      <c r="C496" s="17" t="n"/>
      <c r="D496" s="17" t="n"/>
      <c r="E496" s="17" t="n"/>
      <c r="F496" s="17" t="n"/>
      <c r="G496" s="17" t="n"/>
      <c r="H496" s="17" t="n"/>
      <c r="I496" s="17" t="n"/>
      <c r="J496" s="17" t="n"/>
      <c r="K496" s="17">
        <f>IF(OR(H496="",I496="",J496=""),"",H496&amp;I496&amp;J496)</f>
        <v/>
      </c>
      <c r="L496" s="17">
        <f>IF(K496="","",VLOOKUP(K496,Références!$L$3:$M$10,2,FALSE))</f>
        <v/>
      </c>
      <c r="M496" s="17" t="n"/>
      <c r="N496" s="17" t="n"/>
      <c r="O496" s="17" t="n"/>
      <c r="P496" s="17">
        <f>IF(AND(M496&gt;0,N496&gt;0,O496&gt;0),M496*N496*O496,"")</f>
        <v/>
      </c>
      <c r="Q496" s="17">
        <f>IF(P496="","",IF(P496&lt;=20,"Faible",IF(P496&lt;=40,"Moyen",IF(P496&lt;=75,"Élevé","Critique"))))</f>
        <v/>
      </c>
      <c r="R496" s="17" t="n"/>
      <c r="S496" s="17" t="n"/>
      <c r="T496" s="17" t="n"/>
      <c r="U496" s="17" t="inlineStr">
        <is>
          <t>Qualité</t>
        </is>
      </c>
      <c r="V496" s="17" t="inlineStr">
        <is>
          <t>11/09/2025</t>
        </is>
      </c>
      <c r="W496" s="17" t="inlineStr">
        <is>
          <t>In Progress</t>
        </is>
      </c>
      <c r="X496" s="17">
        <f>IF(AND(U496&gt;0,V496&gt;0,W496&gt;0),U496*V496*W496,"")</f>
        <v/>
      </c>
      <c r="Y496" s="17">
        <f>IF(X496="","",IF(X496&lt;=20,"Faible",IF(X496&lt;=40,"Moyen",IF(X496&lt;=75,"Élevé","Critique"))))</f>
        <v/>
      </c>
      <c r="Z496" s="17" t="n">
        <v>2</v>
      </c>
      <c r="AA496" s="17">
        <f>IF(AND(X496&gt;0,Y496&gt;0,Z496&gt;0),X496*Y496*Z496,"")</f>
        <v/>
      </c>
      <c r="AB496" s="17">
        <f>IF(AA496="","",IF(AA496&lt;=20,"Faible",IF(AA496&lt;=40,"Moyen",IF(AA496&lt;=75,"Élevé","Critique"))))</f>
        <v/>
      </c>
      <c r="AC496" s="17" t="inlineStr">
        <is>
          <t>c</t>
        </is>
      </c>
      <c r="AD496" s="17">
        <f>IF(OR(L496="",AC496=""),"",IF(VLOOKUP(AC496,Références!$O$3:$P$7,2,FALSE)&gt;=VLOOKUP(L496,Références!$O$3:$P$7,2,FALSE),"OK","À compléter"))</f>
        <v/>
      </c>
      <c r="AE496" s="17" t="inlineStr">
        <is>
          <t>FDS + mode opératoire</t>
        </is>
      </c>
      <c r="AF496" s="17" t="n"/>
      <c r="AG496" s="17" t="n"/>
    </row>
    <row r="497">
      <c r="A497" s="17" t="n"/>
      <c r="B497" s="17" t="n"/>
      <c r="C497" s="17" t="n"/>
      <c r="D497" s="17" t="n"/>
      <c r="E497" s="17" t="n"/>
      <c r="F497" s="17" t="n"/>
      <c r="G497" s="17" t="n"/>
      <c r="H497" s="17" t="n"/>
      <c r="I497" s="17" t="n"/>
      <c r="J497" s="17" t="n"/>
      <c r="K497" s="17">
        <f>IF(OR(H497="",I497="",J497=""),"",H497&amp;I497&amp;J497)</f>
        <v/>
      </c>
      <c r="L497" s="17">
        <f>IF(K497="","",VLOOKUP(K497,Références!$L$3:$M$10,2,FALSE))</f>
        <v/>
      </c>
      <c r="M497" s="17" t="n"/>
      <c r="N497" s="17" t="n"/>
      <c r="O497" s="17" t="n"/>
      <c r="P497" s="17">
        <f>IF(AND(M497&gt;0,N497&gt;0,O497&gt;0),M497*N497*O497,"")</f>
        <v/>
      </c>
      <c r="Q497" s="17">
        <f>IF(P497="","",IF(P497&lt;=20,"Faible",IF(P497&lt;=40,"Moyen",IF(P497&lt;=75,"Élevé","Critique"))))</f>
        <v/>
      </c>
      <c r="R497" s="17" t="n"/>
      <c r="S497" s="17" t="n"/>
      <c r="T497" s="17" t="n"/>
      <c r="U497" s="17" t="inlineStr">
        <is>
          <t>Qualité</t>
        </is>
      </c>
      <c r="V497" s="17" t="inlineStr">
        <is>
          <t>05/09/2025</t>
        </is>
      </c>
      <c r="W497" s="17" t="inlineStr">
        <is>
          <t>Not Started</t>
        </is>
      </c>
      <c r="X497" s="17">
        <f>IF(AND(U497&gt;0,V497&gt;0,W497&gt;0),U497*V497*W497,"")</f>
        <v/>
      </c>
      <c r="Y497" s="17">
        <f>IF(X497="","",IF(X497&lt;=20,"Faible",IF(X497&lt;=40,"Moyen",IF(X497&lt;=75,"Élevé","Critique"))))</f>
        <v/>
      </c>
      <c r="Z497" s="17" t="n">
        <v>2</v>
      </c>
      <c r="AA497" s="17">
        <f>IF(AND(X497&gt;0,Y497&gt;0,Z497&gt;0),X497*Y497*Z497,"")</f>
        <v/>
      </c>
      <c r="AB497" s="17">
        <f>IF(AA497="","",IF(AA497&lt;=20,"Faible",IF(AA497&lt;=40,"Moyen",IF(AA497&lt;=75,"Élevé","Critique"))))</f>
        <v/>
      </c>
      <c r="AC497" s="17" t="inlineStr">
        <is>
          <t>c</t>
        </is>
      </c>
      <c r="AD497" s="17">
        <f>IF(OR(L497="",AC497=""),"",IF(VLOOKUP(AC497,Références!$O$3:$P$7,2,FALSE)&gt;=VLOOKUP(L497,Références!$O$3:$P$7,2,FALSE),"OK","À compléter"))</f>
        <v/>
      </c>
      <c r="AE497" s="17" t="inlineStr">
        <is>
          <t>Audit terrain + croquis</t>
        </is>
      </c>
      <c r="AF497" s="17" t="n"/>
      <c r="AG497" s="17" t="n"/>
    </row>
    <row r="498">
      <c r="A498" s="17" t="n"/>
      <c r="B498" s="17" t="n"/>
      <c r="C498" s="17" t="n"/>
      <c r="D498" s="17" t="n"/>
      <c r="E498" s="17" t="n"/>
      <c r="F498" s="17" t="n"/>
      <c r="G498" s="17" t="n"/>
      <c r="H498" s="17" t="n"/>
      <c r="I498" s="17" t="n"/>
      <c r="J498" s="17" t="n"/>
      <c r="K498" s="17">
        <f>IF(OR(H498="",I498="",J498=""),"",H498&amp;I498&amp;J498)</f>
        <v/>
      </c>
      <c r="L498" s="17">
        <f>IF(K498="","",VLOOKUP(K498,Références!$L$3:$M$10,2,FALSE))</f>
        <v/>
      </c>
      <c r="M498" s="17" t="n"/>
      <c r="N498" s="17" t="n"/>
      <c r="O498" s="17" t="n"/>
      <c r="P498" s="17">
        <f>IF(AND(M498&gt;0,N498&gt;0,O498&gt;0),M498*N498*O498,"")</f>
        <v/>
      </c>
      <c r="Q498" s="17">
        <f>IF(P498="","",IF(P498&lt;=20,"Faible",IF(P498&lt;=40,"Moyen",IF(P498&lt;=75,"Élevé","Critique"))))</f>
        <v/>
      </c>
      <c r="R498" s="17" t="n"/>
      <c r="S498" s="17" t="n"/>
      <c r="T498" s="17" t="n"/>
      <c r="U498" s="17" t="inlineStr">
        <is>
          <t>Maintenance</t>
        </is>
      </c>
      <c r="V498" s="17" t="inlineStr">
        <is>
          <t>26/09/2025</t>
        </is>
      </c>
      <c r="W498" s="17" t="inlineStr">
        <is>
          <t>Done</t>
        </is>
      </c>
      <c r="X498" s="17">
        <f>IF(AND(U498&gt;0,V498&gt;0,W498&gt;0),U498*V498*W498,"")</f>
        <v/>
      </c>
      <c r="Y498" s="17">
        <f>IF(X498="","",IF(X498&lt;=20,"Faible",IF(X498&lt;=40,"Moyen",IF(X498&lt;=75,"Élevé","Critique"))))</f>
        <v/>
      </c>
      <c r="Z498" s="17" t="n">
        <v>2</v>
      </c>
      <c r="AA498" s="17">
        <f>IF(AND(X498&gt;0,Y498&gt;0,Z498&gt;0),X498*Y498*Z498,"")</f>
        <v/>
      </c>
      <c r="AB498" s="17">
        <f>IF(AA498="","",IF(AA498&lt;=20,"Faible",IF(AA498&lt;=40,"Moyen",IF(AA498&lt;=75,"Élevé","Critique"))))</f>
        <v/>
      </c>
      <c r="AC498" s="17" t="inlineStr">
        <is>
          <t>c</t>
        </is>
      </c>
      <c r="AD498" s="17">
        <f>IF(OR(L498="",AC498=""),"",IF(VLOOKUP(AC498,Références!$O$3:$P$7,2,FALSE)&gt;=VLOOKUP(L498,Références!$O$3:$P$7,2,FALSE),"OK","À compléter"))</f>
        <v/>
      </c>
      <c r="AE498" s="17" t="inlineStr">
        <is>
          <t>Photos + procédure</t>
        </is>
      </c>
      <c r="AF498" s="17" t="n"/>
      <c r="AG498" s="17" t="n"/>
    </row>
    <row r="499">
      <c r="A499" s="17" t="n"/>
      <c r="B499" s="17" t="n"/>
      <c r="C499" s="17" t="n"/>
      <c r="D499" s="17" t="n"/>
      <c r="E499" s="17" t="n"/>
      <c r="F499" s="17" t="n"/>
      <c r="G499" s="17" t="n"/>
      <c r="H499" s="17" t="n"/>
      <c r="I499" s="17" t="n"/>
      <c r="J499" s="17" t="n"/>
      <c r="K499" s="17">
        <f>IF(OR(H499="",I499="",J499=""),"",H499&amp;I499&amp;J499)</f>
        <v/>
      </c>
      <c r="L499" s="17">
        <f>IF(K499="","",VLOOKUP(K499,Références!$L$3:$M$10,2,FALSE))</f>
        <v/>
      </c>
      <c r="M499" s="17" t="n"/>
      <c r="N499" s="17" t="n"/>
      <c r="O499" s="17" t="n"/>
      <c r="P499" s="17">
        <f>IF(AND(M499&gt;0,N499&gt;0,O499&gt;0),M499*N499*O499,"")</f>
        <v/>
      </c>
      <c r="Q499" s="17">
        <f>IF(P499="","",IF(P499&lt;=20,"Faible",IF(P499&lt;=40,"Moyen",IF(P499&lt;=75,"Élevé","Critique"))))</f>
        <v/>
      </c>
      <c r="R499" s="17" t="n"/>
      <c r="S499" s="17" t="n"/>
      <c r="T499" s="17" t="n"/>
      <c r="U499" s="17" t="inlineStr">
        <is>
          <t>HSE</t>
        </is>
      </c>
      <c r="V499" s="17" t="inlineStr">
        <is>
          <t>11/09/2025</t>
        </is>
      </c>
      <c r="W499" s="17" t="inlineStr">
        <is>
          <t>In Progress</t>
        </is>
      </c>
      <c r="X499" s="17">
        <f>IF(AND(U499&gt;0,V499&gt;0,W499&gt;0),U499*V499*W499,"")</f>
        <v/>
      </c>
      <c r="Y499" s="17">
        <f>IF(X499="","",IF(X499&lt;=20,"Faible",IF(X499&lt;=40,"Moyen",IF(X499&lt;=75,"Élevé","Critique"))))</f>
        <v/>
      </c>
      <c r="Z499" s="17" t="n">
        <v>2</v>
      </c>
      <c r="AA499" s="17">
        <f>IF(AND(X499&gt;0,Y499&gt;0,Z499&gt;0),X499*Y499*Z499,"")</f>
        <v/>
      </c>
      <c r="AB499" s="17">
        <f>IF(AA499="","",IF(AA499&lt;=20,"Faible",IF(AA499&lt;=40,"Moyen",IF(AA499&lt;=75,"Élevé","Critique"))))</f>
        <v/>
      </c>
      <c r="AC499" s="17" t="inlineStr">
        <is>
          <t>c</t>
        </is>
      </c>
      <c r="AD499" s="17">
        <f>IF(OR(L499="",AC499=""),"",IF(VLOOKUP(AC499,Références!$O$3:$P$7,2,FALSE)&gt;=VLOOKUP(L499,Références!$O$3:$P$7,2,FALSE),"OK","À compléter"))</f>
        <v/>
      </c>
      <c r="AE499" s="17" t="inlineStr">
        <is>
          <t>PV contrôle + schéma</t>
        </is>
      </c>
      <c r="AF499" s="17" t="n"/>
      <c r="AG499" s="17" t="n"/>
    </row>
    <row r="500">
      <c r="A500" s="17" t="n"/>
      <c r="B500" s="17" t="n"/>
      <c r="C500" s="17" t="n"/>
      <c r="D500" s="17" t="n"/>
      <c r="E500" s="17" t="n"/>
      <c r="F500" s="17" t="n"/>
      <c r="G500" s="17" t="n"/>
      <c r="H500" s="17" t="n"/>
      <c r="I500" s="17" t="n"/>
      <c r="J500" s="17" t="n"/>
      <c r="K500" s="17">
        <f>IF(OR(H500="",I500="",J500=""),"",H500&amp;I500&amp;J500)</f>
        <v/>
      </c>
      <c r="L500" s="17">
        <f>IF(K500="","",VLOOKUP(K500,Références!$L$3:$M$10,2,FALSE))</f>
        <v/>
      </c>
      <c r="M500" s="17" t="n"/>
      <c r="N500" s="17" t="n"/>
      <c r="O500" s="17" t="n"/>
      <c r="P500" s="17">
        <f>IF(AND(M500&gt;0,N500&gt;0,O500&gt;0),M500*N500*O500,"")</f>
        <v/>
      </c>
      <c r="Q500" s="17">
        <f>IF(P500="","",IF(P500&lt;=20,"Faible",IF(P500&lt;=40,"Moyen",IF(P500&lt;=75,"Élevé","Critique"))))</f>
        <v/>
      </c>
      <c r="R500" s="17" t="n"/>
      <c r="S500" s="17" t="n"/>
      <c r="T500" s="17" t="n"/>
      <c r="U500" s="17" t="inlineStr">
        <is>
          <t>Qualité</t>
        </is>
      </c>
      <c r="V500" s="17" t="inlineStr">
        <is>
          <t>02/09/2025</t>
        </is>
      </c>
      <c r="W500" s="17" t="inlineStr">
        <is>
          <t>Done</t>
        </is>
      </c>
      <c r="X500" s="17">
        <f>IF(AND(U500&gt;0,V500&gt;0,W500&gt;0),U500*V500*W500,"")</f>
        <v/>
      </c>
      <c r="Y500" s="17">
        <f>IF(X500="","",IF(X500&lt;=20,"Faible",IF(X500&lt;=40,"Moyen",IF(X500&lt;=75,"Élevé","Critique"))))</f>
        <v/>
      </c>
      <c r="Z500" s="17" t="n">
        <v>2</v>
      </c>
      <c r="AA500" s="17">
        <f>IF(AND(X500&gt;0,Y500&gt;0,Z500&gt;0),X500*Y500*Z500,"")</f>
        <v/>
      </c>
      <c r="AB500" s="17">
        <f>IF(AA500="","",IF(AA500&lt;=20,"Faible",IF(AA500&lt;=40,"Moyen",IF(AA500&lt;=75,"Élevé","Critique"))))</f>
        <v/>
      </c>
      <c r="AC500" s="17" t="inlineStr">
        <is>
          <t>c</t>
        </is>
      </c>
      <c r="AD500" s="17">
        <f>IF(OR(L500="",AC500=""),"",IF(VLOOKUP(AC500,Références!$O$3:$P$7,2,FALSE)&gt;=VLOOKUP(L500,Références!$O$3:$P$7,2,FALSE),"OK","À compléter"))</f>
        <v/>
      </c>
      <c r="AE500" s="17" t="inlineStr">
        <is>
          <t>Audit terrain + croquis</t>
        </is>
      </c>
      <c r="AF500" s="17" t="n"/>
      <c r="AG500" s="17" t="n"/>
    </row>
    <row r="501">
      <c r="A501" s="17" t="n"/>
      <c r="B501" s="17" t="n"/>
      <c r="C501" s="17" t="n"/>
      <c r="D501" s="17" t="n"/>
      <c r="E501" s="17" t="n"/>
      <c r="F501" s="17" t="n"/>
      <c r="G501" s="17" t="n"/>
      <c r="H501" s="17" t="n"/>
      <c r="I501" s="17" t="n"/>
      <c r="J501" s="17" t="n"/>
      <c r="K501" s="17">
        <f>IF(OR(H501="",I501="",J501=""),"",H501&amp;I501&amp;J501)</f>
        <v/>
      </c>
      <c r="L501" s="17">
        <f>IF(K501="","",VLOOKUP(K501,Références!$L$3:$M$10,2,FALSE))</f>
        <v/>
      </c>
      <c r="M501" s="17" t="n"/>
      <c r="N501" s="17" t="n"/>
      <c r="O501" s="17" t="n"/>
      <c r="P501" s="17">
        <f>IF(AND(M501&gt;0,N501&gt;0,O501&gt;0),M501*N501*O501,"")</f>
        <v/>
      </c>
      <c r="Q501" s="17">
        <f>IF(P501="","",IF(P501&lt;=20,"Faible",IF(P501&lt;=40,"Moyen",IF(P501&lt;=75,"Élevé","Critique"))))</f>
        <v/>
      </c>
      <c r="R501" s="17" t="n"/>
      <c r="S501" s="17" t="n"/>
      <c r="T501" s="17" t="n"/>
      <c r="U501" s="17" t="inlineStr">
        <is>
          <t>Production</t>
        </is>
      </c>
      <c r="V501" s="17" t="inlineStr">
        <is>
          <t>07/09/2025</t>
        </is>
      </c>
      <c r="W501" s="17" t="inlineStr">
        <is>
          <t>Not Started</t>
        </is>
      </c>
      <c r="X501" s="17">
        <f>IF(AND(U501&gt;0,V501&gt;0,W501&gt;0),U501*V501*W501,"")</f>
        <v/>
      </c>
      <c r="Y501" s="17">
        <f>IF(X501="","",IF(X501&lt;=20,"Faible",IF(X501&lt;=40,"Moyen",IF(X501&lt;=75,"Élevé","Critique"))))</f>
        <v/>
      </c>
      <c r="Z501" s="17" t="n">
        <v>2</v>
      </c>
      <c r="AA501" s="17">
        <f>IF(AND(X501&gt;0,Y501&gt;0,Z501&gt;0),X501*Y501*Z501,"")</f>
        <v/>
      </c>
      <c r="AB501" s="17">
        <f>IF(AA501="","",IF(AA501&lt;=20,"Faible",IF(AA501&lt;=40,"Moyen",IF(AA501&lt;=75,"Élevé","Critique"))))</f>
        <v/>
      </c>
      <c r="AC501" s="17" t="inlineStr">
        <is>
          <t>c</t>
        </is>
      </c>
      <c r="AD501" s="17">
        <f>IF(OR(L501="",AC501=""),"",IF(VLOOKUP(AC501,Références!$O$3:$P$7,2,FALSE)&gt;=VLOOKUP(L501,Références!$O$3:$P$7,2,FALSE),"OK","À compléter"))</f>
        <v/>
      </c>
      <c r="AE501" s="17" t="inlineStr">
        <is>
          <t>Photos + procédure</t>
        </is>
      </c>
      <c r="AF501" s="17" t="n"/>
      <c r="AG501" s="17" t="n"/>
    </row>
    <row r="502">
      <c r="A502" s="17" t="n"/>
      <c r="B502" s="17" t="n"/>
      <c r="C502" s="17" t="n"/>
      <c r="D502" s="17" t="n"/>
      <c r="E502" s="17" t="n"/>
      <c r="F502" s="17" t="n"/>
      <c r="G502" s="17" t="n"/>
      <c r="H502" s="17" t="n"/>
      <c r="I502" s="17" t="n"/>
      <c r="J502" s="17" t="n"/>
      <c r="K502" s="17">
        <f>IF(OR(H502="",I502="",J502=""),"",H502&amp;I502&amp;J502)</f>
        <v/>
      </c>
      <c r="L502" s="17">
        <f>IF(K502="","",VLOOKUP(K502,Références!$L$3:$M$10,2,FALSE))</f>
        <v/>
      </c>
      <c r="M502" s="17" t="n"/>
      <c r="N502" s="17" t="n"/>
      <c r="O502" s="17" t="n"/>
      <c r="P502" s="17">
        <f>IF(AND(M502&gt;0,N502&gt;0,O502&gt;0),M502*N502*O502,"")</f>
        <v/>
      </c>
      <c r="Q502" s="17">
        <f>IF(P502="","",IF(P502&lt;=20,"Faible",IF(P502&lt;=40,"Moyen",IF(P502&lt;=75,"Élevé","Critique"))))</f>
        <v/>
      </c>
      <c r="R502" s="17" t="n"/>
      <c r="S502" s="17" t="n"/>
      <c r="T502" s="17" t="n"/>
      <c r="U502" s="17" t="inlineStr">
        <is>
          <t>Qualité</t>
        </is>
      </c>
      <c r="V502" s="17" t="inlineStr">
        <is>
          <t>05/09/2025</t>
        </is>
      </c>
      <c r="W502" s="17" t="inlineStr">
        <is>
          <t>Done</t>
        </is>
      </c>
      <c r="X502" s="17">
        <f>IF(AND(U502&gt;0,V502&gt;0,W502&gt;0),U502*V502*W502,"")</f>
        <v/>
      </c>
      <c r="Y502" s="17">
        <f>IF(X502="","",IF(X502&lt;=20,"Faible",IF(X502&lt;=40,"Moyen",IF(X502&lt;=75,"Élevé","Critique"))))</f>
        <v/>
      </c>
      <c r="Z502" s="17" t="n">
        <v>2</v>
      </c>
      <c r="AA502" s="17">
        <f>IF(AND(X502&gt;0,Y502&gt;0,Z502&gt;0),X502*Y502*Z502,"")</f>
        <v/>
      </c>
      <c r="AB502" s="17">
        <f>IF(AA502="","",IF(AA502&lt;=20,"Faible",IF(AA502&lt;=40,"Moyen",IF(AA502&lt;=75,"Élevé","Critique"))))</f>
        <v/>
      </c>
      <c r="AC502" s="17" t="inlineStr">
        <is>
          <t>c</t>
        </is>
      </c>
      <c r="AD502" s="17">
        <f>IF(OR(L502="",AC502=""),"",IF(VLOOKUP(AC502,Références!$O$3:$P$7,2,FALSE)&gt;=VLOOKUP(L502,Références!$O$3:$P$7,2,FALSE),"OK","À compléter"))</f>
        <v/>
      </c>
      <c r="AE502" s="17" t="inlineStr">
        <is>
          <t>Photos + procédure</t>
        </is>
      </c>
      <c r="AF502" s="17" t="n"/>
      <c r="AG502" s="17" t="n"/>
    </row>
    <row r="503">
      <c r="A503" s="17" t="n"/>
      <c r="B503" s="17" t="n"/>
      <c r="C503" s="17" t="n"/>
      <c r="D503" s="17" t="n"/>
      <c r="E503" s="17" t="n"/>
      <c r="F503" s="17" t="n"/>
      <c r="G503" s="17" t="n"/>
      <c r="H503" s="17" t="n"/>
      <c r="I503" s="17" t="n"/>
      <c r="J503" s="17" t="n"/>
      <c r="K503" s="17">
        <f>IF(OR(H503="",I503="",J503=""),"",H503&amp;I503&amp;J503)</f>
        <v/>
      </c>
      <c r="L503" s="17">
        <f>IF(K503="","",VLOOKUP(K503,Références!$L$3:$M$10,2,FALSE))</f>
        <v/>
      </c>
      <c r="M503" s="17" t="n"/>
      <c r="N503" s="17" t="n"/>
      <c r="O503" s="17" t="n"/>
      <c r="P503" s="17">
        <f>IF(AND(M503&gt;0,N503&gt;0,O503&gt;0),M503*N503*O503,"")</f>
        <v/>
      </c>
      <c r="Q503" s="17">
        <f>IF(P503="","",IF(P503&lt;=20,"Faible",IF(P503&lt;=40,"Moyen",IF(P503&lt;=75,"Élevé","Critique"))))</f>
        <v/>
      </c>
      <c r="R503" s="17" t="n"/>
      <c r="S503" s="17" t="n"/>
      <c r="T503" s="17" t="n"/>
      <c r="U503" s="17" t="inlineStr">
        <is>
          <t>Maintenance</t>
        </is>
      </c>
      <c r="V503" s="17" t="inlineStr">
        <is>
          <t>15/09/2025</t>
        </is>
      </c>
      <c r="W503" s="17" t="inlineStr">
        <is>
          <t>Not Started</t>
        </is>
      </c>
      <c r="X503" s="17">
        <f>IF(AND(U503&gt;0,V503&gt;0,W503&gt;0),U503*V503*W503,"")</f>
        <v/>
      </c>
      <c r="Y503" s="17">
        <f>IF(X503="","",IF(X503&lt;=20,"Faible",IF(X503&lt;=40,"Moyen",IF(X503&lt;=75,"Élevé","Critique"))))</f>
        <v/>
      </c>
      <c r="Z503" s="17" t="n">
        <v>2</v>
      </c>
      <c r="AA503" s="17">
        <f>IF(AND(X503&gt;0,Y503&gt;0,Z503&gt;0),X503*Y503*Z503,"")</f>
        <v/>
      </c>
      <c r="AB503" s="17">
        <f>IF(AA503="","",IF(AA503&lt;=20,"Faible",IF(AA503&lt;=40,"Moyen",IF(AA503&lt;=75,"Élevé","Critique"))))</f>
        <v/>
      </c>
      <c r="AC503" s="17" t="inlineStr">
        <is>
          <t>c</t>
        </is>
      </c>
      <c r="AD503" s="17">
        <f>IF(OR(L503="",AC503=""),"",IF(VLOOKUP(AC503,Références!$O$3:$P$7,2,FALSE)&gt;=VLOOKUP(L503,Références!$O$3:$P$7,2,FALSE),"OK","À compléter"))</f>
        <v/>
      </c>
      <c r="AE503" s="17" t="inlineStr">
        <is>
          <t>Photos + procédure</t>
        </is>
      </c>
      <c r="AF503" s="17" t="n"/>
      <c r="AG503" s="17" t="n"/>
    </row>
    <row r="504">
      <c r="A504" s="17" t="n"/>
      <c r="B504" s="17" t="n"/>
      <c r="C504" s="17" t="n"/>
      <c r="D504" s="17" t="n"/>
      <c r="E504" s="17" t="n"/>
      <c r="F504" s="17" t="n"/>
      <c r="G504" s="17" t="n"/>
      <c r="H504" s="17" t="n"/>
      <c r="I504" s="17" t="n"/>
      <c r="J504" s="17" t="n"/>
      <c r="K504" s="17">
        <f>IF(OR(H504="",I504="",J504=""),"",H504&amp;I504&amp;J504)</f>
        <v/>
      </c>
      <c r="L504" s="17">
        <f>IF(K504="","",VLOOKUP(K504,Références!$L$3:$M$10,2,FALSE))</f>
        <v/>
      </c>
      <c r="M504" s="17" t="n"/>
      <c r="N504" s="17" t="n"/>
      <c r="O504" s="17" t="n"/>
      <c r="P504" s="17">
        <f>IF(AND(M504&gt;0,N504&gt;0,O504&gt;0),M504*N504*O504,"")</f>
        <v/>
      </c>
      <c r="Q504" s="17">
        <f>IF(P504="","",IF(P504&lt;=20,"Faible",IF(P504&lt;=40,"Moyen",IF(P504&lt;=75,"Élevé","Critique"))))</f>
        <v/>
      </c>
      <c r="R504" s="17" t="n"/>
      <c r="S504" s="17" t="n"/>
      <c r="T504" s="17" t="n"/>
      <c r="U504" s="17" t="inlineStr">
        <is>
          <t>Maintenance</t>
        </is>
      </c>
      <c r="V504" s="17" t="inlineStr">
        <is>
          <t>15/09/2025</t>
        </is>
      </c>
      <c r="W504" s="17" t="inlineStr">
        <is>
          <t>In Progress</t>
        </is>
      </c>
      <c r="X504" s="17">
        <f>IF(AND(U504&gt;0,V504&gt;0,W504&gt;0),U504*V504*W504,"")</f>
        <v/>
      </c>
      <c r="Y504" s="17">
        <f>IF(X504="","",IF(X504&lt;=20,"Faible",IF(X504&lt;=40,"Moyen",IF(X504&lt;=75,"Élevé","Critique"))))</f>
        <v/>
      </c>
      <c r="Z504" s="17" t="n">
        <v>2</v>
      </c>
      <c r="AA504" s="17">
        <f>IF(AND(X504&gt;0,Y504&gt;0,Z504&gt;0),X504*Y504*Z504,"")</f>
        <v/>
      </c>
      <c r="AB504" s="17">
        <f>IF(AA504="","",IF(AA504&lt;=20,"Faible",IF(AA504&lt;=40,"Moyen",IF(AA504&lt;=75,"Élevé","Critique"))))</f>
        <v/>
      </c>
      <c r="AC504" s="17" t="inlineStr">
        <is>
          <t>c</t>
        </is>
      </c>
      <c r="AD504" s="17">
        <f>IF(OR(L504="",AC504=""),"",IF(VLOOKUP(AC504,Références!$O$3:$P$7,2,FALSE)&gt;=VLOOKUP(L504,Références!$O$3:$P$7,2,FALSE),"OK","À compléter"))</f>
        <v/>
      </c>
      <c r="AE504" s="17" t="inlineStr">
        <is>
          <t>FDS + mode opératoire</t>
        </is>
      </c>
      <c r="AF504" s="17" t="n"/>
      <c r="AG504" s="17" t="n"/>
    </row>
    <row r="505">
      <c r="A505" s="17" t="n"/>
      <c r="B505" s="17" t="n"/>
      <c r="C505" s="17" t="n"/>
      <c r="D505" s="17" t="n"/>
      <c r="E505" s="17" t="n"/>
      <c r="F505" s="17" t="n"/>
      <c r="G505" s="17" t="n"/>
      <c r="H505" s="17" t="n"/>
      <c r="I505" s="17" t="n"/>
      <c r="J505" s="17" t="n"/>
      <c r="K505" s="17">
        <f>IF(OR(H505="",I505="",J505=""),"",H505&amp;I505&amp;J505)</f>
        <v/>
      </c>
      <c r="L505" s="17">
        <f>IF(K505="","",VLOOKUP(K505,Références!$L$3:$M$10,2,FALSE))</f>
        <v/>
      </c>
      <c r="M505" s="17" t="n"/>
      <c r="N505" s="17" t="n"/>
      <c r="O505" s="17" t="n"/>
      <c r="P505" s="17">
        <f>IF(AND(M505&gt;0,N505&gt;0,O505&gt;0),M505*N505*O505,"")</f>
        <v/>
      </c>
      <c r="Q505" s="17">
        <f>IF(P505="","",IF(P505&lt;=20,"Faible",IF(P505&lt;=40,"Moyen",IF(P505&lt;=75,"Élevé","Critique"))))</f>
        <v/>
      </c>
      <c r="R505" s="17" t="n"/>
      <c r="S505" s="17" t="n"/>
      <c r="T505" s="17" t="n"/>
      <c r="U505" s="17" t="inlineStr">
        <is>
          <t>Production</t>
        </is>
      </c>
      <c r="V505" s="17" t="inlineStr">
        <is>
          <t>21/09/2025</t>
        </is>
      </c>
      <c r="W505" s="17" t="inlineStr">
        <is>
          <t>Not Started</t>
        </is>
      </c>
      <c r="X505" s="17">
        <f>IF(AND(U505&gt;0,V505&gt;0,W505&gt;0),U505*V505*W505,"")</f>
        <v/>
      </c>
      <c r="Y505" s="17">
        <f>IF(X505="","",IF(X505&lt;=20,"Faible",IF(X505&lt;=40,"Moyen",IF(X505&lt;=75,"Élevé","Critique"))))</f>
        <v/>
      </c>
      <c r="Z505" s="17" t="n">
        <v>2</v>
      </c>
      <c r="AA505" s="17">
        <f>IF(AND(X505&gt;0,Y505&gt;0,Z505&gt;0),X505*Y505*Z505,"")</f>
        <v/>
      </c>
      <c r="AB505" s="17">
        <f>IF(AA505="","",IF(AA505&lt;=20,"Faible",IF(AA505&lt;=40,"Moyen",IF(AA505&lt;=75,"Élevé","Critique"))))</f>
        <v/>
      </c>
      <c r="AC505" s="17" t="inlineStr">
        <is>
          <t>c</t>
        </is>
      </c>
      <c r="AD505" s="17">
        <f>IF(OR(L505="",AC505=""),"",IF(VLOOKUP(AC505,Références!$O$3:$P$7,2,FALSE)&gt;=VLOOKUP(L505,Références!$O$3:$P$7,2,FALSE),"OK","À compléter"))</f>
        <v/>
      </c>
      <c r="AE505" s="17" t="inlineStr">
        <is>
          <t>Photos + procédure</t>
        </is>
      </c>
      <c r="AF505" s="17" t="n"/>
      <c r="AG505" s="17" t="n"/>
    </row>
    <row r="506">
      <c r="A506" s="17" t="n"/>
      <c r="B506" s="17" t="n"/>
      <c r="C506" s="17" t="n"/>
      <c r="D506" s="17" t="n"/>
      <c r="E506" s="17" t="n"/>
      <c r="F506" s="17" t="n"/>
      <c r="G506" s="17" t="n"/>
      <c r="H506" s="17" t="n"/>
      <c r="I506" s="17" t="n"/>
      <c r="J506" s="17" t="n"/>
      <c r="K506" s="17">
        <f>IF(OR(H506="",I506="",J506=""),"",H506&amp;I506&amp;J506)</f>
        <v/>
      </c>
      <c r="L506" s="17">
        <f>IF(K506="","",VLOOKUP(K506,Références!$L$3:$M$10,2,FALSE))</f>
        <v/>
      </c>
      <c r="M506" s="17" t="n"/>
      <c r="N506" s="17" t="n"/>
      <c r="O506" s="17" t="n"/>
      <c r="P506" s="17">
        <f>IF(AND(M506&gt;0,N506&gt;0,O506&gt;0),M506*N506*O506,"")</f>
        <v/>
      </c>
      <c r="Q506" s="17">
        <f>IF(P506="","",IF(P506&lt;=20,"Faible",IF(P506&lt;=40,"Moyen",IF(P506&lt;=75,"Élevé","Critique"))))</f>
        <v/>
      </c>
      <c r="R506" s="17" t="n"/>
      <c r="S506" s="17" t="n"/>
      <c r="T506" s="17" t="n"/>
      <c r="U506" s="17" t="inlineStr">
        <is>
          <t>Méthodes</t>
        </is>
      </c>
      <c r="V506" s="17" t="inlineStr">
        <is>
          <t>02/09/2025</t>
        </is>
      </c>
      <c r="W506" s="17" t="inlineStr">
        <is>
          <t>Not Started</t>
        </is>
      </c>
      <c r="X506" s="17">
        <f>IF(AND(U506&gt;0,V506&gt;0,W506&gt;0),U506*V506*W506,"")</f>
        <v/>
      </c>
      <c r="Y506" s="17">
        <f>IF(X506="","",IF(X506&lt;=20,"Faible",IF(X506&lt;=40,"Moyen",IF(X506&lt;=75,"Élevé","Critique"))))</f>
        <v/>
      </c>
      <c r="Z506" s="17" t="n">
        <v>2</v>
      </c>
      <c r="AA506" s="17">
        <f>IF(AND(X506&gt;0,Y506&gt;0,Z506&gt;0),X506*Y506*Z506,"")</f>
        <v/>
      </c>
      <c r="AB506" s="17">
        <f>IF(AA506="","",IF(AA506&lt;=20,"Faible",IF(AA506&lt;=40,"Moyen",IF(AA506&lt;=75,"Élevé","Critique"))))</f>
        <v/>
      </c>
      <c r="AC506" s="17" t="inlineStr">
        <is>
          <t>c</t>
        </is>
      </c>
      <c r="AD506" s="17">
        <f>IF(OR(L506="",AC506=""),"",IF(VLOOKUP(AC506,Références!$O$3:$P$7,2,FALSE)&gt;=VLOOKUP(L506,Références!$O$3:$P$7,2,FALSE),"OK","À compléter"))</f>
        <v/>
      </c>
      <c r="AE506" s="17" t="inlineStr">
        <is>
          <t>FDS + mode opératoire</t>
        </is>
      </c>
      <c r="AF506" s="17" t="n"/>
      <c r="AG506" s="17" t="n"/>
    </row>
    <row r="507">
      <c r="A507" s="17" t="n"/>
      <c r="B507" s="17" t="n"/>
      <c r="C507" s="17" t="n"/>
      <c r="D507" s="17" t="n"/>
      <c r="E507" s="17" t="n"/>
      <c r="F507" s="17" t="n"/>
      <c r="G507" s="17" t="n"/>
      <c r="H507" s="17" t="n"/>
      <c r="I507" s="17" t="n"/>
      <c r="J507" s="17" t="n"/>
      <c r="K507" s="17">
        <f>IF(OR(H507="",I507="",J507=""),"",H507&amp;I507&amp;J507)</f>
        <v/>
      </c>
      <c r="L507" s="17">
        <f>IF(K507="","",VLOOKUP(K507,Références!$L$3:$M$10,2,FALSE))</f>
        <v/>
      </c>
      <c r="M507" s="17" t="n"/>
      <c r="N507" s="17" t="n"/>
      <c r="O507" s="17" t="n"/>
      <c r="P507" s="17">
        <f>IF(AND(M507&gt;0,N507&gt;0,O507&gt;0),M507*N507*O507,"")</f>
        <v/>
      </c>
      <c r="Q507" s="17">
        <f>IF(P507="","",IF(P507&lt;=20,"Faible",IF(P507&lt;=40,"Moyen",IF(P507&lt;=75,"Élevé","Critique"))))</f>
        <v/>
      </c>
      <c r="R507" s="17" t="n"/>
      <c r="S507" s="17" t="n"/>
      <c r="T507" s="17" t="n"/>
      <c r="U507" s="17" t="inlineStr">
        <is>
          <t>Qualité</t>
        </is>
      </c>
      <c r="V507" s="17" t="inlineStr">
        <is>
          <t>02/09/2025</t>
        </is>
      </c>
      <c r="W507" s="17" t="inlineStr">
        <is>
          <t>Not Started</t>
        </is>
      </c>
      <c r="X507" s="17">
        <f>IF(AND(U507&gt;0,V507&gt;0,W507&gt;0),U507*V507*W507,"")</f>
        <v/>
      </c>
      <c r="Y507" s="17">
        <f>IF(X507="","",IF(X507&lt;=20,"Faible",IF(X507&lt;=40,"Moyen",IF(X507&lt;=75,"Élevé","Critique"))))</f>
        <v/>
      </c>
      <c r="Z507" s="17" t="n">
        <v>2</v>
      </c>
      <c r="AA507" s="17">
        <f>IF(AND(X507&gt;0,Y507&gt;0,Z507&gt;0),X507*Y507*Z507,"")</f>
        <v/>
      </c>
      <c r="AB507" s="17">
        <f>IF(AA507="","",IF(AA507&lt;=20,"Faible",IF(AA507&lt;=40,"Moyen",IF(AA507&lt;=75,"Élevé","Critique"))))</f>
        <v/>
      </c>
      <c r="AC507" s="17" t="inlineStr">
        <is>
          <t>c</t>
        </is>
      </c>
      <c r="AD507" s="17">
        <f>IF(OR(L507="",AC507=""),"",IF(VLOOKUP(AC507,Références!$O$3:$P$7,2,FALSE)&gt;=VLOOKUP(L507,Références!$O$3:$P$7,2,FALSE),"OK","À compléter"))</f>
        <v/>
      </c>
      <c r="AE507" s="17" t="inlineStr">
        <is>
          <t>PV contrôle + schéma</t>
        </is>
      </c>
      <c r="AF507" s="17" t="n"/>
      <c r="AG507" s="17" t="n"/>
    </row>
    <row r="508">
      <c r="A508" s="17" t="n"/>
      <c r="B508" s="17" t="n"/>
      <c r="C508" s="17" t="n"/>
      <c r="D508" s="17" t="n"/>
      <c r="E508" s="17" t="n"/>
      <c r="F508" s="17" t="n"/>
      <c r="G508" s="17" t="n"/>
      <c r="H508" s="17" t="n"/>
      <c r="I508" s="17" t="n"/>
      <c r="J508" s="17" t="n"/>
      <c r="K508" s="17">
        <f>IF(OR(H508="",I508="",J508=""),"",H508&amp;I508&amp;J508)</f>
        <v/>
      </c>
      <c r="L508" s="17">
        <f>IF(K508="","",VLOOKUP(K508,Références!$L$3:$M$10,2,FALSE))</f>
        <v/>
      </c>
      <c r="M508" s="17" t="n"/>
      <c r="N508" s="17" t="n"/>
      <c r="O508" s="17" t="n"/>
      <c r="P508" s="17">
        <f>IF(AND(M508&gt;0,N508&gt;0,O508&gt;0),M508*N508*O508,"")</f>
        <v/>
      </c>
      <c r="Q508" s="17">
        <f>IF(P508="","",IF(P508&lt;=20,"Faible",IF(P508&lt;=40,"Moyen",IF(P508&lt;=75,"Élevé","Critique"))))</f>
        <v/>
      </c>
      <c r="R508" s="17" t="n"/>
      <c r="S508" s="17" t="n"/>
      <c r="T508" s="17" t="n"/>
      <c r="U508" s="17" t="inlineStr">
        <is>
          <t>HSE</t>
        </is>
      </c>
      <c r="V508" s="17" t="inlineStr">
        <is>
          <t>17/09/2025</t>
        </is>
      </c>
      <c r="W508" s="17" t="inlineStr">
        <is>
          <t>Not Started</t>
        </is>
      </c>
      <c r="X508" s="17">
        <f>IF(AND(U508&gt;0,V508&gt;0,W508&gt;0),U508*V508*W508,"")</f>
        <v/>
      </c>
      <c r="Y508" s="17">
        <f>IF(X508="","",IF(X508&lt;=20,"Faible",IF(X508&lt;=40,"Moyen",IF(X508&lt;=75,"Élevé","Critique"))))</f>
        <v/>
      </c>
      <c r="Z508" s="17" t="n">
        <v>2</v>
      </c>
      <c r="AA508" s="17">
        <f>IF(AND(X508&gt;0,Y508&gt;0,Z508&gt;0),X508*Y508*Z508,"")</f>
        <v/>
      </c>
      <c r="AB508" s="17">
        <f>IF(AA508="","",IF(AA508&lt;=20,"Faible",IF(AA508&lt;=40,"Moyen",IF(AA508&lt;=75,"Élevé","Critique"))))</f>
        <v/>
      </c>
      <c r="AC508" s="17" t="inlineStr">
        <is>
          <t>c</t>
        </is>
      </c>
      <c r="AD508" s="17">
        <f>IF(OR(L508="",AC508=""),"",IF(VLOOKUP(AC508,Références!$O$3:$P$7,2,FALSE)&gt;=VLOOKUP(L508,Références!$O$3:$P$7,2,FALSE),"OK","À compléter"))</f>
        <v/>
      </c>
      <c r="AE508" s="17" t="inlineStr">
        <is>
          <t>Photos + procédure</t>
        </is>
      </c>
      <c r="AF508" s="17" t="n"/>
      <c r="AG508" s="17" t="n"/>
    </row>
    <row r="509">
      <c r="A509" s="17" t="n"/>
      <c r="B509" s="17" t="n"/>
      <c r="C509" s="17" t="n"/>
      <c r="D509" s="17" t="n"/>
      <c r="E509" s="17" t="n"/>
      <c r="F509" s="17" t="n"/>
      <c r="G509" s="17" t="n"/>
      <c r="H509" s="17" t="n"/>
      <c r="I509" s="17" t="n"/>
      <c r="J509" s="17" t="n"/>
      <c r="K509" s="17">
        <f>IF(OR(H509="",I509="",J509=""),"",H509&amp;I509&amp;J509)</f>
        <v/>
      </c>
      <c r="L509" s="17">
        <f>IF(K509="","",VLOOKUP(K509,Références!$L$3:$M$10,2,FALSE))</f>
        <v/>
      </c>
      <c r="M509" s="17" t="n"/>
      <c r="N509" s="17" t="n"/>
      <c r="O509" s="17" t="n"/>
      <c r="P509" s="17">
        <f>IF(AND(M509&gt;0,N509&gt;0,O509&gt;0),M509*N509*O509,"")</f>
        <v/>
      </c>
      <c r="Q509" s="17">
        <f>IF(P509="","",IF(P509&lt;=20,"Faible",IF(P509&lt;=40,"Moyen",IF(P509&lt;=75,"Élevé","Critique"))))</f>
        <v/>
      </c>
      <c r="R509" s="17" t="n"/>
      <c r="S509" s="17" t="n"/>
      <c r="T509" s="17" t="n"/>
      <c r="U509" s="17" t="inlineStr">
        <is>
          <t>Qualité</t>
        </is>
      </c>
      <c r="V509" s="17" t="inlineStr">
        <is>
          <t>07/09/2025</t>
        </is>
      </c>
      <c r="W509" s="17" t="inlineStr">
        <is>
          <t>Not Started</t>
        </is>
      </c>
      <c r="X509" s="17">
        <f>IF(AND(U509&gt;0,V509&gt;0,W509&gt;0),U509*V509*W509,"")</f>
        <v/>
      </c>
      <c r="Y509" s="17">
        <f>IF(X509="","",IF(X509&lt;=20,"Faible",IF(X509&lt;=40,"Moyen",IF(X509&lt;=75,"Élevé","Critique"))))</f>
        <v/>
      </c>
      <c r="Z509" s="17" t="n">
        <v>2</v>
      </c>
      <c r="AA509" s="17">
        <f>IF(AND(X509&gt;0,Y509&gt;0,Z509&gt;0),X509*Y509*Z509,"")</f>
        <v/>
      </c>
      <c r="AB509" s="17">
        <f>IF(AA509="","",IF(AA509&lt;=20,"Faible",IF(AA509&lt;=40,"Moyen",IF(AA509&lt;=75,"Élevé","Critique"))))</f>
        <v/>
      </c>
      <c r="AC509" s="17" t="inlineStr">
        <is>
          <t>c</t>
        </is>
      </c>
      <c r="AD509" s="17">
        <f>IF(OR(L509="",AC509=""),"",IF(VLOOKUP(AC509,Références!$O$3:$P$7,2,FALSE)&gt;=VLOOKUP(L509,Références!$O$3:$P$7,2,FALSE),"OK","À compléter"))</f>
        <v/>
      </c>
      <c r="AE509" s="17" t="inlineStr">
        <is>
          <t>Audit terrain + croquis</t>
        </is>
      </c>
      <c r="AF509" s="17" t="n"/>
      <c r="AG509" s="17" t="n"/>
    </row>
    <row r="510">
      <c r="A510" s="17" t="n"/>
      <c r="B510" s="17" t="n"/>
      <c r="C510" s="17" t="n"/>
      <c r="D510" s="17" t="n"/>
      <c r="E510" s="17" t="n"/>
      <c r="F510" s="17" t="n"/>
      <c r="G510" s="17" t="n"/>
      <c r="H510" s="17" t="n"/>
      <c r="I510" s="17" t="n"/>
      <c r="J510" s="17" t="n"/>
      <c r="K510" s="17">
        <f>IF(OR(H510="",I510="",J510=""),"",H510&amp;I510&amp;J510)</f>
        <v/>
      </c>
      <c r="L510" s="17">
        <f>IF(K510="","",VLOOKUP(K510,Références!$L$3:$M$10,2,FALSE))</f>
        <v/>
      </c>
      <c r="M510" s="17" t="n"/>
      <c r="N510" s="17" t="n"/>
      <c r="O510" s="17" t="n"/>
      <c r="P510" s="17">
        <f>IF(AND(M510&gt;0,N510&gt;0,O510&gt;0),M510*N510*O510,"")</f>
        <v/>
      </c>
      <c r="Q510" s="17">
        <f>IF(P510="","",IF(P510&lt;=20,"Faible",IF(P510&lt;=40,"Moyen",IF(P510&lt;=75,"Élevé","Critique"))))</f>
        <v/>
      </c>
      <c r="R510" s="17" t="n"/>
      <c r="S510" s="17" t="n"/>
      <c r="T510" s="17" t="n"/>
      <c r="U510" s="17" t="inlineStr">
        <is>
          <t>Maintenance</t>
        </is>
      </c>
      <c r="V510" s="17" t="inlineStr">
        <is>
          <t>08/09/2025</t>
        </is>
      </c>
      <c r="W510" s="17" t="inlineStr">
        <is>
          <t>In Progress</t>
        </is>
      </c>
      <c r="X510" s="17">
        <f>IF(AND(U510&gt;0,V510&gt;0,W510&gt;0),U510*V510*W510,"")</f>
        <v/>
      </c>
      <c r="Y510" s="17">
        <f>IF(X510="","",IF(X510&lt;=20,"Faible",IF(X510&lt;=40,"Moyen",IF(X510&lt;=75,"Élevé","Critique"))))</f>
        <v/>
      </c>
      <c r="Z510" s="17" t="n">
        <v>2</v>
      </c>
      <c r="AA510" s="17">
        <f>IF(AND(X510&gt;0,Y510&gt;0,Z510&gt;0),X510*Y510*Z510,"")</f>
        <v/>
      </c>
      <c r="AB510" s="17">
        <f>IF(AA510="","",IF(AA510&lt;=20,"Faible",IF(AA510&lt;=40,"Moyen",IF(AA510&lt;=75,"Élevé","Critique"))))</f>
        <v/>
      </c>
      <c r="AC510" s="17" t="inlineStr">
        <is>
          <t>c</t>
        </is>
      </c>
      <c r="AD510" s="17">
        <f>IF(OR(L510="",AC510=""),"",IF(VLOOKUP(AC510,Références!$O$3:$P$7,2,FALSE)&gt;=VLOOKUP(L510,Références!$O$3:$P$7,2,FALSE),"OK","À compléter"))</f>
        <v/>
      </c>
      <c r="AE510" s="17" t="inlineStr">
        <is>
          <t>FDS + mode opératoire</t>
        </is>
      </c>
      <c r="AF510" s="17" t="n"/>
      <c r="AG510" s="17" t="n"/>
    </row>
    <row r="511">
      <c r="A511" s="17" t="n"/>
      <c r="B511" s="17" t="n"/>
      <c r="C511" s="17" t="n"/>
      <c r="D511" s="17" t="n"/>
      <c r="E511" s="17" t="n"/>
      <c r="F511" s="17" t="n"/>
      <c r="G511" s="17" t="n"/>
      <c r="H511" s="17" t="n"/>
      <c r="I511" s="17" t="n"/>
      <c r="J511" s="17" t="n"/>
      <c r="K511" s="17">
        <f>IF(OR(H511="",I511="",J511=""),"",H511&amp;I511&amp;J511)</f>
        <v/>
      </c>
      <c r="L511" s="17">
        <f>IF(K511="","",VLOOKUP(K511,Références!$L$3:$M$10,2,FALSE))</f>
        <v/>
      </c>
      <c r="M511" s="17" t="n"/>
      <c r="N511" s="17" t="n"/>
      <c r="O511" s="17" t="n"/>
      <c r="P511" s="17">
        <f>IF(AND(M511&gt;0,N511&gt;0,O511&gt;0),M511*N511*O511,"")</f>
        <v/>
      </c>
      <c r="Q511" s="17">
        <f>IF(P511="","",IF(P511&lt;=20,"Faible",IF(P511&lt;=40,"Moyen",IF(P511&lt;=75,"Élevé","Critique"))))</f>
        <v/>
      </c>
      <c r="R511" s="17" t="n"/>
      <c r="S511" s="17" t="n"/>
      <c r="T511" s="17" t="n"/>
      <c r="U511" s="17" t="inlineStr">
        <is>
          <t>Maintenance</t>
        </is>
      </c>
      <c r="V511" s="17" t="inlineStr">
        <is>
          <t>13/09/2025</t>
        </is>
      </c>
      <c r="W511" s="17" t="inlineStr">
        <is>
          <t>Done</t>
        </is>
      </c>
      <c r="X511" s="17">
        <f>IF(AND(U511&gt;0,V511&gt;0,W511&gt;0),U511*V511*W511,"")</f>
        <v/>
      </c>
      <c r="Y511" s="17">
        <f>IF(X511="","",IF(X511&lt;=20,"Faible",IF(X511&lt;=40,"Moyen",IF(X511&lt;=75,"Élevé","Critique"))))</f>
        <v/>
      </c>
      <c r="Z511" s="17" t="n">
        <v>2</v>
      </c>
      <c r="AA511" s="17">
        <f>IF(AND(X511&gt;0,Y511&gt;0,Z511&gt;0),X511*Y511*Z511,"")</f>
        <v/>
      </c>
      <c r="AB511" s="17">
        <f>IF(AA511="","",IF(AA511&lt;=20,"Faible",IF(AA511&lt;=40,"Moyen",IF(AA511&lt;=75,"Élevé","Critique"))))</f>
        <v/>
      </c>
      <c r="AC511" s="17" t="inlineStr">
        <is>
          <t>c</t>
        </is>
      </c>
      <c r="AD511" s="17">
        <f>IF(OR(L511="",AC511=""),"",IF(VLOOKUP(AC511,Références!$O$3:$P$7,2,FALSE)&gt;=VLOOKUP(L511,Références!$O$3:$P$7,2,FALSE),"OK","À compléter"))</f>
        <v/>
      </c>
      <c r="AE511" s="17" t="inlineStr">
        <is>
          <t>Photos + procédure</t>
        </is>
      </c>
      <c r="AF511" s="17" t="n"/>
      <c r="AG511" s="17" t="n"/>
    </row>
    <row r="512">
      <c r="A512" s="17" t="n"/>
      <c r="B512" s="17" t="n"/>
      <c r="C512" s="17" t="n"/>
      <c r="D512" s="17" t="n"/>
      <c r="E512" s="17" t="n"/>
      <c r="F512" s="17" t="n"/>
      <c r="G512" s="17" t="n"/>
      <c r="H512" s="17" t="n"/>
      <c r="I512" s="17" t="n"/>
      <c r="J512" s="17" t="n"/>
      <c r="K512" s="17">
        <f>IF(OR(H512="",I512="",J512=""),"",H512&amp;I512&amp;J512)</f>
        <v/>
      </c>
      <c r="L512" s="17">
        <f>IF(K512="","",VLOOKUP(K512,Références!$L$3:$M$10,2,FALSE))</f>
        <v/>
      </c>
      <c r="M512" s="17" t="n"/>
      <c r="N512" s="17" t="n"/>
      <c r="O512" s="17" t="n"/>
      <c r="P512" s="17">
        <f>IF(AND(M512&gt;0,N512&gt;0,O512&gt;0),M512*N512*O512,"")</f>
        <v/>
      </c>
      <c r="Q512" s="17">
        <f>IF(P512="","",IF(P512&lt;=20,"Faible",IF(P512&lt;=40,"Moyen",IF(P512&lt;=75,"Élevé","Critique"))))</f>
        <v/>
      </c>
      <c r="R512" s="17" t="n"/>
      <c r="S512" s="17" t="n"/>
      <c r="T512" s="17" t="n"/>
      <c r="U512" s="17" t="inlineStr">
        <is>
          <t>Production</t>
        </is>
      </c>
      <c r="V512" s="17" t="inlineStr">
        <is>
          <t>20/09/2025</t>
        </is>
      </c>
      <c r="W512" s="17" t="inlineStr">
        <is>
          <t>Not Started</t>
        </is>
      </c>
      <c r="X512" s="17">
        <f>IF(AND(U512&gt;0,V512&gt;0,W512&gt;0),U512*V512*W512,"")</f>
        <v/>
      </c>
      <c r="Y512" s="17">
        <f>IF(X512="","",IF(X512&lt;=20,"Faible",IF(X512&lt;=40,"Moyen",IF(X512&lt;=75,"Élevé","Critique"))))</f>
        <v/>
      </c>
      <c r="Z512" s="17" t="n">
        <v>2</v>
      </c>
      <c r="AA512" s="17">
        <f>IF(AND(X512&gt;0,Y512&gt;0,Z512&gt;0),X512*Y512*Z512,"")</f>
        <v/>
      </c>
      <c r="AB512" s="17">
        <f>IF(AA512="","",IF(AA512&lt;=20,"Faible",IF(AA512&lt;=40,"Moyen",IF(AA512&lt;=75,"Élevé","Critique"))))</f>
        <v/>
      </c>
      <c r="AC512" s="17" t="inlineStr">
        <is>
          <t>c</t>
        </is>
      </c>
      <c r="AD512" s="17">
        <f>IF(OR(L512="",AC512=""),"",IF(VLOOKUP(AC512,Références!$O$3:$P$7,2,FALSE)&gt;=VLOOKUP(L512,Références!$O$3:$P$7,2,FALSE),"OK","À compléter"))</f>
        <v/>
      </c>
      <c r="AE512" s="17" t="inlineStr">
        <is>
          <t>PV contrôle + schéma</t>
        </is>
      </c>
      <c r="AF512" s="17" t="n"/>
      <c r="AG512" s="17" t="n"/>
    </row>
    <row r="513">
      <c r="A513" s="17" t="n"/>
      <c r="B513" s="17" t="n"/>
      <c r="C513" s="17" t="n"/>
      <c r="D513" s="17" t="n"/>
      <c r="E513" s="17" t="n"/>
      <c r="F513" s="17" t="n"/>
      <c r="G513" s="17" t="n"/>
      <c r="H513" s="17" t="n"/>
      <c r="I513" s="17" t="n"/>
      <c r="J513" s="17" t="n"/>
      <c r="K513" s="17">
        <f>IF(OR(H513="",I513="",J513=""),"",H513&amp;I513&amp;J513)</f>
        <v/>
      </c>
      <c r="L513" s="17">
        <f>IF(K513="","",VLOOKUP(K513,Références!$L$3:$M$10,2,FALSE))</f>
        <v/>
      </c>
      <c r="M513" s="17" t="n"/>
      <c r="N513" s="17" t="n"/>
      <c r="O513" s="17" t="n"/>
      <c r="P513" s="17">
        <f>IF(AND(M513&gt;0,N513&gt;0,O513&gt;0),M513*N513*O513,"")</f>
        <v/>
      </c>
      <c r="Q513" s="17">
        <f>IF(P513="","",IF(P513&lt;=20,"Faible",IF(P513&lt;=40,"Moyen",IF(P513&lt;=75,"Élevé","Critique"))))</f>
        <v/>
      </c>
      <c r="R513" s="17" t="n"/>
      <c r="S513" s="17" t="n"/>
      <c r="T513" s="17" t="n"/>
      <c r="U513" s="17" t="inlineStr">
        <is>
          <t>Qualité</t>
        </is>
      </c>
      <c r="V513" s="17" t="inlineStr">
        <is>
          <t>10/09/2025</t>
        </is>
      </c>
      <c r="W513" s="17" t="inlineStr">
        <is>
          <t>Done</t>
        </is>
      </c>
      <c r="X513" s="17">
        <f>IF(AND(U513&gt;0,V513&gt;0,W513&gt;0),U513*V513*W513,"")</f>
        <v/>
      </c>
      <c r="Y513" s="17">
        <f>IF(X513="","",IF(X513&lt;=20,"Faible",IF(X513&lt;=40,"Moyen",IF(X513&lt;=75,"Élevé","Critique"))))</f>
        <v/>
      </c>
      <c r="Z513" s="17" t="n">
        <v>2</v>
      </c>
      <c r="AA513" s="17">
        <f>IF(AND(X513&gt;0,Y513&gt;0,Z513&gt;0),X513*Y513*Z513,"")</f>
        <v/>
      </c>
      <c r="AB513" s="17">
        <f>IF(AA513="","",IF(AA513&lt;=20,"Faible",IF(AA513&lt;=40,"Moyen",IF(AA513&lt;=75,"Élevé","Critique"))))</f>
        <v/>
      </c>
      <c r="AC513" s="17" t="inlineStr">
        <is>
          <t>c</t>
        </is>
      </c>
      <c r="AD513" s="17">
        <f>IF(OR(L513="",AC513=""),"",IF(VLOOKUP(AC513,Références!$O$3:$P$7,2,FALSE)&gt;=VLOOKUP(L513,Références!$O$3:$P$7,2,FALSE),"OK","À compléter"))</f>
        <v/>
      </c>
      <c r="AE513" s="17" t="inlineStr">
        <is>
          <t>Audit terrain + croquis</t>
        </is>
      </c>
      <c r="AF513" s="17" t="n"/>
      <c r="AG513" s="17" t="n"/>
    </row>
    <row r="514">
      <c r="A514" s="17" t="n"/>
      <c r="B514" s="17" t="n"/>
      <c r="C514" s="17" t="n"/>
      <c r="D514" s="17" t="n"/>
      <c r="E514" s="17" t="n"/>
      <c r="F514" s="17" t="n"/>
      <c r="G514" s="17" t="n"/>
      <c r="H514" s="17" t="n"/>
      <c r="I514" s="17" t="n"/>
      <c r="J514" s="17" t="n"/>
      <c r="K514" s="17">
        <f>IF(OR(H514="",I514="",J514=""),"",H514&amp;I514&amp;J514)</f>
        <v/>
      </c>
      <c r="L514" s="17">
        <f>IF(K514="","",VLOOKUP(K514,Références!$L$3:$M$10,2,FALSE))</f>
        <v/>
      </c>
      <c r="M514" s="17" t="n"/>
      <c r="N514" s="17" t="n"/>
      <c r="O514" s="17" t="n"/>
      <c r="P514" s="17">
        <f>IF(AND(M514&gt;0,N514&gt;0,O514&gt;0),M514*N514*O514,"")</f>
        <v/>
      </c>
      <c r="Q514" s="17">
        <f>IF(P514="","",IF(P514&lt;=20,"Faible",IF(P514&lt;=40,"Moyen",IF(P514&lt;=75,"Élevé","Critique"))))</f>
        <v/>
      </c>
      <c r="R514" s="17" t="n"/>
      <c r="S514" s="17" t="n"/>
      <c r="T514" s="17" t="n"/>
      <c r="U514" s="17" t="inlineStr">
        <is>
          <t>Qualité</t>
        </is>
      </c>
      <c r="V514" s="17" t="inlineStr">
        <is>
          <t>16/09/2025</t>
        </is>
      </c>
      <c r="W514" s="17" t="inlineStr">
        <is>
          <t>In Progress</t>
        </is>
      </c>
      <c r="X514" s="17">
        <f>IF(AND(U514&gt;0,V514&gt;0,W514&gt;0),U514*V514*W514,"")</f>
        <v/>
      </c>
      <c r="Y514" s="17">
        <f>IF(X514="","",IF(X514&lt;=20,"Faible",IF(X514&lt;=40,"Moyen",IF(X514&lt;=75,"Élevé","Critique"))))</f>
        <v/>
      </c>
      <c r="Z514" s="17" t="n">
        <v>2</v>
      </c>
      <c r="AA514" s="17">
        <f>IF(AND(X514&gt;0,Y514&gt;0,Z514&gt;0),X514*Y514*Z514,"")</f>
        <v/>
      </c>
      <c r="AB514" s="17">
        <f>IF(AA514="","",IF(AA514&lt;=20,"Faible",IF(AA514&lt;=40,"Moyen",IF(AA514&lt;=75,"Élevé","Critique"))))</f>
        <v/>
      </c>
      <c r="AC514" s="17" t="inlineStr">
        <is>
          <t>c</t>
        </is>
      </c>
      <c r="AD514" s="17">
        <f>IF(OR(L514="",AC514=""),"",IF(VLOOKUP(AC514,Références!$O$3:$P$7,2,FALSE)&gt;=VLOOKUP(L514,Références!$O$3:$P$7,2,FALSE),"OK","À compléter"))</f>
        <v/>
      </c>
      <c r="AE514" s="17" t="inlineStr">
        <is>
          <t>Photos + procédure</t>
        </is>
      </c>
      <c r="AF514" s="17" t="n"/>
      <c r="AG514" s="17" t="n"/>
    </row>
    <row r="515">
      <c r="A515" s="17" t="n"/>
      <c r="B515" s="17" t="n"/>
      <c r="C515" s="17" t="n"/>
      <c r="D515" s="17" t="n"/>
      <c r="E515" s="17" t="n"/>
      <c r="F515" s="17" t="n"/>
      <c r="G515" s="17" t="n"/>
      <c r="H515" s="17" t="n"/>
      <c r="I515" s="17" t="n"/>
      <c r="J515" s="17" t="n"/>
      <c r="K515" s="17">
        <f>IF(OR(H515="",I515="",J515=""),"",H515&amp;I515&amp;J515)</f>
        <v/>
      </c>
      <c r="L515" s="17">
        <f>IF(K515="","",VLOOKUP(K515,Références!$L$3:$M$10,2,FALSE))</f>
        <v/>
      </c>
      <c r="M515" s="17" t="n"/>
      <c r="N515" s="17" t="n"/>
      <c r="O515" s="17" t="n"/>
      <c r="P515" s="17">
        <f>IF(AND(M515&gt;0,N515&gt;0,O515&gt;0),M515*N515*O515,"")</f>
        <v/>
      </c>
      <c r="Q515" s="17">
        <f>IF(P515="","",IF(P515&lt;=20,"Faible",IF(P515&lt;=40,"Moyen",IF(P515&lt;=75,"Élevé","Critique"))))</f>
        <v/>
      </c>
      <c r="R515" s="17" t="n"/>
      <c r="S515" s="17" t="n"/>
      <c r="T515" s="17" t="n"/>
      <c r="U515" s="17" t="inlineStr">
        <is>
          <t>Méthodes</t>
        </is>
      </c>
      <c r="V515" s="17" t="inlineStr">
        <is>
          <t>01/09/2025</t>
        </is>
      </c>
      <c r="W515" s="17" t="inlineStr">
        <is>
          <t>Not Started</t>
        </is>
      </c>
      <c r="X515" s="17">
        <f>IF(AND(U515&gt;0,V515&gt;0,W515&gt;0),U515*V515*W515,"")</f>
        <v/>
      </c>
      <c r="Y515" s="17">
        <f>IF(X515="","",IF(X515&lt;=20,"Faible",IF(X515&lt;=40,"Moyen",IF(X515&lt;=75,"Élevé","Critique"))))</f>
        <v/>
      </c>
      <c r="Z515" s="17" t="n">
        <v>2</v>
      </c>
      <c r="AA515" s="17">
        <f>IF(AND(X515&gt;0,Y515&gt;0,Z515&gt;0),X515*Y515*Z515,"")</f>
        <v/>
      </c>
      <c r="AB515" s="17">
        <f>IF(AA515="","",IF(AA515&lt;=20,"Faible",IF(AA515&lt;=40,"Moyen",IF(AA515&lt;=75,"Élevé","Critique"))))</f>
        <v/>
      </c>
      <c r="AC515" s="17" t="inlineStr">
        <is>
          <t>c</t>
        </is>
      </c>
      <c r="AD515" s="17">
        <f>IF(OR(L515="",AC515=""),"",IF(VLOOKUP(AC515,Références!$O$3:$P$7,2,FALSE)&gt;=VLOOKUP(L515,Références!$O$3:$P$7,2,FALSE),"OK","À compléter"))</f>
        <v/>
      </c>
      <c r="AE515" s="17" t="inlineStr">
        <is>
          <t>Audit terrain + croquis</t>
        </is>
      </c>
      <c r="AF515" s="17" t="n"/>
      <c r="AG515" s="17" t="n"/>
    </row>
    <row r="516">
      <c r="A516" s="17" t="n"/>
      <c r="B516" s="17" t="n"/>
      <c r="C516" s="17" t="n"/>
      <c r="D516" s="17" t="n"/>
      <c r="E516" s="17" t="n"/>
      <c r="F516" s="17" t="n"/>
      <c r="G516" s="17" t="n"/>
      <c r="H516" s="17" t="n"/>
      <c r="I516" s="17" t="n"/>
      <c r="J516" s="17" t="n"/>
      <c r="K516" s="17">
        <f>IF(OR(H516="",I516="",J516=""),"",H516&amp;I516&amp;J516)</f>
        <v/>
      </c>
      <c r="L516" s="17">
        <f>IF(K516="","",VLOOKUP(K516,Références!$L$3:$M$10,2,FALSE))</f>
        <v/>
      </c>
      <c r="M516" s="17" t="n"/>
      <c r="N516" s="17" t="n"/>
      <c r="O516" s="17" t="n"/>
      <c r="P516" s="17">
        <f>IF(AND(M516&gt;0,N516&gt;0,O516&gt;0),M516*N516*O516,"")</f>
        <v/>
      </c>
      <c r="Q516" s="17">
        <f>IF(P516="","",IF(P516&lt;=20,"Faible",IF(P516&lt;=40,"Moyen",IF(P516&lt;=75,"Élevé","Critique"))))</f>
        <v/>
      </c>
      <c r="R516" s="17" t="n"/>
      <c r="S516" s="17" t="n"/>
      <c r="T516" s="17" t="n"/>
      <c r="U516" s="17" t="inlineStr">
        <is>
          <t>Qualité</t>
        </is>
      </c>
      <c r="V516" s="17" t="inlineStr">
        <is>
          <t>11/09/2025</t>
        </is>
      </c>
      <c r="W516" s="17" t="inlineStr">
        <is>
          <t>In Progress</t>
        </is>
      </c>
      <c r="X516" s="17">
        <f>IF(AND(U516&gt;0,V516&gt;0,W516&gt;0),U516*V516*W516,"")</f>
        <v/>
      </c>
      <c r="Y516" s="17">
        <f>IF(X516="","",IF(X516&lt;=20,"Faible",IF(X516&lt;=40,"Moyen",IF(X516&lt;=75,"Élevé","Critique"))))</f>
        <v/>
      </c>
      <c r="Z516" s="17" t="n">
        <v>2</v>
      </c>
      <c r="AA516" s="17">
        <f>IF(AND(X516&gt;0,Y516&gt;0,Z516&gt;0),X516*Y516*Z516,"")</f>
        <v/>
      </c>
      <c r="AB516" s="17">
        <f>IF(AA516="","",IF(AA516&lt;=20,"Faible",IF(AA516&lt;=40,"Moyen",IF(AA516&lt;=75,"Élevé","Critique"))))</f>
        <v/>
      </c>
      <c r="AC516" s="17" t="inlineStr">
        <is>
          <t>c</t>
        </is>
      </c>
      <c r="AD516" s="17">
        <f>IF(OR(L516="",AC516=""),"",IF(VLOOKUP(AC516,Références!$O$3:$P$7,2,FALSE)&gt;=VLOOKUP(L516,Références!$O$3:$P$7,2,FALSE),"OK","À compléter"))</f>
        <v/>
      </c>
      <c r="AE516" s="17" t="inlineStr">
        <is>
          <t>Photos + procédure</t>
        </is>
      </c>
      <c r="AF516" s="17" t="n"/>
      <c r="AG516" s="17" t="n"/>
    </row>
    <row r="517">
      <c r="A517" s="17" t="n"/>
      <c r="B517" s="17" t="n"/>
      <c r="C517" s="17" t="n"/>
      <c r="D517" s="17" t="n"/>
      <c r="E517" s="17" t="n"/>
      <c r="F517" s="17" t="n"/>
      <c r="G517" s="17" t="n"/>
      <c r="H517" s="17" t="n"/>
      <c r="I517" s="17" t="n"/>
      <c r="J517" s="17" t="n"/>
      <c r="K517" s="17">
        <f>IF(OR(H517="",I517="",J517=""),"",H517&amp;I517&amp;J517)</f>
        <v/>
      </c>
      <c r="L517" s="17">
        <f>IF(K517="","",VLOOKUP(K517,Références!$L$3:$M$10,2,FALSE))</f>
        <v/>
      </c>
      <c r="M517" s="17" t="n"/>
      <c r="N517" s="17" t="n"/>
      <c r="O517" s="17" t="n"/>
      <c r="P517" s="17">
        <f>IF(AND(M517&gt;0,N517&gt;0,O517&gt;0),M517*N517*O517,"")</f>
        <v/>
      </c>
      <c r="Q517" s="17">
        <f>IF(P517="","",IF(P517&lt;=20,"Faible",IF(P517&lt;=40,"Moyen",IF(P517&lt;=75,"Élevé","Critique"))))</f>
        <v/>
      </c>
      <c r="R517" s="17" t="n"/>
      <c r="S517" s="17" t="n"/>
      <c r="T517" s="17" t="n"/>
      <c r="U517" s="17" t="inlineStr">
        <is>
          <t>Méthodes</t>
        </is>
      </c>
      <c r="V517" s="17" t="inlineStr">
        <is>
          <t>07/09/2025</t>
        </is>
      </c>
      <c r="W517" s="17" t="inlineStr">
        <is>
          <t>Done</t>
        </is>
      </c>
      <c r="X517" s="17">
        <f>IF(AND(U517&gt;0,V517&gt;0,W517&gt;0),U517*V517*W517,"")</f>
        <v/>
      </c>
      <c r="Y517" s="17">
        <f>IF(X517="","",IF(X517&lt;=20,"Faible",IF(X517&lt;=40,"Moyen",IF(X517&lt;=75,"Élevé","Critique"))))</f>
        <v/>
      </c>
      <c r="Z517" s="17" t="n">
        <v>2</v>
      </c>
      <c r="AA517" s="17">
        <f>IF(AND(X517&gt;0,Y517&gt;0,Z517&gt;0),X517*Y517*Z517,"")</f>
        <v/>
      </c>
      <c r="AB517" s="17">
        <f>IF(AA517="","",IF(AA517&lt;=20,"Faible",IF(AA517&lt;=40,"Moyen",IF(AA517&lt;=75,"Élevé","Critique"))))</f>
        <v/>
      </c>
      <c r="AC517" s="17" t="inlineStr">
        <is>
          <t>c</t>
        </is>
      </c>
      <c r="AD517" s="17">
        <f>IF(OR(L517="",AC517=""),"",IF(VLOOKUP(AC517,Références!$O$3:$P$7,2,FALSE)&gt;=VLOOKUP(L517,Références!$O$3:$P$7,2,FALSE),"OK","À compléter"))</f>
        <v/>
      </c>
      <c r="AE517" s="17" t="inlineStr">
        <is>
          <t>Audit terrain + croquis</t>
        </is>
      </c>
      <c r="AF517" s="17" t="n"/>
      <c r="AG517" s="17" t="n"/>
    </row>
    <row r="518">
      <c r="A518" s="17" t="n"/>
      <c r="B518" s="17" t="n"/>
      <c r="C518" s="17" t="n"/>
      <c r="D518" s="17" t="n"/>
      <c r="E518" s="17" t="n"/>
      <c r="F518" s="17" t="n"/>
      <c r="G518" s="17" t="n"/>
      <c r="H518" s="17" t="n"/>
      <c r="I518" s="17" t="n"/>
      <c r="J518" s="17" t="n"/>
      <c r="K518" s="17">
        <f>IF(OR(H518="",I518="",J518=""),"",H518&amp;I518&amp;J518)</f>
        <v/>
      </c>
      <c r="L518" s="17">
        <f>IF(K518="","",VLOOKUP(K518,Références!$L$3:$M$10,2,FALSE))</f>
        <v/>
      </c>
      <c r="M518" s="17" t="n"/>
      <c r="N518" s="17" t="n"/>
      <c r="O518" s="17" t="n"/>
      <c r="P518" s="17">
        <f>IF(AND(M518&gt;0,N518&gt;0,O518&gt;0),M518*N518*O518,"")</f>
        <v/>
      </c>
      <c r="Q518" s="17">
        <f>IF(P518="","",IF(P518&lt;=20,"Faible",IF(P518&lt;=40,"Moyen",IF(P518&lt;=75,"Élevé","Critique"))))</f>
        <v/>
      </c>
      <c r="R518" s="17" t="n"/>
      <c r="S518" s="17" t="n"/>
      <c r="T518" s="17" t="n"/>
      <c r="U518" s="17" t="inlineStr">
        <is>
          <t>Qualité</t>
        </is>
      </c>
      <c r="V518" s="17" t="inlineStr">
        <is>
          <t>19/09/2025</t>
        </is>
      </c>
      <c r="W518" s="17" t="inlineStr">
        <is>
          <t>Done</t>
        </is>
      </c>
      <c r="X518" s="17">
        <f>IF(AND(U518&gt;0,V518&gt;0,W518&gt;0),U518*V518*W518,"")</f>
        <v/>
      </c>
      <c r="Y518" s="17">
        <f>IF(X518="","",IF(X518&lt;=20,"Faible",IF(X518&lt;=40,"Moyen",IF(X518&lt;=75,"Élevé","Critique"))))</f>
        <v/>
      </c>
      <c r="Z518" s="17" t="n">
        <v>2</v>
      </c>
      <c r="AA518" s="17">
        <f>IF(AND(X518&gt;0,Y518&gt;0,Z518&gt;0),X518*Y518*Z518,"")</f>
        <v/>
      </c>
      <c r="AB518" s="17">
        <f>IF(AA518="","",IF(AA518&lt;=20,"Faible",IF(AA518&lt;=40,"Moyen",IF(AA518&lt;=75,"Élevé","Critique"))))</f>
        <v/>
      </c>
      <c r="AC518" s="17" t="inlineStr">
        <is>
          <t>c</t>
        </is>
      </c>
      <c r="AD518" s="17">
        <f>IF(OR(L518="",AC518=""),"",IF(VLOOKUP(AC518,Références!$O$3:$P$7,2,FALSE)&gt;=VLOOKUP(L518,Références!$O$3:$P$7,2,FALSE),"OK","À compléter"))</f>
        <v/>
      </c>
      <c r="AE518" s="17" t="inlineStr">
        <is>
          <t>Audit terrain + croquis</t>
        </is>
      </c>
      <c r="AF518" s="17" t="n"/>
      <c r="AG518" s="17" t="n"/>
    </row>
    <row r="519">
      <c r="A519" s="17" t="n"/>
      <c r="B519" s="17" t="n"/>
      <c r="C519" s="17" t="n"/>
      <c r="D519" s="17" t="n"/>
      <c r="E519" s="17" t="n"/>
      <c r="F519" s="17" t="n"/>
      <c r="G519" s="17" t="n"/>
      <c r="H519" s="17" t="n"/>
      <c r="I519" s="17" t="n"/>
      <c r="J519" s="17" t="n"/>
      <c r="K519" s="17">
        <f>IF(OR(H519="",I519="",J519=""),"",H519&amp;I519&amp;J519)</f>
        <v/>
      </c>
      <c r="L519" s="17">
        <f>IF(K519="","",VLOOKUP(K519,Références!$L$3:$M$10,2,FALSE))</f>
        <v/>
      </c>
      <c r="M519" s="17" t="n"/>
      <c r="N519" s="17" t="n"/>
      <c r="O519" s="17" t="n"/>
      <c r="P519" s="17">
        <f>IF(AND(M519&gt;0,N519&gt;0,O519&gt;0),M519*N519*O519,"")</f>
        <v/>
      </c>
      <c r="Q519" s="17">
        <f>IF(P519="","",IF(P519&lt;=20,"Faible",IF(P519&lt;=40,"Moyen",IF(P519&lt;=75,"Élevé","Critique"))))</f>
        <v/>
      </c>
      <c r="R519" s="17" t="n"/>
      <c r="S519" s="17" t="n"/>
      <c r="T519" s="17" t="n"/>
      <c r="U519" s="17" t="inlineStr">
        <is>
          <t>Qualité</t>
        </is>
      </c>
      <c r="V519" s="17" t="inlineStr">
        <is>
          <t>22/09/2025</t>
        </is>
      </c>
      <c r="W519" s="17" t="inlineStr">
        <is>
          <t>Done</t>
        </is>
      </c>
      <c r="X519" s="17">
        <f>IF(AND(U519&gt;0,V519&gt;0,W519&gt;0),U519*V519*W519,"")</f>
        <v/>
      </c>
      <c r="Y519" s="17">
        <f>IF(X519="","",IF(X519&lt;=20,"Faible",IF(X519&lt;=40,"Moyen",IF(X519&lt;=75,"Élevé","Critique"))))</f>
        <v/>
      </c>
      <c r="Z519" s="17" t="n">
        <v>2</v>
      </c>
      <c r="AA519" s="17">
        <f>IF(AND(X519&gt;0,Y519&gt;0,Z519&gt;0),X519*Y519*Z519,"")</f>
        <v/>
      </c>
      <c r="AB519" s="17">
        <f>IF(AA519="","",IF(AA519&lt;=20,"Faible",IF(AA519&lt;=40,"Moyen",IF(AA519&lt;=75,"Élevé","Critique"))))</f>
        <v/>
      </c>
      <c r="AC519" s="17" t="inlineStr">
        <is>
          <t>c</t>
        </is>
      </c>
      <c r="AD519" s="17">
        <f>IF(OR(L519="",AC519=""),"",IF(VLOOKUP(AC519,Références!$O$3:$P$7,2,FALSE)&gt;=VLOOKUP(L519,Références!$O$3:$P$7,2,FALSE),"OK","À compléter"))</f>
        <v/>
      </c>
      <c r="AE519" s="17" t="inlineStr">
        <is>
          <t>Audit terrain + croquis</t>
        </is>
      </c>
      <c r="AF519" s="17" t="n"/>
      <c r="AG519" s="17" t="n"/>
    </row>
    <row r="520">
      <c r="A520" s="17" t="n"/>
      <c r="B520" s="17" t="n"/>
      <c r="C520" s="17" t="n"/>
      <c r="D520" s="17" t="n"/>
      <c r="E520" s="17" t="n"/>
      <c r="F520" s="17" t="n"/>
      <c r="G520" s="17" t="n"/>
      <c r="H520" s="17" t="n"/>
      <c r="I520" s="17" t="n"/>
      <c r="J520" s="17" t="n"/>
      <c r="K520" s="17">
        <f>IF(OR(H520="",I520="",J520=""),"",H520&amp;I520&amp;J520)</f>
        <v/>
      </c>
      <c r="L520" s="17">
        <f>IF(K520="","",VLOOKUP(K520,Références!$L$3:$M$10,2,FALSE))</f>
        <v/>
      </c>
      <c r="M520" s="17" t="n"/>
      <c r="N520" s="17" t="n"/>
      <c r="O520" s="17" t="n"/>
      <c r="P520" s="17">
        <f>IF(AND(M520&gt;0,N520&gt;0,O520&gt;0),M520*N520*O520,"")</f>
        <v/>
      </c>
      <c r="Q520" s="17">
        <f>IF(P520="","",IF(P520&lt;=20,"Faible",IF(P520&lt;=40,"Moyen",IF(P520&lt;=75,"Élevé","Critique"))))</f>
        <v/>
      </c>
      <c r="R520" s="17" t="n"/>
      <c r="S520" s="17" t="n"/>
      <c r="T520" s="17" t="n"/>
      <c r="U520" s="17" t="inlineStr">
        <is>
          <t>Qualité</t>
        </is>
      </c>
      <c r="V520" s="17" t="inlineStr">
        <is>
          <t>16/09/2025</t>
        </is>
      </c>
      <c r="W520" s="17" t="inlineStr">
        <is>
          <t>Not Started</t>
        </is>
      </c>
      <c r="X520" s="17">
        <f>IF(AND(U520&gt;0,V520&gt;0,W520&gt;0),U520*V520*W520,"")</f>
        <v/>
      </c>
      <c r="Y520" s="17">
        <f>IF(X520="","",IF(X520&lt;=20,"Faible",IF(X520&lt;=40,"Moyen",IF(X520&lt;=75,"Élevé","Critique"))))</f>
        <v/>
      </c>
      <c r="Z520" s="17" t="n">
        <v>2</v>
      </c>
      <c r="AA520" s="17">
        <f>IF(AND(X520&gt;0,Y520&gt;0,Z520&gt;0),X520*Y520*Z520,"")</f>
        <v/>
      </c>
      <c r="AB520" s="17">
        <f>IF(AA520="","",IF(AA520&lt;=20,"Faible",IF(AA520&lt;=40,"Moyen",IF(AA520&lt;=75,"Élevé","Critique"))))</f>
        <v/>
      </c>
      <c r="AC520" s="17" t="inlineStr">
        <is>
          <t>c</t>
        </is>
      </c>
      <c r="AD520" s="17">
        <f>IF(OR(L520="",AC520=""),"",IF(VLOOKUP(AC520,Références!$O$3:$P$7,2,FALSE)&gt;=VLOOKUP(L520,Références!$O$3:$P$7,2,FALSE),"OK","À compléter"))</f>
        <v/>
      </c>
      <c r="AE520" s="17" t="inlineStr">
        <is>
          <t>FDS + mode opératoire</t>
        </is>
      </c>
      <c r="AF520" s="17" t="n"/>
      <c r="AG520" s="17" t="n"/>
    </row>
    <row r="521">
      <c r="A521" s="17" t="n"/>
      <c r="B521" s="17" t="n"/>
      <c r="C521" s="17" t="n"/>
      <c r="D521" s="17" t="n"/>
      <c r="E521" s="17" t="n"/>
      <c r="F521" s="17" t="n"/>
      <c r="G521" s="17" t="n"/>
      <c r="H521" s="17" t="n"/>
      <c r="I521" s="17" t="n"/>
      <c r="J521" s="17" t="n"/>
      <c r="K521" s="17">
        <f>IF(OR(H521="",I521="",J521=""),"",H521&amp;I521&amp;J521)</f>
        <v/>
      </c>
      <c r="L521" s="17">
        <f>IF(K521="","",VLOOKUP(K521,Références!$L$3:$M$10,2,FALSE))</f>
        <v/>
      </c>
      <c r="M521" s="17" t="n"/>
      <c r="N521" s="17" t="n"/>
      <c r="O521" s="17" t="n"/>
      <c r="P521" s="17">
        <f>IF(AND(M521&gt;0,N521&gt;0,O521&gt;0),M521*N521*O521,"")</f>
        <v/>
      </c>
      <c r="Q521" s="17">
        <f>IF(P521="","",IF(P521&lt;=20,"Faible",IF(P521&lt;=40,"Moyen",IF(P521&lt;=75,"Élevé","Critique"))))</f>
        <v/>
      </c>
      <c r="R521" s="17" t="n"/>
      <c r="S521" s="17" t="n"/>
      <c r="T521" s="17" t="n"/>
      <c r="U521" s="17" t="inlineStr">
        <is>
          <t>Qualité</t>
        </is>
      </c>
      <c r="V521" s="17" t="inlineStr">
        <is>
          <t>10/09/2025</t>
        </is>
      </c>
      <c r="W521" s="17" t="inlineStr">
        <is>
          <t>Done</t>
        </is>
      </c>
      <c r="X521" s="17">
        <f>IF(AND(U521&gt;0,V521&gt;0,W521&gt;0),U521*V521*W521,"")</f>
        <v/>
      </c>
      <c r="Y521" s="17">
        <f>IF(X521="","",IF(X521&lt;=20,"Faible",IF(X521&lt;=40,"Moyen",IF(X521&lt;=75,"Élevé","Critique"))))</f>
        <v/>
      </c>
      <c r="Z521" s="17" t="n">
        <v>2</v>
      </c>
      <c r="AA521" s="17">
        <f>IF(AND(X521&gt;0,Y521&gt;0,Z521&gt;0),X521*Y521*Z521,"")</f>
        <v/>
      </c>
      <c r="AB521" s="17">
        <f>IF(AA521="","",IF(AA521&lt;=20,"Faible",IF(AA521&lt;=40,"Moyen",IF(AA521&lt;=75,"Élevé","Critique"))))</f>
        <v/>
      </c>
      <c r="AC521" s="17" t="inlineStr">
        <is>
          <t>c</t>
        </is>
      </c>
      <c r="AD521" s="17">
        <f>IF(OR(L521="",AC521=""),"",IF(VLOOKUP(AC521,Références!$O$3:$P$7,2,FALSE)&gt;=VLOOKUP(L521,Références!$O$3:$P$7,2,FALSE),"OK","À compléter"))</f>
        <v/>
      </c>
      <c r="AE521" s="17" t="inlineStr">
        <is>
          <t>Audit terrain + croquis</t>
        </is>
      </c>
      <c r="AF521" s="17" t="n"/>
      <c r="AG521" s="17" t="n"/>
    </row>
    <row r="522">
      <c r="A522" s="17" t="n"/>
      <c r="B522" s="17" t="n"/>
      <c r="C522" s="17" t="n"/>
      <c r="D522" s="17" t="n"/>
      <c r="E522" s="17" t="n"/>
      <c r="F522" s="17" t="n"/>
      <c r="G522" s="17" t="n"/>
      <c r="H522" s="17" t="n"/>
      <c r="I522" s="17" t="n"/>
      <c r="J522" s="17" t="n"/>
      <c r="K522" s="17">
        <f>IF(OR(H522="",I522="",J522=""),"",H522&amp;I522&amp;J522)</f>
        <v/>
      </c>
      <c r="L522" s="17">
        <f>IF(K522="","",VLOOKUP(K522,Références!$L$3:$M$10,2,FALSE))</f>
        <v/>
      </c>
      <c r="M522" s="17" t="n"/>
      <c r="N522" s="17" t="n"/>
      <c r="O522" s="17" t="n"/>
      <c r="P522" s="17">
        <f>IF(AND(M522&gt;0,N522&gt;0,O522&gt;0),M522*N522*O522,"")</f>
        <v/>
      </c>
      <c r="Q522" s="17">
        <f>IF(P522="","",IF(P522&lt;=20,"Faible",IF(P522&lt;=40,"Moyen",IF(P522&lt;=75,"Élevé","Critique"))))</f>
        <v/>
      </c>
      <c r="R522" s="17" t="n"/>
      <c r="S522" s="17" t="n"/>
      <c r="T522" s="17" t="n"/>
      <c r="U522" s="17" t="inlineStr">
        <is>
          <t>Qualité</t>
        </is>
      </c>
      <c r="V522" s="17" t="inlineStr">
        <is>
          <t>18/09/2025</t>
        </is>
      </c>
      <c r="W522" s="17" t="inlineStr">
        <is>
          <t>In Progress</t>
        </is>
      </c>
      <c r="X522" s="17">
        <f>IF(AND(U522&gt;0,V522&gt;0,W522&gt;0),U522*V522*W522,"")</f>
        <v/>
      </c>
      <c r="Y522" s="17">
        <f>IF(X522="","",IF(X522&lt;=20,"Faible",IF(X522&lt;=40,"Moyen",IF(X522&lt;=75,"Élevé","Critique"))))</f>
        <v/>
      </c>
      <c r="Z522" s="17" t="n">
        <v>2</v>
      </c>
      <c r="AA522" s="17">
        <f>IF(AND(X522&gt;0,Y522&gt;0,Z522&gt;0),X522*Y522*Z522,"")</f>
        <v/>
      </c>
      <c r="AB522" s="17">
        <f>IF(AA522="","",IF(AA522&lt;=20,"Faible",IF(AA522&lt;=40,"Moyen",IF(AA522&lt;=75,"Élevé","Critique"))))</f>
        <v/>
      </c>
      <c r="AC522" s="17" t="inlineStr">
        <is>
          <t>c</t>
        </is>
      </c>
      <c r="AD522" s="17">
        <f>IF(OR(L522="",AC522=""),"",IF(VLOOKUP(AC522,Références!$O$3:$P$7,2,FALSE)&gt;=VLOOKUP(L522,Références!$O$3:$P$7,2,FALSE),"OK","À compléter"))</f>
        <v/>
      </c>
      <c r="AE522" s="17" t="inlineStr">
        <is>
          <t>FDS + mode opératoire</t>
        </is>
      </c>
      <c r="AF522" s="17" t="n"/>
      <c r="AG522" s="17" t="n"/>
    </row>
    <row r="523">
      <c r="A523" s="17" t="n"/>
      <c r="B523" s="17" t="n"/>
      <c r="C523" s="17" t="n"/>
      <c r="D523" s="17" t="n"/>
      <c r="E523" s="17" t="n"/>
      <c r="F523" s="17" t="n"/>
      <c r="G523" s="17" t="n"/>
      <c r="H523" s="17" t="n"/>
      <c r="I523" s="17" t="n"/>
      <c r="J523" s="17" t="n"/>
      <c r="K523" s="17">
        <f>IF(OR(H523="",I523="",J523=""),"",H523&amp;I523&amp;J523)</f>
        <v/>
      </c>
      <c r="L523" s="17">
        <f>IF(K523="","",VLOOKUP(K523,Références!$L$3:$M$10,2,FALSE))</f>
        <v/>
      </c>
      <c r="M523" s="17" t="n"/>
      <c r="N523" s="17" t="n"/>
      <c r="O523" s="17" t="n"/>
      <c r="P523" s="17">
        <f>IF(AND(M523&gt;0,N523&gt;0,O523&gt;0),M523*N523*O523,"")</f>
        <v/>
      </c>
      <c r="Q523" s="17">
        <f>IF(P523="","",IF(P523&lt;=20,"Faible",IF(P523&lt;=40,"Moyen",IF(P523&lt;=75,"Élevé","Critique"))))</f>
        <v/>
      </c>
      <c r="R523" s="17" t="n"/>
      <c r="S523" s="17" t="n"/>
      <c r="T523" s="17" t="n"/>
      <c r="U523" s="17" t="inlineStr">
        <is>
          <t>Maintenance</t>
        </is>
      </c>
      <c r="V523" s="17" t="inlineStr">
        <is>
          <t>01/09/2025</t>
        </is>
      </c>
      <c r="W523" s="17" t="inlineStr">
        <is>
          <t>Done</t>
        </is>
      </c>
      <c r="X523" s="17">
        <f>IF(AND(U523&gt;0,V523&gt;0,W523&gt;0),U523*V523*W523,"")</f>
        <v/>
      </c>
      <c r="Y523" s="17">
        <f>IF(X523="","",IF(X523&lt;=20,"Faible",IF(X523&lt;=40,"Moyen",IF(X523&lt;=75,"Élevé","Critique"))))</f>
        <v/>
      </c>
      <c r="Z523" s="17" t="n">
        <v>2</v>
      </c>
      <c r="AA523" s="17">
        <f>IF(AND(X523&gt;0,Y523&gt;0,Z523&gt;0),X523*Y523*Z523,"")</f>
        <v/>
      </c>
      <c r="AB523" s="17">
        <f>IF(AA523="","",IF(AA523&lt;=20,"Faible",IF(AA523&lt;=40,"Moyen",IF(AA523&lt;=75,"Élevé","Critique"))))</f>
        <v/>
      </c>
      <c r="AC523" s="17" t="inlineStr">
        <is>
          <t>c</t>
        </is>
      </c>
      <c r="AD523" s="17">
        <f>IF(OR(L523="",AC523=""),"",IF(VLOOKUP(AC523,Références!$O$3:$P$7,2,FALSE)&gt;=VLOOKUP(L523,Références!$O$3:$P$7,2,FALSE),"OK","À compléter"))</f>
        <v/>
      </c>
      <c r="AE523" s="17" t="inlineStr">
        <is>
          <t>Photos + procédure</t>
        </is>
      </c>
      <c r="AF523" s="17" t="n"/>
      <c r="AG523" s="17" t="n"/>
    </row>
    <row r="524">
      <c r="A524" s="17" t="n"/>
      <c r="B524" s="17" t="n"/>
      <c r="C524" s="17" t="n"/>
      <c r="D524" s="17" t="n"/>
      <c r="E524" s="17" t="n"/>
      <c r="F524" s="17" t="n"/>
      <c r="G524" s="17" t="n"/>
      <c r="H524" s="17" t="n"/>
      <c r="I524" s="17" t="n"/>
      <c r="J524" s="17" t="n"/>
      <c r="K524" s="17">
        <f>IF(OR(H524="",I524="",J524=""),"",H524&amp;I524&amp;J524)</f>
        <v/>
      </c>
      <c r="L524" s="17">
        <f>IF(K524="","",VLOOKUP(K524,Références!$L$3:$M$10,2,FALSE))</f>
        <v/>
      </c>
      <c r="M524" s="17" t="n"/>
      <c r="N524" s="17" t="n"/>
      <c r="O524" s="17" t="n"/>
      <c r="P524" s="17">
        <f>IF(AND(M524&gt;0,N524&gt;0,O524&gt;0),M524*N524*O524,"")</f>
        <v/>
      </c>
      <c r="Q524" s="17">
        <f>IF(P524="","",IF(P524&lt;=20,"Faible",IF(P524&lt;=40,"Moyen",IF(P524&lt;=75,"Élevé","Critique"))))</f>
        <v/>
      </c>
      <c r="R524" s="17" t="n"/>
      <c r="S524" s="17" t="n"/>
      <c r="T524" s="17" t="n"/>
      <c r="U524" s="17" t="inlineStr">
        <is>
          <t>Méthodes</t>
        </is>
      </c>
      <c r="V524" s="17" t="inlineStr">
        <is>
          <t>15/09/2025</t>
        </is>
      </c>
      <c r="W524" s="17" t="inlineStr">
        <is>
          <t>In Progress</t>
        </is>
      </c>
      <c r="X524" s="17">
        <f>IF(AND(U524&gt;0,V524&gt;0,W524&gt;0),U524*V524*W524,"")</f>
        <v/>
      </c>
      <c r="Y524" s="17">
        <f>IF(X524="","",IF(X524&lt;=20,"Faible",IF(X524&lt;=40,"Moyen",IF(X524&lt;=75,"Élevé","Critique"))))</f>
        <v/>
      </c>
      <c r="Z524" s="17" t="n">
        <v>2</v>
      </c>
      <c r="AA524" s="17">
        <f>IF(AND(X524&gt;0,Y524&gt;0,Z524&gt;0),X524*Y524*Z524,"")</f>
        <v/>
      </c>
      <c r="AB524" s="17">
        <f>IF(AA524="","",IF(AA524&lt;=20,"Faible",IF(AA524&lt;=40,"Moyen",IF(AA524&lt;=75,"Élevé","Critique"))))</f>
        <v/>
      </c>
      <c r="AC524" s="17" t="inlineStr">
        <is>
          <t>c</t>
        </is>
      </c>
      <c r="AD524" s="17">
        <f>IF(OR(L524="",AC524=""),"",IF(VLOOKUP(AC524,Références!$O$3:$P$7,2,FALSE)&gt;=VLOOKUP(L524,Références!$O$3:$P$7,2,FALSE),"OK","À compléter"))</f>
        <v/>
      </c>
      <c r="AE524" s="17" t="inlineStr">
        <is>
          <t>PV contrôle + schéma</t>
        </is>
      </c>
      <c r="AF524" s="17" t="n"/>
      <c r="AG524" s="17" t="n"/>
    </row>
    <row r="525">
      <c r="A525" s="17" t="n"/>
      <c r="B525" s="17" t="n"/>
      <c r="C525" s="17" t="n"/>
      <c r="D525" s="17" t="n"/>
      <c r="E525" s="17" t="n"/>
      <c r="F525" s="17" t="n"/>
      <c r="G525" s="17" t="n"/>
      <c r="H525" s="17" t="n"/>
      <c r="I525" s="17" t="n"/>
      <c r="J525" s="17" t="n"/>
      <c r="K525" s="17">
        <f>IF(OR(H525="",I525="",J525=""),"",H525&amp;I525&amp;J525)</f>
        <v/>
      </c>
      <c r="L525" s="17">
        <f>IF(K525="","",VLOOKUP(K525,Références!$L$3:$M$10,2,FALSE))</f>
        <v/>
      </c>
      <c r="M525" s="17" t="n"/>
      <c r="N525" s="17" t="n"/>
      <c r="O525" s="17" t="n"/>
      <c r="P525" s="17">
        <f>IF(AND(M525&gt;0,N525&gt;0,O525&gt;0),M525*N525*O525,"")</f>
        <v/>
      </c>
      <c r="Q525" s="17">
        <f>IF(P525="","",IF(P525&lt;=20,"Faible",IF(P525&lt;=40,"Moyen",IF(P525&lt;=75,"Élevé","Critique"))))</f>
        <v/>
      </c>
      <c r="R525" s="17" t="n"/>
      <c r="S525" s="17" t="n"/>
      <c r="T525" s="17" t="n"/>
      <c r="U525" s="17" t="inlineStr">
        <is>
          <t>Qualité</t>
        </is>
      </c>
      <c r="V525" s="17" t="inlineStr">
        <is>
          <t>15/09/2025</t>
        </is>
      </c>
      <c r="W525" s="17" t="inlineStr">
        <is>
          <t>Not Started</t>
        </is>
      </c>
      <c r="X525" s="17">
        <f>IF(AND(U525&gt;0,V525&gt;0,W525&gt;0),U525*V525*W525,"")</f>
        <v/>
      </c>
      <c r="Y525" s="17">
        <f>IF(X525="","",IF(X525&lt;=20,"Faible",IF(X525&lt;=40,"Moyen",IF(X525&lt;=75,"Élevé","Critique"))))</f>
        <v/>
      </c>
      <c r="Z525" s="17" t="n">
        <v>2</v>
      </c>
      <c r="AA525" s="17">
        <f>IF(AND(X525&gt;0,Y525&gt;0,Z525&gt;0),X525*Y525*Z525,"")</f>
        <v/>
      </c>
      <c r="AB525" s="17">
        <f>IF(AA525="","",IF(AA525&lt;=20,"Faible",IF(AA525&lt;=40,"Moyen",IF(AA525&lt;=75,"Élevé","Critique"))))</f>
        <v/>
      </c>
      <c r="AC525" s="17" t="inlineStr">
        <is>
          <t>c</t>
        </is>
      </c>
      <c r="AD525" s="17">
        <f>IF(OR(L525="",AC525=""),"",IF(VLOOKUP(AC525,Références!$O$3:$P$7,2,FALSE)&gt;=VLOOKUP(L525,Références!$O$3:$P$7,2,FALSE),"OK","À compléter"))</f>
        <v/>
      </c>
      <c r="AE525" s="17" t="inlineStr">
        <is>
          <t>Audit terrain + croquis</t>
        </is>
      </c>
      <c r="AF525" s="17" t="n"/>
      <c r="AG525" s="17" t="n"/>
    </row>
    <row r="526">
      <c r="A526" s="17" t="n"/>
      <c r="B526" s="17" t="n"/>
      <c r="C526" s="17" t="n"/>
      <c r="D526" s="17" t="n"/>
      <c r="E526" s="17" t="n"/>
      <c r="F526" s="17" t="n"/>
      <c r="G526" s="17" t="n"/>
      <c r="H526" s="17" t="n"/>
      <c r="I526" s="17" t="n"/>
      <c r="J526" s="17" t="n"/>
      <c r="K526" s="17">
        <f>IF(OR(H526="",I526="",J526=""),"",H526&amp;I526&amp;J526)</f>
        <v/>
      </c>
      <c r="L526" s="17">
        <f>IF(K526="","",VLOOKUP(K526,Références!$L$3:$M$10,2,FALSE))</f>
        <v/>
      </c>
      <c r="M526" s="17" t="n"/>
      <c r="N526" s="17" t="n"/>
      <c r="O526" s="17" t="n"/>
      <c r="P526" s="17">
        <f>IF(AND(M526&gt;0,N526&gt;0,O526&gt;0),M526*N526*O526,"")</f>
        <v/>
      </c>
      <c r="Q526" s="17">
        <f>IF(P526="","",IF(P526&lt;=20,"Faible",IF(P526&lt;=40,"Moyen",IF(P526&lt;=75,"Élevé","Critique"))))</f>
        <v/>
      </c>
      <c r="R526" s="17" t="n"/>
      <c r="S526" s="17" t="n"/>
      <c r="T526" s="17" t="n"/>
      <c r="U526" s="17" t="inlineStr">
        <is>
          <t>Maintenance</t>
        </is>
      </c>
      <c r="V526" s="17" t="inlineStr">
        <is>
          <t>23/09/2025</t>
        </is>
      </c>
      <c r="W526" s="17" t="inlineStr">
        <is>
          <t>Done</t>
        </is>
      </c>
      <c r="X526" s="17">
        <f>IF(AND(U526&gt;0,V526&gt;0,W526&gt;0),U526*V526*W526,"")</f>
        <v/>
      </c>
      <c r="Y526" s="17">
        <f>IF(X526="","",IF(X526&lt;=20,"Faible",IF(X526&lt;=40,"Moyen",IF(X526&lt;=75,"Élevé","Critique"))))</f>
        <v/>
      </c>
      <c r="Z526" s="17" t="n">
        <v>2</v>
      </c>
      <c r="AA526" s="17">
        <f>IF(AND(X526&gt;0,Y526&gt;0,Z526&gt;0),X526*Y526*Z526,"")</f>
        <v/>
      </c>
      <c r="AB526" s="17">
        <f>IF(AA526="","",IF(AA526&lt;=20,"Faible",IF(AA526&lt;=40,"Moyen",IF(AA526&lt;=75,"Élevé","Critique"))))</f>
        <v/>
      </c>
      <c r="AC526" s="17" t="inlineStr">
        <is>
          <t>c</t>
        </is>
      </c>
      <c r="AD526" s="17">
        <f>IF(OR(L526="",AC526=""),"",IF(VLOOKUP(AC526,Références!$O$3:$P$7,2,FALSE)&gt;=VLOOKUP(L526,Références!$O$3:$P$7,2,FALSE),"OK","À compléter"))</f>
        <v/>
      </c>
      <c r="AE526" s="17" t="inlineStr">
        <is>
          <t>PV contrôle + schéma</t>
        </is>
      </c>
      <c r="AF526" s="17" t="n"/>
      <c r="AG526" s="17" t="n"/>
    </row>
    <row r="527">
      <c r="A527" s="17" t="n"/>
      <c r="B527" s="17" t="n"/>
      <c r="C527" s="17" t="n"/>
      <c r="D527" s="17" t="n"/>
      <c r="E527" s="17" t="n"/>
      <c r="F527" s="17" t="n"/>
      <c r="G527" s="17" t="n"/>
      <c r="H527" s="17" t="n"/>
      <c r="I527" s="17" t="n"/>
      <c r="J527" s="17" t="n"/>
      <c r="K527" s="17">
        <f>IF(OR(H527="",I527="",J527=""),"",H527&amp;I527&amp;J527)</f>
        <v/>
      </c>
      <c r="L527" s="17">
        <f>IF(K527="","",VLOOKUP(K527,Références!$L$3:$M$10,2,FALSE))</f>
        <v/>
      </c>
      <c r="M527" s="17" t="n"/>
      <c r="N527" s="17" t="n"/>
      <c r="O527" s="17" t="n"/>
      <c r="P527" s="17">
        <f>IF(AND(M527&gt;0,N527&gt;0,O527&gt;0),M527*N527*O527,"")</f>
        <v/>
      </c>
      <c r="Q527" s="17">
        <f>IF(P527="","",IF(P527&lt;=20,"Faible",IF(P527&lt;=40,"Moyen",IF(P527&lt;=75,"Élevé","Critique"))))</f>
        <v/>
      </c>
      <c r="R527" s="17" t="n"/>
      <c r="S527" s="17" t="n"/>
      <c r="T527" s="17" t="n"/>
      <c r="U527" s="17" t="inlineStr">
        <is>
          <t>Méthodes</t>
        </is>
      </c>
      <c r="V527" s="17" t="inlineStr">
        <is>
          <t>28/09/2025</t>
        </is>
      </c>
      <c r="W527" s="17" t="inlineStr">
        <is>
          <t>In Progress</t>
        </is>
      </c>
      <c r="X527" s="17">
        <f>IF(AND(U527&gt;0,V527&gt;0,W527&gt;0),U527*V527*W527,"")</f>
        <v/>
      </c>
      <c r="Y527" s="17">
        <f>IF(X527="","",IF(X527&lt;=20,"Faible",IF(X527&lt;=40,"Moyen",IF(X527&lt;=75,"Élevé","Critique"))))</f>
        <v/>
      </c>
      <c r="Z527" s="17" t="n">
        <v>2</v>
      </c>
      <c r="AA527" s="17">
        <f>IF(AND(X527&gt;0,Y527&gt;0,Z527&gt;0),X527*Y527*Z527,"")</f>
        <v/>
      </c>
      <c r="AB527" s="17">
        <f>IF(AA527="","",IF(AA527&lt;=20,"Faible",IF(AA527&lt;=40,"Moyen",IF(AA527&lt;=75,"Élevé","Critique"))))</f>
        <v/>
      </c>
      <c r="AC527" s="17" t="inlineStr">
        <is>
          <t>c</t>
        </is>
      </c>
      <c r="AD527" s="17">
        <f>IF(OR(L527="",AC527=""),"",IF(VLOOKUP(AC527,Références!$O$3:$P$7,2,FALSE)&gt;=VLOOKUP(L527,Références!$O$3:$P$7,2,FALSE),"OK","À compléter"))</f>
        <v/>
      </c>
      <c r="AE527" s="17" t="inlineStr">
        <is>
          <t>Photos + procédure</t>
        </is>
      </c>
      <c r="AF527" s="17" t="n"/>
      <c r="AG527" s="17" t="n"/>
    </row>
    <row r="528">
      <c r="A528" s="17" t="n"/>
      <c r="B528" s="17" t="n"/>
      <c r="C528" s="17" t="n"/>
      <c r="D528" s="17" t="n"/>
      <c r="E528" s="17" t="n"/>
      <c r="F528" s="17" t="n"/>
      <c r="G528" s="17" t="n"/>
      <c r="H528" s="17" t="n"/>
      <c r="I528" s="17" t="n"/>
      <c r="J528" s="17" t="n"/>
      <c r="K528" s="17">
        <f>IF(OR(H528="",I528="",J528=""),"",H528&amp;I528&amp;J528)</f>
        <v/>
      </c>
      <c r="L528" s="17">
        <f>IF(K528="","",VLOOKUP(K528,Références!$L$3:$M$10,2,FALSE))</f>
        <v/>
      </c>
      <c r="M528" s="17" t="n"/>
      <c r="N528" s="17" t="n"/>
      <c r="O528" s="17" t="n"/>
      <c r="P528" s="17">
        <f>IF(AND(M528&gt;0,N528&gt;0,O528&gt;0),M528*N528*O528,"")</f>
        <v/>
      </c>
      <c r="Q528" s="17">
        <f>IF(P528="","",IF(P528&lt;=20,"Faible",IF(P528&lt;=40,"Moyen",IF(P528&lt;=75,"Élevé","Critique"))))</f>
        <v/>
      </c>
      <c r="R528" s="17" t="n"/>
      <c r="S528" s="17" t="n"/>
      <c r="T528" s="17" t="n"/>
      <c r="U528" s="17" t="inlineStr">
        <is>
          <t>HSE</t>
        </is>
      </c>
      <c r="V528" s="17" t="inlineStr">
        <is>
          <t>12/09/2025</t>
        </is>
      </c>
      <c r="W528" s="17" t="inlineStr">
        <is>
          <t>Not Started</t>
        </is>
      </c>
      <c r="X528" s="17">
        <f>IF(AND(U528&gt;0,V528&gt;0,W528&gt;0),U528*V528*W528,"")</f>
        <v/>
      </c>
      <c r="Y528" s="17">
        <f>IF(X528="","",IF(X528&lt;=20,"Faible",IF(X528&lt;=40,"Moyen",IF(X528&lt;=75,"Élevé","Critique"))))</f>
        <v/>
      </c>
      <c r="Z528" s="17" t="n">
        <v>2</v>
      </c>
      <c r="AA528" s="17">
        <f>IF(AND(X528&gt;0,Y528&gt;0,Z528&gt;0),X528*Y528*Z528,"")</f>
        <v/>
      </c>
      <c r="AB528" s="17">
        <f>IF(AA528="","",IF(AA528&lt;=20,"Faible",IF(AA528&lt;=40,"Moyen",IF(AA528&lt;=75,"Élevé","Critique"))))</f>
        <v/>
      </c>
      <c r="AC528" s="17" t="inlineStr">
        <is>
          <t>c</t>
        </is>
      </c>
      <c r="AD528" s="17">
        <f>IF(OR(L528="",AC528=""),"",IF(VLOOKUP(AC528,Références!$O$3:$P$7,2,FALSE)&gt;=VLOOKUP(L528,Références!$O$3:$P$7,2,FALSE),"OK","À compléter"))</f>
        <v/>
      </c>
      <c r="AE528" s="17" t="inlineStr">
        <is>
          <t>FDS + mode opératoire</t>
        </is>
      </c>
      <c r="AF528" s="17" t="n"/>
      <c r="AG528" s="17" t="n"/>
    </row>
    <row r="529">
      <c r="A529" s="17" t="n"/>
      <c r="B529" s="17" t="n"/>
      <c r="C529" s="17" t="n"/>
      <c r="D529" s="17" t="n"/>
      <c r="E529" s="17" t="n"/>
      <c r="F529" s="17" t="n"/>
      <c r="G529" s="17" t="n"/>
      <c r="H529" s="17" t="n"/>
      <c r="I529" s="17" t="n"/>
      <c r="J529" s="17" t="n"/>
      <c r="K529" s="17">
        <f>IF(OR(H529="",I529="",J529=""),"",H529&amp;I529&amp;J529)</f>
        <v/>
      </c>
      <c r="L529" s="17">
        <f>IF(K529="","",VLOOKUP(K529,Références!$L$3:$M$10,2,FALSE))</f>
        <v/>
      </c>
      <c r="M529" s="17" t="n"/>
      <c r="N529" s="17" t="n"/>
      <c r="O529" s="17" t="n"/>
      <c r="P529" s="17">
        <f>IF(AND(M529&gt;0,N529&gt;0,O529&gt;0),M529*N529*O529,"")</f>
        <v/>
      </c>
      <c r="Q529" s="17">
        <f>IF(P529="","",IF(P529&lt;=20,"Faible",IF(P529&lt;=40,"Moyen",IF(P529&lt;=75,"Élevé","Critique"))))</f>
        <v/>
      </c>
      <c r="R529" s="17" t="n"/>
      <c r="S529" s="17" t="n"/>
      <c r="T529" s="17" t="n"/>
      <c r="U529" s="17" t="inlineStr">
        <is>
          <t>Qualité</t>
        </is>
      </c>
      <c r="V529" s="17" t="inlineStr">
        <is>
          <t>24/09/2025</t>
        </is>
      </c>
      <c r="W529" s="17" t="inlineStr">
        <is>
          <t>Not Started</t>
        </is>
      </c>
      <c r="X529" s="17">
        <f>IF(AND(U529&gt;0,V529&gt;0,W529&gt;0),U529*V529*W529,"")</f>
        <v/>
      </c>
      <c r="Y529" s="17">
        <f>IF(X529="","",IF(X529&lt;=20,"Faible",IF(X529&lt;=40,"Moyen",IF(X529&lt;=75,"Élevé","Critique"))))</f>
        <v/>
      </c>
      <c r="Z529" s="17" t="n">
        <v>2</v>
      </c>
      <c r="AA529" s="17">
        <f>IF(AND(X529&gt;0,Y529&gt;0,Z529&gt;0),X529*Y529*Z529,"")</f>
        <v/>
      </c>
      <c r="AB529" s="17">
        <f>IF(AA529="","",IF(AA529&lt;=20,"Faible",IF(AA529&lt;=40,"Moyen",IF(AA529&lt;=75,"Élevé","Critique"))))</f>
        <v/>
      </c>
      <c r="AC529" s="17" t="inlineStr">
        <is>
          <t>c</t>
        </is>
      </c>
      <c r="AD529" s="17">
        <f>IF(OR(L529="",AC529=""),"",IF(VLOOKUP(AC529,Références!$O$3:$P$7,2,FALSE)&gt;=VLOOKUP(L529,Références!$O$3:$P$7,2,FALSE),"OK","À compléter"))</f>
        <v/>
      </c>
      <c r="AE529" s="17" t="inlineStr">
        <is>
          <t>FDS + mode opératoire</t>
        </is>
      </c>
      <c r="AF529" s="17" t="n"/>
      <c r="AG529" s="17" t="n"/>
    </row>
    <row r="530">
      <c r="A530" s="17" t="n"/>
      <c r="B530" s="17" t="n"/>
      <c r="C530" s="17" t="n"/>
      <c r="D530" s="17" t="n"/>
      <c r="E530" s="17" t="n"/>
      <c r="F530" s="17" t="n"/>
      <c r="G530" s="17" t="n"/>
      <c r="H530" s="17" t="n"/>
      <c r="I530" s="17" t="n"/>
      <c r="J530" s="17" t="n"/>
      <c r="K530" s="17">
        <f>IF(OR(H530="",I530="",J530=""),"",H530&amp;I530&amp;J530)</f>
        <v/>
      </c>
      <c r="L530" s="17">
        <f>IF(K530="","",VLOOKUP(K530,Références!$L$3:$M$10,2,FALSE))</f>
        <v/>
      </c>
      <c r="M530" s="17" t="n"/>
      <c r="N530" s="17" t="n"/>
      <c r="O530" s="17" t="n"/>
      <c r="P530" s="17">
        <f>IF(AND(M530&gt;0,N530&gt;0,O530&gt;0),M530*N530*O530,"")</f>
        <v/>
      </c>
      <c r="Q530" s="17">
        <f>IF(P530="","",IF(P530&lt;=20,"Faible",IF(P530&lt;=40,"Moyen",IF(P530&lt;=75,"Élevé","Critique"))))</f>
        <v/>
      </c>
      <c r="R530" s="17" t="n"/>
      <c r="S530" s="17" t="n"/>
      <c r="T530" s="17" t="n"/>
      <c r="U530" s="17" t="inlineStr">
        <is>
          <t>Méthodes</t>
        </is>
      </c>
      <c r="V530" s="17" t="inlineStr">
        <is>
          <t>01/09/2025</t>
        </is>
      </c>
      <c r="W530" s="17" t="inlineStr">
        <is>
          <t>In Progress</t>
        </is>
      </c>
      <c r="X530" s="17">
        <f>IF(AND(U530&gt;0,V530&gt;0,W530&gt;0),U530*V530*W530,"")</f>
        <v/>
      </c>
      <c r="Y530" s="17">
        <f>IF(X530="","",IF(X530&lt;=20,"Faible",IF(X530&lt;=40,"Moyen",IF(X530&lt;=75,"Élevé","Critique"))))</f>
        <v/>
      </c>
      <c r="Z530" s="17" t="n">
        <v>2</v>
      </c>
      <c r="AA530" s="17">
        <f>IF(AND(X530&gt;0,Y530&gt;0,Z530&gt;0),X530*Y530*Z530,"")</f>
        <v/>
      </c>
      <c r="AB530" s="17">
        <f>IF(AA530="","",IF(AA530&lt;=20,"Faible",IF(AA530&lt;=40,"Moyen",IF(AA530&lt;=75,"Élevé","Critique"))))</f>
        <v/>
      </c>
      <c r="AC530" s="17" t="inlineStr">
        <is>
          <t>c</t>
        </is>
      </c>
      <c r="AD530" s="17">
        <f>IF(OR(L530="",AC530=""),"",IF(VLOOKUP(AC530,Références!$O$3:$P$7,2,FALSE)&gt;=VLOOKUP(L530,Références!$O$3:$P$7,2,FALSE),"OK","À compléter"))</f>
        <v/>
      </c>
      <c r="AE530" s="17" t="inlineStr">
        <is>
          <t>FDS + mode opératoire</t>
        </is>
      </c>
      <c r="AF530" s="17" t="n"/>
      <c r="AG530" s="17" t="n"/>
    </row>
    <row r="531">
      <c r="A531" s="17" t="n"/>
      <c r="B531" s="17" t="n"/>
      <c r="C531" s="17" t="n"/>
      <c r="D531" s="17" t="n"/>
      <c r="E531" s="17" t="n"/>
      <c r="F531" s="17" t="n"/>
      <c r="G531" s="17" t="n"/>
      <c r="H531" s="17" t="n"/>
      <c r="I531" s="17" t="n"/>
      <c r="J531" s="17" t="n"/>
      <c r="K531" s="17">
        <f>IF(OR(H531="",I531="",J531=""),"",H531&amp;I531&amp;J531)</f>
        <v/>
      </c>
      <c r="L531" s="17">
        <f>IF(K531="","",VLOOKUP(K531,Références!$L$3:$M$10,2,FALSE))</f>
        <v/>
      </c>
      <c r="M531" s="17" t="n"/>
      <c r="N531" s="17" t="n"/>
      <c r="O531" s="17" t="n"/>
      <c r="P531" s="17">
        <f>IF(AND(M531&gt;0,N531&gt;0,O531&gt;0),M531*N531*O531,"")</f>
        <v/>
      </c>
      <c r="Q531" s="17">
        <f>IF(P531="","",IF(P531&lt;=20,"Faible",IF(P531&lt;=40,"Moyen",IF(P531&lt;=75,"Élevé","Critique"))))</f>
        <v/>
      </c>
      <c r="R531" s="17" t="n"/>
      <c r="S531" s="17" t="n"/>
      <c r="T531" s="17" t="n"/>
      <c r="U531" s="17" t="inlineStr">
        <is>
          <t>Maintenance</t>
        </is>
      </c>
      <c r="V531" s="17" t="inlineStr">
        <is>
          <t>19/09/2025</t>
        </is>
      </c>
      <c r="W531" s="17" t="inlineStr">
        <is>
          <t>Not Started</t>
        </is>
      </c>
      <c r="X531" s="17">
        <f>IF(AND(U531&gt;0,V531&gt;0,W531&gt;0),U531*V531*W531,"")</f>
        <v/>
      </c>
      <c r="Y531" s="17">
        <f>IF(X531="","",IF(X531&lt;=20,"Faible",IF(X531&lt;=40,"Moyen",IF(X531&lt;=75,"Élevé","Critique"))))</f>
        <v/>
      </c>
      <c r="Z531" s="17" t="n">
        <v>2</v>
      </c>
      <c r="AA531" s="17">
        <f>IF(AND(X531&gt;0,Y531&gt;0,Z531&gt;0),X531*Y531*Z531,"")</f>
        <v/>
      </c>
      <c r="AB531" s="17">
        <f>IF(AA531="","",IF(AA531&lt;=20,"Faible",IF(AA531&lt;=40,"Moyen",IF(AA531&lt;=75,"Élevé","Critique"))))</f>
        <v/>
      </c>
      <c r="AC531" s="17" t="inlineStr">
        <is>
          <t>c</t>
        </is>
      </c>
      <c r="AD531" s="17">
        <f>IF(OR(L531="",AC531=""),"",IF(VLOOKUP(AC531,Références!$O$3:$P$7,2,FALSE)&gt;=VLOOKUP(L531,Références!$O$3:$P$7,2,FALSE),"OK","À compléter"))</f>
        <v/>
      </c>
      <c r="AE531" s="17" t="inlineStr">
        <is>
          <t>PV contrôle + schéma</t>
        </is>
      </c>
      <c r="AF531" s="17" t="n"/>
      <c r="AG531" s="17" t="n"/>
    </row>
    <row r="532">
      <c r="A532" s="17" t="n"/>
      <c r="B532" s="17" t="n"/>
      <c r="C532" s="17" t="n"/>
      <c r="D532" s="17" t="n"/>
      <c r="E532" s="17" t="n"/>
      <c r="F532" s="17" t="n"/>
      <c r="G532" s="17" t="n"/>
      <c r="H532" s="17" t="n"/>
      <c r="I532" s="17" t="n"/>
      <c r="J532" s="17" t="n"/>
      <c r="K532" s="17">
        <f>IF(OR(H532="",I532="",J532=""),"",H532&amp;I532&amp;J532)</f>
        <v/>
      </c>
      <c r="L532" s="17">
        <f>IF(K532="","",VLOOKUP(K532,Références!$L$3:$M$10,2,FALSE))</f>
        <v/>
      </c>
      <c r="M532" s="17" t="n"/>
      <c r="N532" s="17" t="n"/>
      <c r="O532" s="17" t="n"/>
      <c r="P532" s="17">
        <f>IF(AND(M532&gt;0,N532&gt;0,O532&gt;0),M532*N532*O532,"")</f>
        <v/>
      </c>
      <c r="Q532" s="17">
        <f>IF(P532="","",IF(P532&lt;=20,"Faible",IF(P532&lt;=40,"Moyen",IF(P532&lt;=75,"Élevé","Critique"))))</f>
        <v/>
      </c>
      <c r="R532" s="17" t="n"/>
      <c r="S532" s="17" t="n"/>
      <c r="T532" s="17" t="n"/>
      <c r="U532" s="17" t="inlineStr">
        <is>
          <t>HSE</t>
        </is>
      </c>
      <c r="V532" s="17" t="inlineStr">
        <is>
          <t>11/09/2025</t>
        </is>
      </c>
      <c r="W532" s="17" t="inlineStr">
        <is>
          <t>Not Started</t>
        </is>
      </c>
      <c r="X532" s="17">
        <f>IF(AND(U532&gt;0,V532&gt;0,W532&gt;0),U532*V532*W532,"")</f>
        <v/>
      </c>
      <c r="Y532" s="17">
        <f>IF(X532="","",IF(X532&lt;=20,"Faible",IF(X532&lt;=40,"Moyen",IF(X532&lt;=75,"Élevé","Critique"))))</f>
        <v/>
      </c>
      <c r="Z532" s="17" t="n">
        <v>2</v>
      </c>
      <c r="AA532" s="17">
        <f>IF(AND(X532&gt;0,Y532&gt;0,Z532&gt;0),X532*Y532*Z532,"")</f>
        <v/>
      </c>
      <c r="AB532" s="17">
        <f>IF(AA532="","",IF(AA532&lt;=20,"Faible",IF(AA532&lt;=40,"Moyen",IF(AA532&lt;=75,"Élevé","Critique"))))</f>
        <v/>
      </c>
      <c r="AC532" s="17" t="inlineStr">
        <is>
          <t>c</t>
        </is>
      </c>
      <c r="AD532" s="17">
        <f>IF(OR(L532="",AC532=""),"",IF(VLOOKUP(AC532,Références!$O$3:$P$7,2,FALSE)&gt;=VLOOKUP(L532,Références!$O$3:$P$7,2,FALSE),"OK","À compléter"))</f>
        <v/>
      </c>
      <c r="AE532" s="17" t="inlineStr">
        <is>
          <t>Photos + procédure</t>
        </is>
      </c>
      <c r="AF532" s="17" t="n"/>
      <c r="AG532" s="17" t="n"/>
    </row>
    <row r="533">
      <c r="A533" s="17" t="n"/>
      <c r="B533" s="17" t="n"/>
      <c r="C533" s="17" t="n"/>
      <c r="D533" s="17" t="n"/>
      <c r="E533" s="17" t="n"/>
      <c r="F533" s="17" t="n"/>
      <c r="G533" s="17" t="n"/>
      <c r="H533" s="17" t="n"/>
      <c r="I533" s="17" t="n"/>
      <c r="J533" s="17" t="n"/>
      <c r="K533" s="17">
        <f>IF(OR(H533="",I533="",J533=""),"",H533&amp;I533&amp;J533)</f>
        <v/>
      </c>
      <c r="L533" s="17">
        <f>IF(K533="","",VLOOKUP(K533,Références!$L$3:$M$10,2,FALSE))</f>
        <v/>
      </c>
      <c r="M533" s="17" t="n"/>
      <c r="N533" s="17" t="n"/>
      <c r="O533" s="17" t="n"/>
      <c r="P533" s="17">
        <f>IF(AND(M533&gt;0,N533&gt;0,O533&gt;0),M533*N533*O533,"")</f>
        <v/>
      </c>
      <c r="Q533" s="17">
        <f>IF(P533="","",IF(P533&lt;=20,"Faible",IF(P533&lt;=40,"Moyen",IF(P533&lt;=75,"Élevé","Critique"))))</f>
        <v/>
      </c>
      <c r="R533" s="17" t="n"/>
      <c r="S533" s="17" t="n"/>
      <c r="T533" s="17" t="n"/>
      <c r="U533" s="17" t="inlineStr">
        <is>
          <t>Production</t>
        </is>
      </c>
      <c r="V533" s="17" t="inlineStr">
        <is>
          <t>25/09/2025</t>
        </is>
      </c>
      <c r="W533" s="17" t="inlineStr">
        <is>
          <t>Done</t>
        </is>
      </c>
      <c r="X533" s="17">
        <f>IF(AND(U533&gt;0,V533&gt;0,W533&gt;0),U533*V533*W533,"")</f>
        <v/>
      </c>
      <c r="Y533" s="17">
        <f>IF(X533="","",IF(X533&lt;=20,"Faible",IF(X533&lt;=40,"Moyen",IF(X533&lt;=75,"Élevé","Critique"))))</f>
        <v/>
      </c>
      <c r="Z533" s="17" t="n">
        <v>2</v>
      </c>
      <c r="AA533" s="17">
        <f>IF(AND(X533&gt;0,Y533&gt;0,Z533&gt;0),X533*Y533*Z533,"")</f>
        <v/>
      </c>
      <c r="AB533" s="17">
        <f>IF(AA533="","",IF(AA533&lt;=20,"Faible",IF(AA533&lt;=40,"Moyen",IF(AA533&lt;=75,"Élevé","Critique"))))</f>
        <v/>
      </c>
      <c r="AC533" s="17" t="inlineStr">
        <is>
          <t>c</t>
        </is>
      </c>
      <c r="AD533" s="17">
        <f>IF(OR(L533="",AC533=""),"",IF(VLOOKUP(AC533,Références!$O$3:$P$7,2,FALSE)&gt;=VLOOKUP(L533,Références!$O$3:$P$7,2,FALSE),"OK","À compléter"))</f>
        <v/>
      </c>
      <c r="AE533" s="17" t="inlineStr">
        <is>
          <t>FDS + mode opératoire</t>
        </is>
      </c>
      <c r="AF533" s="17" t="n"/>
      <c r="AG533" s="17" t="n"/>
    </row>
    <row r="534">
      <c r="A534" s="17" t="n"/>
      <c r="B534" s="17" t="n"/>
      <c r="C534" s="17" t="n"/>
      <c r="D534" s="17" t="n"/>
      <c r="E534" s="17" t="n"/>
      <c r="F534" s="17" t="n"/>
      <c r="G534" s="17" t="n"/>
      <c r="H534" s="17" t="n"/>
      <c r="I534" s="17" t="n"/>
      <c r="J534" s="17" t="n"/>
      <c r="K534" s="17">
        <f>IF(OR(H534="",I534="",J534=""),"",H534&amp;I534&amp;J534)</f>
        <v/>
      </c>
      <c r="L534" s="17">
        <f>IF(K534="","",VLOOKUP(K534,Références!$L$3:$M$10,2,FALSE))</f>
        <v/>
      </c>
      <c r="M534" s="17" t="n"/>
      <c r="N534" s="17" t="n"/>
      <c r="O534" s="17" t="n"/>
      <c r="P534" s="17">
        <f>IF(AND(M534&gt;0,N534&gt;0,O534&gt;0),M534*N534*O534,"")</f>
        <v/>
      </c>
      <c r="Q534" s="17">
        <f>IF(P534="","",IF(P534&lt;=20,"Faible",IF(P534&lt;=40,"Moyen",IF(P534&lt;=75,"Élevé","Critique"))))</f>
        <v/>
      </c>
      <c r="R534" s="17" t="n"/>
      <c r="S534" s="17" t="n"/>
      <c r="T534" s="17" t="n"/>
      <c r="U534" s="17" t="inlineStr">
        <is>
          <t>Méthodes</t>
        </is>
      </c>
      <c r="V534" s="17" t="inlineStr">
        <is>
          <t>20/09/2025</t>
        </is>
      </c>
      <c r="W534" s="17" t="inlineStr">
        <is>
          <t>In Progress</t>
        </is>
      </c>
      <c r="X534" s="17">
        <f>IF(AND(U534&gt;0,V534&gt;0,W534&gt;0),U534*V534*W534,"")</f>
        <v/>
      </c>
      <c r="Y534" s="17">
        <f>IF(X534="","",IF(X534&lt;=20,"Faible",IF(X534&lt;=40,"Moyen",IF(X534&lt;=75,"Élevé","Critique"))))</f>
        <v/>
      </c>
      <c r="Z534" s="17" t="n">
        <v>2</v>
      </c>
      <c r="AA534" s="17">
        <f>IF(AND(X534&gt;0,Y534&gt;0,Z534&gt;0),X534*Y534*Z534,"")</f>
        <v/>
      </c>
      <c r="AB534" s="17">
        <f>IF(AA534="","",IF(AA534&lt;=20,"Faible",IF(AA534&lt;=40,"Moyen",IF(AA534&lt;=75,"Élevé","Critique"))))</f>
        <v/>
      </c>
      <c r="AC534" s="17" t="inlineStr">
        <is>
          <t>c</t>
        </is>
      </c>
      <c r="AD534" s="17">
        <f>IF(OR(L534="",AC534=""),"",IF(VLOOKUP(AC534,Références!$O$3:$P$7,2,FALSE)&gt;=VLOOKUP(L534,Références!$O$3:$P$7,2,FALSE),"OK","À compléter"))</f>
        <v/>
      </c>
      <c r="AE534" s="17" t="inlineStr">
        <is>
          <t>PV contrôle + schéma</t>
        </is>
      </c>
      <c r="AF534" s="17" t="n"/>
      <c r="AG534" s="17" t="n"/>
    </row>
    <row r="535">
      <c r="A535" s="17" t="n"/>
      <c r="B535" s="17" t="n"/>
      <c r="C535" s="17" t="n"/>
      <c r="D535" s="17" t="n"/>
      <c r="E535" s="17" t="n"/>
      <c r="F535" s="17" t="n"/>
      <c r="G535" s="17" t="n"/>
      <c r="H535" s="17" t="n"/>
      <c r="I535" s="17" t="n"/>
      <c r="J535" s="17" t="n"/>
      <c r="K535" s="17">
        <f>IF(OR(H535="",I535="",J535=""),"",H535&amp;I535&amp;J535)</f>
        <v/>
      </c>
      <c r="L535" s="17">
        <f>IF(K535="","",VLOOKUP(K535,Références!$L$3:$M$10,2,FALSE))</f>
        <v/>
      </c>
      <c r="M535" s="17" t="n"/>
      <c r="N535" s="17" t="n"/>
      <c r="O535" s="17" t="n"/>
      <c r="P535" s="17">
        <f>IF(AND(M535&gt;0,N535&gt;0,O535&gt;0),M535*N535*O535,"")</f>
        <v/>
      </c>
      <c r="Q535" s="17">
        <f>IF(P535="","",IF(P535&lt;=20,"Faible",IF(P535&lt;=40,"Moyen",IF(P535&lt;=75,"Élevé","Critique"))))</f>
        <v/>
      </c>
      <c r="R535" s="17" t="n"/>
      <c r="S535" s="17" t="n"/>
      <c r="T535" s="17" t="n"/>
      <c r="U535" s="17" t="inlineStr">
        <is>
          <t>HSE</t>
        </is>
      </c>
      <c r="V535" s="17" t="inlineStr">
        <is>
          <t>21/09/2025</t>
        </is>
      </c>
      <c r="W535" s="17" t="inlineStr">
        <is>
          <t>Done</t>
        </is>
      </c>
      <c r="X535" s="17">
        <f>IF(AND(U535&gt;0,V535&gt;0,W535&gt;0),U535*V535*W535,"")</f>
        <v/>
      </c>
      <c r="Y535" s="17">
        <f>IF(X535="","",IF(X535&lt;=20,"Faible",IF(X535&lt;=40,"Moyen",IF(X535&lt;=75,"Élevé","Critique"))))</f>
        <v/>
      </c>
      <c r="Z535" s="17" t="n">
        <v>2</v>
      </c>
      <c r="AA535" s="17">
        <f>IF(AND(X535&gt;0,Y535&gt;0,Z535&gt;0),X535*Y535*Z535,"")</f>
        <v/>
      </c>
      <c r="AB535" s="17">
        <f>IF(AA535="","",IF(AA535&lt;=20,"Faible",IF(AA535&lt;=40,"Moyen",IF(AA535&lt;=75,"Élevé","Critique"))))</f>
        <v/>
      </c>
      <c r="AC535" s="17" t="inlineStr">
        <is>
          <t>c</t>
        </is>
      </c>
      <c r="AD535" s="17">
        <f>IF(OR(L535="",AC535=""),"",IF(VLOOKUP(AC535,Références!$O$3:$P$7,2,FALSE)&gt;=VLOOKUP(L535,Références!$O$3:$P$7,2,FALSE),"OK","À compléter"))</f>
        <v/>
      </c>
      <c r="AE535" s="17" t="inlineStr">
        <is>
          <t>PV contrôle + schéma</t>
        </is>
      </c>
      <c r="AF535" s="17" t="n"/>
      <c r="AG535" s="17" t="n"/>
    </row>
    <row r="536">
      <c r="A536" s="17" t="n"/>
      <c r="B536" s="17" t="n"/>
      <c r="C536" s="17" t="n"/>
      <c r="D536" s="17" t="n"/>
      <c r="E536" s="17" t="n"/>
      <c r="F536" s="17" t="n"/>
      <c r="G536" s="17" t="n"/>
      <c r="H536" s="17" t="n"/>
      <c r="I536" s="17" t="n"/>
      <c r="J536" s="17" t="n"/>
      <c r="K536" s="17">
        <f>IF(OR(H536="",I536="",J536=""),"",H536&amp;I536&amp;J536)</f>
        <v/>
      </c>
      <c r="L536" s="17">
        <f>IF(K536="","",VLOOKUP(K536,Références!$L$3:$M$10,2,FALSE))</f>
        <v/>
      </c>
      <c r="M536" s="17" t="n"/>
      <c r="N536" s="17" t="n"/>
      <c r="O536" s="17" t="n"/>
      <c r="P536" s="17">
        <f>IF(AND(M536&gt;0,N536&gt;0,O536&gt;0),M536*N536*O536,"")</f>
        <v/>
      </c>
      <c r="Q536" s="17">
        <f>IF(P536="","",IF(P536&lt;=20,"Faible",IF(P536&lt;=40,"Moyen",IF(P536&lt;=75,"Élevé","Critique"))))</f>
        <v/>
      </c>
      <c r="R536" s="17" t="n"/>
      <c r="S536" s="17" t="n"/>
      <c r="T536" s="17" t="n"/>
      <c r="U536" s="17" t="inlineStr">
        <is>
          <t>Qualité</t>
        </is>
      </c>
      <c r="V536" s="17" t="inlineStr">
        <is>
          <t>24/09/2025</t>
        </is>
      </c>
      <c r="W536" s="17" t="inlineStr">
        <is>
          <t>Done</t>
        </is>
      </c>
      <c r="X536" s="17">
        <f>IF(AND(U536&gt;0,V536&gt;0,W536&gt;0),U536*V536*W536,"")</f>
        <v/>
      </c>
      <c r="Y536" s="17">
        <f>IF(X536="","",IF(X536&lt;=20,"Faible",IF(X536&lt;=40,"Moyen",IF(X536&lt;=75,"Élevé","Critique"))))</f>
        <v/>
      </c>
      <c r="Z536" s="17" t="n">
        <v>2</v>
      </c>
      <c r="AA536" s="17">
        <f>IF(AND(X536&gt;0,Y536&gt;0,Z536&gt;0),X536*Y536*Z536,"")</f>
        <v/>
      </c>
      <c r="AB536" s="17">
        <f>IF(AA536="","",IF(AA536&lt;=20,"Faible",IF(AA536&lt;=40,"Moyen",IF(AA536&lt;=75,"Élevé","Critique"))))</f>
        <v/>
      </c>
      <c r="AC536" s="17" t="inlineStr">
        <is>
          <t>c</t>
        </is>
      </c>
      <c r="AD536" s="17">
        <f>IF(OR(L536="",AC536=""),"",IF(VLOOKUP(AC536,Références!$O$3:$P$7,2,FALSE)&gt;=VLOOKUP(L536,Références!$O$3:$P$7,2,FALSE),"OK","À compléter"))</f>
        <v/>
      </c>
      <c r="AE536" s="17" t="inlineStr">
        <is>
          <t>FDS + mode opératoire</t>
        </is>
      </c>
      <c r="AF536" s="17" t="n"/>
      <c r="AG536" s="17" t="n"/>
    </row>
    <row r="537">
      <c r="A537" s="17" t="n"/>
      <c r="B537" s="17" t="n"/>
      <c r="C537" s="17" t="n"/>
      <c r="D537" s="17" t="n"/>
      <c r="E537" s="17" t="n"/>
      <c r="F537" s="17" t="n"/>
      <c r="G537" s="17" t="n"/>
      <c r="H537" s="17" t="n"/>
      <c r="I537" s="17" t="n"/>
      <c r="J537" s="17" t="n"/>
      <c r="K537" s="17">
        <f>IF(OR(H537="",I537="",J537=""),"",H537&amp;I537&amp;J537)</f>
        <v/>
      </c>
      <c r="L537" s="17">
        <f>IF(K537="","",VLOOKUP(K537,Références!$L$3:$M$10,2,FALSE))</f>
        <v/>
      </c>
      <c r="M537" s="17" t="n"/>
      <c r="N537" s="17" t="n"/>
      <c r="O537" s="17" t="n"/>
      <c r="P537" s="17">
        <f>IF(AND(M537&gt;0,N537&gt;0,O537&gt;0),M537*N537*O537,"")</f>
        <v/>
      </c>
      <c r="Q537" s="17">
        <f>IF(P537="","",IF(P537&lt;=20,"Faible",IF(P537&lt;=40,"Moyen",IF(P537&lt;=75,"Élevé","Critique"))))</f>
        <v/>
      </c>
      <c r="R537" s="17" t="n"/>
      <c r="S537" s="17" t="n"/>
      <c r="T537" s="17" t="n"/>
      <c r="U537" s="17" t="inlineStr">
        <is>
          <t>Maintenance</t>
        </is>
      </c>
      <c r="V537" s="17" t="inlineStr">
        <is>
          <t>10/09/2025</t>
        </is>
      </c>
      <c r="W537" s="17" t="inlineStr">
        <is>
          <t>In Progress</t>
        </is>
      </c>
      <c r="X537" s="17">
        <f>IF(AND(U537&gt;0,V537&gt;0,W537&gt;0),U537*V537*W537,"")</f>
        <v/>
      </c>
      <c r="Y537" s="17">
        <f>IF(X537="","",IF(X537&lt;=20,"Faible",IF(X537&lt;=40,"Moyen",IF(X537&lt;=75,"Élevé","Critique"))))</f>
        <v/>
      </c>
      <c r="Z537" s="17" t="n">
        <v>2</v>
      </c>
      <c r="AA537" s="17">
        <f>IF(AND(X537&gt;0,Y537&gt;0,Z537&gt;0),X537*Y537*Z537,"")</f>
        <v/>
      </c>
      <c r="AB537" s="17">
        <f>IF(AA537="","",IF(AA537&lt;=20,"Faible",IF(AA537&lt;=40,"Moyen",IF(AA537&lt;=75,"Élevé","Critique"))))</f>
        <v/>
      </c>
      <c r="AC537" s="17" t="inlineStr">
        <is>
          <t>c</t>
        </is>
      </c>
      <c r="AD537" s="17">
        <f>IF(OR(L537="",AC537=""),"",IF(VLOOKUP(AC537,Références!$O$3:$P$7,2,FALSE)&gt;=VLOOKUP(L537,Références!$O$3:$P$7,2,FALSE),"OK","À compléter"))</f>
        <v/>
      </c>
      <c r="AE537" s="17" t="inlineStr">
        <is>
          <t>Audit terrain + croquis</t>
        </is>
      </c>
      <c r="AF537" s="17" t="n"/>
      <c r="AG537" s="17" t="n"/>
    </row>
    <row r="538">
      <c r="A538" s="17" t="n"/>
      <c r="B538" s="17" t="n"/>
      <c r="C538" s="17" t="n"/>
      <c r="D538" s="17" t="n"/>
      <c r="E538" s="17" t="n"/>
      <c r="F538" s="17" t="n"/>
      <c r="G538" s="17" t="n"/>
      <c r="H538" s="17" t="n"/>
      <c r="I538" s="17" t="n"/>
      <c r="J538" s="17" t="n"/>
      <c r="K538" s="17">
        <f>IF(OR(H538="",I538="",J538=""),"",H538&amp;I538&amp;J538)</f>
        <v/>
      </c>
      <c r="L538" s="17">
        <f>IF(K538="","",VLOOKUP(K538,Références!$L$3:$M$10,2,FALSE))</f>
        <v/>
      </c>
      <c r="M538" s="17" t="n"/>
      <c r="N538" s="17" t="n"/>
      <c r="O538" s="17" t="n"/>
      <c r="P538" s="17">
        <f>IF(AND(M538&gt;0,N538&gt;0,O538&gt;0),M538*N538*O538,"")</f>
        <v/>
      </c>
      <c r="Q538" s="17">
        <f>IF(P538="","",IF(P538&lt;=20,"Faible",IF(P538&lt;=40,"Moyen",IF(P538&lt;=75,"Élevé","Critique"))))</f>
        <v/>
      </c>
      <c r="R538" s="17" t="n"/>
      <c r="S538" s="17" t="n"/>
      <c r="T538" s="17" t="n"/>
      <c r="U538" s="17" t="inlineStr">
        <is>
          <t>Qualité</t>
        </is>
      </c>
      <c r="V538" s="17" t="inlineStr">
        <is>
          <t>15/09/2025</t>
        </is>
      </c>
      <c r="W538" s="17" t="inlineStr">
        <is>
          <t>Not Started</t>
        </is>
      </c>
      <c r="X538" s="17">
        <f>IF(AND(U538&gt;0,V538&gt;0,W538&gt;0),U538*V538*W538,"")</f>
        <v/>
      </c>
      <c r="Y538" s="17">
        <f>IF(X538="","",IF(X538&lt;=20,"Faible",IF(X538&lt;=40,"Moyen",IF(X538&lt;=75,"Élevé","Critique"))))</f>
        <v/>
      </c>
      <c r="Z538" s="17" t="n">
        <v>2</v>
      </c>
      <c r="AA538" s="17">
        <f>IF(AND(X538&gt;0,Y538&gt;0,Z538&gt;0),X538*Y538*Z538,"")</f>
        <v/>
      </c>
      <c r="AB538" s="17">
        <f>IF(AA538="","",IF(AA538&lt;=20,"Faible",IF(AA538&lt;=40,"Moyen",IF(AA538&lt;=75,"Élevé","Critique"))))</f>
        <v/>
      </c>
      <c r="AC538" s="17" t="inlineStr">
        <is>
          <t>c</t>
        </is>
      </c>
      <c r="AD538" s="17">
        <f>IF(OR(L538="",AC538=""),"",IF(VLOOKUP(AC538,Références!$O$3:$P$7,2,FALSE)&gt;=VLOOKUP(L538,Références!$O$3:$P$7,2,FALSE),"OK","À compléter"))</f>
        <v/>
      </c>
      <c r="AE538" s="17" t="inlineStr">
        <is>
          <t>PV contrôle + schéma</t>
        </is>
      </c>
      <c r="AF538" s="17" t="n"/>
      <c r="AG538" s="17" t="n"/>
    </row>
    <row r="539">
      <c r="A539" s="17" t="n"/>
      <c r="B539" s="17" t="n"/>
      <c r="C539" s="17" t="n"/>
      <c r="D539" s="17" t="n"/>
      <c r="E539" s="17" t="n"/>
      <c r="F539" s="17" t="n"/>
      <c r="G539" s="17" t="n"/>
      <c r="H539" s="17" t="n"/>
      <c r="I539" s="17" t="n"/>
      <c r="J539" s="17" t="n"/>
      <c r="K539" s="17">
        <f>IF(OR(H539="",I539="",J539=""),"",H539&amp;I539&amp;J539)</f>
        <v/>
      </c>
      <c r="L539" s="17">
        <f>IF(K539="","",VLOOKUP(K539,Références!$L$3:$M$10,2,FALSE))</f>
        <v/>
      </c>
      <c r="M539" s="17" t="n"/>
      <c r="N539" s="17" t="n"/>
      <c r="O539" s="17" t="n"/>
      <c r="P539" s="17">
        <f>IF(AND(M539&gt;0,N539&gt;0,O539&gt;0),M539*N539*O539,"")</f>
        <v/>
      </c>
      <c r="Q539" s="17">
        <f>IF(P539="","",IF(P539&lt;=20,"Faible",IF(P539&lt;=40,"Moyen",IF(P539&lt;=75,"Élevé","Critique"))))</f>
        <v/>
      </c>
      <c r="R539" s="17" t="n"/>
      <c r="S539" s="17" t="n"/>
      <c r="T539" s="17" t="n"/>
      <c r="U539" s="17" t="inlineStr">
        <is>
          <t>Méthodes</t>
        </is>
      </c>
      <c r="V539" s="17" t="inlineStr">
        <is>
          <t>08/09/2025</t>
        </is>
      </c>
      <c r="W539" s="17" t="inlineStr">
        <is>
          <t>Done</t>
        </is>
      </c>
      <c r="X539" s="17">
        <f>IF(AND(U539&gt;0,V539&gt;0,W539&gt;0),U539*V539*W539,"")</f>
        <v/>
      </c>
      <c r="Y539" s="17">
        <f>IF(X539="","",IF(X539&lt;=20,"Faible",IF(X539&lt;=40,"Moyen",IF(X539&lt;=75,"Élevé","Critique"))))</f>
        <v/>
      </c>
      <c r="Z539" s="17" t="n">
        <v>2</v>
      </c>
      <c r="AA539" s="17">
        <f>IF(AND(X539&gt;0,Y539&gt;0,Z539&gt;0),X539*Y539*Z539,"")</f>
        <v/>
      </c>
      <c r="AB539" s="17">
        <f>IF(AA539="","",IF(AA539&lt;=20,"Faible",IF(AA539&lt;=40,"Moyen",IF(AA539&lt;=75,"Élevé","Critique"))))</f>
        <v/>
      </c>
      <c r="AC539" s="17" t="inlineStr">
        <is>
          <t>c</t>
        </is>
      </c>
      <c r="AD539" s="17">
        <f>IF(OR(L539="",AC539=""),"",IF(VLOOKUP(AC539,Références!$O$3:$P$7,2,FALSE)&gt;=VLOOKUP(L539,Références!$O$3:$P$7,2,FALSE),"OK","À compléter"))</f>
        <v/>
      </c>
      <c r="AE539" s="17" t="inlineStr">
        <is>
          <t>Photos + procédure</t>
        </is>
      </c>
      <c r="AF539" s="17" t="n"/>
      <c r="AG539" s="17" t="n"/>
    </row>
    <row r="540">
      <c r="A540" s="17" t="n"/>
      <c r="B540" s="17" t="n"/>
      <c r="C540" s="17" t="n"/>
      <c r="D540" s="17" t="n"/>
      <c r="E540" s="17" t="n"/>
      <c r="F540" s="17" t="n"/>
      <c r="G540" s="17" t="n"/>
      <c r="H540" s="17" t="n"/>
      <c r="I540" s="17" t="n"/>
      <c r="J540" s="17" t="n"/>
      <c r="K540" s="17">
        <f>IF(OR(H540="",I540="",J540=""),"",H540&amp;I540&amp;J540)</f>
        <v/>
      </c>
      <c r="L540" s="17">
        <f>IF(K540="","",VLOOKUP(K540,Références!$L$3:$M$10,2,FALSE))</f>
        <v/>
      </c>
      <c r="M540" s="17" t="n"/>
      <c r="N540" s="17" t="n"/>
      <c r="O540" s="17" t="n"/>
      <c r="P540" s="17">
        <f>IF(AND(M540&gt;0,N540&gt;0,O540&gt;0),M540*N540*O540,"")</f>
        <v/>
      </c>
      <c r="Q540" s="17">
        <f>IF(P540="","",IF(P540&lt;=20,"Faible",IF(P540&lt;=40,"Moyen",IF(P540&lt;=75,"Élevé","Critique"))))</f>
        <v/>
      </c>
      <c r="R540" s="17" t="n"/>
      <c r="S540" s="17" t="n"/>
      <c r="T540" s="17" t="n"/>
      <c r="U540" s="17" t="inlineStr">
        <is>
          <t>Qualité</t>
        </is>
      </c>
      <c r="V540" s="17" t="inlineStr">
        <is>
          <t>08/09/2025</t>
        </is>
      </c>
      <c r="W540" s="17" t="inlineStr">
        <is>
          <t>Done</t>
        </is>
      </c>
      <c r="X540" s="17">
        <f>IF(AND(U540&gt;0,V540&gt;0,W540&gt;0),U540*V540*W540,"")</f>
        <v/>
      </c>
      <c r="Y540" s="17">
        <f>IF(X540="","",IF(X540&lt;=20,"Faible",IF(X540&lt;=40,"Moyen",IF(X540&lt;=75,"Élevé","Critique"))))</f>
        <v/>
      </c>
      <c r="Z540" s="17" t="n">
        <v>2</v>
      </c>
      <c r="AA540" s="17">
        <f>IF(AND(X540&gt;0,Y540&gt;0,Z540&gt;0),X540*Y540*Z540,"")</f>
        <v/>
      </c>
      <c r="AB540" s="17">
        <f>IF(AA540="","",IF(AA540&lt;=20,"Faible",IF(AA540&lt;=40,"Moyen",IF(AA540&lt;=75,"Élevé","Critique"))))</f>
        <v/>
      </c>
      <c r="AC540" s="17" t="inlineStr">
        <is>
          <t>c</t>
        </is>
      </c>
      <c r="AD540" s="17">
        <f>IF(OR(L540="",AC540=""),"",IF(VLOOKUP(AC540,Références!$O$3:$P$7,2,FALSE)&gt;=VLOOKUP(L540,Références!$O$3:$P$7,2,FALSE),"OK","À compléter"))</f>
        <v/>
      </c>
      <c r="AE540" s="17" t="inlineStr">
        <is>
          <t>PV contrôle + schéma</t>
        </is>
      </c>
      <c r="AF540" s="17" t="n"/>
      <c r="AG540" s="17" t="n"/>
    </row>
    <row r="541">
      <c r="A541" s="17" t="n"/>
      <c r="B541" s="17" t="n"/>
      <c r="C541" s="17" t="n"/>
      <c r="D541" s="17" t="n"/>
      <c r="E541" s="17" t="n"/>
      <c r="F541" s="17" t="n"/>
      <c r="G541" s="17" t="n"/>
      <c r="H541" s="17" t="n"/>
      <c r="I541" s="17" t="n"/>
      <c r="J541" s="17" t="n"/>
      <c r="K541" s="17">
        <f>IF(OR(H541="",I541="",J541=""),"",H541&amp;I541&amp;J541)</f>
        <v/>
      </c>
      <c r="L541" s="17">
        <f>IF(K541="","",VLOOKUP(K541,Références!$L$3:$M$10,2,FALSE))</f>
        <v/>
      </c>
      <c r="M541" s="17" t="n"/>
      <c r="N541" s="17" t="n"/>
      <c r="O541" s="17" t="n"/>
      <c r="P541" s="17">
        <f>IF(AND(M541&gt;0,N541&gt;0,O541&gt;0),M541*N541*O541,"")</f>
        <v/>
      </c>
      <c r="Q541" s="17">
        <f>IF(P541="","",IF(P541&lt;=20,"Faible",IF(P541&lt;=40,"Moyen",IF(P541&lt;=75,"Élevé","Critique"))))</f>
        <v/>
      </c>
      <c r="R541" s="17" t="n"/>
      <c r="S541" s="17" t="n"/>
      <c r="T541" s="17" t="n"/>
      <c r="U541" s="17" t="inlineStr">
        <is>
          <t>Production</t>
        </is>
      </c>
      <c r="V541" s="17" t="inlineStr">
        <is>
          <t>23/09/2025</t>
        </is>
      </c>
      <c r="W541" s="17" t="inlineStr">
        <is>
          <t>In Progress</t>
        </is>
      </c>
      <c r="X541" s="17">
        <f>IF(AND(U541&gt;0,V541&gt;0,W541&gt;0),U541*V541*W541,"")</f>
        <v/>
      </c>
      <c r="Y541" s="17">
        <f>IF(X541="","",IF(X541&lt;=20,"Faible",IF(X541&lt;=40,"Moyen",IF(X541&lt;=75,"Élevé","Critique"))))</f>
        <v/>
      </c>
      <c r="Z541" s="17" t="n">
        <v>2</v>
      </c>
      <c r="AA541" s="17">
        <f>IF(AND(X541&gt;0,Y541&gt;0,Z541&gt;0),X541*Y541*Z541,"")</f>
        <v/>
      </c>
      <c r="AB541" s="17">
        <f>IF(AA541="","",IF(AA541&lt;=20,"Faible",IF(AA541&lt;=40,"Moyen",IF(AA541&lt;=75,"Élevé","Critique"))))</f>
        <v/>
      </c>
      <c r="AC541" s="17" t="inlineStr">
        <is>
          <t>c</t>
        </is>
      </c>
      <c r="AD541" s="17">
        <f>IF(OR(L541="",AC541=""),"",IF(VLOOKUP(AC541,Références!$O$3:$P$7,2,FALSE)&gt;=VLOOKUP(L541,Références!$O$3:$P$7,2,FALSE),"OK","À compléter"))</f>
        <v/>
      </c>
      <c r="AE541" s="17" t="inlineStr">
        <is>
          <t>Audit terrain + croquis</t>
        </is>
      </c>
      <c r="AF541" s="17" t="n"/>
      <c r="AG541" s="17" t="n"/>
    </row>
    <row r="542">
      <c r="A542" s="17" t="n"/>
      <c r="B542" s="17" t="n"/>
      <c r="C542" s="17" t="n"/>
      <c r="D542" s="17" t="n"/>
      <c r="E542" s="17" t="n"/>
      <c r="F542" s="17" t="n"/>
      <c r="G542" s="17" t="n"/>
      <c r="H542" s="17" t="n"/>
      <c r="I542" s="17" t="n"/>
      <c r="J542" s="17" t="n"/>
      <c r="K542" s="17">
        <f>IF(OR(H542="",I542="",J542=""),"",H542&amp;I542&amp;J542)</f>
        <v/>
      </c>
      <c r="L542" s="17">
        <f>IF(K542="","",VLOOKUP(K542,Références!$L$3:$M$10,2,FALSE))</f>
        <v/>
      </c>
      <c r="M542" s="17" t="n"/>
      <c r="N542" s="17" t="n"/>
      <c r="O542" s="17" t="n"/>
      <c r="P542" s="17">
        <f>IF(AND(M542&gt;0,N542&gt;0,O542&gt;0),M542*N542*O542,"")</f>
        <v/>
      </c>
      <c r="Q542" s="17">
        <f>IF(P542="","",IF(P542&lt;=20,"Faible",IF(P542&lt;=40,"Moyen",IF(P542&lt;=75,"Élevé","Critique"))))</f>
        <v/>
      </c>
      <c r="R542" s="17" t="n"/>
      <c r="S542" s="17" t="n"/>
      <c r="T542" s="17" t="n"/>
      <c r="U542" s="17" t="inlineStr">
        <is>
          <t>Production</t>
        </is>
      </c>
      <c r="V542" s="17" t="inlineStr">
        <is>
          <t>20/09/2025</t>
        </is>
      </c>
      <c r="W542" s="17" t="inlineStr">
        <is>
          <t>Not Started</t>
        </is>
      </c>
      <c r="X542" s="17">
        <f>IF(AND(U542&gt;0,V542&gt;0,W542&gt;0),U542*V542*W542,"")</f>
        <v/>
      </c>
      <c r="Y542" s="17">
        <f>IF(X542="","",IF(X542&lt;=20,"Faible",IF(X542&lt;=40,"Moyen",IF(X542&lt;=75,"Élevé","Critique"))))</f>
        <v/>
      </c>
      <c r="Z542" s="17" t="n">
        <v>2</v>
      </c>
      <c r="AA542" s="17">
        <f>IF(AND(X542&gt;0,Y542&gt;0,Z542&gt;0),X542*Y542*Z542,"")</f>
        <v/>
      </c>
      <c r="AB542" s="17">
        <f>IF(AA542="","",IF(AA542&lt;=20,"Faible",IF(AA542&lt;=40,"Moyen",IF(AA542&lt;=75,"Élevé","Critique"))))</f>
        <v/>
      </c>
      <c r="AC542" s="17" t="inlineStr">
        <is>
          <t>c</t>
        </is>
      </c>
      <c r="AD542" s="17">
        <f>IF(OR(L542="",AC542=""),"",IF(VLOOKUP(AC542,Références!$O$3:$P$7,2,FALSE)&gt;=VLOOKUP(L542,Références!$O$3:$P$7,2,FALSE),"OK","À compléter"))</f>
        <v/>
      </c>
      <c r="AE542" s="17" t="inlineStr">
        <is>
          <t>FDS + mode opératoire</t>
        </is>
      </c>
      <c r="AF542" s="17" t="n"/>
      <c r="AG542" s="17" t="n"/>
    </row>
    <row r="543">
      <c r="A543" s="17" t="n"/>
      <c r="B543" s="17" t="n"/>
      <c r="C543" s="17" t="n"/>
      <c r="D543" s="17" t="n"/>
      <c r="E543" s="17" t="n"/>
      <c r="F543" s="17" t="n"/>
      <c r="G543" s="17" t="n"/>
      <c r="H543" s="17" t="n"/>
      <c r="I543" s="17" t="n"/>
      <c r="J543" s="17" t="n"/>
      <c r="K543" s="17">
        <f>IF(OR(H543="",I543="",J543=""),"",H543&amp;I543&amp;J543)</f>
        <v/>
      </c>
      <c r="L543" s="17">
        <f>IF(K543="","",VLOOKUP(K543,Références!$L$3:$M$10,2,FALSE))</f>
        <v/>
      </c>
      <c r="M543" s="17" t="n"/>
      <c r="N543" s="17" t="n"/>
      <c r="O543" s="17" t="n"/>
      <c r="P543" s="17">
        <f>IF(AND(M543&gt;0,N543&gt;0,O543&gt;0),M543*N543*O543,"")</f>
        <v/>
      </c>
      <c r="Q543" s="17">
        <f>IF(P543="","",IF(P543&lt;=20,"Faible",IF(P543&lt;=40,"Moyen",IF(P543&lt;=75,"Élevé","Critique"))))</f>
        <v/>
      </c>
      <c r="R543" s="17" t="n"/>
      <c r="S543" s="17" t="n"/>
      <c r="T543" s="17" t="n"/>
      <c r="U543" s="17" t="inlineStr">
        <is>
          <t>Maintenance</t>
        </is>
      </c>
      <c r="V543" s="17" t="inlineStr">
        <is>
          <t>01/09/2025</t>
        </is>
      </c>
      <c r="W543" s="17" t="inlineStr">
        <is>
          <t>Done</t>
        </is>
      </c>
      <c r="X543" s="17">
        <f>IF(AND(U543&gt;0,V543&gt;0,W543&gt;0),U543*V543*W543,"")</f>
        <v/>
      </c>
      <c r="Y543" s="17">
        <f>IF(X543="","",IF(X543&lt;=20,"Faible",IF(X543&lt;=40,"Moyen",IF(X543&lt;=75,"Élevé","Critique"))))</f>
        <v/>
      </c>
      <c r="Z543" s="17" t="n">
        <v>2</v>
      </c>
      <c r="AA543" s="17">
        <f>IF(AND(X543&gt;0,Y543&gt;0,Z543&gt;0),X543*Y543*Z543,"")</f>
        <v/>
      </c>
      <c r="AB543" s="17">
        <f>IF(AA543="","",IF(AA543&lt;=20,"Faible",IF(AA543&lt;=40,"Moyen",IF(AA543&lt;=75,"Élevé","Critique"))))</f>
        <v/>
      </c>
      <c r="AC543" s="17" t="inlineStr">
        <is>
          <t>c</t>
        </is>
      </c>
      <c r="AD543" s="17">
        <f>IF(OR(L543="",AC543=""),"",IF(VLOOKUP(AC543,Références!$O$3:$P$7,2,FALSE)&gt;=VLOOKUP(L543,Références!$O$3:$P$7,2,FALSE),"OK","À compléter"))</f>
        <v/>
      </c>
      <c r="AE543" s="17" t="inlineStr">
        <is>
          <t>FDS + mode opératoire</t>
        </is>
      </c>
      <c r="AF543" s="17" t="n"/>
      <c r="AG543" s="17" t="n"/>
    </row>
    <row r="544">
      <c r="A544" s="17" t="n"/>
      <c r="B544" s="17" t="n"/>
      <c r="C544" s="17" t="n"/>
      <c r="D544" s="17" t="n"/>
      <c r="E544" s="17" t="n"/>
      <c r="F544" s="17" t="n"/>
      <c r="G544" s="17" t="n"/>
      <c r="H544" s="17" t="n"/>
      <c r="I544" s="17" t="n"/>
      <c r="J544" s="17" t="n"/>
      <c r="K544" s="17">
        <f>IF(OR(H544="",I544="",J544=""),"",H544&amp;I544&amp;J544)</f>
        <v/>
      </c>
      <c r="L544" s="17">
        <f>IF(K544="","",VLOOKUP(K544,Références!$L$3:$M$10,2,FALSE))</f>
        <v/>
      </c>
      <c r="M544" s="17" t="n"/>
      <c r="N544" s="17" t="n"/>
      <c r="O544" s="17" t="n"/>
      <c r="P544" s="17">
        <f>IF(AND(M544&gt;0,N544&gt;0,O544&gt;0),M544*N544*O544,"")</f>
        <v/>
      </c>
      <c r="Q544" s="17">
        <f>IF(P544="","",IF(P544&lt;=20,"Faible",IF(P544&lt;=40,"Moyen",IF(P544&lt;=75,"Élevé","Critique"))))</f>
        <v/>
      </c>
      <c r="R544" s="17" t="n"/>
      <c r="S544" s="17" t="n"/>
      <c r="T544" s="17" t="n"/>
      <c r="U544" s="17" t="inlineStr">
        <is>
          <t>Méthodes</t>
        </is>
      </c>
      <c r="V544" s="17" t="inlineStr">
        <is>
          <t>16/09/2025</t>
        </is>
      </c>
      <c r="W544" s="17" t="inlineStr">
        <is>
          <t>Not Started</t>
        </is>
      </c>
      <c r="X544" s="17">
        <f>IF(AND(U544&gt;0,V544&gt;0,W544&gt;0),U544*V544*W544,"")</f>
        <v/>
      </c>
      <c r="Y544" s="17">
        <f>IF(X544="","",IF(X544&lt;=20,"Faible",IF(X544&lt;=40,"Moyen",IF(X544&lt;=75,"Élevé","Critique"))))</f>
        <v/>
      </c>
      <c r="Z544" s="17" t="n">
        <v>2</v>
      </c>
      <c r="AA544" s="17">
        <f>IF(AND(X544&gt;0,Y544&gt;0,Z544&gt;0),X544*Y544*Z544,"")</f>
        <v/>
      </c>
      <c r="AB544" s="17">
        <f>IF(AA544="","",IF(AA544&lt;=20,"Faible",IF(AA544&lt;=40,"Moyen",IF(AA544&lt;=75,"Élevé","Critique"))))</f>
        <v/>
      </c>
      <c r="AC544" s="17" t="inlineStr">
        <is>
          <t>c</t>
        </is>
      </c>
      <c r="AD544" s="17">
        <f>IF(OR(L544="",AC544=""),"",IF(VLOOKUP(AC544,Références!$O$3:$P$7,2,FALSE)&gt;=VLOOKUP(L544,Références!$O$3:$P$7,2,FALSE),"OK","À compléter"))</f>
        <v/>
      </c>
      <c r="AE544" s="17" t="inlineStr">
        <is>
          <t>PV contrôle + schéma</t>
        </is>
      </c>
      <c r="AF544" s="17" t="n"/>
      <c r="AG544" s="17" t="n"/>
    </row>
    <row r="545">
      <c r="A545" s="17" t="n"/>
      <c r="B545" s="17" t="n"/>
      <c r="C545" s="17" t="n"/>
      <c r="D545" s="17" t="n"/>
      <c r="E545" s="17" t="n"/>
      <c r="F545" s="17" t="n"/>
      <c r="G545" s="17" t="n"/>
      <c r="H545" s="17" t="n"/>
      <c r="I545" s="17" t="n"/>
      <c r="J545" s="17" t="n"/>
      <c r="K545" s="17">
        <f>IF(OR(H545="",I545="",J545=""),"",H545&amp;I545&amp;J545)</f>
        <v/>
      </c>
      <c r="L545" s="17">
        <f>IF(K545="","",VLOOKUP(K545,Références!$L$3:$M$10,2,FALSE))</f>
        <v/>
      </c>
      <c r="M545" s="17" t="n"/>
      <c r="N545" s="17" t="n"/>
      <c r="O545" s="17" t="n"/>
      <c r="P545" s="17">
        <f>IF(AND(M545&gt;0,N545&gt;0,O545&gt;0),M545*N545*O545,"")</f>
        <v/>
      </c>
      <c r="Q545" s="17">
        <f>IF(P545="","",IF(P545&lt;=20,"Faible",IF(P545&lt;=40,"Moyen",IF(P545&lt;=75,"Élevé","Critique"))))</f>
        <v/>
      </c>
      <c r="R545" s="17" t="n"/>
      <c r="S545" s="17" t="n"/>
      <c r="T545" s="17" t="n"/>
      <c r="U545" s="17" t="inlineStr">
        <is>
          <t>HSE</t>
        </is>
      </c>
      <c r="V545" s="17" t="inlineStr">
        <is>
          <t>12/09/2025</t>
        </is>
      </c>
      <c r="W545" s="17" t="inlineStr">
        <is>
          <t>In Progress</t>
        </is>
      </c>
      <c r="X545" s="17">
        <f>IF(AND(U545&gt;0,V545&gt;0,W545&gt;0),U545*V545*W545,"")</f>
        <v/>
      </c>
      <c r="Y545" s="17">
        <f>IF(X545="","",IF(X545&lt;=20,"Faible",IF(X545&lt;=40,"Moyen",IF(X545&lt;=75,"Élevé","Critique"))))</f>
        <v/>
      </c>
      <c r="Z545" s="17" t="n">
        <v>2</v>
      </c>
      <c r="AA545" s="17">
        <f>IF(AND(X545&gt;0,Y545&gt;0,Z545&gt;0),X545*Y545*Z545,"")</f>
        <v/>
      </c>
      <c r="AB545" s="17">
        <f>IF(AA545="","",IF(AA545&lt;=20,"Faible",IF(AA545&lt;=40,"Moyen",IF(AA545&lt;=75,"Élevé","Critique"))))</f>
        <v/>
      </c>
      <c r="AC545" s="17" t="inlineStr">
        <is>
          <t>c</t>
        </is>
      </c>
      <c r="AD545" s="17">
        <f>IF(OR(L545="",AC545=""),"",IF(VLOOKUP(AC545,Références!$O$3:$P$7,2,FALSE)&gt;=VLOOKUP(L545,Références!$O$3:$P$7,2,FALSE),"OK","À compléter"))</f>
        <v/>
      </c>
      <c r="AE545" s="17" t="inlineStr">
        <is>
          <t>FDS + mode opératoire</t>
        </is>
      </c>
      <c r="AF545" s="17" t="n"/>
      <c r="AG545" s="17" t="n"/>
    </row>
    <row r="546">
      <c r="A546" s="17" t="n"/>
      <c r="B546" s="17" t="n"/>
      <c r="C546" s="17" t="n"/>
      <c r="D546" s="17" t="n"/>
      <c r="E546" s="17" t="n"/>
      <c r="F546" s="17" t="n"/>
      <c r="G546" s="17" t="n"/>
      <c r="H546" s="17" t="n"/>
      <c r="I546" s="17" t="n"/>
      <c r="J546" s="17" t="n"/>
      <c r="K546" s="17">
        <f>IF(OR(H546="",I546="",J546=""),"",H546&amp;I546&amp;J546)</f>
        <v/>
      </c>
      <c r="L546" s="17">
        <f>IF(K546="","",VLOOKUP(K546,Références!$L$3:$M$10,2,FALSE))</f>
        <v/>
      </c>
      <c r="M546" s="17" t="n"/>
      <c r="N546" s="17" t="n"/>
      <c r="O546" s="17" t="n"/>
      <c r="P546" s="17">
        <f>IF(AND(M546&gt;0,N546&gt;0,O546&gt;0),M546*N546*O546,"")</f>
        <v/>
      </c>
      <c r="Q546" s="17">
        <f>IF(P546="","",IF(P546&lt;=20,"Faible",IF(P546&lt;=40,"Moyen",IF(P546&lt;=75,"Élevé","Critique"))))</f>
        <v/>
      </c>
      <c r="R546" s="17" t="n"/>
      <c r="S546" s="17" t="n"/>
      <c r="T546" s="17" t="n"/>
      <c r="U546" s="17" t="inlineStr">
        <is>
          <t>Qualité</t>
        </is>
      </c>
      <c r="V546" s="17" t="inlineStr">
        <is>
          <t>16/09/2025</t>
        </is>
      </c>
      <c r="W546" s="17" t="inlineStr">
        <is>
          <t>In Progress</t>
        </is>
      </c>
      <c r="X546" s="17">
        <f>IF(AND(U546&gt;0,V546&gt;0,W546&gt;0),U546*V546*W546,"")</f>
        <v/>
      </c>
      <c r="Y546" s="17">
        <f>IF(X546="","",IF(X546&lt;=20,"Faible",IF(X546&lt;=40,"Moyen",IF(X546&lt;=75,"Élevé","Critique"))))</f>
        <v/>
      </c>
      <c r="Z546" s="17" t="n">
        <v>2</v>
      </c>
      <c r="AA546" s="17">
        <f>IF(AND(X546&gt;0,Y546&gt;0,Z546&gt;0),X546*Y546*Z546,"")</f>
        <v/>
      </c>
      <c r="AB546" s="17">
        <f>IF(AA546="","",IF(AA546&lt;=20,"Faible",IF(AA546&lt;=40,"Moyen",IF(AA546&lt;=75,"Élevé","Critique"))))</f>
        <v/>
      </c>
      <c r="AC546" s="17" t="inlineStr">
        <is>
          <t>c</t>
        </is>
      </c>
      <c r="AD546" s="17">
        <f>IF(OR(L546="",AC546=""),"",IF(VLOOKUP(AC546,Références!$O$3:$P$7,2,FALSE)&gt;=VLOOKUP(L546,Références!$O$3:$P$7,2,FALSE),"OK","À compléter"))</f>
        <v/>
      </c>
      <c r="AE546" s="17" t="inlineStr">
        <is>
          <t>Photos + procédure</t>
        </is>
      </c>
      <c r="AF546" s="17" t="n"/>
      <c r="AG546" s="17" t="n"/>
    </row>
    <row r="547">
      <c r="A547" s="17" t="n"/>
      <c r="B547" s="17" t="n"/>
      <c r="C547" s="17" t="n"/>
      <c r="D547" s="17" t="n"/>
      <c r="E547" s="17" t="n"/>
      <c r="F547" s="17" t="n"/>
      <c r="G547" s="17" t="n"/>
      <c r="H547" s="17" t="n"/>
      <c r="I547" s="17" t="n"/>
      <c r="J547" s="17" t="n"/>
      <c r="K547" s="17">
        <f>IF(OR(H547="",I547="",J547=""),"",H547&amp;I547&amp;J547)</f>
        <v/>
      </c>
      <c r="L547" s="17">
        <f>IF(K547="","",VLOOKUP(K547,Références!$L$3:$M$10,2,FALSE))</f>
        <v/>
      </c>
      <c r="M547" s="17" t="n"/>
      <c r="N547" s="17" t="n"/>
      <c r="O547" s="17" t="n"/>
      <c r="P547" s="17">
        <f>IF(AND(M547&gt;0,N547&gt;0,O547&gt;0),M547*N547*O547,"")</f>
        <v/>
      </c>
      <c r="Q547" s="17">
        <f>IF(P547="","",IF(P547&lt;=20,"Faible",IF(P547&lt;=40,"Moyen",IF(P547&lt;=75,"Élevé","Critique"))))</f>
        <v/>
      </c>
      <c r="R547" s="17" t="n"/>
      <c r="S547" s="17" t="n"/>
      <c r="T547" s="17" t="n"/>
      <c r="U547" s="17" t="inlineStr">
        <is>
          <t>Qualité</t>
        </is>
      </c>
      <c r="V547" s="17" t="inlineStr">
        <is>
          <t>21/09/2025</t>
        </is>
      </c>
      <c r="W547" s="17" t="inlineStr">
        <is>
          <t>In Progress</t>
        </is>
      </c>
      <c r="X547" s="17">
        <f>IF(AND(U547&gt;0,V547&gt;0,W547&gt;0),U547*V547*W547,"")</f>
        <v/>
      </c>
      <c r="Y547" s="17">
        <f>IF(X547="","",IF(X547&lt;=20,"Faible",IF(X547&lt;=40,"Moyen",IF(X547&lt;=75,"Élevé","Critique"))))</f>
        <v/>
      </c>
      <c r="Z547" s="17" t="n">
        <v>2</v>
      </c>
      <c r="AA547" s="17">
        <f>IF(AND(X547&gt;0,Y547&gt;0,Z547&gt;0),X547*Y547*Z547,"")</f>
        <v/>
      </c>
      <c r="AB547" s="17">
        <f>IF(AA547="","",IF(AA547&lt;=20,"Faible",IF(AA547&lt;=40,"Moyen",IF(AA547&lt;=75,"Élevé","Critique"))))</f>
        <v/>
      </c>
      <c r="AC547" s="17" t="inlineStr">
        <is>
          <t>c</t>
        </is>
      </c>
      <c r="AD547" s="17">
        <f>IF(OR(L547="",AC547=""),"",IF(VLOOKUP(AC547,Références!$O$3:$P$7,2,FALSE)&gt;=VLOOKUP(L547,Références!$O$3:$P$7,2,FALSE),"OK","À compléter"))</f>
        <v/>
      </c>
      <c r="AE547" s="17" t="inlineStr">
        <is>
          <t>FDS + mode opératoire</t>
        </is>
      </c>
      <c r="AF547" s="17" t="n"/>
      <c r="AG547" s="17" t="n"/>
    </row>
    <row r="548">
      <c r="A548" s="17" t="n"/>
      <c r="B548" s="17" t="n"/>
      <c r="C548" s="17" t="n"/>
      <c r="D548" s="17" t="n"/>
      <c r="E548" s="17" t="n"/>
      <c r="F548" s="17" t="n"/>
      <c r="G548" s="17" t="n"/>
      <c r="H548" s="17" t="n"/>
      <c r="I548" s="17" t="n"/>
      <c r="J548" s="17" t="n"/>
      <c r="K548" s="17">
        <f>IF(OR(H548="",I548="",J548=""),"",H548&amp;I548&amp;J548)</f>
        <v/>
      </c>
      <c r="L548" s="17">
        <f>IF(K548="","",VLOOKUP(K548,Références!$L$3:$M$10,2,FALSE))</f>
        <v/>
      </c>
      <c r="M548" s="17" t="n"/>
      <c r="N548" s="17" t="n"/>
      <c r="O548" s="17" t="n"/>
      <c r="P548" s="17">
        <f>IF(AND(M548&gt;0,N548&gt;0,O548&gt;0),M548*N548*O548,"")</f>
        <v/>
      </c>
      <c r="Q548" s="17">
        <f>IF(P548="","",IF(P548&lt;=20,"Faible",IF(P548&lt;=40,"Moyen",IF(P548&lt;=75,"Élevé","Critique"))))</f>
        <v/>
      </c>
      <c r="R548" s="17" t="n"/>
      <c r="S548" s="17" t="n"/>
      <c r="T548" s="17" t="n"/>
      <c r="U548" s="17" t="inlineStr">
        <is>
          <t>Méthodes</t>
        </is>
      </c>
      <c r="V548" s="17" t="inlineStr">
        <is>
          <t>01/09/2025</t>
        </is>
      </c>
      <c r="W548" s="17" t="inlineStr">
        <is>
          <t>In Progress</t>
        </is>
      </c>
      <c r="X548" s="17">
        <f>IF(AND(U548&gt;0,V548&gt;0,W548&gt;0),U548*V548*W548,"")</f>
        <v/>
      </c>
      <c r="Y548" s="17">
        <f>IF(X548="","",IF(X548&lt;=20,"Faible",IF(X548&lt;=40,"Moyen",IF(X548&lt;=75,"Élevé","Critique"))))</f>
        <v/>
      </c>
      <c r="Z548" s="17" t="n">
        <v>2</v>
      </c>
      <c r="AA548" s="17">
        <f>IF(AND(X548&gt;0,Y548&gt;0,Z548&gt;0),X548*Y548*Z548,"")</f>
        <v/>
      </c>
      <c r="AB548" s="17">
        <f>IF(AA548="","",IF(AA548&lt;=20,"Faible",IF(AA548&lt;=40,"Moyen",IF(AA548&lt;=75,"Élevé","Critique"))))</f>
        <v/>
      </c>
      <c r="AC548" s="17" t="inlineStr">
        <is>
          <t>c</t>
        </is>
      </c>
      <c r="AD548" s="17">
        <f>IF(OR(L548="",AC548=""),"",IF(VLOOKUP(AC548,Références!$O$3:$P$7,2,FALSE)&gt;=VLOOKUP(L548,Références!$O$3:$P$7,2,FALSE),"OK","À compléter"))</f>
        <v/>
      </c>
      <c r="AE548" s="17" t="inlineStr">
        <is>
          <t>Photos + procédure</t>
        </is>
      </c>
      <c r="AF548" s="17" t="n"/>
      <c r="AG548" s="17" t="n"/>
    </row>
    <row r="549">
      <c r="A549" s="17" t="n"/>
      <c r="B549" s="17" t="n"/>
      <c r="C549" s="17" t="n"/>
      <c r="D549" s="17" t="n"/>
      <c r="E549" s="17" t="n"/>
      <c r="F549" s="17" t="n"/>
      <c r="G549" s="17" t="n"/>
      <c r="H549" s="17" t="n"/>
      <c r="I549" s="17" t="n"/>
      <c r="J549" s="17" t="n"/>
      <c r="K549" s="17">
        <f>IF(OR(H549="",I549="",J549=""),"",H549&amp;I549&amp;J549)</f>
        <v/>
      </c>
      <c r="L549" s="17">
        <f>IF(K549="","",VLOOKUP(K549,Références!$L$3:$M$10,2,FALSE))</f>
        <v/>
      </c>
      <c r="M549" s="17" t="n"/>
      <c r="N549" s="17" t="n"/>
      <c r="O549" s="17" t="n"/>
      <c r="P549" s="17">
        <f>IF(AND(M549&gt;0,N549&gt;0,O549&gt;0),M549*N549*O549,"")</f>
        <v/>
      </c>
      <c r="Q549" s="17">
        <f>IF(P549="","",IF(P549&lt;=20,"Faible",IF(P549&lt;=40,"Moyen",IF(P549&lt;=75,"Élevé","Critique"))))</f>
        <v/>
      </c>
      <c r="R549" s="17" t="n"/>
      <c r="S549" s="17" t="n"/>
      <c r="T549" s="17" t="n"/>
      <c r="U549" s="17" t="inlineStr">
        <is>
          <t>Méthodes</t>
        </is>
      </c>
      <c r="V549" s="17" t="inlineStr">
        <is>
          <t>04/09/2025</t>
        </is>
      </c>
      <c r="W549" s="17" t="inlineStr">
        <is>
          <t>Done</t>
        </is>
      </c>
      <c r="X549" s="17">
        <f>IF(AND(U549&gt;0,V549&gt;0,W549&gt;0),U549*V549*W549,"")</f>
        <v/>
      </c>
      <c r="Y549" s="17">
        <f>IF(X549="","",IF(X549&lt;=20,"Faible",IF(X549&lt;=40,"Moyen",IF(X549&lt;=75,"Élevé","Critique"))))</f>
        <v/>
      </c>
      <c r="Z549" s="17" t="n">
        <v>2</v>
      </c>
      <c r="AA549" s="17">
        <f>IF(AND(X549&gt;0,Y549&gt;0,Z549&gt;0),X549*Y549*Z549,"")</f>
        <v/>
      </c>
      <c r="AB549" s="17">
        <f>IF(AA549="","",IF(AA549&lt;=20,"Faible",IF(AA549&lt;=40,"Moyen",IF(AA549&lt;=75,"Élevé","Critique"))))</f>
        <v/>
      </c>
      <c r="AC549" s="17" t="inlineStr">
        <is>
          <t>c</t>
        </is>
      </c>
      <c r="AD549" s="17">
        <f>IF(OR(L549="",AC549=""),"",IF(VLOOKUP(AC549,Références!$O$3:$P$7,2,FALSE)&gt;=VLOOKUP(L549,Références!$O$3:$P$7,2,FALSE),"OK","À compléter"))</f>
        <v/>
      </c>
      <c r="AE549" s="17" t="inlineStr">
        <is>
          <t>PV contrôle + schéma</t>
        </is>
      </c>
      <c r="AF549" s="17" t="n"/>
      <c r="AG549" s="17" t="n"/>
    </row>
    <row r="550">
      <c r="A550" s="17" t="n"/>
      <c r="B550" s="17" t="n"/>
      <c r="C550" s="17" t="n"/>
      <c r="D550" s="17" t="n"/>
      <c r="E550" s="17" t="n"/>
      <c r="F550" s="17" t="n"/>
      <c r="G550" s="17" t="n"/>
      <c r="H550" s="17" t="n"/>
      <c r="I550" s="17" t="n"/>
      <c r="J550" s="17" t="n"/>
      <c r="K550" s="17">
        <f>IF(OR(H550="",I550="",J550=""),"",H550&amp;I550&amp;J550)</f>
        <v/>
      </c>
      <c r="L550" s="17">
        <f>IF(K550="","",VLOOKUP(K550,Références!$L$3:$M$10,2,FALSE))</f>
        <v/>
      </c>
      <c r="M550" s="17" t="n"/>
      <c r="N550" s="17" t="n"/>
      <c r="O550" s="17" t="n"/>
      <c r="P550" s="17">
        <f>IF(AND(M550&gt;0,N550&gt;0,O550&gt;0),M550*N550*O550,"")</f>
        <v/>
      </c>
      <c r="Q550" s="17">
        <f>IF(P550="","",IF(P550&lt;=20,"Faible",IF(P550&lt;=40,"Moyen",IF(P550&lt;=75,"Élevé","Critique"))))</f>
        <v/>
      </c>
      <c r="R550" s="17" t="n"/>
      <c r="S550" s="17" t="n"/>
      <c r="T550" s="17" t="n"/>
      <c r="U550" s="17" t="inlineStr">
        <is>
          <t>Qualité</t>
        </is>
      </c>
      <c r="V550" s="17" t="inlineStr">
        <is>
          <t>24/09/2025</t>
        </is>
      </c>
      <c r="W550" s="17" t="inlineStr">
        <is>
          <t>Done</t>
        </is>
      </c>
      <c r="X550" s="17">
        <f>IF(AND(U550&gt;0,V550&gt;0,W550&gt;0),U550*V550*W550,"")</f>
        <v/>
      </c>
      <c r="Y550" s="17">
        <f>IF(X550="","",IF(X550&lt;=20,"Faible",IF(X550&lt;=40,"Moyen",IF(X550&lt;=75,"Élevé","Critique"))))</f>
        <v/>
      </c>
      <c r="Z550" s="17" t="n">
        <v>2</v>
      </c>
      <c r="AA550" s="17">
        <f>IF(AND(X550&gt;0,Y550&gt;0,Z550&gt;0),X550*Y550*Z550,"")</f>
        <v/>
      </c>
      <c r="AB550" s="17">
        <f>IF(AA550="","",IF(AA550&lt;=20,"Faible",IF(AA550&lt;=40,"Moyen",IF(AA550&lt;=75,"Élevé","Critique"))))</f>
        <v/>
      </c>
      <c r="AC550" s="17" t="inlineStr">
        <is>
          <t>c</t>
        </is>
      </c>
      <c r="AD550" s="17">
        <f>IF(OR(L550="",AC550=""),"",IF(VLOOKUP(AC550,Références!$O$3:$P$7,2,FALSE)&gt;=VLOOKUP(L550,Références!$O$3:$P$7,2,FALSE),"OK","À compléter"))</f>
        <v/>
      </c>
      <c r="AE550" s="17" t="inlineStr">
        <is>
          <t>FDS + mode opératoire</t>
        </is>
      </c>
      <c r="AF550" s="17" t="n"/>
      <c r="AG550" s="17" t="n"/>
    </row>
    <row r="551">
      <c r="A551" s="17" t="n"/>
      <c r="B551" s="17" t="n"/>
      <c r="C551" s="17" t="n"/>
      <c r="D551" s="17" t="n"/>
      <c r="E551" s="17" t="n"/>
      <c r="F551" s="17" t="n"/>
      <c r="G551" s="17" t="n"/>
      <c r="H551" s="17" t="n"/>
      <c r="I551" s="17" t="n"/>
      <c r="J551" s="17" t="n"/>
      <c r="K551" s="17">
        <f>IF(OR(H551="",I551="",J551=""),"",H551&amp;I551&amp;J551)</f>
        <v/>
      </c>
      <c r="L551" s="17">
        <f>IF(K551="","",VLOOKUP(K551,Références!$L$3:$M$10,2,FALSE))</f>
        <v/>
      </c>
      <c r="M551" s="17" t="n"/>
      <c r="N551" s="17" t="n"/>
      <c r="O551" s="17" t="n"/>
      <c r="P551" s="17">
        <f>IF(AND(M551&gt;0,N551&gt;0,O551&gt;0),M551*N551*O551,"")</f>
        <v/>
      </c>
      <c r="Q551" s="17">
        <f>IF(P551="","",IF(P551&lt;=20,"Faible",IF(P551&lt;=40,"Moyen",IF(P551&lt;=75,"Élevé","Critique"))))</f>
        <v/>
      </c>
      <c r="R551" s="17" t="n"/>
      <c r="S551" s="17" t="n"/>
      <c r="T551" s="17" t="n"/>
      <c r="U551" s="17" t="inlineStr">
        <is>
          <t>Méthodes</t>
        </is>
      </c>
      <c r="V551" s="17" t="inlineStr">
        <is>
          <t>12/09/2025</t>
        </is>
      </c>
      <c r="W551" s="17" t="inlineStr">
        <is>
          <t>Not Started</t>
        </is>
      </c>
      <c r="X551" s="17">
        <f>IF(AND(U551&gt;0,V551&gt;0,W551&gt;0),U551*V551*W551,"")</f>
        <v/>
      </c>
      <c r="Y551" s="17">
        <f>IF(X551="","",IF(X551&lt;=20,"Faible",IF(X551&lt;=40,"Moyen",IF(X551&lt;=75,"Élevé","Critique"))))</f>
        <v/>
      </c>
      <c r="Z551" s="17" t="n">
        <v>2</v>
      </c>
      <c r="AA551" s="17">
        <f>IF(AND(X551&gt;0,Y551&gt;0,Z551&gt;0),X551*Y551*Z551,"")</f>
        <v/>
      </c>
      <c r="AB551" s="17">
        <f>IF(AA551="","",IF(AA551&lt;=20,"Faible",IF(AA551&lt;=40,"Moyen",IF(AA551&lt;=75,"Élevé","Critique"))))</f>
        <v/>
      </c>
      <c r="AC551" s="17" t="inlineStr">
        <is>
          <t>c</t>
        </is>
      </c>
      <c r="AD551" s="17">
        <f>IF(OR(L551="",AC551=""),"",IF(VLOOKUP(AC551,Références!$O$3:$P$7,2,FALSE)&gt;=VLOOKUP(L551,Références!$O$3:$P$7,2,FALSE),"OK","À compléter"))</f>
        <v/>
      </c>
      <c r="AE551" s="17" t="inlineStr">
        <is>
          <t>Photos + procédure</t>
        </is>
      </c>
      <c r="AF551" s="17" t="n"/>
      <c r="AG551" s="17" t="n"/>
    </row>
    <row r="552">
      <c r="A552" s="17" t="n"/>
      <c r="B552" s="17" t="n"/>
      <c r="C552" s="17" t="n"/>
      <c r="D552" s="17" t="n"/>
      <c r="E552" s="17" t="n"/>
      <c r="F552" s="17" t="n"/>
      <c r="G552" s="17" t="n"/>
      <c r="H552" s="17" t="n"/>
      <c r="I552" s="17" t="n"/>
      <c r="J552" s="17" t="n"/>
      <c r="K552" s="17">
        <f>IF(OR(H552="",I552="",J552=""),"",H552&amp;I552&amp;J552)</f>
        <v/>
      </c>
      <c r="L552" s="17">
        <f>IF(K552="","",VLOOKUP(K552,Références!$L$3:$M$10,2,FALSE))</f>
        <v/>
      </c>
      <c r="M552" s="17" t="n"/>
      <c r="N552" s="17" t="n"/>
      <c r="O552" s="17" t="n"/>
      <c r="P552" s="17">
        <f>IF(AND(M552&gt;0,N552&gt;0,O552&gt;0),M552*N552*O552,"")</f>
        <v/>
      </c>
      <c r="Q552" s="17">
        <f>IF(P552="","",IF(P552&lt;=20,"Faible",IF(P552&lt;=40,"Moyen",IF(P552&lt;=75,"Élevé","Critique"))))</f>
        <v/>
      </c>
      <c r="R552" s="17" t="n"/>
      <c r="S552" s="17" t="n"/>
      <c r="T552" s="17" t="n"/>
      <c r="U552" s="17" t="inlineStr">
        <is>
          <t>HSE</t>
        </is>
      </c>
      <c r="V552" s="17" t="inlineStr">
        <is>
          <t>20/09/2025</t>
        </is>
      </c>
      <c r="W552" s="17" t="inlineStr">
        <is>
          <t>Done</t>
        </is>
      </c>
      <c r="X552" s="17">
        <f>IF(AND(U552&gt;0,V552&gt;0,W552&gt;0),U552*V552*W552,"")</f>
        <v/>
      </c>
      <c r="Y552" s="17">
        <f>IF(X552="","",IF(X552&lt;=20,"Faible",IF(X552&lt;=40,"Moyen",IF(X552&lt;=75,"Élevé","Critique"))))</f>
        <v/>
      </c>
      <c r="Z552" s="17" t="n">
        <v>2</v>
      </c>
      <c r="AA552" s="17">
        <f>IF(AND(X552&gt;0,Y552&gt;0,Z552&gt;0),X552*Y552*Z552,"")</f>
        <v/>
      </c>
      <c r="AB552" s="17">
        <f>IF(AA552="","",IF(AA552&lt;=20,"Faible",IF(AA552&lt;=40,"Moyen",IF(AA552&lt;=75,"Élevé","Critique"))))</f>
        <v/>
      </c>
      <c r="AC552" s="17" t="inlineStr">
        <is>
          <t>c</t>
        </is>
      </c>
      <c r="AD552" s="17">
        <f>IF(OR(L552="",AC552=""),"",IF(VLOOKUP(AC552,Références!$O$3:$P$7,2,FALSE)&gt;=VLOOKUP(L552,Références!$O$3:$P$7,2,FALSE),"OK","À compléter"))</f>
        <v/>
      </c>
      <c r="AE552" s="17" t="inlineStr">
        <is>
          <t>PV contrôle + schéma</t>
        </is>
      </c>
      <c r="AF552" s="17" t="n"/>
      <c r="AG552" s="17" t="n"/>
    </row>
    <row r="553">
      <c r="A553" s="17" t="n"/>
      <c r="B553" s="17" t="n"/>
      <c r="C553" s="17" t="n"/>
      <c r="D553" s="17" t="n"/>
      <c r="E553" s="17" t="n"/>
      <c r="F553" s="17" t="n"/>
      <c r="G553" s="17" t="n"/>
      <c r="H553" s="17" t="n"/>
      <c r="I553" s="17" t="n"/>
      <c r="J553" s="17" t="n"/>
      <c r="K553" s="17">
        <f>IF(OR(H553="",I553="",J553=""),"",H553&amp;I553&amp;J553)</f>
        <v/>
      </c>
      <c r="L553" s="17">
        <f>IF(K553="","",VLOOKUP(K553,Références!$L$3:$M$10,2,FALSE))</f>
        <v/>
      </c>
      <c r="M553" s="17" t="n"/>
      <c r="N553" s="17" t="n"/>
      <c r="O553" s="17" t="n"/>
      <c r="P553" s="17">
        <f>IF(AND(M553&gt;0,N553&gt;0,O553&gt;0),M553*N553*O553,"")</f>
        <v/>
      </c>
      <c r="Q553" s="17">
        <f>IF(P553="","",IF(P553&lt;=20,"Faible",IF(P553&lt;=40,"Moyen",IF(P553&lt;=75,"Élevé","Critique"))))</f>
        <v/>
      </c>
      <c r="R553" s="17" t="n"/>
      <c r="S553" s="17" t="n"/>
      <c r="T553" s="17" t="n"/>
      <c r="U553" s="17" t="inlineStr">
        <is>
          <t>Production</t>
        </is>
      </c>
      <c r="V553" s="17" t="inlineStr">
        <is>
          <t>10/09/2025</t>
        </is>
      </c>
      <c r="W553" s="17" t="inlineStr">
        <is>
          <t>Not Started</t>
        </is>
      </c>
      <c r="X553" s="17">
        <f>IF(AND(U553&gt;0,V553&gt;0,W553&gt;0),U553*V553*W553,"")</f>
        <v/>
      </c>
      <c r="Y553" s="17">
        <f>IF(X553="","",IF(X553&lt;=20,"Faible",IF(X553&lt;=40,"Moyen",IF(X553&lt;=75,"Élevé","Critique"))))</f>
        <v/>
      </c>
      <c r="Z553" s="17" t="n">
        <v>2</v>
      </c>
      <c r="AA553" s="17">
        <f>IF(AND(X553&gt;0,Y553&gt;0,Z553&gt;0),X553*Y553*Z553,"")</f>
        <v/>
      </c>
      <c r="AB553" s="17">
        <f>IF(AA553="","",IF(AA553&lt;=20,"Faible",IF(AA553&lt;=40,"Moyen",IF(AA553&lt;=75,"Élevé","Critique"))))</f>
        <v/>
      </c>
      <c r="AC553" s="17" t="inlineStr">
        <is>
          <t>c</t>
        </is>
      </c>
      <c r="AD553" s="17">
        <f>IF(OR(L553="",AC553=""),"",IF(VLOOKUP(AC553,Références!$O$3:$P$7,2,FALSE)&gt;=VLOOKUP(L553,Références!$O$3:$P$7,2,FALSE),"OK","À compléter"))</f>
        <v/>
      </c>
      <c r="AE553" s="17" t="inlineStr">
        <is>
          <t>Photos + procédure</t>
        </is>
      </c>
      <c r="AF553" s="17" t="n"/>
      <c r="AG553" s="17" t="n"/>
    </row>
    <row r="554">
      <c r="A554" s="17" t="n"/>
      <c r="B554" s="17" t="n"/>
      <c r="C554" s="17" t="n"/>
      <c r="D554" s="17" t="n"/>
      <c r="E554" s="17" t="n"/>
      <c r="F554" s="17" t="n"/>
      <c r="G554" s="17" t="n"/>
      <c r="H554" s="17" t="n"/>
      <c r="I554" s="17" t="n"/>
      <c r="J554" s="17" t="n"/>
      <c r="K554" s="17">
        <f>IF(OR(H554="",I554="",J554=""),"",H554&amp;I554&amp;J554)</f>
        <v/>
      </c>
      <c r="L554" s="17">
        <f>IF(K554="","",VLOOKUP(K554,Références!$L$3:$M$10,2,FALSE))</f>
        <v/>
      </c>
      <c r="M554" s="17" t="n"/>
      <c r="N554" s="17" t="n"/>
      <c r="O554" s="17" t="n"/>
      <c r="P554" s="17">
        <f>IF(AND(M554&gt;0,N554&gt;0,O554&gt;0),M554*N554*O554,"")</f>
        <v/>
      </c>
      <c r="Q554" s="17">
        <f>IF(P554="","",IF(P554&lt;=20,"Faible",IF(P554&lt;=40,"Moyen",IF(P554&lt;=75,"Élevé","Critique"))))</f>
        <v/>
      </c>
      <c r="R554" s="17" t="n"/>
      <c r="S554" s="17" t="n"/>
      <c r="T554" s="17" t="n"/>
      <c r="U554" s="17" t="inlineStr">
        <is>
          <t>Production</t>
        </is>
      </c>
      <c r="V554" s="17" t="inlineStr">
        <is>
          <t>01/09/2025</t>
        </is>
      </c>
      <c r="W554" s="17" t="inlineStr">
        <is>
          <t>Done</t>
        </is>
      </c>
      <c r="X554" s="17">
        <f>IF(AND(U554&gt;0,V554&gt;0,W554&gt;0),U554*V554*W554,"")</f>
        <v/>
      </c>
      <c r="Y554" s="17">
        <f>IF(X554="","",IF(X554&lt;=20,"Faible",IF(X554&lt;=40,"Moyen",IF(X554&lt;=75,"Élevé","Critique"))))</f>
        <v/>
      </c>
      <c r="Z554" s="17" t="n">
        <v>2</v>
      </c>
      <c r="AA554" s="17">
        <f>IF(AND(X554&gt;0,Y554&gt;0,Z554&gt;0),X554*Y554*Z554,"")</f>
        <v/>
      </c>
      <c r="AB554" s="17">
        <f>IF(AA554="","",IF(AA554&lt;=20,"Faible",IF(AA554&lt;=40,"Moyen",IF(AA554&lt;=75,"Élevé","Critique"))))</f>
        <v/>
      </c>
      <c r="AC554" s="17" t="inlineStr">
        <is>
          <t>c</t>
        </is>
      </c>
      <c r="AD554" s="17">
        <f>IF(OR(L554="",AC554=""),"",IF(VLOOKUP(AC554,Références!$O$3:$P$7,2,FALSE)&gt;=VLOOKUP(L554,Références!$O$3:$P$7,2,FALSE),"OK","À compléter"))</f>
        <v/>
      </c>
      <c r="AE554" s="17" t="inlineStr">
        <is>
          <t>Photos + procédure</t>
        </is>
      </c>
      <c r="AF554" s="17" t="n"/>
      <c r="AG554" s="17" t="n"/>
    </row>
    <row r="555">
      <c r="A555" s="17" t="n"/>
      <c r="B555" s="17" t="n"/>
      <c r="C555" s="17" t="n"/>
      <c r="D555" s="17" t="n"/>
      <c r="E555" s="17" t="n"/>
      <c r="F555" s="17" t="n"/>
      <c r="G555" s="17" t="n"/>
      <c r="H555" s="17" t="n"/>
      <c r="I555" s="17" t="n"/>
      <c r="J555" s="17" t="n"/>
      <c r="K555" s="17">
        <f>IF(OR(H555="",I555="",J555=""),"",H555&amp;I555&amp;J555)</f>
        <v/>
      </c>
      <c r="L555" s="17">
        <f>IF(K555="","",VLOOKUP(K555,Références!$L$3:$M$10,2,FALSE))</f>
        <v/>
      </c>
      <c r="M555" s="17" t="n"/>
      <c r="N555" s="17" t="n"/>
      <c r="O555" s="17" t="n"/>
      <c r="P555" s="17">
        <f>IF(AND(M555&gt;0,N555&gt;0,O555&gt;0),M555*N555*O555,"")</f>
        <v/>
      </c>
      <c r="Q555" s="17">
        <f>IF(P555="","",IF(P555&lt;=20,"Faible",IF(P555&lt;=40,"Moyen",IF(P555&lt;=75,"Élevé","Critique"))))</f>
        <v/>
      </c>
      <c r="R555" s="17" t="n"/>
      <c r="S555" s="17" t="n"/>
      <c r="T555" s="17" t="n"/>
      <c r="U555" s="17" t="inlineStr">
        <is>
          <t>Méthodes</t>
        </is>
      </c>
      <c r="V555" s="17" t="inlineStr">
        <is>
          <t>24/09/2025</t>
        </is>
      </c>
      <c r="W555" s="17" t="inlineStr">
        <is>
          <t>Done</t>
        </is>
      </c>
      <c r="X555" s="17">
        <f>IF(AND(U555&gt;0,V555&gt;0,W555&gt;0),U555*V555*W555,"")</f>
        <v/>
      </c>
      <c r="Y555" s="17">
        <f>IF(X555="","",IF(X555&lt;=20,"Faible",IF(X555&lt;=40,"Moyen",IF(X555&lt;=75,"Élevé","Critique"))))</f>
        <v/>
      </c>
      <c r="Z555" s="17" t="n">
        <v>2</v>
      </c>
      <c r="AA555" s="17">
        <f>IF(AND(X555&gt;0,Y555&gt;0,Z555&gt;0),X555*Y555*Z555,"")</f>
        <v/>
      </c>
      <c r="AB555" s="17">
        <f>IF(AA555="","",IF(AA555&lt;=20,"Faible",IF(AA555&lt;=40,"Moyen",IF(AA555&lt;=75,"Élevé","Critique"))))</f>
        <v/>
      </c>
      <c r="AC555" s="17" t="inlineStr">
        <is>
          <t>c</t>
        </is>
      </c>
      <c r="AD555" s="17">
        <f>IF(OR(L555="",AC555=""),"",IF(VLOOKUP(AC555,Références!$O$3:$P$7,2,FALSE)&gt;=VLOOKUP(L555,Références!$O$3:$P$7,2,FALSE),"OK","À compléter"))</f>
        <v/>
      </c>
      <c r="AE555" s="17" t="inlineStr">
        <is>
          <t>Photos + procédure</t>
        </is>
      </c>
      <c r="AF555" s="17" t="n"/>
      <c r="AG555" s="17" t="n"/>
    </row>
    <row r="556">
      <c r="A556" s="17" t="n"/>
      <c r="B556" s="17" t="n"/>
      <c r="C556" s="17" t="n"/>
      <c r="D556" s="17" t="n"/>
      <c r="E556" s="17" t="n"/>
      <c r="F556" s="17" t="n"/>
      <c r="G556" s="17" t="n"/>
      <c r="H556" s="17" t="n"/>
      <c r="I556" s="17" t="n"/>
      <c r="J556" s="17" t="n"/>
      <c r="K556" s="17">
        <f>IF(OR(H556="",I556="",J556=""),"",H556&amp;I556&amp;J556)</f>
        <v/>
      </c>
      <c r="L556" s="17">
        <f>IF(K556="","",VLOOKUP(K556,Références!$L$3:$M$10,2,FALSE))</f>
        <v/>
      </c>
      <c r="M556" s="17" t="n"/>
      <c r="N556" s="17" t="n"/>
      <c r="O556" s="17" t="n"/>
      <c r="P556" s="17">
        <f>IF(AND(M556&gt;0,N556&gt;0,O556&gt;0),M556*N556*O556,"")</f>
        <v/>
      </c>
      <c r="Q556" s="17">
        <f>IF(P556="","",IF(P556&lt;=20,"Faible",IF(P556&lt;=40,"Moyen",IF(P556&lt;=75,"Élevé","Critique"))))</f>
        <v/>
      </c>
      <c r="R556" s="17" t="n"/>
      <c r="S556" s="17" t="n"/>
      <c r="T556" s="17" t="n"/>
      <c r="U556" s="17" t="inlineStr">
        <is>
          <t>HSE</t>
        </is>
      </c>
      <c r="V556" s="17" t="inlineStr">
        <is>
          <t>02/09/2025</t>
        </is>
      </c>
      <c r="W556" s="17" t="inlineStr">
        <is>
          <t>Not Started</t>
        </is>
      </c>
      <c r="X556" s="17">
        <f>IF(AND(U556&gt;0,V556&gt;0,W556&gt;0),U556*V556*W556,"")</f>
        <v/>
      </c>
      <c r="Y556" s="17">
        <f>IF(X556="","",IF(X556&lt;=20,"Faible",IF(X556&lt;=40,"Moyen",IF(X556&lt;=75,"Élevé","Critique"))))</f>
        <v/>
      </c>
      <c r="Z556" s="17" t="n">
        <v>2</v>
      </c>
      <c r="AA556" s="17">
        <f>IF(AND(X556&gt;0,Y556&gt;0,Z556&gt;0),X556*Y556*Z556,"")</f>
        <v/>
      </c>
      <c r="AB556" s="17">
        <f>IF(AA556="","",IF(AA556&lt;=20,"Faible",IF(AA556&lt;=40,"Moyen",IF(AA556&lt;=75,"Élevé","Critique"))))</f>
        <v/>
      </c>
      <c r="AC556" s="17" t="inlineStr">
        <is>
          <t>c</t>
        </is>
      </c>
      <c r="AD556" s="17">
        <f>IF(OR(L556="",AC556=""),"",IF(VLOOKUP(AC556,Références!$O$3:$P$7,2,FALSE)&gt;=VLOOKUP(L556,Références!$O$3:$P$7,2,FALSE),"OK","À compléter"))</f>
        <v/>
      </c>
      <c r="AE556" s="17" t="inlineStr">
        <is>
          <t>Photos + procédure</t>
        </is>
      </c>
      <c r="AF556" s="17" t="n"/>
      <c r="AG556" s="17" t="n"/>
    </row>
    <row r="557">
      <c r="A557" s="17" t="n"/>
      <c r="B557" s="17" t="n"/>
      <c r="C557" s="17" t="n"/>
      <c r="D557" s="17" t="n"/>
      <c r="E557" s="17" t="n"/>
      <c r="F557" s="17" t="n"/>
      <c r="G557" s="17" t="n"/>
      <c r="H557" s="17" t="n"/>
      <c r="I557" s="17" t="n"/>
      <c r="J557" s="17" t="n"/>
      <c r="K557" s="17">
        <f>IF(OR(H557="",I557="",J557=""),"",H557&amp;I557&amp;J557)</f>
        <v/>
      </c>
      <c r="L557" s="17">
        <f>IF(K557="","",VLOOKUP(K557,Références!$L$3:$M$10,2,FALSE))</f>
        <v/>
      </c>
      <c r="M557" s="17" t="n"/>
      <c r="N557" s="17" t="n"/>
      <c r="O557" s="17" t="n"/>
      <c r="P557" s="17">
        <f>IF(AND(M557&gt;0,N557&gt;0,O557&gt;0),M557*N557*O557,"")</f>
        <v/>
      </c>
      <c r="Q557" s="17">
        <f>IF(P557="","",IF(P557&lt;=20,"Faible",IF(P557&lt;=40,"Moyen",IF(P557&lt;=75,"Élevé","Critique"))))</f>
        <v/>
      </c>
      <c r="R557" s="17" t="n"/>
      <c r="S557" s="17" t="n"/>
      <c r="T557" s="17" t="n"/>
      <c r="U557" s="17" t="inlineStr">
        <is>
          <t>Qualité</t>
        </is>
      </c>
      <c r="V557" s="17" t="inlineStr">
        <is>
          <t>11/09/2025</t>
        </is>
      </c>
      <c r="W557" s="17" t="inlineStr">
        <is>
          <t>In Progress</t>
        </is>
      </c>
      <c r="X557" s="17">
        <f>IF(AND(U557&gt;0,V557&gt;0,W557&gt;0),U557*V557*W557,"")</f>
        <v/>
      </c>
      <c r="Y557" s="17">
        <f>IF(X557="","",IF(X557&lt;=20,"Faible",IF(X557&lt;=40,"Moyen",IF(X557&lt;=75,"Élevé","Critique"))))</f>
        <v/>
      </c>
      <c r="Z557" s="17" t="n">
        <v>2</v>
      </c>
      <c r="AA557" s="17">
        <f>IF(AND(X557&gt;0,Y557&gt;0,Z557&gt;0),X557*Y557*Z557,"")</f>
        <v/>
      </c>
      <c r="AB557" s="17">
        <f>IF(AA557="","",IF(AA557&lt;=20,"Faible",IF(AA557&lt;=40,"Moyen",IF(AA557&lt;=75,"Élevé","Critique"))))</f>
        <v/>
      </c>
      <c r="AC557" s="17" t="inlineStr">
        <is>
          <t>c</t>
        </is>
      </c>
      <c r="AD557" s="17">
        <f>IF(OR(L557="",AC557=""),"",IF(VLOOKUP(AC557,Références!$O$3:$P$7,2,FALSE)&gt;=VLOOKUP(L557,Références!$O$3:$P$7,2,FALSE),"OK","À compléter"))</f>
        <v/>
      </c>
      <c r="AE557" s="17" t="inlineStr">
        <is>
          <t>Photos + procédure</t>
        </is>
      </c>
      <c r="AF557" s="17" t="n"/>
      <c r="AG557" s="17" t="n"/>
    </row>
    <row r="558">
      <c r="A558" s="17" t="n"/>
      <c r="B558" s="17" t="n"/>
      <c r="C558" s="17" t="n"/>
      <c r="D558" s="17" t="n"/>
      <c r="E558" s="17" t="n"/>
      <c r="F558" s="17" t="n"/>
      <c r="G558" s="17" t="n"/>
      <c r="H558" s="17" t="n"/>
      <c r="I558" s="17" t="n"/>
      <c r="J558" s="17" t="n"/>
      <c r="K558" s="17">
        <f>IF(OR(H558="",I558="",J558=""),"",H558&amp;I558&amp;J558)</f>
        <v/>
      </c>
      <c r="L558" s="17">
        <f>IF(K558="","",VLOOKUP(K558,Références!$L$3:$M$10,2,FALSE))</f>
        <v/>
      </c>
      <c r="M558" s="17" t="n"/>
      <c r="N558" s="17" t="n"/>
      <c r="O558" s="17" t="n"/>
      <c r="P558" s="17">
        <f>IF(AND(M558&gt;0,N558&gt;0,O558&gt;0),M558*N558*O558,"")</f>
        <v/>
      </c>
      <c r="Q558" s="17">
        <f>IF(P558="","",IF(P558&lt;=20,"Faible",IF(P558&lt;=40,"Moyen",IF(P558&lt;=75,"Élevé","Critique"))))</f>
        <v/>
      </c>
      <c r="R558" s="17" t="n"/>
      <c r="S558" s="17" t="n"/>
      <c r="T558" s="17" t="n"/>
      <c r="U558" s="17" t="inlineStr">
        <is>
          <t>Qualité</t>
        </is>
      </c>
      <c r="V558" s="17" t="inlineStr">
        <is>
          <t>01/09/2025</t>
        </is>
      </c>
      <c r="W558" s="17" t="inlineStr">
        <is>
          <t>Done</t>
        </is>
      </c>
      <c r="X558" s="17">
        <f>IF(AND(U558&gt;0,V558&gt;0,W558&gt;0),U558*V558*W558,"")</f>
        <v/>
      </c>
      <c r="Y558" s="17">
        <f>IF(X558="","",IF(X558&lt;=20,"Faible",IF(X558&lt;=40,"Moyen",IF(X558&lt;=75,"Élevé","Critique"))))</f>
        <v/>
      </c>
      <c r="Z558" s="17" t="n">
        <v>2</v>
      </c>
      <c r="AA558" s="17">
        <f>IF(AND(X558&gt;0,Y558&gt;0,Z558&gt;0),X558*Y558*Z558,"")</f>
        <v/>
      </c>
      <c r="AB558" s="17">
        <f>IF(AA558="","",IF(AA558&lt;=20,"Faible",IF(AA558&lt;=40,"Moyen",IF(AA558&lt;=75,"Élevé","Critique"))))</f>
        <v/>
      </c>
      <c r="AC558" s="17" t="inlineStr">
        <is>
          <t>c</t>
        </is>
      </c>
      <c r="AD558" s="17">
        <f>IF(OR(L558="",AC558=""),"",IF(VLOOKUP(AC558,Références!$O$3:$P$7,2,FALSE)&gt;=VLOOKUP(L558,Références!$O$3:$P$7,2,FALSE),"OK","À compléter"))</f>
        <v/>
      </c>
      <c r="AE558" s="17" t="inlineStr">
        <is>
          <t>PV contrôle + schéma</t>
        </is>
      </c>
      <c r="AF558" s="17" t="n"/>
      <c r="AG558" s="17" t="n"/>
    </row>
    <row r="559">
      <c r="A559" s="17" t="n"/>
      <c r="B559" s="17" t="n"/>
      <c r="C559" s="17" t="n"/>
      <c r="D559" s="17" t="n"/>
      <c r="E559" s="17" t="n"/>
      <c r="F559" s="17" t="n"/>
      <c r="G559" s="17" t="n"/>
      <c r="H559" s="17" t="n"/>
      <c r="I559" s="17" t="n"/>
      <c r="J559" s="17" t="n"/>
      <c r="K559" s="17">
        <f>IF(OR(H559="",I559="",J559=""),"",H559&amp;I559&amp;J559)</f>
        <v/>
      </c>
      <c r="L559" s="17">
        <f>IF(K559="","",VLOOKUP(K559,Références!$L$3:$M$10,2,FALSE))</f>
        <v/>
      </c>
      <c r="M559" s="17" t="n"/>
      <c r="N559" s="17" t="n"/>
      <c r="O559" s="17" t="n"/>
      <c r="P559" s="17">
        <f>IF(AND(M559&gt;0,N559&gt;0,O559&gt;0),M559*N559*O559,"")</f>
        <v/>
      </c>
      <c r="Q559" s="17">
        <f>IF(P559="","",IF(P559&lt;=20,"Faible",IF(P559&lt;=40,"Moyen",IF(P559&lt;=75,"Élevé","Critique"))))</f>
        <v/>
      </c>
      <c r="R559" s="17" t="n"/>
      <c r="S559" s="17" t="n"/>
      <c r="T559" s="17" t="n"/>
      <c r="U559" s="17" t="inlineStr">
        <is>
          <t>Méthodes</t>
        </is>
      </c>
      <c r="V559" s="17" t="inlineStr">
        <is>
          <t>07/09/2025</t>
        </is>
      </c>
      <c r="W559" s="17" t="inlineStr">
        <is>
          <t>In Progress</t>
        </is>
      </c>
      <c r="X559" s="17">
        <f>IF(AND(U559&gt;0,V559&gt;0,W559&gt;0),U559*V559*W559,"")</f>
        <v/>
      </c>
      <c r="Y559" s="17">
        <f>IF(X559="","",IF(X559&lt;=20,"Faible",IF(X559&lt;=40,"Moyen",IF(X559&lt;=75,"Élevé","Critique"))))</f>
        <v/>
      </c>
      <c r="Z559" s="17" t="n">
        <v>2</v>
      </c>
      <c r="AA559" s="17">
        <f>IF(AND(X559&gt;0,Y559&gt;0,Z559&gt;0),X559*Y559*Z559,"")</f>
        <v/>
      </c>
      <c r="AB559" s="17">
        <f>IF(AA559="","",IF(AA559&lt;=20,"Faible",IF(AA559&lt;=40,"Moyen",IF(AA559&lt;=75,"Élevé","Critique"))))</f>
        <v/>
      </c>
      <c r="AC559" s="17" t="inlineStr">
        <is>
          <t>c</t>
        </is>
      </c>
      <c r="AD559" s="17">
        <f>IF(OR(L559="",AC559=""),"",IF(VLOOKUP(AC559,Références!$O$3:$P$7,2,FALSE)&gt;=VLOOKUP(L559,Références!$O$3:$P$7,2,FALSE),"OK","À compléter"))</f>
        <v/>
      </c>
      <c r="AE559" s="17" t="inlineStr">
        <is>
          <t>FDS + mode opératoire</t>
        </is>
      </c>
      <c r="AF559" s="17" t="n"/>
      <c r="AG559" s="17" t="n"/>
    </row>
    <row r="560">
      <c r="A560" s="17" t="n"/>
      <c r="B560" s="17" t="n"/>
      <c r="C560" s="17" t="n"/>
      <c r="D560" s="17" t="n"/>
      <c r="E560" s="17" t="n"/>
      <c r="F560" s="17" t="n"/>
      <c r="G560" s="17" t="n"/>
      <c r="H560" s="17" t="n"/>
      <c r="I560" s="17" t="n"/>
      <c r="J560" s="17" t="n"/>
      <c r="K560" s="17">
        <f>IF(OR(H560="",I560="",J560=""),"",H560&amp;I560&amp;J560)</f>
        <v/>
      </c>
      <c r="L560" s="17">
        <f>IF(K560="","",VLOOKUP(K560,Références!$L$3:$M$10,2,FALSE))</f>
        <v/>
      </c>
      <c r="M560" s="17" t="n"/>
      <c r="N560" s="17" t="n"/>
      <c r="O560" s="17" t="n"/>
      <c r="P560" s="17">
        <f>IF(AND(M560&gt;0,N560&gt;0,O560&gt;0),M560*N560*O560,"")</f>
        <v/>
      </c>
      <c r="Q560" s="17">
        <f>IF(P560="","",IF(P560&lt;=20,"Faible",IF(P560&lt;=40,"Moyen",IF(P560&lt;=75,"Élevé","Critique"))))</f>
        <v/>
      </c>
      <c r="R560" s="17" t="n"/>
      <c r="S560" s="17" t="n"/>
      <c r="T560" s="17" t="n"/>
      <c r="U560" s="17" t="inlineStr">
        <is>
          <t>Qualité</t>
        </is>
      </c>
      <c r="V560" s="17" t="inlineStr">
        <is>
          <t>18/09/2025</t>
        </is>
      </c>
      <c r="W560" s="17" t="inlineStr">
        <is>
          <t>Done</t>
        </is>
      </c>
      <c r="X560" s="17">
        <f>IF(AND(U560&gt;0,V560&gt;0,W560&gt;0),U560*V560*W560,"")</f>
        <v/>
      </c>
      <c r="Y560" s="17">
        <f>IF(X560="","",IF(X560&lt;=20,"Faible",IF(X560&lt;=40,"Moyen",IF(X560&lt;=75,"Élevé","Critique"))))</f>
        <v/>
      </c>
      <c r="Z560" s="17" t="n">
        <v>2</v>
      </c>
      <c r="AA560" s="17">
        <f>IF(AND(X560&gt;0,Y560&gt;0,Z560&gt;0),X560*Y560*Z560,"")</f>
        <v/>
      </c>
      <c r="AB560" s="17">
        <f>IF(AA560="","",IF(AA560&lt;=20,"Faible",IF(AA560&lt;=40,"Moyen",IF(AA560&lt;=75,"Élevé","Critique"))))</f>
        <v/>
      </c>
      <c r="AC560" s="17" t="inlineStr">
        <is>
          <t>c</t>
        </is>
      </c>
      <c r="AD560" s="17">
        <f>IF(OR(L560="",AC560=""),"",IF(VLOOKUP(AC560,Références!$O$3:$P$7,2,FALSE)&gt;=VLOOKUP(L560,Références!$O$3:$P$7,2,FALSE),"OK","À compléter"))</f>
        <v/>
      </c>
      <c r="AE560" s="17" t="inlineStr">
        <is>
          <t>FDS + mode opératoire</t>
        </is>
      </c>
      <c r="AF560" s="17" t="n"/>
      <c r="AG560" s="17" t="n"/>
    </row>
    <row r="561">
      <c r="A561" s="17" t="n"/>
      <c r="B561" s="17" t="n"/>
      <c r="C561" s="17" t="n"/>
      <c r="D561" s="17" t="n"/>
      <c r="E561" s="17" t="n"/>
      <c r="F561" s="17" t="n"/>
      <c r="G561" s="17" t="n"/>
      <c r="H561" s="17" t="n"/>
      <c r="I561" s="17" t="n"/>
      <c r="J561" s="17" t="n"/>
      <c r="K561" s="17">
        <f>IF(OR(H561="",I561="",J561=""),"",H561&amp;I561&amp;J561)</f>
        <v/>
      </c>
      <c r="L561" s="17">
        <f>IF(K561="","",VLOOKUP(K561,Références!$L$3:$M$10,2,FALSE))</f>
        <v/>
      </c>
      <c r="M561" s="17" t="n"/>
      <c r="N561" s="17" t="n"/>
      <c r="O561" s="17" t="n"/>
      <c r="P561" s="17">
        <f>IF(AND(M561&gt;0,N561&gt;0,O561&gt;0),M561*N561*O561,"")</f>
        <v/>
      </c>
      <c r="Q561" s="17">
        <f>IF(P561="","",IF(P561&lt;=20,"Faible",IF(P561&lt;=40,"Moyen",IF(P561&lt;=75,"Élevé","Critique"))))</f>
        <v/>
      </c>
      <c r="R561" s="17" t="n"/>
      <c r="S561" s="17" t="n"/>
      <c r="T561" s="17" t="n"/>
      <c r="U561" s="17" t="inlineStr">
        <is>
          <t>Production</t>
        </is>
      </c>
      <c r="V561" s="17" t="inlineStr">
        <is>
          <t>06/09/2025</t>
        </is>
      </c>
      <c r="W561" s="17" t="inlineStr">
        <is>
          <t>Not Started</t>
        </is>
      </c>
      <c r="X561" s="17">
        <f>IF(AND(U561&gt;0,V561&gt;0,W561&gt;0),U561*V561*W561,"")</f>
        <v/>
      </c>
      <c r="Y561" s="17">
        <f>IF(X561="","",IF(X561&lt;=20,"Faible",IF(X561&lt;=40,"Moyen",IF(X561&lt;=75,"Élevé","Critique"))))</f>
        <v/>
      </c>
      <c r="Z561" s="17" t="n">
        <v>2</v>
      </c>
      <c r="AA561" s="17">
        <f>IF(AND(X561&gt;0,Y561&gt;0,Z561&gt;0),X561*Y561*Z561,"")</f>
        <v/>
      </c>
      <c r="AB561" s="17">
        <f>IF(AA561="","",IF(AA561&lt;=20,"Faible",IF(AA561&lt;=40,"Moyen",IF(AA561&lt;=75,"Élevé","Critique"))))</f>
        <v/>
      </c>
      <c r="AC561" s="17" t="inlineStr">
        <is>
          <t>c</t>
        </is>
      </c>
      <c r="AD561" s="17">
        <f>IF(OR(L561="",AC561=""),"",IF(VLOOKUP(AC561,Références!$O$3:$P$7,2,FALSE)&gt;=VLOOKUP(L561,Références!$O$3:$P$7,2,FALSE),"OK","À compléter"))</f>
        <v/>
      </c>
      <c r="AE561" s="17" t="inlineStr">
        <is>
          <t>Audit terrain + croquis</t>
        </is>
      </c>
      <c r="AF561" s="17" t="n"/>
      <c r="AG561" s="17" t="n"/>
    </row>
    <row r="562">
      <c r="A562" s="17" t="n"/>
      <c r="B562" s="17" t="n"/>
      <c r="C562" s="17" t="n"/>
      <c r="D562" s="17" t="n"/>
      <c r="E562" s="17" t="n"/>
      <c r="F562" s="17" t="n"/>
      <c r="G562" s="17" t="n"/>
      <c r="H562" s="17" t="n"/>
      <c r="I562" s="17" t="n"/>
      <c r="J562" s="17" t="n"/>
      <c r="K562" s="17">
        <f>IF(OR(H562="",I562="",J562=""),"",H562&amp;I562&amp;J562)</f>
        <v/>
      </c>
      <c r="L562" s="17">
        <f>IF(K562="","",VLOOKUP(K562,Références!$L$3:$M$10,2,FALSE))</f>
        <v/>
      </c>
      <c r="M562" s="17" t="n"/>
      <c r="N562" s="17" t="n"/>
      <c r="O562" s="17" t="n"/>
      <c r="P562" s="17">
        <f>IF(AND(M562&gt;0,N562&gt;0,O562&gt;0),M562*N562*O562,"")</f>
        <v/>
      </c>
      <c r="Q562" s="17">
        <f>IF(P562="","",IF(P562&lt;=20,"Faible",IF(P562&lt;=40,"Moyen",IF(P562&lt;=75,"Élevé","Critique"))))</f>
        <v/>
      </c>
      <c r="R562" s="17" t="n"/>
      <c r="S562" s="17" t="n"/>
      <c r="T562" s="17" t="n"/>
      <c r="U562" s="17" t="inlineStr">
        <is>
          <t>HSE</t>
        </is>
      </c>
      <c r="V562" s="17" t="inlineStr">
        <is>
          <t>08/09/2025</t>
        </is>
      </c>
      <c r="W562" s="17" t="inlineStr">
        <is>
          <t>Done</t>
        </is>
      </c>
      <c r="X562" s="17">
        <f>IF(AND(U562&gt;0,V562&gt;0,W562&gt;0),U562*V562*W562,"")</f>
        <v/>
      </c>
      <c r="Y562" s="17">
        <f>IF(X562="","",IF(X562&lt;=20,"Faible",IF(X562&lt;=40,"Moyen",IF(X562&lt;=75,"Élevé","Critique"))))</f>
        <v/>
      </c>
      <c r="Z562" s="17" t="n">
        <v>2</v>
      </c>
      <c r="AA562" s="17">
        <f>IF(AND(X562&gt;0,Y562&gt;0,Z562&gt;0),X562*Y562*Z562,"")</f>
        <v/>
      </c>
      <c r="AB562" s="17">
        <f>IF(AA562="","",IF(AA562&lt;=20,"Faible",IF(AA562&lt;=40,"Moyen",IF(AA562&lt;=75,"Élevé","Critique"))))</f>
        <v/>
      </c>
      <c r="AC562" s="17" t="inlineStr">
        <is>
          <t>c</t>
        </is>
      </c>
      <c r="AD562" s="17">
        <f>IF(OR(L562="",AC562=""),"",IF(VLOOKUP(AC562,Références!$O$3:$P$7,2,FALSE)&gt;=VLOOKUP(L562,Références!$O$3:$P$7,2,FALSE),"OK","À compléter"))</f>
        <v/>
      </c>
      <c r="AE562" s="17" t="inlineStr">
        <is>
          <t>Audit terrain + croquis</t>
        </is>
      </c>
      <c r="AF562" s="17" t="n"/>
      <c r="AG562" s="17" t="n"/>
    </row>
    <row r="563">
      <c r="A563" s="17" t="n"/>
      <c r="B563" s="17" t="n"/>
      <c r="C563" s="17" t="n"/>
      <c r="D563" s="17" t="n"/>
      <c r="E563" s="17" t="n"/>
      <c r="F563" s="17" t="n"/>
      <c r="G563" s="17" t="n"/>
      <c r="H563" s="17" t="n"/>
      <c r="I563" s="17" t="n"/>
      <c r="J563" s="17" t="n"/>
      <c r="K563" s="17">
        <f>IF(OR(H563="",I563="",J563=""),"",H563&amp;I563&amp;J563)</f>
        <v/>
      </c>
      <c r="L563" s="17">
        <f>IF(K563="","",VLOOKUP(K563,Références!$L$3:$M$10,2,FALSE))</f>
        <v/>
      </c>
      <c r="M563" s="17" t="n"/>
      <c r="N563" s="17" t="n"/>
      <c r="O563" s="17" t="n"/>
      <c r="P563" s="17">
        <f>IF(AND(M563&gt;0,N563&gt;0,O563&gt;0),M563*N563*O563,"")</f>
        <v/>
      </c>
      <c r="Q563" s="17">
        <f>IF(P563="","",IF(P563&lt;=20,"Faible",IF(P563&lt;=40,"Moyen",IF(P563&lt;=75,"Élevé","Critique"))))</f>
        <v/>
      </c>
      <c r="R563" s="17" t="n"/>
      <c r="S563" s="17" t="n"/>
      <c r="T563" s="17" t="n"/>
      <c r="U563" s="17" t="inlineStr">
        <is>
          <t>HSE</t>
        </is>
      </c>
      <c r="V563" s="17" t="inlineStr">
        <is>
          <t>11/09/2025</t>
        </is>
      </c>
      <c r="W563" s="17" t="inlineStr">
        <is>
          <t>In Progress</t>
        </is>
      </c>
      <c r="X563" s="17">
        <f>IF(AND(U563&gt;0,V563&gt;0,W563&gt;0),U563*V563*W563,"")</f>
        <v/>
      </c>
      <c r="Y563" s="17">
        <f>IF(X563="","",IF(X563&lt;=20,"Faible",IF(X563&lt;=40,"Moyen",IF(X563&lt;=75,"Élevé","Critique"))))</f>
        <v/>
      </c>
      <c r="Z563" s="17" t="n">
        <v>2</v>
      </c>
      <c r="AA563" s="17">
        <f>IF(AND(X563&gt;0,Y563&gt;0,Z563&gt;0),X563*Y563*Z563,"")</f>
        <v/>
      </c>
      <c r="AB563" s="17">
        <f>IF(AA563="","",IF(AA563&lt;=20,"Faible",IF(AA563&lt;=40,"Moyen",IF(AA563&lt;=75,"Élevé","Critique"))))</f>
        <v/>
      </c>
      <c r="AC563" s="17" t="inlineStr">
        <is>
          <t>c</t>
        </is>
      </c>
      <c r="AD563" s="17">
        <f>IF(OR(L563="",AC563=""),"",IF(VLOOKUP(AC563,Références!$O$3:$P$7,2,FALSE)&gt;=VLOOKUP(L563,Références!$O$3:$P$7,2,FALSE),"OK","À compléter"))</f>
        <v/>
      </c>
      <c r="AE563" s="17" t="inlineStr">
        <is>
          <t>Audit terrain + croquis</t>
        </is>
      </c>
      <c r="AF563" s="17" t="n"/>
      <c r="AG563" s="17" t="n"/>
    </row>
    <row r="564">
      <c r="A564" s="17" t="n"/>
      <c r="B564" s="17" t="n"/>
      <c r="C564" s="17" t="n"/>
      <c r="D564" s="17" t="n"/>
      <c r="E564" s="17" t="n"/>
      <c r="F564" s="17" t="n"/>
      <c r="G564" s="17" t="n"/>
      <c r="H564" s="17" t="n"/>
      <c r="I564" s="17" t="n"/>
      <c r="J564" s="17" t="n"/>
      <c r="K564" s="17">
        <f>IF(OR(H564="",I564="",J564=""),"",H564&amp;I564&amp;J564)</f>
        <v/>
      </c>
      <c r="L564" s="17">
        <f>IF(K564="","",VLOOKUP(K564,Références!$L$3:$M$10,2,FALSE))</f>
        <v/>
      </c>
      <c r="M564" s="17" t="n"/>
      <c r="N564" s="17" t="n"/>
      <c r="O564" s="17" t="n"/>
      <c r="P564" s="17">
        <f>IF(AND(M564&gt;0,N564&gt;0,O564&gt;0),M564*N564*O564,"")</f>
        <v/>
      </c>
      <c r="Q564" s="17">
        <f>IF(P564="","",IF(P564&lt;=20,"Faible",IF(P564&lt;=40,"Moyen",IF(P564&lt;=75,"Élevé","Critique"))))</f>
        <v/>
      </c>
      <c r="R564" s="17" t="n"/>
      <c r="S564" s="17" t="n"/>
      <c r="T564" s="17" t="n"/>
      <c r="U564" s="17" t="inlineStr">
        <is>
          <t>HSE</t>
        </is>
      </c>
      <c r="V564" s="17" t="inlineStr">
        <is>
          <t>01/09/2025</t>
        </is>
      </c>
      <c r="W564" s="17" t="inlineStr">
        <is>
          <t>Done</t>
        </is>
      </c>
      <c r="X564" s="17">
        <f>IF(AND(U564&gt;0,V564&gt;0,W564&gt;0),U564*V564*W564,"")</f>
        <v/>
      </c>
      <c r="Y564" s="17">
        <f>IF(X564="","",IF(X564&lt;=20,"Faible",IF(X564&lt;=40,"Moyen",IF(X564&lt;=75,"Élevé","Critique"))))</f>
        <v/>
      </c>
      <c r="Z564" s="17" t="n">
        <v>2</v>
      </c>
      <c r="AA564" s="17">
        <f>IF(AND(X564&gt;0,Y564&gt;0,Z564&gt;0),X564*Y564*Z564,"")</f>
        <v/>
      </c>
      <c r="AB564" s="17">
        <f>IF(AA564="","",IF(AA564&lt;=20,"Faible",IF(AA564&lt;=40,"Moyen",IF(AA564&lt;=75,"Élevé","Critique"))))</f>
        <v/>
      </c>
      <c r="AC564" s="17" t="inlineStr">
        <is>
          <t>c</t>
        </is>
      </c>
      <c r="AD564" s="17">
        <f>IF(OR(L564="",AC564=""),"",IF(VLOOKUP(AC564,Références!$O$3:$P$7,2,FALSE)&gt;=VLOOKUP(L564,Références!$O$3:$P$7,2,FALSE),"OK","À compléter"))</f>
        <v/>
      </c>
      <c r="AE564" s="17" t="inlineStr">
        <is>
          <t>PV contrôle + schéma</t>
        </is>
      </c>
      <c r="AF564" s="17" t="n"/>
      <c r="AG564" s="17" t="n"/>
    </row>
    <row r="565">
      <c r="A565" s="17" t="n"/>
      <c r="B565" s="17" t="n"/>
      <c r="C565" s="17" t="n"/>
      <c r="D565" s="17" t="n"/>
      <c r="E565" s="17" t="n"/>
      <c r="F565" s="17" t="n"/>
      <c r="G565" s="17" t="n"/>
      <c r="H565" s="17" t="n"/>
      <c r="I565" s="17" t="n"/>
      <c r="J565" s="17" t="n"/>
      <c r="K565" s="17">
        <f>IF(OR(H565="",I565="",J565=""),"",H565&amp;I565&amp;J565)</f>
        <v/>
      </c>
      <c r="L565" s="17">
        <f>IF(K565="","",VLOOKUP(K565,Références!$L$3:$M$10,2,FALSE))</f>
        <v/>
      </c>
      <c r="M565" s="17" t="n"/>
      <c r="N565" s="17" t="n"/>
      <c r="O565" s="17" t="n"/>
      <c r="P565" s="17">
        <f>IF(AND(M565&gt;0,N565&gt;0,O565&gt;0),M565*N565*O565,"")</f>
        <v/>
      </c>
      <c r="Q565" s="17">
        <f>IF(P565="","",IF(P565&lt;=20,"Faible",IF(P565&lt;=40,"Moyen",IF(P565&lt;=75,"Élevé","Critique"))))</f>
        <v/>
      </c>
      <c r="R565" s="17" t="n"/>
      <c r="S565" s="17" t="n"/>
      <c r="T565" s="17" t="n"/>
      <c r="U565" s="17" t="inlineStr">
        <is>
          <t>Qualité</t>
        </is>
      </c>
      <c r="V565" s="17" t="inlineStr">
        <is>
          <t>21/09/2025</t>
        </is>
      </c>
      <c r="W565" s="17" t="inlineStr">
        <is>
          <t>Not Started</t>
        </is>
      </c>
      <c r="X565" s="17">
        <f>IF(AND(U565&gt;0,V565&gt;0,W565&gt;0),U565*V565*W565,"")</f>
        <v/>
      </c>
      <c r="Y565" s="17">
        <f>IF(X565="","",IF(X565&lt;=20,"Faible",IF(X565&lt;=40,"Moyen",IF(X565&lt;=75,"Élevé","Critique"))))</f>
        <v/>
      </c>
      <c r="Z565" s="17" t="n">
        <v>2</v>
      </c>
      <c r="AA565" s="17">
        <f>IF(AND(X565&gt;0,Y565&gt;0,Z565&gt;0),X565*Y565*Z565,"")</f>
        <v/>
      </c>
      <c r="AB565" s="17">
        <f>IF(AA565="","",IF(AA565&lt;=20,"Faible",IF(AA565&lt;=40,"Moyen",IF(AA565&lt;=75,"Élevé","Critique"))))</f>
        <v/>
      </c>
      <c r="AC565" s="17" t="inlineStr">
        <is>
          <t>c</t>
        </is>
      </c>
      <c r="AD565" s="17">
        <f>IF(OR(L565="",AC565=""),"",IF(VLOOKUP(AC565,Références!$O$3:$P$7,2,FALSE)&gt;=VLOOKUP(L565,Références!$O$3:$P$7,2,FALSE),"OK","À compléter"))</f>
        <v/>
      </c>
      <c r="AE565" s="17" t="inlineStr">
        <is>
          <t>PV contrôle + schéma</t>
        </is>
      </c>
      <c r="AF565" s="17" t="n"/>
      <c r="AG565" s="17" t="n"/>
    </row>
    <row r="566">
      <c r="A566" s="17" t="n"/>
      <c r="B566" s="17" t="n"/>
      <c r="C566" s="17" t="n"/>
      <c r="D566" s="17" t="n"/>
      <c r="E566" s="17" t="n"/>
      <c r="F566" s="17" t="n"/>
      <c r="G566" s="17" t="n"/>
      <c r="H566" s="17" t="n"/>
      <c r="I566" s="17" t="n"/>
      <c r="J566" s="17" t="n"/>
      <c r="K566" s="17">
        <f>IF(OR(H566="",I566="",J566=""),"",H566&amp;I566&amp;J566)</f>
        <v/>
      </c>
      <c r="L566" s="17">
        <f>IF(K566="","",VLOOKUP(K566,Références!$L$3:$M$10,2,FALSE))</f>
        <v/>
      </c>
      <c r="M566" s="17" t="n"/>
      <c r="N566" s="17" t="n"/>
      <c r="O566" s="17" t="n"/>
      <c r="P566" s="17">
        <f>IF(AND(M566&gt;0,N566&gt;0,O566&gt;0),M566*N566*O566,"")</f>
        <v/>
      </c>
      <c r="Q566" s="17">
        <f>IF(P566="","",IF(P566&lt;=20,"Faible",IF(P566&lt;=40,"Moyen",IF(P566&lt;=75,"Élevé","Critique"))))</f>
        <v/>
      </c>
      <c r="R566" s="17" t="n"/>
      <c r="S566" s="17" t="n"/>
      <c r="T566" s="17" t="n"/>
      <c r="U566" s="17" t="inlineStr">
        <is>
          <t>Production</t>
        </is>
      </c>
      <c r="V566" s="17" t="inlineStr">
        <is>
          <t>08/09/2025</t>
        </is>
      </c>
      <c r="W566" s="17" t="inlineStr">
        <is>
          <t>Not Started</t>
        </is>
      </c>
      <c r="X566" s="17">
        <f>IF(AND(U566&gt;0,V566&gt;0,W566&gt;0),U566*V566*W566,"")</f>
        <v/>
      </c>
      <c r="Y566" s="17">
        <f>IF(X566="","",IF(X566&lt;=20,"Faible",IF(X566&lt;=40,"Moyen",IF(X566&lt;=75,"Élevé","Critique"))))</f>
        <v/>
      </c>
      <c r="Z566" s="17" t="n">
        <v>2</v>
      </c>
      <c r="AA566" s="17">
        <f>IF(AND(X566&gt;0,Y566&gt;0,Z566&gt;0),X566*Y566*Z566,"")</f>
        <v/>
      </c>
      <c r="AB566" s="17">
        <f>IF(AA566="","",IF(AA566&lt;=20,"Faible",IF(AA566&lt;=40,"Moyen",IF(AA566&lt;=75,"Élevé","Critique"))))</f>
        <v/>
      </c>
      <c r="AC566" s="17" t="inlineStr">
        <is>
          <t>c</t>
        </is>
      </c>
      <c r="AD566" s="17">
        <f>IF(OR(L566="",AC566=""),"",IF(VLOOKUP(AC566,Références!$O$3:$P$7,2,FALSE)&gt;=VLOOKUP(L566,Références!$O$3:$P$7,2,FALSE),"OK","À compléter"))</f>
        <v/>
      </c>
      <c r="AE566" s="17" t="inlineStr">
        <is>
          <t>FDS + mode opératoire</t>
        </is>
      </c>
      <c r="AF566" s="17" t="n"/>
      <c r="AG566" s="17" t="n"/>
    </row>
    <row r="567">
      <c r="A567" s="17" t="n"/>
      <c r="B567" s="17" t="n"/>
      <c r="C567" s="17" t="n"/>
      <c r="D567" s="17" t="n"/>
      <c r="E567" s="17" t="n"/>
      <c r="F567" s="17" t="n"/>
      <c r="G567" s="17" t="n"/>
      <c r="H567" s="17" t="n"/>
      <c r="I567" s="17" t="n"/>
      <c r="J567" s="17" t="n"/>
      <c r="K567" s="17">
        <f>IF(OR(H567="",I567="",J567=""),"",H567&amp;I567&amp;J567)</f>
        <v/>
      </c>
      <c r="L567" s="17">
        <f>IF(K567="","",VLOOKUP(K567,Références!$L$3:$M$10,2,FALSE))</f>
        <v/>
      </c>
      <c r="M567" s="17" t="n"/>
      <c r="N567" s="17" t="n"/>
      <c r="O567" s="17" t="n"/>
      <c r="P567" s="17">
        <f>IF(AND(M567&gt;0,N567&gt;0,O567&gt;0),M567*N567*O567,"")</f>
        <v/>
      </c>
      <c r="Q567" s="17">
        <f>IF(P567="","",IF(P567&lt;=20,"Faible",IF(P567&lt;=40,"Moyen",IF(P567&lt;=75,"Élevé","Critique"))))</f>
        <v/>
      </c>
      <c r="R567" s="17" t="n"/>
      <c r="S567" s="17" t="n"/>
      <c r="T567" s="17" t="n"/>
      <c r="U567" s="17" t="inlineStr">
        <is>
          <t>HSE</t>
        </is>
      </c>
      <c r="V567" s="17" t="inlineStr">
        <is>
          <t>02/09/2025</t>
        </is>
      </c>
      <c r="W567" s="17" t="inlineStr">
        <is>
          <t>In Progress</t>
        </is>
      </c>
      <c r="X567" s="17">
        <f>IF(AND(U567&gt;0,V567&gt;0,W567&gt;0),U567*V567*W567,"")</f>
        <v/>
      </c>
      <c r="Y567" s="17">
        <f>IF(X567="","",IF(X567&lt;=20,"Faible",IF(X567&lt;=40,"Moyen",IF(X567&lt;=75,"Élevé","Critique"))))</f>
        <v/>
      </c>
      <c r="Z567" s="17" t="n">
        <v>2</v>
      </c>
      <c r="AA567" s="17">
        <f>IF(AND(X567&gt;0,Y567&gt;0,Z567&gt;0),X567*Y567*Z567,"")</f>
        <v/>
      </c>
      <c r="AB567" s="17">
        <f>IF(AA567="","",IF(AA567&lt;=20,"Faible",IF(AA567&lt;=40,"Moyen",IF(AA567&lt;=75,"Élevé","Critique"))))</f>
        <v/>
      </c>
      <c r="AC567" s="17" t="inlineStr">
        <is>
          <t>c</t>
        </is>
      </c>
      <c r="AD567" s="17">
        <f>IF(OR(L567="",AC567=""),"",IF(VLOOKUP(AC567,Références!$O$3:$P$7,2,FALSE)&gt;=VLOOKUP(L567,Références!$O$3:$P$7,2,FALSE),"OK","À compléter"))</f>
        <v/>
      </c>
      <c r="AE567" s="17" t="inlineStr">
        <is>
          <t>PV contrôle + schéma</t>
        </is>
      </c>
      <c r="AF567" s="17" t="n"/>
      <c r="AG567" s="17" t="n"/>
    </row>
    <row r="568">
      <c r="A568" s="17" t="n"/>
      <c r="B568" s="17" t="n"/>
      <c r="C568" s="17" t="n"/>
      <c r="D568" s="17" t="n"/>
      <c r="E568" s="17" t="n"/>
      <c r="F568" s="17" t="n"/>
      <c r="G568" s="17" t="n"/>
      <c r="H568" s="17" t="n"/>
      <c r="I568" s="17" t="n"/>
      <c r="J568" s="17" t="n"/>
      <c r="K568" s="17">
        <f>IF(OR(H568="",I568="",J568=""),"",H568&amp;I568&amp;J568)</f>
        <v/>
      </c>
      <c r="L568" s="17">
        <f>IF(K568="","",VLOOKUP(K568,Références!$L$3:$M$10,2,FALSE))</f>
        <v/>
      </c>
      <c r="M568" s="17" t="n"/>
      <c r="N568" s="17" t="n"/>
      <c r="O568" s="17" t="n"/>
      <c r="P568" s="17">
        <f>IF(AND(M568&gt;0,N568&gt;0,O568&gt;0),M568*N568*O568,"")</f>
        <v/>
      </c>
      <c r="Q568" s="17">
        <f>IF(P568="","",IF(P568&lt;=20,"Faible",IF(P568&lt;=40,"Moyen",IF(P568&lt;=75,"Élevé","Critique"))))</f>
        <v/>
      </c>
      <c r="R568" s="17" t="n"/>
      <c r="S568" s="17" t="n"/>
      <c r="T568" s="17" t="n"/>
      <c r="U568" s="17" t="inlineStr">
        <is>
          <t>HSE</t>
        </is>
      </c>
      <c r="V568" s="17" t="inlineStr">
        <is>
          <t>27/09/2025</t>
        </is>
      </c>
      <c r="W568" s="17" t="inlineStr">
        <is>
          <t>In Progress</t>
        </is>
      </c>
      <c r="X568" s="17">
        <f>IF(AND(U568&gt;0,V568&gt;0,W568&gt;0),U568*V568*W568,"")</f>
        <v/>
      </c>
      <c r="Y568" s="17">
        <f>IF(X568="","",IF(X568&lt;=20,"Faible",IF(X568&lt;=40,"Moyen",IF(X568&lt;=75,"Élevé","Critique"))))</f>
        <v/>
      </c>
      <c r="Z568" s="17" t="n">
        <v>2</v>
      </c>
      <c r="AA568" s="17">
        <f>IF(AND(X568&gt;0,Y568&gt;0,Z568&gt;0),X568*Y568*Z568,"")</f>
        <v/>
      </c>
      <c r="AB568" s="17">
        <f>IF(AA568="","",IF(AA568&lt;=20,"Faible",IF(AA568&lt;=40,"Moyen",IF(AA568&lt;=75,"Élevé","Critique"))))</f>
        <v/>
      </c>
      <c r="AC568" s="17" t="inlineStr">
        <is>
          <t>c</t>
        </is>
      </c>
      <c r="AD568" s="17">
        <f>IF(OR(L568="",AC568=""),"",IF(VLOOKUP(AC568,Références!$O$3:$P$7,2,FALSE)&gt;=VLOOKUP(L568,Références!$O$3:$P$7,2,FALSE),"OK","À compléter"))</f>
        <v/>
      </c>
      <c r="AE568" s="17" t="inlineStr">
        <is>
          <t>PV contrôle + schéma</t>
        </is>
      </c>
      <c r="AF568" s="17" t="n"/>
      <c r="AG568" s="17" t="n"/>
    </row>
    <row r="569">
      <c r="A569" s="17" t="n"/>
      <c r="B569" s="17" t="n"/>
      <c r="C569" s="17" t="n"/>
      <c r="D569" s="17" t="n"/>
      <c r="E569" s="17" t="n"/>
      <c r="F569" s="17" t="n"/>
      <c r="G569" s="17" t="n"/>
      <c r="H569" s="17" t="n"/>
      <c r="I569" s="17" t="n"/>
      <c r="J569" s="17" t="n"/>
      <c r="K569" s="17">
        <f>IF(OR(H569="",I569="",J569=""),"",H569&amp;I569&amp;J569)</f>
        <v/>
      </c>
      <c r="L569" s="17">
        <f>IF(K569="","",VLOOKUP(K569,Références!$L$3:$M$10,2,FALSE))</f>
        <v/>
      </c>
      <c r="M569" s="17" t="n"/>
      <c r="N569" s="17" t="n"/>
      <c r="O569" s="17" t="n"/>
      <c r="P569" s="17">
        <f>IF(AND(M569&gt;0,N569&gt;0,O569&gt;0),M569*N569*O569,"")</f>
        <v/>
      </c>
      <c r="Q569" s="17">
        <f>IF(P569="","",IF(P569&lt;=20,"Faible",IF(P569&lt;=40,"Moyen",IF(P569&lt;=75,"Élevé","Critique"))))</f>
        <v/>
      </c>
      <c r="R569" s="17" t="n"/>
      <c r="S569" s="17" t="n"/>
      <c r="T569" s="17" t="n"/>
      <c r="U569" s="17" t="inlineStr">
        <is>
          <t>Production</t>
        </is>
      </c>
      <c r="V569" s="17" t="inlineStr">
        <is>
          <t>02/09/2025</t>
        </is>
      </c>
      <c r="W569" s="17" t="inlineStr">
        <is>
          <t>Done</t>
        </is>
      </c>
      <c r="X569" s="17">
        <f>IF(AND(U569&gt;0,V569&gt;0,W569&gt;0),U569*V569*W569,"")</f>
        <v/>
      </c>
      <c r="Y569" s="17">
        <f>IF(X569="","",IF(X569&lt;=20,"Faible",IF(X569&lt;=40,"Moyen",IF(X569&lt;=75,"Élevé","Critique"))))</f>
        <v/>
      </c>
      <c r="Z569" s="17" t="n">
        <v>2</v>
      </c>
      <c r="AA569" s="17">
        <f>IF(AND(X569&gt;0,Y569&gt;0,Z569&gt;0),X569*Y569*Z569,"")</f>
        <v/>
      </c>
      <c r="AB569" s="17">
        <f>IF(AA569="","",IF(AA569&lt;=20,"Faible",IF(AA569&lt;=40,"Moyen",IF(AA569&lt;=75,"Élevé","Critique"))))</f>
        <v/>
      </c>
      <c r="AC569" s="17" t="inlineStr">
        <is>
          <t>c</t>
        </is>
      </c>
      <c r="AD569" s="17">
        <f>IF(OR(L569="",AC569=""),"",IF(VLOOKUP(AC569,Références!$O$3:$P$7,2,FALSE)&gt;=VLOOKUP(L569,Références!$O$3:$P$7,2,FALSE),"OK","À compléter"))</f>
        <v/>
      </c>
      <c r="AE569" s="17" t="inlineStr">
        <is>
          <t>FDS + mode opératoire</t>
        </is>
      </c>
      <c r="AF569" s="17" t="n"/>
      <c r="AG569" s="17" t="n"/>
    </row>
    <row r="570">
      <c r="A570" s="17" t="n"/>
      <c r="B570" s="17" t="n"/>
      <c r="C570" s="17" t="n"/>
      <c r="D570" s="17" t="n"/>
      <c r="E570" s="17" t="n"/>
      <c r="F570" s="17" t="n"/>
      <c r="G570" s="17" t="n"/>
      <c r="H570" s="17" t="n"/>
      <c r="I570" s="17" t="n"/>
      <c r="J570" s="17" t="n"/>
      <c r="K570" s="17">
        <f>IF(OR(H570="",I570="",J570=""),"",H570&amp;I570&amp;J570)</f>
        <v/>
      </c>
      <c r="L570" s="17">
        <f>IF(K570="","",VLOOKUP(K570,Références!$L$3:$M$10,2,FALSE))</f>
        <v/>
      </c>
      <c r="M570" s="17" t="n"/>
      <c r="N570" s="17" t="n"/>
      <c r="O570" s="17" t="n"/>
      <c r="P570" s="17">
        <f>IF(AND(M570&gt;0,N570&gt;0,O570&gt;0),M570*N570*O570,"")</f>
        <v/>
      </c>
      <c r="Q570" s="17">
        <f>IF(P570="","",IF(P570&lt;=20,"Faible",IF(P570&lt;=40,"Moyen",IF(P570&lt;=75,"Élevé","Critique"))))</f>
        <v/>
      </c>
      <c r="R570" s="17" t="n"/>
      <c r="S570" s="17" t="n"/>
      <c r="T570" s="17" t="n"/>
      <c r="U570" s="17" t="inlineStr">
        <is>
          <t>Maintenance</t>
        </is>
      </c>
      <c r="V570" s="17" t="inlineStr">
        <is>
          <t>02/09/2025</t>
        </is>
      </c>
      <c r="W570" s="17" t="inlineStr">
        <is>
          <t>Done</t>
        </is>
      </c>
      <c r="X570" s="17">
        <f>IF(AND(U570&gt;0,V570&gt;0,W570&gt;0),U570*V570*W570,"")</f>
        <v/>
      </c>
      <c r="Y570" s="17">
        <f>IF(X570="","",IF(X570&lt;=20,"Faible",IF(X570&lt;=40,"Moyen",IF(X570&lt;=75,"Élevé","Critique"))))</f>
        <v/>
      </c>
      <c r="Z570" s="17" t="n">
        <v>2</v>
      </c>
      <c r="AA570" s="17">
        <f>IF(AND(X570&gt;0,Y570&gt;0,Z570&gt;0),X570*Y570*Z570,"")</f>
        <v/>
      </c>
      <c r="AB570" s="17">
        <f>IF(AA570="","",IF(AA570&lt;=20,"Faible",IF(AA570&lt;=40,"Moyen",IF(AA570&lt;=75,"Élevé","Critique"))))</f>
        <v/>
      </c>
      <c r="AC570" s="17" t="inlineStr">
        <is>
          <t>c</t>
        </is>
      </c>
      <c r="AD570" s="17">
        <f>IF(OR(L570="",AC570=""),"",IF(VLOOKUP(AC570,Références!$O$3:$P$7,2,FALSE)&gt;=VLOOKUP(L570,Références!$O$3:$P$7,2,FALSE),"OK","À compléter"))</f>
        <v/>
      </c>
      <c r="AE570" s="17" t="inlineStr">
        <is>
          <t>Photos + procédure</t>
        </is>
      </c>
      <c r="AF570" s="17" t="n"/>
      <c r="AG570" s="17" t="n"/>
    </row>
    <row r="571">
      <c r="A571" s="17" t="n"/>
      <c r="B571" s="17" t="n"/>
      <c r="C571" s="17" t="n"/>
      <c r="D571" s="17" t="n"/>
      <c r="E571" s="17" t="n"/>
      <c r="F571" s="17" t="n"/>
      <c r="G571" s="17" t="n"/>
      <c r="H571" s="17" t="n"/>
      <c r="I571" s="17" t="n"/>
      <c r="J571" s="17" t="n"/>
      <c r="K571" s="17">
        <f>IF(OR(H571="",I571="",J571=""),"",H571&amp;I571&amp;J571)</f>
        <v/>
      </c>
      <c r="L571" s="17">
        <f>IF(K571="","",VLOOKUP(K571,Références!$L$3:$M$10,2,FALSE))</f>
        <v/>
      </c>
      <c r="M571" s="17" t="n"/>
      <c r="N571" s="17" t="n"/>
      <c r="O571" s="17" t="n"/>
      <c r="P571" s="17">
        <f>IF(AND(M571&gt;0,N571&gt;0,O571&gt;0),M571*N571*O571,"")</f>
        <v/>
      </c>
      <c r="Q571" s="17">
        <f>IF(P571="","",IF(P571&lt;=20,"Faible",IF(P571&lt;=40,"Moyen",IF(P571&lt;=75,"Élevé","Critique"))))</f>
        <v/>
      </c>
      <c r="R571" s="17" t="n"/>
      <c r="S571" s="17" t="n"/>
      <c r="T571" s="17" t="n"/>
      <c r="U571" s="17" t="inlineStr">
        <is>
          <t>Méthodes</t>
        </is>
      </c>
      <c r="V571" s="17" t="inlineStr">
        <is>
          <t>07/09/2025</t>
        </is>
      </c>
      <c r="W571" s="17" t="inlineStr">
        <is>
          <t>Not Started</t>
        </is>
      </c>
      <c r="X571" s="17">
        <f>IF(AND(U571&gt;0,V571&gt;0,W571&gt;0),U571*V571*W571,"")</f>
        <v/>
      </c>
      <c r="Y571" s="17">
        <f>IF(X571="","",IF(X571&lt;=20,"Faible",IF(X571&lt;=40,"Moyen",IF(X571&lt;=75,"Élevé","Critique"))))</f>
        <v/>
      </c>
      <c r="Z571" s="17" t="n">
        <v>2</v>
      </c>
      <c r="AA571" s="17">
        <f>IF(AND(X571&gt;0,Y571&gt;0,Z571&gt;0),X571*Y571*Z571,"")</f>
        <v/>
      </c>
      <c r="AB571" s="17">
        <f>IF(AA571="","",IF(AA571&lt;=20,"Faible",IF(AA571&lt;=40,"Moyen",IF(AA571&lt;=75,"Élevé","Critique"))))</f>
        <v/>
      </c>
      <c r="AC571" s="17" t="inlineStr">
        <is>
          <t>c</t>
        </is>
      </c>
      <c r="AD571" s="17">
        <f>IF(OR(L571="",AC571=""),"",IF(VLOOKUP(AC571,Références!$O$3:$P$7,2,FALSE)&gt;=VLOOKUP(L571,Références!$O$3:$P$7,2,FALSE),"OK","À compléter"))</f>
        <v/>
      </c>
      <c r="AE571" s="17" t="inlineStr">
        <is>
          <t>PV contrôle + schéma</t>
        </is>
      </c>
      <c r="AF571" s="17" t="n"/>
      <c r="AG571" s="17" t="n"/>
    </row>
    <row r="572">
      <c r="A572" s="17" t="n"/>
      <c r="B572" s="17" t="n"/>
      <c r="C572" s="17" t="n"/>
      <c r="D572" s="17" t="n"/>
      <c r="E572" s="17" t="n"/>
      <c r="F572" s="17" t="n"/>
      <c r="G572" s="17" t="n"/>
      <c r="H572" s="17" t="n"/>
      <c r="I572" s="17" t="n"/>
      <c r="J572" s="17" t="n"/>
      <c r="K572" s="17">
        <f>IF(OR(H572="",I572="",J572=""),"",H572&amp;I572&amp;J572)</f>
        <v/>
      </c>
      <c r="L572" s="17">
        <f>IF(K572="","",VLOOKUP(K572,Références!$L$3:$M$10,2,FALSE))</f>
        <v/>
      </c>
      <c r="M572" s="17" t="n"/>
      <c r="N572" s="17" t="n"/>
      <c r="O572" s="17" t="n"/>
      <c r="P572" s="17">
        <f>IF(AND(M572&gt;0,N572&gt;0,O572&gt;0),M572*N572*O572,"")</f>
        <v/>
      </c>
      <c r="Q572" s="17">
        <f>IF(P572="","",IF(P572&lt;=20,"Faible",IF(P572&lt;=40,"Moyen",IF(P572&lt;=75,"Élevé","Critique"))))</f>
        <v/>
      </c>
      <c r="R572" s="17" t="n"/>
      <c r="S572" s="17" t="n"/>
      <c r="T572" s="17" t="n"/>
      <c r="U572" s="17" t="inlineStr">
        <is>
          <t>HSE</t>
        </is>
      </c>
      <c r="V572" s="17" t="inlineStr">
        <is>
          <t>02/09/2025</t>
        </is>
      </c>
      <c r="W572" s="17" t="inlineStr">
        <is>
          <t>Not Started</t>
        </is>
      </c>
      <c r="X572" s="17">
        <f>IF(AND(U572&gt;0,V572&gt;0,W572&gt;0),U572*V572*W572,"")</f>
        <v/>
      </c>
      <c r="Y572" s="17">
        <f>IF(X572="","",IF(X572&lt;=20,"Faible",IF(X572&lt;=40,"Moyen",IF(X572&lt;=75,"Élevé","Critique"))))</f>
        <v/>
      </c>
      <c r="Z572" s="17" t="n">
        <v>2</v>
      </c>
      <c r="AA572" s="17">
        <f>IF(AND(X572&gt;0,Y572&gt;0,Z572&gt;0),X572*Y572*Z572,"")</f>
        <v/>
      </c>
      <c r="AB572" s="17">
        <f>IF(AA572="","",IF(AA572&lt;=20,"Faible",IF(AA572&lt;=40,"Moyen",IF(AA572&lt;=75,"Élevé","Critique"))))</f>
        <v/>
      </c>
      <c r="AC572" s="17" t="inlineStr">
        <is>
          <t>c</t>
        </is>
      </c>
      <c r="AD572" s="17">
        <f>IF(OR(L572="",AC572=""),"",IF(VLOOKUP(AC572,Références!$O$3:$P$7,2,FALSE)&gt;=VLOOKUP(L572,Références!$O$3:$P$7,2,FALSE),"OK","À compléter"))</f>
        <v/>
      </c>
      <c r="AE572" s="17" t="inlineStr">
        <is>
          <t>Photos + procédure</t>
        </is>
      </c>
      <c r="AF572" s="17" t="n"/>
      <c r="AG572" s="17" t="n"/>
    </row>
    <row r="573">
      <c r="A573" s="17" t="n"/>
      <c r="B573" s="17" t="n"/>
      <c r="C573" s="17" t="n"/>
      <c r="D573" s="17" t="n"/>
      <c r="E573" s="17" t="n"/>
      <c r="F573" s="17" t="n"/>
      <c r="G573" s="17" t="n"/>
      <c r="H573" s="17" t="n"/>
      <c r="I573" s="17" t="n"/>
      <c r="J573" s="17" t="n"/>
      <c r="K573" s="17">
        <f>IF(OR(H573="",I573="",J573=""),"",H573&amp;I573&amp;J573)</f>
        <v/>
      </c>
      <c r="L573" s="17">
        <f>IF(K573="","",VLOOKUP(K573,Références!$L$3:$M$10,2,FALSE))</f>
        <v/>
      </c>
      <c r="M573" s="17" t="n"/>
      <c r="N573" s="17" t="n"/>
      <c r="O573" s="17" t="n"/>
      <c r="P573" s="17">
        <f>IF(AND(M573&gt;0,N573&gt;0,O573&gt;0),M573*N573*O573,"")</f>
        <v/>
      </c>
      <c r="Q573" s="17">
        <f>IF(P573="","",IF(P573&lt;=20,"Faible",IF(P573&lt;=40,"Moyen",IF(P573&lt;=75,"Élevé","Critique"))))</f>
        <v/>
      </c>
      <c r="R573" s="17" t="n"/>
      <c r="S573" s="17" t="n"/>
      <c r="T573" s="17" t="n"/>
      <c r="U573" s="17" t="inlineStr">
        <is>
          <t>HSE</t>
        </is>
      </c>
      <c r="V573" s="17" t="inlineStr">
        <is>
          <t>03/09/2025</t>
        </is>
      </c>
      <c r="W573" s="17" t="inlineStr">
        <is>
          <t>Done</t>
        </is>
      </c>
      <c r="X573" s="17">
        <f>IF(AND(U573&gt;0,V573&gt;0,W573&gt;0),U573*V573*W573,"")</f>
        <v/>
      </c>
      <c r="Y573" s="17">
        <f>IF(X573="","",IF(X573&lt;=20,"Faible",IF(X573&lt;=40,"Moyen",IF(X573&lt;=75,"Élevé","Critique"))))</f>
        <v/>
      </c>
      <c r="Z573" s="17" t="n">
        <v>2</v>
      </c>
      <c r="AA573" s="17">
        <f>IF(AND(X573&gt;0,Y573&gt;0,Z573&gt;0),X573*Y573*Z573,"")</f>
        <v/>
      </c>
      <c r="AB573" s="17">
        <f>IF(AA573="","",IF(AA573&lt;=20,"Faible",IF(AA573&lt;=40,"Moyen",IF(AA573&lt;=75,"Élevé","Critique"))))</f>
        <v/>
      </c>
      <c r="AC573" s="17" t="inlineStr">
        <is>
          <t>c</t>
        </is>
      </c>
      <c r="AD573" s="17">
        <f>IF(OR(L573="",AC573=""),"",IF(VLOOKUP(AC573,Références!$O$3:$P$7,2,FALSE)&gt;=VLOOKUP(L573,Références!$O$3:$P$7,2,FALSE),"OK","À compléter"))</f>
        <v/>
      </c>
      <c r="AE573" s="17" t="inlineStr">
        <is>
          <t>PV contrôle + schéma</t>
        </is>
      </c>
      <c r="AF573" s="17" t="n"/>
      <c r="AG573" s="17" t="n"/>
    </row>
    <row r="574">
      <c r="A574" s="17" t="n"/>
      <c r="B574" s="17" t="n"/>
      <c r="C574" s="17" t="n"/>
      <c r="D574" s="17" t="n"/>
      <c r="E574" s="17" t="n"/>
      <c r="F574" s="17" t="n"/>
      <c r="G574" s="17" t="n"/>
      <c r="H574" s="17" t="n"/>
      <c r="I574" s="17" t="n"/>
      <c r="J574" s="17" t="n"/>
      <c r="K574" s="17">
        <f>IF(OR(H574="",I574="",J574=""),"",H574&amp;I574&amp;J574)</f>
        <v/>
      </c>
      <c r="L574" s="17">
        <f>IF(K574="","",VLOOKUP(K574,Références!$L$3:$M$10,2,FALSE))</f>
        <v/>
      </c>
      <c r="M574" s="17" t="n"/>
      <c r="N574" s="17" t="n"/>
      <c r="O574" s="17" t="n"/>
      <c r="P574" s="17">
        <f>IF(AND(M574&gt;0,N574&gt;0,O574&gt;0),M574*N574*O574,"")</f>
        <v/>
      </c>
      <c r="Q574" s="17">
        <f>IF(P574="","",IF(P574&lt;=20,"Faible",IF(P574&lt;=40,"Moyen",IF(P574&lt;=75,"Élevé","Critique"))))</f>
        <v/>
      </c>
      <c r="R574" s="17" t="n"/>
      <c r="S574" s="17" t="n"/>
      <c r="T574" s="17" t="n"/>
      <c r="U574" s="17" t="inlineStr">
        <is>
          <t>Maintenance</t>
        </is>
      </c>
      <c r="V574" s="17" t="inlineStr">
        <is>
          <t>23/09/2025</t>
        </is>
      </c>
      <c r="W574" s="17" t="inlineStr">
        <is>
          <t>In Progress</t>
        </is>
      </c>
      <c r="X574" s="17">
        <f>IF(AND(U574&gt;0,V574&gt;0,W574&gt;0),U574*V574*W574,"")</f>
        <v/>
      </c>
      <c r="Y574" s="17">
        <f>IF(X574="","",IF(X574&lt;=20,"Faible",IF(X574&lt;=40,"Moyen",IF(X574&lt;=75,"Élevé","Critique"))))</f>
        <v/>
      </c>
      <c r="Z574" s="17" t="n">
        <v>2</v>
      </c>
      <c r="AA574" s="17">
        <f>IF(AND(X574&gt;0,Y574&gt;0,Z574&gt;0),X574*Y574*Z574,"")</f>
        <v/>
      </c>
      <c r="AB574" s="17">
        <f>IF(AA574="","",IF(AA574&lt;=20,"Faible",IF(AA574&lt;=40,"Moyen",IF(AA574&lt;=75,"Élevé","Critique"))))</f>
        <v/>
      </c>
      <c r="AC574" s="17" t="inlineStr">
        <is>
          <t>c</t>
        </is>
      </c>
      <c r="AD574" s="17">
        <f>IF(OR(L574="",AC574=""),"",IF(VLOOKUP(AC574,Références!$O$3:$P$7,2,FALSE)&gt;=VLOOKUP(L574,Références!$O$3:$P$7,2,FALSE),"OK","À compléter"))</f>
        <v/>
      </c>
      <c r="AE574" s="17" t="inlineStr">
        <is>
          <t>Audit terrain + croquis</t>
        </is>
      </c>
      <c r="AF574" s="17" t="n"/>
      <c r="AG574" s="17" t="n"/>
    </row>
    <row r="575">
      <c r="A575" s="17" t="n"/>
      <c r="B575" s="17" t="n"/>
      <c r="C575" s="17" t="n"/>
      <c r="D575" s="17" t="n"/>
      <c r="E575" s="17" t="n"/>
      <c r="F575" s="17" t="n"/>
      <c r="G575" s="17" t="n"/>
      <c r="H575" s="17" t="n"/>
      <c r="I575" s="17" t="n"/>
      <c r="J575" s="17" t="n"/>
      <c r="K575" s="17">
        <f>IF(OR(H575="",I575="",J575=""),"",H575&amp;I575&amp;J575)</f>
        <v/>
      </c>
      <c r="L575" s="17">
        <f>IF(K575="","",VLOOKUP(K575,Références!$L$3:$M$10,2,FALSE))</f>
        <v/>
      </c>
      <c r="M575" s="17" t="n"/>
      <c r="N575" s="17" t="n"/>
      <c r="O575" s="17" t="n"/>
      <c r="P575" s="17">
        <f>IF(AND(M575&gt;0,N575&gt;0,O575&gt;0),M575*N575*O575,"")</f>
        <v/>
      </c>
      <c r="Q575" s="17">
        <f>IF(P575="","",IF(P575&lt;=20,"Faible",IF(P575&lt;=40,"Moyen",IF(P575&lt;=75,"Élevé","Critique"))))</f>
        <v/>
      </c>
      <c r="R575" s="17" t="n"/>
      <c r="S575" s="17" t="n"/>
      <c r="T575" s="17" t="n"/>
      <c r="U575" s="17" t="inlineStr">
        <is>
          <t>Production</t>
        </is>
      </c>
      <c r="V575" s="17" t="inlineStr">
        <is>
          <t>24/09/2025</t>
        </is>
      </c>
      <c r="W575" s="17" t="inlineStr">
        <is>
          <t>Not Started</t>
        </is>
      </c>
      <c r="X575" s="17">
        <f>IF(AND(U575&gt;0,V575&gt;0,W575&gt;0),U575*V575*W575,"")</f>
        <v/>
      </c>
      <c r="Y575" s="17">
        <f>IF(X575="","",IF(X575&lt;=20,"Faible",IF(X575&lt;=40,"Moyen",IF(X575&lt;=75,"Élevé","Critique"))))</f>
        <v/>
      </c>
      <c r="Z575" s="17" t="n">
        <v>2</v>
      </c>
      <c r="AA575" s="17">
        <f>IF(AND(X575&gt;0,Y575&gt;0,Z575&gt;0),X575*Y575*Z575,"")</f>
        <v/>
      </c>
      <c r="AB575" s="17">
        <f>IF(AA575="","",IF(AA575&lt;=20,"Faible",IF(AA575&lt;=40,"Moyen",IF(AA575&lt;=75,"Élevé","Critique"))))</f>
        <v/>
      </c>
      <c r="AC575" s="17" t="inlineStr">
        <is>
          <t>c</t>
        </is>
      </c>
      <c r="AD575" s="17">
        <f>IF(OR(L575="",AC575=""),"",IF(VLOOKUP(AC575,Références!$O$3:$P$7,2,FALSE)&gt;=VLOOKUP(L575,Références!$O$3:$P$7,2,FALSE),"OK","À compléter"))</f>
        <v/>
      </c>
      <c r="AE575" s="17" t="inlineStr">
        <is>
          <t>FDS + mode opératoire</t>
        </is>
      </c>
      <c r="AF575" s="17" t="n"/>
      <c r="AG575" s="17" t="n"/>
    </row>
    <row r="576">
      <c r="A576" s="17" t="n"/>
      <c r="B576" s="17" t="n"/>
      <c r="C576" s="17" t="n"/>
      <c r="D576" s="17" t="n"/>
      <c r="E576" s="17" t="n"/>
      <c r="F576" s="17" t="n"/>
      <c r="G576" s="17" t="n"/>
      <c r="H576" s="17" t="n"/>
      <c r="I576" s="17" t="n"/>
      <c r="J576" s="17" t="n"/>
      <c r="K576" s="17">
        <f>IF(OR(H576="",I576="",J576=""),"",H576&amp;I576&amp;J576)</f>
        <v/>
      </c>
      <c r="L576" s="17">
        <f>IF(K576="","",VLOOKUP(K576,Références!$L$3:$M$10,2,FALSE))</f>
        <v/>
      </c>
      <c r="M576" s="17" t="n"/>
      <c r="N576" s="17" t="n"/>
      <c r="O576" s="17" t="n"/>
      <c r="P576" s="17">
        <f>IF(AND(M576&gt;0,N576&gt;0,O576&gt;0),M576*N576*O576,"")</f>
        <v/>
      </c>
      <c r="Q576" s="17">
        <f>IF(P576="","",IF(P576&lt;=20,"Faible",IF(P576&lt;=40,"Moyen",IF(P576&lt;=75,"Élevé","Critique"))))</f>
        <v/>
      </c>
      <c r="R576" s="17" t="n"/>
      <c r="S576" s="17" t="n"/>
      <c r="T576" s="17" t="n"/>
      <c r="U576" s="17" t="inlineStr">
        <is>
          <t>Production</t>
        </is>
      </c>
      <c r="V576" s="17" t="inlineStr">
        <is>
          <t>11/09/2025</t>
        </is>
      </c>
      <c r="W576" s="17" t="inlineStr">
        <is>
          <t>In Progress</t>
        </is>
      </c>
      <c r="X576" s="17">
        <f>IF(AND(U576&gt;0,V576&gt;0,W576&gt;0),U576*V576*W576,"")</f>
        <v/>
      </c>
      <c r="Y576" s="17">
        <f>IF(X576="","",IF(X576&lt;=20,"Faible",IF(X576&lt;=40,"Moyen",IF(X576&lt;=75,"Élevé","Critique"))))</f>
        <v/>
      </c>
      <c r="Z576" s="17" t="n">
        <v>2</v>
      </c>
      <c r="AA576" s="17">
        <f>IF(AND(X576&gt;0,Y576&gt;0,Z576&gt;0),X576*Y576*Z576,"")</f>
        <v/>
      </c>
      <c r="AB576" s="17">
        <f>IF(AA576="","",IF(AA576&lt;=20,"Faible",IF(AA576&lt;=40,"Moyen",IF(AA576&lt;=75,"Élevé","Critique"))))</f>
        <v/>
      </c>
      <c r="AC576" s="17" t="inlineStr">
        <is>
          <t>c</t>
        </is>
      </c>
      <c r="AD576" s="17">
        <f>IF(OR(L576="",AC576=""),"",IF(VLOOKUP(AC576,Références!$O$3:$P$7,2,FALSE)&gt;=VLOOKUP(L576,Références!$O$3:$P$7,2,FALSE),"OK","À compléter"))</f>
        <v/>
      </c>
      <c r="AE576" s="17" t="inlineStr">
        <is>
          <t>FDS + mode opératoire</t>
        </is>
      </c>
      <c r="AF576" s="17" t="n"/>
      <c r="AG576" s="17" t="n"/>
    </row>
    <row r="577">
      <c r="A577" s="17" t="n"/>
      <c r="B577" s="17" t="n"/>
      <c r="C577" s="17" t="n"/>
      <c r="D577" s="17" t="n"/>
      <c r="E577" s="17" t="n"/>
      <c r="F577" s="17" t="n"/>
      <c r="G577" s="17" t="n"/>
      <c r="H577" s="17" t="n"/>
      <c r="I577" s="17" t="n"/>
      <c r="J577" s="17" t="n"/>
      <c r="K577" s="17">
        <f>IF(OR(H577="",I577="",J577=""),"",H577&amp;I577&amp;J577)</f>
        <v/>
      </c>
      <c r="L577" s="17">
        <f>IF(K577="","",VLOOKUP(K577,Références!$L$3:$M$10,2,FALSE))</f>
        <v/>
      </c>
      <c r="M577" s="17" t="n"/>
      <c r="N577" s="17" t="n"/>
      <c r="O577" s="17" t="n"/>
      <c r="P577" s="17">
        <f>IF(AND(M577&gt;0,N577&gt;0,O577&gt;0),M577*N577*O577,"")</f>
        <v/>
      </c>
      <c r="Q577" s="17">
        <f>IF(P577="","",IF(P577&lt;=20,"Faible",IF(P577&lt;=40,"Moyen",IF(P577&lt;=75,"Élevé","Critique"))))</f>
        <v/>
      </c>
      <c r="R577" s="17" t="n"/>
      <c r="S577" s="17" t="n"/>
      <c r="T577" s="17" t="n"/>
      <c r="U577" s="17" t="inlineStr">
        <is>
          <t>Méthodes</t>
        </is>
      </c>
      <c r="V577" s="17" t="inlineStr">
        <is>
          <t>25/09/2025</t>
        </is>
      </c>
      <c r="W577" s="17" t="inlineStr">
        <is>
          <t>Done</t>
        </is>
      </c>
      <c r="X577" s="17">
        <f>IF(AND(U577&gt;0,V577&gt;0,W577&gt;0),U577*V577*W577,"")</f>
        <v/>
      </c>
      <c r="Y577" s="17">
        <f>IF(X577="","",IF(X577&lt;=20,"Faible",IF(X577&lt;=40,"Moyen",IF(X577&lt;=75,"Élevé","Critique"))))</f>
        <v/>
      </c>
      <c r="Z577" s="17" t="n">
        <v>2</v>
      </c>
      <c r="AA577" s="17">
        <f>IF(AND(X577&gt;0,Y577&gt;0,Z577&gt;0),X577*Y577*Z577,"")</f>
        <v/>
      </c>
      <c r="AB577" s="17">
        <f>IF(AA577="","",IF(AA577&lt;=20,"Faible",IF(AA577&lt;=40,"Moyen",IF(AA577&lt;=75,"Élevé","Critique"))))</f>
        <v/>
      </c>
      <c r="AC577" s="17" t="inlineStr">
        <is>
          <t>c</t>
        </is>
      </c>
      <c r="AD577" s="17">
        <f>IF(OR(L577="",AC577=""),"",IF(VLOOKUP(AC577,Références!$O$3:$P$7,2,FALSE)&gt;=VLOOKUP(L577,Références!$O$3:$P$7,2,FALSE),"OK","À compléter"))</f>
        <v/>
      </c>
      <c r="AE577" s="17" t="inlineStr">
        <is>
          <t>Audit terrain + croquis</t>
        </is>
      </c>
      <c r="AF577" s="17" t="n"/>
      <c r="AG577" s="17" t="n"/>
    </row>
    <row r="578">
      <c r="A578" s="17" t="n"/>
      <c r="B578" s="17" t="n"/>
      <c r="C578" s="17" t="n"/>
      <c r="D578" s="17" t="n"/>
      <c r="E578" s="17" t="n"/>
      <c r="F578" s="17" t="n"/>
      <c r="G578" s="17" t="n"/>
      <c r="H578" s="17" t="n"/>
      <c r="I578" s="17" t="n"/>
      <c r="J578" s="17" t="n"/>
      <c r="K578" s="17">
        <f>IF(OR(H578="",I578="",J578=""),"",H578&amp;I578&amp;J578)</f>
        <v/>
      </c>
      <c r="L578" s="17">
        <f>IF(K578="","",VLOOKUP(K578,Références!$L$3:$M$10,2,FALSE))</f>
        <v/>
      </c>
      <c r="M578" s="17" t="n"/>
      <c r="N578" s="17" t="n"/>
      <c r="O578" s="17" t="n"/>
      <c r="P578" s="17">
        <f>IF(AND(M578&gt;0,N578&gt;0,O578&gt;0),M578*N578*O578,"")</f>
        <v/>
      </c>
      <c r="Q578" s="17">
        <f>IF(P578="","",IF(P578&lt;=20,"Faible",IF(P578&lt;=40,"Moyen",IF(P578&lt;=75,"Élevé","Critique"))))</f>
        <v/>
      </c>
      <c r="R578" s="17" t="n"/>
      <c r="S578" s="17" t="n"/>
      <c r="T578" s="17" t="n"/>
      <c r="U578" s="17" t="inlineStr">
        <is>
          <t>Méthodes</t>
        </is>
      </c>
      <c r="V578" s="17" t="inlineStr">
        <is>
          <t>03/09/2025</t>
        </is>
      </c>
      <c r="W578" s="17" t="inlineStr">
        <is>
          <t>In Progress</t>
        </is>
      </c>
      <c r="X578" s="17">
        <f>IF(AND(U578&gt;0,V578&gt;0,W578&gt;0),U578*V578*W578,"")</f>
        <v/>
      </c>
      <c r="Y578" s="17">
        <f>IF(X578="","",IF(X578&lt;=20,"Faible",IF(X578&lt;=40,"Moyen",IF(X578&lt;=75,"Élevé","Critique"))))</f>
        <v/>
      </c>
      <c r="Z578" s="17" t="n">
        <v>2</v>
      </c>
      <c r="AA578" s="17">
        <f>IF(AND(X578&gt;0,Y578&gt;0,Z578&gt;0),X578*Y578*Z578,"")</f>
        <v/>
      </c>
      <c r="AB578" s="17">
        <f>IF(AA578="","",IF(AA578&lt;=20,"Faible",IF(AA578&lt;=40,"Moyen",IF(AA578&lt;=75,"Élevé","Critique"))))</f>
        <v/>
      </c>
      <c r="AC578" s="17" t="inlineStr">
        <is>
          <t>c</t>
        </is>
      </c>
      <c r="AD578" s="17">
        <f>IF(OR(L578="",AC578=""),"",IF(VLOOKUP(AC578,Références!$O$3:$P$7,2,FALSE)&gt;=VLOOKUP(L578,Références!$O$3:$P$7,2,FALSE),"OK","À compléter"))</f>
        <v/>
      </c>
      <c r="AE578" s="17" t="inlineStr">
        <is>
          <t>PV contrôle + schéma</t>
        </is>
      </c>
      <c r="AF578" s="17" t="n"/>
      <c r="AG578" s="17" t="n"/>
    </row>
    <row r="579">
      <c r="A579" s="17" t="n"/>
      <c r="B579" s="17" t="n"/>
      <c r="C579" s="17" t="n"/>
      <c r="D579" s="17" t="n"/>
      <c r="E579" s="17" t="n"/>
      <c r="F579" s="17" t="n"/>
      <c r="G579" s="17" t="n"/>
      <c r="H579" s="17" t="n"/>
      <c r="I579" s="17" t="n"/>
      <c r="J579" s="17" t="n"/>
      <c r="K579" s="17">
        <f>IF(OR(H579="",I579="",J579=""),"",H579&amp;I579&amp;J579)</f>
        <v/>
      </c>
      <c r="L579" s="17">
        <f>IF(K579="","",VLOOKUP(K579,Références!$L$3:$M$10,2,FALSE))</f>
        <v/>
      </c>
      <c r="M579" s="17" t="n"/>
      <c r="N579" s="17" t="n"/>
      <c r="O579" s="17" t="n"/>
      <c r="P579" s="17">
        <f>IF(AND(M579&gt;0,N579&gt;0,O579&gt;0),M579*N579*O579,"")</f>
        <v/>
      </c>
      <c r="Q579" s="17">
        <f>IF(P579="","",IF(P579&lt;=20,"Faible",IF(P579&lt;=40,"Moyen",IF(P579&lt;=75,"Élevé","Critique"))))</f>
        <v/>
      </c>
      <c r="R579" s="17" t="n"/>
      <c r="S579" s="17" t="n"/>
      <c r="T579" s="17" t="n"/>
      <c r="U579" s="17" t="inlineStr">
        <is>
          <t>Méthodes</t>
        </is>
      </c>
      <c r="V579" s="17" t="inlineStr">
        <is>
          <t>11/09/2025</t>
        </is>
      </c>
      <c r="W579" s="17" t="inlineStr">
        <is>
          <t>Not Started</t>
        </is>
      </c>
      <c r="X579" s="17">
        <f>IF(AND(U579&gt;0,V579&gt;0,W579&gt;0),U579*V579*W579,"")</f>
        <v/>
      </c>
      <c r="Y579" s="17">
        <f>IF(X579="","",IF(X579&lt;=20,"Faible",IF(X579&lt;=40,"Moyen",IF(X579&lt;=75,"Élevé","Critique"))))</f>
        <v/>
      </c>
      <c r="Z579" s="17" t="n">
        <v>2</v>
      </c>
      <c r="AA579" s="17">
        <f>IF(AND(X579&gt;0,Y579&gt;0,Z579&gt;0),X579*Y579*Z579,"")</f>
        <v/>
      </c>
      <c r="AB579" s="17">
        <f>IF(AA579="","",IF(AA579&lt;=20,"Faible",IF(AA579&lt;=40,"Moyen",IF(AA579&lt;=75,"Élevé","Critique"))))</f>
        <v/>
      </c>
      <c r="AC579" s="17" t="inlineStr">
        <is>
          <t>c</t>
        </is>
      </c>
      <c r="AD579" s="17">
        <f>IF(OR(L579="",AC579=""),"",IF(VLOOKUP(AC579,Références!$O$3:$P$7,2,FALSE)&gt;=VLOOKUP(L579,Références!$O$3:$P$7,2,FALSE),"OK","À compléter"))</f>
        <v/>
      </c>
      <c r="AE579" s="17" t="inlineStr">
        <is>
          <t>Photos + procédure</t>
        </is>
      </c>
      <c r="AF579" s="17" t="n"/>
      <c r="AG579" s="17" t="n"/>
    </row>
    <row r="580">
      <c r="A580" s="17" t="n"/>
      <c r="B580" s="17" t="n"/>
      <c r="C580" s="17" t="n"/>
      <c r="D580" s="17" t="n"/>
      <c r="E580" s="17" t="n"/>
      <c r="F580" s="17" t="n"/>
      <c r="G580" s="17" t="n"/>
      <c r="H580" s="17" t="n"/>
      <c r="I580" s="17" t="n"/>
      <c r="J580" s="17" t="n"/>
      <c r="K580" s="17">
        <f>IF(OR(H580="",I580="",J580=""),"",H580&amp;I580&amp;J580)</f>
        <v/>
      </c>
      <c r="L580" s="17">
        <f>IF(K580="","",VLOOKUP(K580,Références!$L$3:$M$10,2,FALSE))</f>
        <v/>
      </c>
      <c r="M580" s="17" t="n"/>
      <c r="N580" s="17" t="n"/>
      <c r="O580" s="17" t="n"/>
      <c r="P580" s="17">
        <f>IF(AND(M580&gt;0,N580&gt;0,O580&gt;0),M580*N580*O580,"")</f>
        <v/>
      </c>
      <c r="Q580" s="17">
        <f>IF(P580="","",IF(P580&lt;=20,"Faible",IF(P580&lt;=40,"Moyen",IF(P580&lt;=75,"Élevé","Critique"))))</f>
        <v/>
      </c>
      <c r="R580" s="17" t="n"/>
      <c r="S580" s="17" t="n"/>
      <c r="T580" s="17" t="n"/>
      <c r="U580" s="17" t="inlineStr">
        <is>
          <t>Production</t>
        </is>
      </c>
      <c r="V580" s="17" t="inlineStr">
        <is>
          <t>03/09/2025</t>
        </is>
      </c>
      <c r="W580" s="17" t="inlineStr">
        <is>
          <t>In Progress</t>
        </is>
      </c>
      <c r="X580" s="17">
        <f>IF(AND(U580&gt;0,V580&gt;0,W580&gt;0),U580*V580*W580,"")</f>
        <v/>
      </c>
      <c r="Y580" s="17">
        <f>IF(X580="","",IF(X580&lt;=20,"Faible",IF(X580&lt;=40,"Moyen",IF(X580&lt;=75,"Élevé","Critique"))))</f>
        <v/>
      </c>
      <c r="Z580" s="17" t="n">
        <v>2</v>
      </c>
      <c r="AA580" s="17">
        <f>IF(AND(X580&gt;0,Y580&gt;0,Z580&gt;0),X580*Y580*Z580,"")</f>
        <v/>
      </c>
      <c r="AB580" s="17">
        <f>IF(AA580="","",IF(AA580&lt;=20,"Faible",IF(AA580&lt;=40,"Moyen",IF(AA580&lt;=75,"Élevé","Critique"))))</f>
        <v/>
      </c>
      <c r="AC580" s="17" t="inlineStr">
        <is>
          <t>c</t>
        </is>
      </c>
      <c r="AD580" s="17">
        <f>IF(OR(L580="",AC580=""),"",IF(VLOOKUP(AC580,Références!$O$3:$P$7,2,FALSE)&gt;=VLOOKUP(L580,Références!$O$3:$P$7,2,FALSE),"OK","À compléter"))</f>
        <v/>
      </c>
      <c r="AE580" s="17" t="inlineStr">
        <is>
          <t>FDS + mode opératoire</t>
        </is>
      </c>
      <c r="AF580" s="17" t="n"/>
      <c r="AG580" s="17" t="n"/>
    </row>
    <row r="581">
      <c r="A581" s="17" t="n"/>
      <c r="B581" s="17" t="n"/>
      <c r="C581" s="17" t="n"/>
      <c r="D581" s="17" t="n"/>
      <c r="E581" s="17" t="n"/>
      <c r="F581" s="17" t="n"/>
      <c r="G581" s="17" t="n"/>
      <c r="H581" s="17" t="n"/>
      <c r="I581" s="17" t="n"/>
      <c r="J581" s="17" t="n"/>
      <c r="K581" s="17">
        <f>IF(OR(H581="",I581="",J581=""),"",H581&amp;I581&amp;J581)</f>
        <v/>
      </c>
      <c r="L581" s="17">
        <f>IF(K581="","",VLOOKUP(K581,Références!$L$3:$M$10,2,FALSE))</f>
        <v/>
      </c>
      <c r="M581" s="17" t="n"/>
      <c r="N581" s="17" t="n"/>
      <c r="O581" s="17" t="n"/>
      <c r="P581" s="17">
        <f>IF(AND(M581&gt;0,N581&gt;0,O581&gt;0),M581*N581*O581,"")</f>
        <v/>
      </c>
      <c r="Q581" s="17">
        <f>IF(P581="","",IF(P581&lt;=20,"Faible",IF(P581&lt;=40,"Moyen",IF(P581&lt;=75,"Élevé","Critique"))))</f>
        <v/>
      </c>
      <c r="R581" s="17" t="n"/>
      <c r="S581" s="17" t="n"/>
      <c r="T581" s="17" t="n"/>
      <c r="U581" s="17" t="inlineStr">
        <is>
          <t>Qualité</t>
        </is>
      </c>
      <c r="V581" s="17" t="inlineStr">
        <is>
          <t>10/09/2025</t>
        </is>
      </c>
      <c r="W581" s="17" t="inlineStr">
        <is>
          <t>In Progress</t>
        </is>
      </c>
      <c r="X581" s="17">
        <f>IF(AND(U581&gt;0,V581&gt;0,W581&gt;0),U581*V581*W581,"")</f>
        <v/>
      </c>
      <c r="Y581" s="17">
        <f>IF(X581="","",IF(X581&lt;=20,"Faible",IF(X581&lt;=40,"Moyen",IF(X581&lt;=75,"Élevé","Critique"))))</f>
        <v/>
      </c>
      <c r="Z581" s="17" t="n">
        <v>2</v>
      </c>
      <c r="AA581" s="17">
        <f>IF(AND(X581&gt;0,Y581&gt;0,Z581&gt;0),X581*Y581*Z581,"")</f>
        <v/>
      </c>
      <c r="AB581" s="17">
        <f>IF(AA581="","",IF(AA581&lt;=20,"Faible",IF(AA581&lt;=40,"Moyen",IF(AA581&lt;=75,"Élevé","Critique"))))</f>
        <v/>
      </c>
      <c r="AC581" s="17" t="inlineStr">
        <is>
          <t>c</t>
        </is>
      </c>
      <c r="AD581" s="17">
        <f>IF(OR(L581="",AC581=""),"",IF(VLOOKUP(AC581,Références!$O$3:$P$7,2,FALSE)&gt;=VLOOKUP(L581,Références!$O$3:$P$7,2,FALSE),"OK","À compléter"))</f>
        <v/>
      </c>
      <c r="AE581" s="17" t="inlineStr">
        <is>
          <t>FDS + mode opératoire</t>
        </is>
      </c>
      <c r="AF581" s="17" t="n"/>
      <c r="AG581" s="17" t="n"/>
    </row>
    <row r="582">
      <c r="A582" s="17" t="n"/>
      <c r="B582" s="17" t="n"/>
      <c r="C582" s="17" t="n"/>
      <c r="D582" s="17" t="n"/>
      <c r="E582" s="17" t="n"/>
      <c r="F582" s="17" t="n"/>
      <c r="G582" s="17" t="n"/>
      <c r="H582" s="17" t="n"/>
      <c r="I582" s="17" t="n"/>
      <c r="J582" s="17" t="n"/>
      <c r="K582" s="17">
        <f>IF(OR(H582="",I582="",J582=""),"",H582&amp;I582&amp;J582)</f>
        <v/>
      </c>
      <c r="L582" s="17">
        <f>IF(K582="","",VLOOKUP(K582,Références!$L$3:$M$10,2,FALSE))</f>
        <v/>
      </c>
      <c r="M582" s="17" t="n"/>
      <c r="N582" s="17" t="n"/>
      <c r="O582" s="17" t="n"/>
      <c r="P582" s="17">
        <f>IF(AND(M582&gt;0,N582&gt;0,O582&gt;0),M582*N582*O582,"")</f>
        <v/>
      </c>
      <c r="Q582" s="17">
        <f>IF(P582="","",IF(P582&lt;=20,"Faible",IF(P582&lt;=40,"Moyen",IF(P582&lt;=75,"Élevé","Critique"))))</f>
        <v/>
      </c>
      <c r="R582" s="17" t="n"/>
      <c r="S582" s="17" t="n"/>
      <c r="T582" s="17" t="n"/>
      <c r="U582" s="17" t="inlineStr">
        <is>
          <t>Méthodes</t>
        </is>
      </c>
      <c r="V582" s="17" t="inlineStr">
        <is>
          <t>15/09/2025</t>
        </is>
      </c>
      <c r="W582" s="17" t="inlineStr">
        <is>
          <t>In Progress</t>
        </is>
      </c>
      <c r="X582" s="17">
        <f>IF(AND(U582&gt;0,V582&gt;0,W582&gt;0),U582*V582*W582,"")</f>
        <v/>
      </c>
      <c r="Y582" s="17">
        <f>IF(X582="","",IF(X582&lt;=20,"Faible",IF(X582&lt;=40,"Moyen",IF(X582&lt;=75,"Élevé","Critique"))))</f>
        <v/>
      </c>
      <c r="Z582" s="17" t="n">
        <v>2</v>
      </c>
      <c r="AA582" s="17">
        <f>IF(AND(X582&gt;0,Y582&gt;0,Z582&gt;0),X582*Y582*Z582,"")</f>
        <v/>
      </c>
      <c r="AB582" s="17">
        <f>IF(AA582="","",IF(AA582&lt;=20,"Faible",IF(AA582&lt;=40,"Moyen",IF(AA582&lt;=75,"Élevé","Critique"))))</f>
        <v/>
      </c>
      <c r="AC582" s="17" t="inlineStr">
        <is>
          <t>c</t>
        </is>
      </c>
      <c r="AD582" s="17">
        <f>IF(OR(L582="",AC582=""),"",IF(VLOOKUP(AC582,Références!$O$3:$P$7,2,FALSE)&gt;=VLOOKUP(L582,Références!$O$3:$P$7,2,FALSE),"OK","À compléter"))</f>
        <v/>
      </c>
      <c r="AE582" s="17" t="inlineStr">
        <is>
          <t>FDS + mode opératoire</t>
        </is>
      </c>
      <c r="AF582" s="17" t="n"/>
      <c r="AG582" s="17" t="n"/>
    </row>
    <row r="583">
      <c r="A583" s="17" t="n"/>
      <c r="B583" s="17" t="n"/>
      <c r="C583" s="17" t="n"/>
      <c r="D583" s="17" t="n"/>
      <c r="E583" s="17" t="n"/>
      <c r="F583" s="17" t="n"/>
      <c r="G583" s="17" t="n"/>
      <c r="H583" s="17" t="n"/>
      <c r="I583" s="17" t="n"/>
      <c r="J583" s="17" t="n"/>
      <c r="K583" s="17">
        <f>IF(OR(H583="",I583="",J583=""),"",H583&amp;I583&amp;J583)</f>
        <v/>
      </c>
      <c r="L583" s="17">
        <f>IF(K583="","",VLOOKUP(K583,Références!$L$3:$M$10,2,FALSE))</f>
        <v/>
      </c>
      <c r="M583" s="17" t="n"/>
      <c r="N583" s="17" t="n"/>
      <c r="O583" s="17" t="n"/>
      <c r="P583" s="17">
        <f>IF(AND(M583&gt;0,N583&gt;0,O583&gt;0),M583*N583*O583,"")</f>
        <v/>
      </c>
      <c r="Q583" s="17">
        <f>IF(P583="","",IF(P583&lt;=20,"Faible",IF(P583&lt;=40,"Moyen",IF(P583&lt;=75,"Élevé","Critique"))))</f>
        <v/>
      </c>
      <c r="R583" s="17" t="n"/>
      <c r="S583" s="17" t="n"/>
      <c r="T583" s="17" t="n"/>
      <c r="U583" s="17" t="inlineStr">
        <is>
          <t>Maintenance</t>
        </is>
      </c>
      <c r="V583" s="17" t="inlineStr">
        <is>
          <t>13/09/2025</t>
        </is>
      </c>
      <c r="W583" s="17" t="inlineStr">
        <is>
          <t>In Progress</t>
        </is>
      </c>
      <c r="X583" s="17">
        <f>IF(AND(U583&gt;0,V583&gt;0,W583&gt;0),U583*V583*W583,"")</f>
        <v/>
      </c>
      <c r="Y583" s="17">
        <f>IF(X583="","",IF(X583&lt;=20,"Faible",IF(X583&lt;=40,"Moyen",IF(X583&lt;=75,"Élevé","Critique"))))</f>
        <v/>
      </c>
      <c r="Z583" s="17" t="n">
        <v>2</v>
      </c>
      <c r="AA583" s="17">
        <f>IF(AND(X583&gt;0,Y583&gt;0,Z583&gt;0),X583*Y583*Z583,"")</f>
        <v/>
      </c>
      <c r="AB583" s="17">
        <f>IF(AA583="","",IF(AA583&lt;=20,"Faible",IF(AA583&lt;=40,"Moyen",IF(AA583&lt;=75,"Élevé","Critique"))))</f>
        <v/>
      </c>
      <c r="AC583" s="17" t="inlineStr">
        <is>
          <t>c</t>
        </is>
      </c>
      <c r="AD583" s="17">
        <f>IF(OR(L583="",AC583=""),"",IF(VLOOKUP(AC583,Références!$O$3:$P$7,2,FALSE)&gt;=VLOOKUP(L583,Références!$O$3:$P$7,2,FALSE),"OK","À compléter"))</f>
        <v/>
      </c>
      <c r="AE583" s="17" t="inlineStr">
        <is>
          <t>Photos + procédure</t>
        </is>
      </c>
      <c r="AF583" s="17" t="n"/>
      <c r="AG583" s="17" t="n"/>
    </row>
    <row r="584">
      <c r="A584" s="17" t="n"/>
      <c r="B584" s="17" t="n"/>
      <c r="C584" s="17" t="n"/>
      <c r="D584" s="17" t="n"/>
      <c r="E584" s="17" t="n"/>
      <c r="F584" s="17" t="n"/>
      <c r="G584" s="17" t="n"/>
      <c r="H584" s="17" t="n"/>
      <c r="I584" s="17" t="n"/>
      <c r="J584" s="17" t="n"/>
      <c r="K584" s="17">
        <f>IF(OR(H584="",I584="",J584=""),"",H584&amp;I584&amp;J584)</f>
        <v/>
      </c>
      <c r="L584" s="17">
        <f>IF(K584="","",VLOOKUP(K584,Références!$L$3:$M$10,2,FALSE))</f>
        <v/>
      </c>
      <c r="M584" s="17" t="n"/>
      <c r="N584" s="17" t="n"/>
      <c r="O584" s="17" t="n"/>
      <c r="P584" s="17">
        <f>IF(AND(M584&gt;0,N584&gt;0,O584&gt;0),M584*N584*O584,"")</f>
        <v/>
      </c>
      <c r="Q584" s="17">
        <f>IF(P584="","",IF(P584&lt;=20,"Faible",IF(P584&lt;=40,"Moyen",IF(P584&lt;=75,"Élevé","Critique"))))</f>
        <v/>
      </c>
      <c r="R584" s="17" t="n"/>
      <c r="S584" s="17" t="n"/>
      <c r="T584" s="17" t="n"/>
      <c r="U584" s="17" t="inlineStr">
        <is>
          <t>Maintenance</t>
        </is>
      </c>
      <c r="V584" s="17" t="inlineStr">
        <is>
          <t>05/09/2025</t>
        </is>
      </c>
      <c r="W584" s="17" t="inlineStr">
        <is>
          <t>In Progress</t>
        </is>
      </c>
      <c r="X584" s="17">
        <f>IF(AND(U584&gt;0,V584&gt;0,W584&gt;0),U584*V584*W584,"")</f>
        <v/>
      </c>
      <c r="Y584" s="17">
        <f>IF(X584="","",IF(X584&lt;=20,"Faible",IF(X584&lt;=40,"Moyen",IF(X584&lt;=75,"Élevé","Critique"))))</f>
        <v/>
      </c>
      <c r="Z584" s="17" t="n">
        <v>2</v>
      </c>
      <c r="AA584" s="17">
        <f>IF(AND(X584&gt;0,Y584&gt;0,Z584&gt;0),X584*Y584*Z584,"")</f>
        <v/>
      </c>
      <c r="AB584" s="17">
        <f>IF(AA584="","",IF(AA584&lt;=20,"Faible",IF(AA584&lt;=40,"Moyen",IF(AA584&lt;=75,"Élevé","Critique"))))</f>
        <v/>
      </c>
      <c r="AC584" s="17" t="inlineStr">
        <is>
          <t>c</t>
        </is>
      </c>
      <c r="AD584" s="17">
        <f>IF(OR(L584="",AC584=""),"",IF(VLOOKUP(AC584,Références!$O$3:$P$7,2,FALSE)&gt;=VLOOKUP(L584,Références!$O$3:$P$7,2,FALSE),"OK","À compléter"))</f>
        <v/>
      </c>
      <c r="AE584" s="17" t="inlineStr">
        <is>
          <t>PV contrôle + schéma</t>
        </is>
      </c>
      <c r="AF584" s="17" t="n"/>
      <c r="AG584" s="17" t="n"/>
    </row>
    <row r="585">
      <c r="A585" s="17" t="n"/>
      <c r="B585" s="17" t="n"/>
      <c r="C585" s="17" t="n"/>
      <c r="D585" s="17" t="n"/>
      <c r="E585" s="17" t="n"/>
      <c r="F585" s="17" t="n"/>
      <c r="G585" s="17" t="n"/>
      <c r="H585" s="17" t="n"/>
      <c r="I585" s="17" t="n"/>
      <c r="J585" s="17" t="n"/>
      <c r="K585" s="17">
        <f>IF(OR(H585="",I585="",J585=""),"",H585&amp;I585&amp;J585)</f>
        <v/>
      </c>
      <c r="L585" s="17">
        <f>IF(K585="","",VLOOKUP(K585,Références!$L$3:$M$10,2,FALSE))</f>
        <v/>
      </c>
      <c r="M585" s="17" t="n"/>
      <c r="N585" s="17" t="n"/>
      <c r="O585" s="17" t="n"/>
      <c r="P585" s="17">
        <f>IF(AND(M585&gt;0,N585&gt;0,O585&gt;0),M585*N585*O585,"")</f>
        <v/>
      </c>
      <c r="Q585" s="17">
        <f>IF(P585="","",IF(P585&lt;=20,"Faible",IF(P585&lt;=40,"Moyen",IF(P585&lt;=75,"Élevé","Critique"))))</f>
        <v/>
      </c>
      <c r="R585" s="17" t="n"/>
      <c r="S585" s="17" t="n"/>
      <c r="T585" s="17" t="n"/>
      <c r="U585" s="17" t="inlineStr">
        <is>
          <t>Maintenance</t>
        </is>
      </c>
      <c r="V585" s="17" t="inlineStr">
        <is>
          <t>19/09/2025</t>
        </is>
      </c>
      <c r="W585" s="17" t="inlineStr">
        <is>
          <t>Not Started</t>
        </is>
      </c>
      <c r="X585" s="17">
        <f>IF(AND(U585&gt;0,V585&gt;0,W585&gt;0),U585*V585*W585,"")</f>
        <v/>
      </c>
      <c r="Y585" s="17">
        <f>IF(X585="","",IF(X585&lt;=20,"Faible",IF(X585&lt;=40,"Moyen",IF(X585&lt;=75,"Élevé","Critique"))))</f>
        <v/>
      </c>
      <c r="Z585" s="17" t="n">
        <v>2</v>
      </c>
      <c r="AA585" s="17">
        <f>IF(AND(X585&gt;0,Y585&gt;0,Z585&gt;0),X585*Y585*Z585,"")</f>
        <v/>
      </c>
      <c r="AB585" s="17">
        <f>IF(AA585="","",IF(AA585&lt;=20,"Faible",IF(AA585&lt;=40,"Moyen",IF(AA585&lt;=75,"Élevé","Critique"))))</f>
        <v/>
      </c>
      <c r="AC585" s="17" t="inlineStr">
        <is>
          <t>c</t>
        </is>
      </c>
      <c r="AD585" s="17">
        <f>IF(OR(L585="",AC585=""),"",IF(VLOOKUP(AC585,Références!$O$3:$P$7,2,FALSE)&gt;=VLOOKUP(L585,Références!$O$3:$P$7,2,FALSE),"OK","À compléter"))</f>
        <v/>
      </c>
      <c r="AE585" s="17" t="inlineStr">
        <is>
          <t>PV contrôle + schéma</t>
        </is>
      </c>
      <c r="AF585" s="17" t="n"/>
      <c r="AG585" s="17" t="n"/>
    </row>
    <row r="586">
      <c r="A586" s="17" t="n"/>
      <c r="B586" s="17" t="n"/>
      <c r="C586" s="17" t="n"/>
      <c r="D586" s="17" t="n"/>
      <c r="E586" s="17" t="n"/>
      <c r="F586" s="17" t="n"/>
      <c r="G586" s="17" t="n"/>
      <c r="H586" s="17" t="n"/>
      <c r="I586" s="17" t="n"/>
      <c r="J586" s="17" t="n"/>
      <c r="K586" s="17">
        <f>IF(OR(H586="",I586="",J586=""),"",H586&amp;I586&amp;J586)</f>
        <v/>
      </c>
      <c r="L586" s="17">
        <f>IF(K586="","",VLOOKUP(K586,Références!$L$3:$M$10,2,FALSE))</f>
        <v/>
      </c>
      <c r="M586" s="17" t="n"/>
      <c r="N586" s="17" t="n"/>
      <c r="O586" s="17" t="n"/>
      <c r="P586" s="17">
        <f>IF(AND(M586&gt;0,N586&gt;0,O586&gt;0),M586*N586*O586,"")</f>
        <v/>
      </c>
      <c r="Q586" s="17">
        <f>IF(P586="","",IF(P586&lt;=20,"Faible",IF(P586&lt;=40,"Moyen",IF(P586&lt;=75,"Élevé","Critique"))))</f>
        <v/>
      </c>
      <c r="R586" s="17" t="n"/>
      <c r="S586" s="17" t="n"/>
      <c r="T586" s="17" t="n"/>
      <c r="U586" s="17" t="inlineStr">
        <is>
          <t>Production</t>
        </is>
      </c>
      <c r="V586" s="17" t="inlineStr">
        <is>
          <t>15/09/2025</t>
        </is>
      </c>
      <c r="W586" s="17" t="inlineStr">
        <is>
          <t>Done</t>
        </is>
      </c>
      <c r="X586" s="17">
        <f>IF(AND(U586&gt;0,V586&gt;0,W586&gt;0),U586*V586*W586,"")</f>
        <v/>
      </c>
      <c r="Y586" s="17">
        <f>IF(X586="","",IF(X586&lt;=20,"Faible",IF(X586&lt;=40,"Moyen",IF(X586&lt;=75,"Élevé","Critique"))))</f>
        <v/>
      </c>
      <c r="Z586" s="17" t="n">
        <v>2</v>
      </c>
      <c r="AA586" s="17">
        <f>IF(AND(X586&gt;0,Y586&gt;0,Z586&gt;0),X586*Y586*Z586,"")</f>
        <v/>
      </c>
      <c r="AB586" s="17">
        <f>IF(AA586="","",IF(AA586&lt;=20,"Faible",IF(AA586&lt;=40,"Moyen",IF(AA586&lt;=75,"Élevé","Critique"))))</f>
        <v/>
      </c>
      <c r="AC586" s="17" t="inlineStr">
        <is>
          <t>c</t>
        </is>
      </c>
      <c r="AD586" s="17">
        <f>IF(OR(L586="",AC586=""),"",IF(VLOOKUP(AC586,Références!$O$3:$P$7,2,FALSE)&gt;=VLOOKUP(L586,Références!$O$3:$P$7,2,FALSE),"OK","À compléter"))</f>
        <v/>
      </c>
      <c r="AE586" s="17" t="inlineStr">
        <is>
          <t>PV contrôle + schéma</t>
        </is>
      </c>
      <c r="AF586" s="17" t="n"/>
      <c r="AG586" s="17" t="n"/>
    </row>
    <row r="587">
      <c r="A587" s="17" t="n"/>
      <c r="B587" s="17" t="n"/>
      <c r="C587" s="17" t="n"/>
      <c r="D587" s="17" t="n"/>
      <c r="E587" s="17" t="n"/>
      <c r="F587" s="17" t="n"/>
      <c r="G587" s="17" t="n"/>
      <c r="H587" s="17" t="n"/>
      <c r="I587" s="17" t="n"/>
      <c r="J587" s="17" t="n"/>
      <c r="K587" s="17">
        <f>IF(OR(H587="",I587="",J587=""),"",H587&amp;I587&amp;J587)</f>
        <v/>
      </c>
      <c r="L587" s="17">
        <f>IF(K587="","",VLOOKUP(K587,Références!$L$3:$M$10,2,FALSE))</f>
        <v/>
      </c>
      <c r="M587" s="17" t="n"/>
      <c r="N587" s="17" t="n"/>
      <c r="O587" s="17" t="n"/>
      <c r="P587" s="17">
        <f>IF(AND(M587&gt;0,N587&gt;0,O587&gt;0),M587*N587*O587,"")</f>
        <v/>
      </c>
      <c r="Q587" s="17">
        <f>IF(P587="","",IF(P587&lt;=20,"Faible",IF(P587&lt;=40,"Moyen",IF(P587&lt;=75,"Élevé","Critique"))))</f>
        <v/>
      </c>
      <c r="R587" s="17" t="n"/>
      <c r="S587" s="17" t="n"/>
      <c r="T587" s="17" t="n"/>
      <c r="U587" s="17" t="inlineStr">
        <is>
          <t>Production</t>
        </is>
      </c>
      <c r="V587" s="17" t="inlineStr">
        <is>
          <t>06/09/2025</t>
        </is>
      </c>
      <c r="W587" s="17" t="inlineStr">
        <is>
          <t>Not Started</t>
        </is>
      </c>
      <c r="X587" s="17">
        <f>IF(AND(U587&gt;0,V587&gt;0,W587&gt;0),U587*V587*W587,"")</f>
        <v/>
      </c>
      <c r="Y587" s="17">
        <f>IF(X587="","",IF(X587&lt;=20,"Faible",IF(X587&lt;=40,"Moyen",IF(X587&lt;=75,"Élevé","Critique"))))</f>
        <v/>
      </c>
      <c r="Z587" s="17" t="n">
        <v>2</v>
      </c>
      <c r="AA587" s="17">
        <f>IF(AND(X587&gt;0,Y587&gt;0,Z587&gt;0),X587*Y587*Z587,"")</f>
        <v/>
      </c>
      <c r="AB587" s="17">
        <f>IF(AA587="","",IF(AA587&lt;=20,"Faible",IF(AA587&lt;=40,"Moyen",IF(AA587&lt;=75,"Élevé","Critique"))))</f>
        <v/>
      </c>
      <c r="AC587" s="17" t="inlineStr">
        <is>
          <t>c</t>
        </is>
      </c>
      <c r="AD587" s="17">
        <f>IF(OR(L587="",AC587=""),"",IF(VLOOKUP(AC587,Références!$O$3:$P$7,2,FALSE)&gt;=VLOOKUP(L587,Références!$O$3:$P$7,2,FALSE),"OK","À compléter"))</f>
        <v/>
      </c>
      <c r="AE587" s="17" t="inlineStr">
        <is>
          <t>FDS + mode opératoire</t>
        </is>
      </c>
      <c r="AF587" s="17" t="n"/>
      <c r="AG587" s="17" t="n"/>
    </row>
    <row r="588">
      <c r="A588" s="17" t="n"/>
      <c r="B588" s="17" t="n"/>
      <c r="C588" s="17" t="n"/>
      <c r="D588" s="17" t="n"/>
      <c r="E588" s="17" t="n"/>
      <c r="F588" s="17" t="n"/>
      <c r="G588" s="17" t="n"/>
      <c r="H588" s="17" t="n"/>
      <c r="I588" s="17" t="n"/>
      <c r="J588" s="17" t="n"/>
      <c r="K588" s="17">
        <f>IF(OR(H588="",I588="",J588=""),"",H588&amp;I588&amp;J588)</f>
        <v/>
      </c>
      <c r="L588" s="17">
        <f>IF(K588="","",VLOOKUP(K588,Références!$L$3:$M$10,2,FALSE))</f>
        <v/>
      </c>
      <c r="M588" s="17" t="n"/>
      <c r="N588" s="17" t="n"/>
      <c r="O588" s="17" t="n"/>
      <c r="P588" s="17">
        <f>IF(AND(M588&gt;0,N588&gt;0,O588&gt;0),M588*N588*O588,"")</f>
        <v/>
      </c>
      <c r="Q588" s="17">
        <f>IF(P588="","",IF(P588&lt;=20,"Faible",IF(P588&lt;=40,"Moyen",IF(P588&lt;=75,"Élevé","Critique"))))</f>
        <v/>
      </c>
      <c r="R588" s="17" t="n"/>
      <c r="S588" s="17" t="n"/>
      <c r="T588" s="17" t="n"/>
      <c r="U588" s="17" t="inlineStr">
        <is>
          <t>Production</t>
        </is>
      </c>
      <c r="V588" s="17" t="inlineStr">
        <is>
          <t>12/09/2025</t>
        </is>
      </c>
      <c r="W588" s="17" t="inlineStr">
        <is>
          <t>Done</t>
        </is>
      </c>
      <c r="X588" s="17">
        <f>IF(AND(U588&gt;0,V588&gt;0,W588&gt;0),U588*V588*W588,"")</f>
        <v/>
      </c>
      <c r="Y588" s="17">
        <f>IF(X588="","",IF(X588&lt;=20,"Faible",IF(X588&lt;=40,"Moyen",IF(X588&lt;=75,"Élevé","Critique"))))</f>
        <v/>
      </c>
      <c r="Z588" s="17" t="n">
        <v>2</v>
      </c>
      <c r="AA588" s="17">
        <f>IF(AND(X588&gt;0,Y588&gt;0,Z588&gt;0),X588*Y588*Z588,"")</f>
        <v/>
      </c>
      <c r="AB588" s="17">
        <f>IF(AA588="","",IF(AA588&lt;=20,"Faible",IF(AA588&lt;=40,"Moyen",IF(AA588&lt;=75,"Élevé","Critique"))))</f>
        <v/>
      </c>
      <c r="AC588" s="17" t="inlineStr">
        <is>
          <t>c</t>
        </is>
      </c>
      <c r="AD588" s="17">
        <f>IF(OR(L588="",AC588=""),"",IF(VLOOKUP(AC588,Références!$O$3:$P$7,2,FALSE)&gt;=VLOOKUP(L588,Références!$O$3:$P$7,2,FALSE),"OK","À compléter"))</f>
        <v/>
      </c>
      <c r="AE588" s="17" t="inlineStr">
        <is>
          <t>FDS + mode opératoire</t>
        </is>
      </c>
      <c r="AF588" s="17" t="n"/>
      <c r="AG588" s="17" t="n"/>
    </row>
    <row r="589">
      <c r="A589" s="17" t="n"/>
      <c r="B589" s="17" t="n"/>
      <c r="C589" s="17" t="n"/>
      <c r="D589" s="17" t="n"/>
      <c r="E589" s="17" t="n"/>
      <c r="F589" s="17" t="n"/>
      <c r="G589" s="17" t="n"/>
      <c r="H589" s="17" t="n"/>
      <c r="I589" s="17" t="n"/>
      <c r="J589" s="17" t="n"/>
      <c r="K589" s="17">
        <f>IF(OR(H589="",I589="",J589=""),"",H589&amp;I589&amp;J589)</f>
        <v/>
      </c>
      <c r="L589" s="17">
        <f>IF(K589="","",VLOOKUP(K589,Références!$L$3:$M$10,2,FALSE))</f>
        <v/>
      </c>
      <c r="M589" s="17" t="n"/>
      <c r="N589" s="17" t="n"/>
      <c r="O589" s="17" t="n"/>
      <c r="P589" s="17">
        <f>IF(AND(M589&gt;0,N589&gt;0,O589&gt;0),M589*N589*O589,"")</f>
        <v/>
      </c>
      <c r="Q589" s="17">
        <f>IF(P589="","",IF(P589&lt;=20,"Faible",IF(P589&lt;=40,"Moyen",IF(P589&lt;=75,"Élevé","Critique"))))</f>
        <v/>
      </c>
      <c r="R589" s="17" t="n"/>
      <c r="S589" s="17" t="n"/>
      <c r="T589" s="17" t="n"/>
      <c r="U589" s="17" t="inlineStr">
        <is>
          <t>Production</t>
        </is>
      </c>
      <c r="V589" s="17" t="inlineStr">
        <is>
          <t>09/09/2025</t>
        </is>
      </c>
      <c r="W589" s="17" t="inlineStr">
        <is>
          <t>In Progress</t>
        </is>
      </c>
      <c r="X589" s="17">
        <f>IF(AND(U589&gt;0,V589&gt;0,W589&gt;0),U589*V589*W589,"")</f>
        <v/>
      </c>
      <c r="Y589" s="17">
        <f>IF(X589="","",IF(X589&lt;=20,"Faible",IF(X589&lt;=40,"Moyen",IF(X589&lt;=75,"Élevé","Critique"))))</f>
        <v/>
      </c>
      <c r="Z589" s="17" t="n">
        <v>2</v>
      </c>
      <c r="AA589" s="17">
        <f>IF(AND(X589&gt;0,Y589&gt;0,Z589&gt;0),X589*Y589*Z589,"")</f>
        <v/>
      </c>
      <c r="AB589" s="17">
        <f>IF(AA589="","",IF(AA589&lt;=20,"Faible",IF(AA589&lt;=40,"Moyen",IF(AA589&lt;=75,"Élevé","Critique"))))</f>
        <v/>
      </c>
      <c r="AC589" s="17" t="inlineStr">
        <is>
          <t>c</t>
        </is>
      </c>
      <c r="AD589" s="17">
        <f>IF(OR(L589="",AC589=""),"",IF(VLOOKUP(AC589,Références!$O$3:$P$7,2,FALSE)&gt;=VLOOKUP(L589,Références!$O$3:$P$7,2,FALSE),"OK","À compléter"))</f>
        <v/>
      </c>
      <c r="AE589" s="17" t="inlineStr">
        <is>
          <t>FDS + mode opératoire</t>
        </is>
      </c>
      <c r="AF589" s="17" t="n"/>
      <c r="AG589" s="17" t="n"/>
    </row>
    <row r="590">
      <c r="A590" s="17" t="n"/>
      <c r="B590" s="17" t="n"/>
      <c r="C590" s="17" t="n"/>
      <c r="D590" s="17" t="n"/>
      <c r="E590" s="17" t="n"/>
      <c r="F590" s="17" t="n"/>
      <c r="G590" s="17" t="n"/>
      <c r="H590" s="17" t="n"/>
      <c r="I590" s="17" t="n"/>
      <c r="J590" s="17" t="n"/>
      <c r="K590" s="17">
        <f>IF(OR(H590="",I590="",J590=""),"",H590&amp;I590&amp;J590)</f>
        <v/>
      </c>
      <c r="L590" s="17">
        <f>IF(K590="","",VLOOKUP(K590,Références!$L$3:$M$10,2,FALSE))</f>
        <v/>
      </c>
      <c r="M590" s="17" t="n"/>
      <c r="N590" s="17" t="n"/>
      <c r="O590" s="17" t="n"/>
      <c r="P590" s="17">
        <f>IF(AND(M590&gt;0,N590&gt;0,O590&gt;0),M590*N590*O590,"")</f>
        <v/>
      </c>
      <c r="Q590" s="17">
        <f>IF(P590="","",IF(P590&lt;=20,"Faible",IF(P590&lt;=40,"Moyen",IF(P590&lt;=75,"Élevé","Critique"))))</f>
        <v/>
      </c>
      <c r="R590" s="17" t="n"/>
      <c r="S590" s="17" t="n"/>
      <c r="T590" s="17" t="n"/>
      <c r="U590" s="17" t="inlineStr">
        <is>
          <t>HSE</t>
        </is>
      </c>
      <c r="V590" s="17" t="inlineStr">
        <is>
          <t>14/09/2025</t>
        </is>
      </c>
      <c r="W590" s="17" t="inlineStr">
        <is>
          <t>Not Started</t>
        </is>
      </c>
      <c r="X590" s="17">
        <f>IF(AND(U590&gt;0,V590&gt;0,W590&gt;0),U590*V590*W590,"")</f>
        <v/>
      </c>
      <c r="Y590" s="17">
        <f>IF(X590="","",IF(X590&lt;=20,"Faible",IF(X590&lt;=40,"Moyen",IF(X590&lt;=75,"Élevé","Critique"))))</f>
        <v/>
      </c>
      <c r="Z590" s="17" t="n">
        <v>2</v>
      </c>
      <c r="AA590" s="17">
        <f>IF(AND(X590&gt;0,Y590&gt;0,Z590&gt;0),X590*Y590*Z590,"")</f>
        <v/>
      </c>
      <c r="AB590" s="17">
        <f>IF(AA590="","",IF(AA590&lt;=20,"Faible",IF(AA590&lt;=40,"Moyen",IF(AA590&lt;=75,"Élevé","Critique"))))</f>
        <v/>
      </c>
      <c r="AC590" s="17" t="inlineStr">
        <is>
          <t>c</t>
        </is>
      </c>
      <c r="AD590" s="17">
        <f>IF(OR(L590="",AC590=""),"",IF(VLOOKUP(AC590,Références!$O$3:$P$7,2,FALSE)&gt;=VLOOKUP(L590,Références!$O$3:$P$7,2,FALSE),"OK","À compléter"))</f>
        <v/>
      </c>
      <c r="AE590" s="17" t="inlineStr">
        <is>
          <t>FDS + mode opératoire</t>
        </is>
      </c>
      <c r="AF590" s="17" t="n"/>
      <c r="AG590" s="17" t="n"/>
    </row>
    <row r="591">
      <c r="A591" s="17" t="n"/>
      <c r="B591" s="17" t="n"/>
      <c r="C591" s="17" t="n"/>
      <c r="D591" s="17" t="n"/>
      <c r="E591" s="17" t="n"/>
      <c r="F591" s="17" t="n"/>
      <c r="G591" s="17" t="n"/>
      <c r="H591" s="17" t="n"/>
      <c r="I591" s="17" t="n"/>
      <c r="J591" s="17" t="n"/>
      <c r="K591" s="17">
        <f>IF(OR(H591="",I591="",J591=""),"",H591&amp;I591&amp;J591)</f>
        <v/>
      </c>
      <c r="L591" s="17">
        <f>IF(K591="","",VLOOKUP(K591,Références!$L$3:$M$10,2,FALSE))</f>
        <v/>
      </c>
      <c r="M591" s="17" t="n"/>
      <c r="N591" s="17" t="n"/>
      <c r="O591" s="17" t="n"/>
      <c r="P591" s="17">
        <f>IF(AND(M591&gt;0,N591&gt;0,O591&gt;0),M591*N591*O591,"")</f>
        <v/>
      </c>
      <c r="Q591" s="17">
        <f>IF(P591="","",IF(P591&lt;=20,"Faible",IF(P591&lt;=40,"Moyen",IF(P591&lt;=75,"Élevé","Critique"))))</f>
        <v/>
      </c>
      <c r="R591" s="17" t="n"/>
      <c r="S591" s="17" t="n"/>
      <c r="T591" s="17" t="n"/>
      <c r="U591" s="17" t="inlineStr">
        <is>
          <t>Méthodes</t>
        </is>
      </c>
      <c r="V591" s="17" t="inlineStr">
        <is>
          <t>04/09/2025</t>
        </is>
      </c>
      <c r="W591" s="17" t="inlineStr">
        <is>
          <t>Not Started</t>
        </is>
      </c>
      <c r="X591" s="17">
        <f>IF(AND(U591&gt;0,V591&gt;0,W591&gt;0),U591*V591*W591,"")</f>
        <v/>
      </c>
      <c r="Y591" s="17">
        <f>IF(X591="","",IF(X591&lt;=20,"Faible",IF(X591&lt;=40,"Moyen",IF(X591&lt;=75,"Élevé","Critique"))))</f>
        <v/>
      </c>
      <c r="Z591" s="17" t="n">
        <v>2</v>
      </c>
      <c r="AA591" s="17">
        <f>IF(AND(X591&gt;0,Y591&gt;0,Z591&gt;0),X591*Y591*Z591,"")</f>
        <v/>
      </c>
      <c r="AB591" s="17">
        <f>IF(AA591="","",IF(AA591&lt;=20,"Faible",IF(AA591&lt;=40,"Moyen",IF(AA591&lt;=75,"Élevé","Critique"))))</f>
        <v/>
      </c>
      <c r="AC591" s="17" t="inlineStr">
        <is>
          <t>c</t>
        </is>
      </c>
      <c r="AD591" s="17">
        <f>IF(OR(L591="",AC591=""),"",IF(VLOOKUP(AC591,Références!$O$3:$P$7,2,FALSE)&gt;=VLOOKUP(L591,Références!$O$3:$P$7,2,FALSE),"OK","À compléter"))</f>
        <v/>
      </c>
      <c r="AE591" s="17" t="inlineStr">
        <is>
          <t>FDS + mode opératoire</t>
        </is>
      </c>
      <c r="AF591" s="17" t="n"/>
      <c r="AG591" s="17" t="n"/>
    </row>
    <row r="592">
      <c r="A592" s="17" t="n"/>
      <c r="B592" s="17" t="n"/>
      <c r="C592" s="17" t="n"/>
      <c r="D592" s="17" t="n"/>
      <c r="E592" s="17" t="n"/>
      <c r="F592" s="17" t="n"/>
      <c r="G592" s="17" t="n"/>
      <c r="H592" s="17" t="n"/>
      <c r="I592" s="17" t="n"/>
      <c r="J592" s="17" t="n"/>
      <c r="K592" s="17">
        <f>IF(OR(H592="",I592="",J592=""),"",H592&amp;I592&amp;J592)</f>
        <v/>
      </c>
      <c r="L592" s="17">
        <f>IF(K592="","",VLOOKUP(K592,Références!$L$3:$M$10,2,FALSE))</f>
        <v/>
      </c>
      <c r="M592" s="17" t="n"/>
      <c r="N592" s="17" t="n"/>
      <c r="O592" s="17" t="n"/>
      <c r="P592" s="17">
        <f>IF(AND(M592&gt;0,N592&gt;0,O592&gt;0),M592*N592*O592,"")</f>
        <v/>
      </c>
      <c r="Q592" s="17">
        <f>IF(P592="","",IF(P592&lt;=20,"Faible",IF(P592&lt;=40,"Moyen",IF(P592&lt;=75,"Élevé","Critique"))))</f>
        <v/>
      </c>
      <c r="R592" s="17" t="n"/>
      <c r="S592" s="17" t="n"/>
      <c r="T592" s="17" t="n"/>
      <c r="U592" s="17" t="inlineStr">
        <is>
          <t>HSE</t>
        </is>
      </c>
      <c r="V592" s="17" t="inlineStr">
        <is>
          <t>22/09/2025</t>
        </is>
      </c>
      <c r="W592" s="17" t="inlineStr">
        <is>
          <t>Not Started</t>
        </is>
      </c>
      <c r="X592" s="17">
        <f>IF(AND(U592&gt;0,V592&gt;0,W592&gt;0),U592*V592*W592,"")</f>
        <v/>
      </c>
      <c r="Y592" s="17">
        <f>IF(X592="","",IF(X592&lt;=20,"Faible",IF(X592&lt;=40,"Moyen",IF(X592&lt;=75,"Élevé","Critique"))))</f>
        <v/>
      </c>
      <c r="Z592" s="17" t="n">
        <v>2</v>
      </c>
      <c r="AA592" s="17">
        <f>IF(AND(X592&gt;0,Y592&gt;0,Z592&gt;0),X592*Y592*Z592,"")</f>
        <v/>
      </c>
      <c r="AB592" s="17">
        <f>IF(AA592="","",IF(AA592&lt;=20,"Faible",IF(AA592&lt;=40,"Moyen",IF(AA592&lt;=75,"Élevé","Critique"))))</f>
        <v/>
      </c>
      <c r="AC592" s="17" t="inlineStr">
        <is>
          <t>c</t>
        </is>
      </c>
      <c r="AD592" s="17">
        <f>IF(OR(L592="",AC592=""),"",IF(VLOOKUP(AC592,Références!$O$3:$P$7,2,FALSE)&gt;=VLOOKUP(L592,Références!$O$3:$P$7,2,FALSE),"OK","À compléter"))</f>
        <v/>
      </c>
      <c r="AE592" s="17" t="inlineStr">
        <is>
          <t>Audit terrain + croquis</t>
        </is>
      </c>
      <c r="AF592" s="17" t="n"/>
      <c r="AG592" s="17" t="n"/>
    </row>
    <row r="593">
      <c r="A593" s="17" t="n"/>
      <c r="B593" s="17" t="n"/>
      <c r="C593" s="17" t="n"/>
      <c r="D593" s="17" t="n"/>
      <c r="E593" s="17" t="n"/>
      <c r="F593" s="17" t="n"/>
      <c r="G593" s="17" t="n"/>
      <c r="H593" s="17" t="n"/>
      <c r="I593" s="17" t="n"/>
      <c r="J593" s="17" t="n"/>
      <c r="K593" s="17">
        <f>IF(OR(H593="",I593="",J593=""),"",H593&amp;I593&amp;J593)</f>
        <v/>
      </c>
      <c r="L593" s="17">
        <f>IF(K593="","",VLOOKUP(K593,Références!$L$3:$M$10,2,FALSE))</f>
        <v/>
      </c>
      <c r="M593" s="17" t="n"/>
      <c r="N593" s="17" t="n"/>
      <c r="O593" s="17" t="n"/>
      <c r="P593" s="17">
        <f>IF(AND(M593&gt;0,N593&gt;0,O593&gt;0),M593*N593*O593,"")</f>
        <v/>
      </c>
      <c r="Q593" s="17">
        <f>IF(P593="","",IF(P593&lt;=20,"Faible",IF(P593&lt;=40,"Moyen",IF(P593&lt;=75,"Élevé","Critique"))))</f>
        <v/>
      </c>
      <c r="R593" s="17" t="n"/>
      <c r="S593" s="17" t="n"/>
      <c r="T593" s="17" t="n"/>
      <c r="U593" s="17" t="inlineStr">
        <is>
          <t>Qualité</t>
        </is>
      </c>
      <c r="V593" s="17" t="inlineStr">
        <is>
          <t>02/09/2025</t>
        </is>
      </c>
      <c r="W593" s="17" t="inlineStr">
        <is>
          <t>Not Started</t>
        </is>
      </c>
      <c r="X593" s="17">
        <f>IF(AND(U593&gt;0,V593&gt;0,W593&gt;0),U593*V593*W593,"")</f>
        <v/>
      </c>
      <c r="Y593" s="17">
        <f>IF(X593="","",IF(X593&lt;=20,"Faible",IF(X593&lt;=40,"Moyen",IF(X593&lt;=75,"Élevé","Critique"))))</f>
        <v/>
      </c>
      <c r="Z593" s="17" t="n">
        <v>2</v>
      </c>
      <c r="AA593" s="17">
        <f>IF(AND(X593&gt;0,Y593&gt;0,Z593&gt;0),X593*Y593*Z593,"")</f>
        <v/>
      </c>
      <c r="AB593" s="17">
        <f>IF(AA593="","",IF(AA593&lt;=20,"Faible",IF(AA593&lt;=40,"Moyen",IF(AA593&lt;=75,"Élevé","Critique"))))</f>
        <v/>
      </c>
      <c r="AC593" s="17" t="inlineStr">
        <is>
          <t>c</t>
        </is>
      </c>
      <c r="AD593" s="17">
        <f>IF(OR(L593="",AC593=""),"",IF(VLOOKUP(AC593,Références!$O$3:$P$7,2,FALSE)&gt;=VLOOKUP(L593,Références!$O$3:$P$7,2,FALSE),"OK","À compléter"))</f>
        <v/>
      </c>
      <c r="AE593" s="17" t="inlineStr">
        <is>
          <t>PV contrôle + schéma</t>
        </is>
      </c>
      <c r="AF593" s="17" t="n"/>
      <c r="AG593" s="17" t="n"/>
    </row>
    <row r="594">
      <c r="A594" s="17" t="n"/>
      <c r="B594" s="17" t="n"/>
      <c r="C594" s="17" t="n"/>
      <c r="D594" s="17" t="n"/>
      <c r="E594" s="17" t="n"/>
      <c r="F594" s="17" t="n"/>
      <c r="G594" s="17" t="n"/>
      <c r="H594" s="17" t="n"/>
      <c r="I594" s="17" t="n"/>
      <c r="J594" s="17" t="n"/>
      <c r="K594" s="17">
        <f>IF(OR(H594="",I594="",J594=""),"",H594&amp;I594&amp;J594)</f>
        <v/>
      </c>
      <c r="L594" s="17">
        <f>IF(K594="","",VLOOKUP(K594,Références!$L$3:$M$10,2,FALSE))</f>
        <v/>
      </c>
      <c r="M594" s="17" t="n"/>
      <c r="N594" s="17" t="n"/>
      <c r="O594" s="17" t="n"/>
      <c r="P594" s="17">
        <f>IF(AND(M594&gt;0,N594&gt;0,O594&gt;0),M594*N594*O594,"")</f>
        <v/>
      </c>
      <c r="Q594" s="17">
        <f>IF(P594="","",IF(P594&lt;=20,"Faible",IF(P594&lt;=40,"Moyen",IF(P594&lt;=75,"Élevé","Critique"))))</f>
        <v/>
      </c>
      <c r="R594" s="17" t="n"/>
      <c r="S594" s="17" t="n"/>
      <c r="T594" s="17" t="n"/>
      <c r="U594" s="17" t="inlineStr">
        <is>
          <t>Maintenance</t>
        </is>
      </c>
      <c r="V594" s="17" t="inlineStr">
        <is>
          <t>24/09/2025</t>
        </is>
      </c>
      <c r="W594" s="17" t="inlineStr">
        <is>
          <t>In Progress</t>
        </is>
      </c>
      <c r="X594" s="17">
        <f>IF(AND(U594&gt;0,V594&gt;0,W594&gt;0),U594*V594*W594,"")</f>
        <v/>
      </c>
      <c r="Y594" s="17">
        <f>IF(X594="","",IF(X594&lt;=20,"Faible",IF(X594&lt;=40,"Moyen",IF(X594&lt;=75,"Élevé","Critique"))))</f>
        <v/>
      </c>
      <c r="Z594" s="17" t="n">
        <v>2</v>
      </c>
      <c r="AA594" s="17">
        <f>IF(AND(X594&gt;0,Y594&gt;0,Z594&gt;0),X594*Y594*Z594,"")</f>
        <v/>
      </c>
      <c r="AB594" s="17">
        <f>IF(AA594="","",IF(AA594&lt;=20,"Faible",IF(AA594&lt;=40,"Moyen",IF(AA594&lt;=75,"Élevé","Critique"))))</f>
        <v/>
      </c>
      <c r="AC594" s="17" t="inlineStr">
        <is>
          <t>c</t>
        </is>
      </c>
      <c r="AD594" s="17">
        <f>IF(OR(L594="",AC594=""),"",IF(VLOOKUP(AC594,Références!$O$3:$P$7,2,FALSE)&gt;=VLOOKUP(L594,Références!$O$3:$P$7,2,FALSE),"OK","À compléter"))</f>
        <v/>
      </c>
      <c r="AE594" s="17" t="inlineStr">
        <is>
          <t>FDS + mode opératoire</t>
        </is>
      </c>
      <c r="AF594" s="17" t="n"/>
      <c r="AG594" s="17" t="n"/>
    </row>
    <row r="595">
      <c r="A595" s="17" t="n"/>
      <c r="B595" s="17" t="n"/>
      <c r="C595" s="17" t="n"/>
      <c r="D595" s="17" t="n"/>
      <c r="E595" s="17" t="n"/>
      <c r="F595" s="17" t="n"/>
      <c r="G595" s="17" t="n"/>
      <c r="H595" s="17" t="n"/>
      <c r="I595" s="17" t="n"/>
      <c r="J595" s="17" t="n"/>
      <c r="K595" s="17">
        <f>IF(OR(H595="",I595="",J595=""),"",H595&amp;I595&amp;J595)</f>
        <v/>
      </c>
      <c r="L595" s="17">
        <f>IF(K595="","",VLOOKUP(K595,Références!$L$3:$M$10,2,FALSE))</f>
        <v/>
      </c>
      <c r="M595" s="17" t="n"/>
      <c r="N595" s="17" t="n"/>
      <c r="O595" s="17" t="n"/>
      <c r="P595" s="17">
        <f>IF(AND(M595&gt;0,N595&gt;0,O595&gt;0),M595*N595*O595,"")</f>
        <v/>
      </c>
      <c r="Q595" s="17">
        <f>IF(P595="","",IF(P595&lt;=20,"Faible",IF(P595&lt;=40,"Moyen",IF(P595&lt;=75,"Élevé","Critique"))))</f>
        <v/>
      </c>
      <c r="R595" s="17" t="n"/>
      <c r="S595" s="17" t="n"/>
      <c r="T595" s="17" t="n"/>
      <c r="U595" s="17" t="inlineStr">
        <is>
          <t>Qualité</t>
        </is>
      </c>
      <c r="V595" s="17" t="inlineStr">
        <is>
          <t>21/09/2025</t>
        </is>
      </c>
      <c r="W595" s="17" t="inlineStr">
        <is>
          <t>Done</t>
        </is>
      </c>
      <c r="X595" s="17">
        <f>IF(AND(U595&gt;0,V595&gt;0,W595&gt;0),U595*V595*W595,"")</f>
        <v/>
      </c>
      <c r="Y595" s="17">
        <f>IF(X595="","",IF(X595&lt;=20,"Faible",IF(X595&lt;=40,"Moyen",IF(X595&lt;=75,"Élevé","Critique"))))</f>
        <v/>
      </c>
      <c r="Z595" s="17" t="n">
        <v>2</v>
      </c>
      <c r="AA595" s="17">
        <f>IF(AND(X595&gt;0,Y595&gt;0,Z595&gt;0),X595*Y595*Z595,"")</f>
        <v/>
      </c>
      <c r="AB595" s="17">
        <f>IF(AA595="","",IF(AA595&lt;=20,"Faible",IF(AA595&lt;=40,"Moyen",IF(AA595&lt;=75,"Élevé","Critique"))))</f>
        <v/>
      </c>
      <c r="AC595" s="17" t="inlineStr">
        <is>
          <t>c</t>
        </is>
      </c>
      <c r="AD595" s="17">
        <f>IF(OR(L595="",AC595=""),"",IF(VLOOKUP(AC595,Références!$O$3:$P$7,2,FALSE)&gt;=VLOOKUP(L595,Références!$O$3:$P$7,2,FALSE),"OK","À compléter"))</f>
        <v/>
      </c>
      <c r="AE595" s="17" t="inlineStr">
        <is>
          <t>FDS + mode opératoire</t>
        </is>
      </c>
      <c r="AF595" s="17" t="n"/>
      <c r="AG595" s="17" t="n"/>
    </row>
    <row r="596">
      <c r="A596" s="17" t="n"/>
      <c r="B596" s="17" t="n"/>
      <c r="C596" s="17" t="n"/>
      <c r="D596" s="17" t="n"/>
      <c r="E596" s="17" t="n"/>
      <c r="F596" s="17" t="n"/>
      <c r="G596" s="17" t="n"/>
      <c r="H596" s="17" t="n"/>
      <c r="I596" s="17" t="n"/>
      <c r="J596" s="17" t="n"/>
      <c r="K596" s="17">
        <f>IF(OR(H596="",I596="",J596=""),"",H596&amp;I596&amp;J596)</f>
        <v/>
      </c>
      <c r="L596" s="17">
        <f>IF(K596="","",VLOOKUP(K596,Références!$L$3:$M$10,2,FALSE))</f>
        <v/>
      </c>
      <c r="M596" s="17" t="n"/>
      <c r="N596" s="17" t="n"/>
      <c r="O596" s="17" t="n"/>
      <c r="P596" s="17">
        <f>IF(AND(M596&gt;0,N596&gt;0,O596&gt;0),M596*N596*O596,"")</f>
        <v/>
      </c>
      <c r="Q596" s="17">
        <f>IF(P596="","",IF(P596&lt;=20,"Faible",IF(P596&lt;=40,"Moyen",IF(P596&lt;=75,"Élevé","Critique"))))</f>
        <v/>
      </c>
      <c r="R596" s="17" t="n"/>
      <c r="S596" s="17" t="n"/>
      <c r="T596" s="17" t="n"/>
      <c r="U596" s="17" t="inlineStr">
        <is>
          <t>Maintenance</t>
        </is>
      </c>
      <c r="V596" s="17" t="inlineStr">
        <is>
          <t>21/09/2025</t>
        </is>
      </c>
      <c r="W596" s="17" t="inlineStr">
        <is>
          <t>Not Started</t>
        </is>
      </c>
      <c r="X596" s="17">
        <f>IF(AND(U596&gt;0,V596&gt;0,W596&gt;0),U596*V596*W596,"")</f>
        <v/>
      </c>
      <c r="Y596" s="17">
        <f>IF(X596="","",IF(X596&lt;=20,"Faible",IF(X596&lt;=40,"Moyen",IF(X596&lt;=75,"Élevé","Critique"))))</f>
        <v/>
      </c>
      <c r="Z596" s="17" t="n">
        <v>2</v>
      </c>
      <c r="AA596" s="17">
        <f>IF(AND(X596&gt;0,Y596&gt;0,Z596&gt;0),X596*Y596*Z596,"")</f>
        <v/>
      </c>
      <c r="AB596" s="17">
        <f>IF(AA596="","",IF(AA596&lt;=20,"Faible",IF(AA596&lt;=40,"Moyen",IF(AA596&lt;=75,"Élevé","Critique"))))</f>
        <v/>
      </c>
      <c r="AC596" s="17" t="inlineStr">
        <is>
          <t>c</t>
        </is>
      </c>
      <c r="AD596" s="17">
        <f>IF(OR(L596="",AC596=""),"",IF(VLOOKUP(AC596,Références!$O$3:$P$7,2,FALSE)&gt;=VLOOKUP(L596,Références!$O$3:$P$7,2,FALSE),"OK","À compléter"))</f>
        <v/>
      </c>
      <c r="AE596" s="17" t="inlineStr">
        <is>
          <t>PV contrôle + schéma</t>
        </is>
      </c>
      <c r="AF596" s="17" t="n"/>
      <c r="AG596" s="17" t="n"/>
    </row>
    <row r="597">
      <c r="A597" s="17" t="n"/>
      <c r="B597" s="17" t="n"/>
      <c r="C597" s="17" t="n"/>
      <c r="D597" s="17" t="n"/>
      <c r="E597" s="17" t="n"/>
      <c r="F597" s="17" t="n"/>
      <c r="G597" s="17" t="n"/>
      <c r="H597" s="17" t="n"/>
      <c r="I597" s="17" t="n"/>
      <c r="J597" s="17" t="n"/>
      <c r="K597" s="17">
        <f>IF(OR(H597="",I597="",J597=""),"",H597&amp;I597&amp;J597)</f>
        <v/>
      </c>
      <c r="L597" s="17">
        <f>IF(K597="","",VLOOKUP(K597,Références!$L$3:$M$10,2,FALSE))</f>
        <v/>
      </c>
      <c r="M597" s="17" t="n"/>
      <c r="N597" s="17" t="n"/>
      <c r="O597" s="17" t="n"/>
      <c r="P597" s="17">
        <f>IF(AND(M597&gt;0,N597&gt;0,O597&gt;0),M597*N597*O597,"")</f>
        <v/>
      </c>
      <c r="Q597" s="17">
        <f>IF(P597="","",IF(P597&lt;=20,"Faible",IF(P597&lt;=40,"Moyen",IF(P597&lt;=75,"Élevé","Critique"))))</f>
        <v/>
      </c>
      <c r="R597" s="17" t="n"/>
      <c r="S597" s="17" t="n"/>
      <c r="T597" s="17" t="n"/>
      <c r="U597" s="17" t="inlineStr">
        <is>
          <t>Méthodes</t>
        </is>
      </c>
      <c r="V597" s="17" t="inlineStr">
        <is>
          <t>02/09/2025</t>
        </is>
      </c>
      <c r="W597" s="17" t="inlineStr">
        <is>
          <t>In Progress</t>
        </is>
      </c>
      <c r="X597" s="17">
        <f>IF(AND(U597&gt;0,V597&gt;0,W597&gt;0),U597*V597*W597,"")</f>
        <v/>
      </c>
      <c r="Y597" s="17">
        <f>IF(X597="","",IF(X597&lt;=20,"Faible",IF(X597&lt;=40,"Moyen",IF(X597&lt;=75,"Élevé","Critique"))))</f>
        <v/>
      </c>
      <c r="Z597" s="17" t="n">
        <v>2</v>
      </c>
      <c r="AA597" s="17">
        <f>IF(AND(X597&gt;0,Y597&gt;0,Z597&gt;0),X597*Y597*Z597,"")</f>
        <v/>
      </c>
      <c r="AB597" s="17">
        <f>IF(AA597="","",IF(AA597&lt;=20,"Faible",IF(AA597&lt;=40,"Moyen",IF(AA597&lt;=75,"Élevé","Critique"))))</f>
        <v/>
      </c>
      <c r="AC597" s="17" t="inlineStr">
        <is>
          <t>c</t>
        </is>
      </c>
      <c r="AD597" s="17">
        <f>IF(OR(L597="",AC597=""),"",IF(VLOOKUP(AC597,Références!$O$3:$P$7,2,FALSE)&gt;=VLOOKUP(L597,Références!$O$3:$P$7,2,FALSE),"OK","À compléter"))</f>
        <v/>
      </c>
      <c r="AE597" s="17" t="inlineStr">
        <is>
          <t>PV contrôle + schéma</t>
        </is>
      </c>
      <c r="AF597" s="17" t="n"/>
      <c r="AG597" s="17" t="n"/>
    </row>
    <row r="598">
      <c r="A598" s="17" t="n"/>
      <c r="B598" s="17" t="n"/>
      <c r="C598" s="17" t="n"/>
      <c r="D598" s="17" t="n"/>
      <c r="E598" s="17" t="n"/>
      <c r="F598" s="17" t="n"/>
      <c r="G598" s="17" t="n"/>
      <c r="H598" s="17" t="n"/>
      <c r="I598" s="17" t="n"/>
      <c r="J598" s="17" t="n"/>
      <c r="K598" s="17">
        <f>IF(OR(H598="",I598="",J598=""),"",H598&amp;I598&amp;J598)</f>
        <v/>
      </c>
      <c r="L598" s="17">
        <f>IF(K598="","",VLOOKUP(K598,Références!$L$3:$M$10,2,FALSE))</f>
        <v/>
      </c>
      <c r="M598" s="17" t="n"/>
      <c r="N598" s="17" t="n"/>
      <c r="O598" s="17" t="n"/>
      <c r="P598" s="17">
        <f>IF(AND(M598&gt;0,N598&gt;0,O598&gt;0),M598*N598*O598,"")</f>
        <v/>
      </c>
      <c r="Q598" s="17">
        <f>IF(P598="","",IF(P598&lt;=20,"Faible",IF(P598&lt;=40,"Moyen",IF(P598&lt;=75,"Élevé","Critique"))))</f>
        <v/>
      </c>
      <c r="R598" s="17" t="n"/>
      <c r="S598" s="17" t="n"/>
      <c r="T598" s="17" t="n"/>
      <c r="U598" s="17" t="inlineStr">
        <is>
          <t>HSE</t>
        </is>
      </c>
      <c r="V598" s="17" t="inlineStr">
        <is>
          <t>08/09/2025</t>
        </is>
      </c>
      <c r="W598" s="17" t="inlineStr">
        <is>
          <t>In Progress</t>
        </is>
      </c>
      <c r="X598" s="17">
        <f>IF(AND(U598&gt;0,V598&gt;0,W598&gt;0),U598*V598*W598,"")</f>
        <v/>
      </c>
      <c r="Y598" s="17">
        <f>IF(X598="","",IF(X598&lt;=20,"Faible",IF(X598&lt;=40,"Moyen",IF(X598&lt;=75,"Élevé","Critique"))))</f>
        <v/>
      </c>
      <c r="Z598" s="17" t="n">
        <v>2</v>
      </c>
      <c r="AA598" s="17">
        <f>IF(AND(X598&gt;0,Y598&gt;0,Z598&gt;0),X598*Y598*Z598,"")</f>
        <v/>
      </c>
      <c r="AB598" s="17">
        <f>IF(AA598="","",IF(AA598&lt;=20,"Faible",IF(AA598&lt;=40,"Moyen",IF(AA598&lt;=75,"Élevé","Critique"))))</f>
        <v/>
      </c>
      <c r="AC598" s="17" t="inlineStr">
        <is>
          <t>c</t>
        </is>
      </c>
      <c r="AD598" s="17">
        <f>IF(OR(L598="",AC598=""),"",IF(VLOOKUP(AC598,Références!$O$3:$P$7,2,FALSE)&gt;=VLOOKUP(L598,Références!$O$3:$P$7,2,FALSE),"OK","À compléter"))</f>
        <v/>
      </c>
      <c r="AE598" s="17" t="inlineStr">
        <is>
          <t>FDS + mode opératoire</t>
        </is>
      </c>
      <c r="AF598" s="17" t="n"/>
      <c r="AG598" s="17" t="n"/>
    </row>
    <row r="599">
      <c r="A599" s="17" t="n"/>
      <c r="B599" s="17" t="n"/>
      <c r="C599" s="17" t="n"/>
      <c r="D599" s="17" t="n"/>
      <c r="E599" s="17" t="n"/>
      <c r="F599" s="17" t="n"/>
      <c r="G599" s="17" t="n"/>
      <c r="H599" s="17" t="n"/>
      <c r="I599" s="17" t="n"/>
      <c r="J599" s="17" t="n"/>
      <c r="K599" s="17">
        <f>IF(OR(H599="",I599="",J599=""),"",H599&amp;I599&amp;J599)</f>
        <v/>
      </c>
      <c r="L599" s="17">
        <f>IF(K599="","",VLOOKUP(K599,Références!$L$3:$M$10,2,FALSE))</f>
        <v/>
      </c>
      <c r="M599" s="17" t="n"/>
      <c r="N599" s="17" t="n"/>
      <c r="O599" s="17" t="n"/>
      <c r="P599" s="17">
        <f>IF(AND(M599&gt;0,N599&gt;0,O599&gt;0),M599*N599*O599,"")</f>
        <v/>
      </c>
      <c r="Q599" s="17">
        <f>IF(P599="","",IF(P599&lt;=20,"Faible",IF(P599&lt;=40,"Moyen",IF(P599&lt;=75,"Élevé","Critique"))))</f>
        <v/>
      </c>
      <c r="R599" s="17" t="n"/>
      <c r="S599" s="17" t="n"/>
      <c r="T599" s="17" t="n"/>
      <c r="U599" s="17" t="inlineStr">
        <is>
          <t>Qualité</t>
        </is>
      </c>
      <c r="V599" s="17" t="inlineStr">
        <is>
          <t>13/09/2025</t>
        </is>
      </c>
      <c r="W599" s="17" t="inlineStr">
        <is>
          <t>Not Started</t>
        </is>
      </c>
      <c r="X599" s="17">
        <f>IF(AND(U599&gt;0,V599&gt;0,W599&gt;0),U599*V599*W599,"")</f>
        <v/>
      </c>
      <c r="Y599" s="17">
        <f>IF(X599="","",IF(X599&lt;=20,"Faible",IF(X599&lt;=40,"Moyen",IF(X599&lt;=75,"Élevé","Critique"))))</f>
        <v/>
      </c>
      <c r="Z599" s="17" t="n">
        <v>2</v>
      </c>
      <c r="AA599" s="17">
        <f>IF(AND(X599&gt;0,Y599&gt;0,Z599&gt;0),X599*Y599*Z599,"")</f>
        <v/>
      </c>
      <c r="AB599" s="17">
        <f>IF(AA599="","",IF(AA599&lt;=20,"Faible",IF(AA599&lt;=40,"Moyen",IF(AA599&lt;=75,"Élevé","Critique"))))</f>
        <v/>
      </c>
      <c r="AC599" s="17" t="inlineStr">
        <is>
          <t>c</t>
        </is>
      </c>
      <c r="AD599" s="17">
        <f>IF(OR(L599="",AC599=""),"",IF(VLOOKUP(AC599,Références!$O$3:$P$7,2,FALSE)&gt;=VLOOKUP(L599,Références!$O$3:$P$7,2,FALSE),"OK","À compléter"))</f>
        <v/>
      </c>
      <c r="AE599" s="17" t="inlineStr">
        <is>
          <t>FDS + mode opératoire</t>
        </is>
      </c>
      <c r="AF599" s="17" t="n"/>
      <c r="AG599" s="17" t="n"/>
    </row>
    <row r="600">
      <c r="A600" s="17" t="n"/>
      <c r="B600" s="17" t="n"/>
      <c r="C600" s="17" t="n"/>
      <c r="D600" s="17" t="n"/>
      <c r="E600" s="17" t="n"/>
      <c r="F600" s="17" t="n"/>
      <c r="G600" s="17" t="n"/>
      <c r="H600" s="17" t="n"/>
      <c r="I600" s="17" t="n"/>
      <c r="J600" s="17" t="n"/>
      <c r="K600" s="17">
        <f>IF(OR(H600="",I600="",J600=""),"",H600&amp;I600&amp;J600)</f>
        <v/>
      </c>
      <c r="L600" s="17">
        <f>IF(K600="","",VLOOKUP(K600,Références!$L$3:$M$10,2,FALSE))</f>
        <v/>
      </c>
      <c r="M600" s="17" t="n"/>
      <c r="N600" s="17" t="n"/>
      <c r="O600" s="17" t="n"/>
      <c r="P600" s="17">
        <f>IF(AND(M600&gt;0,N600&gt;0,O600&gt;0),M600*N600*O600,"")</f>
        <v/>
      </c>
      <c r="Q600" s="17">
        <f>IF(P600="","",IF(P600&lt;=20,"Faible",IF(P600&lt;=40,"Moyen",IF(P600&lt;=75,"Élevé","Critique"))))</f>
        <v/>
      </c>
      <c r="R600" s="17" t="n"/>
      <c r="S600" s="17" t="n"/>
      <c r="T600" s="17" t="n"/>
      <c r="U600" s="17" t="inlineStr">
        <is>
          <t>HSE</t>
        </is>
      </c>
      <c r="V600" s="17" t="inlineStr">
        <is>
          <t>08/09/2025</t>
        </is>
      </c>
      <c r="W600" s="17" t="inlineStr">
        <is>
          <t>In Progress</t>
        </is>
      </c>
      <c r="X600" s="17">
        <f>IF(AND(U600&gt;0,V600&gt;0,W600&gt;0),U600*V600*W600,"")</f>
        <v/>
      </c>
      <c r="Y600" s="17">
        <f>IF(X600="","",IF(X600&lt;=20,"Faible",IF(X600&lt;=40,"Moyen",IF(X600&lt;=75,"Élevé","Critique"))))</f>
        <v/>
      </c>
      <c r="Z600" s="17" t="n">
        <v>2</v>
      </c>
      <c r="AA600" s="17">
        <f>IF(AND(X600&gt;0,Y600&gt;0,Z600&gt;0),X600*Y600*Z600,"")</f>
        <v/>
      </c>
      <c r="AB600" s="17">
        <f>IF(AA600="","",IF(AA600&lt;=20,"Faible",IF(AA600&lt;=40,"Moyen",IF(AA600&lt;=75,"Élevé","Critique"))))</f>
        <v/>
      </c>
      <c r="AC600" s="17" t="inlineStr">
        <is>
          <t>c</t>
        </is>
      </c>
      <c r="AD600" s="17">
        <f>IF(OR(L600="",AC600=""),"",IF(VLOOKUP(AC600,Références!$O$3:$P$7,2,FALSE)&gt;=VLOOKUP(L600,Références!$O$3:$P$7,2,FALSE),"OK","À compléter"))</f>
        <v/>
      </c>
      <c r="AE600" s="17" t="inlineStr">
        <is>
          <t>Photos + procédure</t>
        </is>
      </c>
      <c r="AF600" s="17" t="n"/>
      <c r="AG600" s="17" t="n"/>
    </row>
    <row r="601">
      <c r="A601" s="17" t="n"/>
      <c r="B601" s="17" t="n"/>
      <c r="C601" s="17" t="n"/>
      <c r="D601" s="17" t="n"/>
      <c r="E601" s="17" t="n"/>
      <c r="F601" s="17" t="n"/>
      <c r="G601" s="17" t="n"/>
      <c r="H601" s="17" t="n"/>
      <c r="I601" s="17" t="n"/>
      <c r="J601" s="17" t="n"/>
      <c r="K601" s="17">
        <f>IF(OR(H601="",I601="",J601=""),"",H601&amp;I601&amp;J601)</f>
        <v/>
      </c>
      <c r="L601" s="17">
        <f>IF(K601="","",VLOOKUP(K601,Références!$L$3:$M$10,2,FALSE))</f>
        <v/>
      </c>
      <c r="M601" s="17" t="n"/>
      <c r="N601" s="17" t="n"/>
      <c r="O601" s="17" t="n"/>
      <c r="P601" s="17">
        <f>IF(AND(M601&gt;0,N601&gt;0,O601&gt;0),M601*N601*O601,"")</f>
        <v/>
      </c>
      <c r="Q601" s="17">
        <f>IF(P601="","",IF(P601&lt;=20,"Faible",IF(P601&lt;=40,"Moyen",IF(P601&lt;=75,"Élevé","Critique"))))</f>
        <v/>
      </c>
      <c r="R601" s="17" t="n"/>
      <c r="S601" s="17" t="n"/>
      <c r="T601" s="17" t="n"/>
      <c r="U601" s="17" t="inlineStr">
        <is>
          <t>Production</t>
        </is>
      </c>
      <c r="V601" s="17" t="inlineStr">
        <is>
          <t>04/09/2025</t>
        </is>
      </c>
      <c r="W601" s="17" t="inlineStr">
        <is>
          <t>Not Started</t>
        </is>
      </c>
      <c r="X601" s="17">
        <f>IF(AND(U601&gt;0,V601&gt;0,W601&gt;0),U601*V601*W601,"")</f>
        <v/>
      </c>
      <c r="Y601" s="17">
        <f>IF(X601="","",IF(X601&lt;=20,"Faible",IF(X601&lt;=40,"Moyen",IF(X601&lt;=75,"Élevé","Critique"))))</f>
        <v/>
      </c>
      <c r="Z601" s="17" t="n">
        <v>2</v>
      </c>
      <c r="AA601" s="17">
        <f>IF(AND(X601&gt;0,Y601&gt;0,Z601&gt;0),X601*Y601*Z601,"")</f>
        <v/>
      </c>
      <c r="AB601" s="17">
        <f>IF(AA601="","",IF(AA601&lt;=20,"Faible",IF(AA601&lt;=40,"Moyen",IF(AA601&lt;=75,"Élevé","Critique"))))</f>
        <v/>
      </c>
      <c r="AC601" s="17" t="inlineStr">
        <is>
          <t>c</t>
        </is>
      </c>
      <c r="AD601" s="17">
        <f>IF(OR(L601="",AC601=""),"",IF(VLOOKUP(AC601,Références!$O$3:$P$7,2,FALSE)&gt;=VLOOKUP(L601,Références!$O$3:$P$7,2,FALSE),"OK","À compléter"))</f>
        <v/>
      </c>
      <c r="AE601" s="17" t="inlineStr">
        <is>
          <t>PV contrôle + schéma</t>
        </is>
      </c>
      <c r="AF601" s="17" t="n"/>
      <c r="AG601" s="17" t="n"/>
    </row>
    <row r="602">
      <c r="A602" s="17" t="n"/>
      <c r="B602" s="17" t="n"/>
      <c r="C602" s="17" t="n"/>
      <c r="D602" s="17" t="n"/>
      <c r="E602" s="17" t="n"/>
      <c r="F602" s="17" t="n"/>
      <c r="G602" s="17" t="n"/>
      <c r="H602" s="17" t="n"/>
      <c r="I602" s="17" t="n"/>
      <c r="J602" s="17" t="n"/>
      <c r="K602" s="17">
        <f>IF(OR(H602="",I602="",J602=""),"",H602&amp;I602&amp;J602)</f>
        <v/>
      </c>
      <c r="L602" s="17">
        <f>IF(K602="","",VLOOKUP(K602,Références!$L$3:$M$10,2,FALSE))</f>
        <v/>
      </c>
      <c r="M602" s="17" t="n"/>
      <c r="N602" s="17" t="n"/>
      <c r="O602" s="17" t="n"/>
      <c r="P602" s="17">
        <f>IF(AND(M602&gt;0,N602&gt;0,O602&gt;0),M602*N602*O602,"")</f>
        <v/>
      </c>
      <c r="Q602" s="17">
        <f>IF(P602="","",IF(P602&lt;=20,"Faible",IF(P602&lt;=40,"Moyen",IF(P602&lt;=75,"Élevé","Critique"))))</f>
        <v/>
      </c>
      <c r="R602" s="17" t="n"/>
      <c r="S602" s="17" t="n"/>
      <c r="T602" s="17" t="n"/>
      <c r="U602" s="17" t="inlineStr">
        <is>
          <t>Maintenance</t>
        </is>
      </c>
      <c r="V602" s="17" t="inlineStr">
        <is>
          <t>17/09/2025</t>
        </is>
      </c>
      <c r="W602" s="17" t="inlineStr">
        <is>
          <t>In Progress</t>
        </is>
      </c>
      <c r="X602" s="17">
        <f>IF(AND(U602&gt;0,V602&gt;0,W602&gt;0),U602*V602*W602,"")</f>
        <v/>
      </c>
      <c r="Y602" s="17">
        <f>IF(X602="","",IF(X602&lt;=20,"Faible",IF(X602&lt;=40,"Moyen",IF(X602&lt;=75,"Élevé","Critique"))))</f>
        <v/>
      </c>
      <c r="Z602" s="17" t="n">
        <v>2</v>
      </c>
      <c r="AA602" s="17">
        <f>IF(AND(X602&gt;0,Y602&gt;0,Z602&gt;0),X602*Y602*Z602,"")</f>
        <v/>
      </c>
      <c r="AB602" s="17">
        <f>IF(AA602="","",IF(AA602&lt;=20,"Faible",IF(AA602&lt;=40,"Moyen",IF(AA602&lt;=75,"Élevé","Critique"))))</f>
        <v/>
      </c>
      <c r="AC602" s="17" t="inlineStr">
        <is>
          <t>c</t>
        </is>
      </c>
      <c r="AD602" s="17">
        <f>IF(OR(L602="",AC602=""),"",IF(VLOOKUP(AC602,Références!$O$3:$P$7,2,FALSE)&gt;=VLOOKUP(L602,Références!$O$3:$P$7,2,FALSE),"OK","À compléter"))</f>
        <v/>
      </c>
      <c r="AE602" s="17" t="inlineStr">
        <is>
          <t>PV contrôle + schéma</t>
        </is>
      </c>
      <c r="AF602" s="17" t="n"/>
      <c r="AG602" s="17" t="n"/>
    </row>
    <row r="603">
      <c r="A603" s="17" t="n"/>
      <c r="B603" s="17" t="n"/>
      <c r="C603" s="17" t="n"/>
      <c r="D603" s="17" t="n"/>
      <c r="E603" s="17" t="n"/>
      <c r="F603" s="17" t="n"/>
      <c r="G603" s="17" t="n"/>
      <c r="H603" s="17" t="n"/>
      <c r="I603" s="17" t="n"/>
      <c r="J603" s="17" t="n"/>
      <c r="K603" s="17">
        <f>IF(OR(H603="",I603="",J603=""),"",H603&amp;I603&amp;J603)</f>
        <v/>
      </c>
      <c r="L603" s="17">
        <f>IF(K603="","",VLOOKUP(K603,Références!$L$3:$M$10,2,FALSE))</f>
        <v/>
      </c>
      <c r="M603" s="17" t="n"/>
      <c r="N603" s="17" t="n"/>
      <c r="O603" s="17" t="n"/>
      <c r="P603" s="17">
        <f>IF(AND(M603&gt;0,N603&gt;0,O603&gt;0),M603*N603*O603,"")</f>
        <v/>
      </c>
      <c r="Q603" s="17">
        <f>IF(P603="","",IF(P603&lt;=20,"Faible",IF(P603&lt;=40,"Moyen",IF(P603&lt;=75,"Élevé","Critique"))))</f>
        <v/>
      </c>
      <c r="R603" s="17" t="n"/>
      <c r="S603" s="17" t="n"/>
      <c r="T603" s="17" t="n"/>
      <c r="U603" s="17" t="inlineStr">
        <is>
          <t>Production</t>
        </is>
      </c>
      <c r="V603" s="17" t="inlineStr">
        <is>
          <t>08/09/2025</t>
        </is>
      </c>
      <c r="W603" s="17" t="inlineStr">
        <is>
          <t>Not Started</t>
        </is>
      </c>
      <c r="X603" s="17">
        <f>IF(AND(U603&gt;0,V603&gt;0,W603&gt;0),U603*V603*W603,"")</f>
        <v/>
      </c>
      <c r="Y603" s="17">
        <f>IF(X603="","",IF(X603&lt;=20,"Faible",IF(X603&lt;=40,"Moyen",IF(X603&lt;=75,"Élevé","Critique"))))</f>
        <v/>
      </c>
      <c r="Z603" s="17" t="n">
        <v>2</v>
      </c>
      <c r="AA603" s="17">
        <f>IF(AND(X603&gt;0,Y603&gt;0,Z603&gt;0),X603*Y603*Z603,"")</f>
        <v/>
      </c>
      <c r="AB603" s="17">
        <f>IF(AA603="","",IF(AA603&lt;=20,"Faible",IF(AA603&lt;=40,"Moyen",IF(AA603&lt;=75,"Élevé","Critique"))))</f>
        <v/>
      </c>
      <c r="AC603" s="17" t="inlineStr">
        <is>
          <t>c</t>
        </is>
      </c>
      <c r="AD603" s="17">
        <f>IF(OR(L603="",AC603=""),"",IF(VLOOKUP(AC603,Références!$O$3:$P$7,2,FALSE)&gt;=VLOOKUP(L603,Références!$O$3:$P$7,2,FALSE),"OK","À compléter"))</f>
        <v/>
      </c>
      <c r="AE603" s="17" t="inlineStr">
        <is>
          <t>FDS + mode opératoire</t>
        </is>
      </c>
      <c r="AF603" s="17" t="n"/>
      <c r="AG603" s="17" t="n"/>
    </row>
    <row r="604">
      <c r="A604" s="17" t="n"/>
      <c r="B604" s="17" t="n"/>
      <c r="C604" s="17" t="n"/>
      <c r="D604" s="17" t="n"/>
      <c r="E604" s="17" t="n"/>
      <c r="F604" s="17" t="n"/>
      <c r="G604" s="17" t="n"/>
      <c r="H604" s="17" t="n"/>
      <c r="I604" s="17" t="n"/>
      <c r="J604" s="17" t="n"/>
      <c r="K604" s="17">
        <f>IF(OR(H604="",I604="",J604=""),"",H604&amp;I604&amp;J604)</f>
        <v/>
      </c>
      <c r="L604" s="17">
        <f>IF(K604="","",VLOOKUP(K604,Références!$L$3:$M$10,2,FALSE))</f>
        <v/>
      </c>
      <c r="M604" s="17" t="n"/>
      <c r="N604" s="17" t="n"/>
      <c r="O604" s="17" t="n"/>
      <c r="P604" s="17">
        <f>IF(AND(M604&gt;0,N604&gt;0,O604&gt;0),M604*N604*O604,"")</f>
        <v/>
      </c>
      <c r="Q604" s="17">
        <f>IF(P604="","",IF(P604&lt;=20,"Faible",IF(P604&lt;=40,"Moyen",IF(P604&lt;=75,"Élevé","Critique"))))</f>
        <v/>
      </c>
      <c r="R604" s="17" t="n"/>
      <c r="S604" s="17" t="n"/>
      <c r="T604" s="17" t="n"/>
      <c r="U604" s="17" t="inlineStr">
        <is>
          <t>Qualité</t>
        </is>
      </c>
      <c r="V604" s="17" t="inlineStr">
        <is>
          <t>17/09/2025</t>
        </is>
      </c>
      <c r="W604" s="17" t="inlineStr">
        <is>
          <t>Done</t>
        </is>
      </c>
      <c r="X604" s="17">
        <f>IF(AND(U604&gt;0,V604&gt;0,W604&gt;0),U604*V604*W604,"")</f>
        <v/>
      </c>
      <c r="Y604" s="17">
        <f>IF(X604="","",IF(X604&lt;=20,"Faible",IF(X604&lt;=40,"Moyen",IF(X604&lt;=75,"Élevé","Critique"))))</f>
        <v/>
      </c>
      <c r="Z604" s="17" t="n">
        <v>2</v>
      </c>
      <c r="AA604" s="17">
        <f>IF(AND(X604&gt;0,Y604&gt;0,Z604&gt;0),X604*Y604*Z604,"")</f>
        <v/>
      </c>
      <c r="AB604" s="17">
        <f>IF(AA604="","",IF(AA604&lt;=20,"Faible",IF(AA604&lt;=40,"Moyen",IF(AA604&lt;=75,"Élevé","Critique"))))</f>
        <v/>
      </c>
      <c r="AC604" s="17" t="inlineStr">
        <is>
          <t>c</t>
        </is>
      </c>
      <c r="AD604" s="17">
        <f>IF(OR(L604="",AC604=""),"",IF(VLOOKUP(AC604,Références!$O$3:$P$7,2,FALSE)&gt;=VLOOKUP(L604,Références!$O$3:$P$7,2,FALSE),"OK","À compléter"))</f>
        <v/>
      </c>
      <c r="AE604" s="17" t="inlineStr">
        <is>
          <t>Audit terrain + croquis</t>
        </is>
      </c>
      <c r="AF604" s="17" t="n"/>
      <c r="AG604" s="17" t="n"/>
    </row>
    <row r="605">
      <c r="A605" s="17" t="n"/>
      <c r="B605" s="17" t="n"/>
      <c r="C605" s="17" t="n"/>
      <c r="D605" s="17" t="n"/>
      <c r="E605" s="17" t="n"/>
      <c r="F605" s="17" t="n"/>
      <c r="G605" s="17" t="n"/>
      <c r="H605" s="17" t="n"/>
      <c r="I605" s="17" t="n"/>
      <c r="J605" s="17" t="n"/>
      <c r="K605" s="17">
        <f>IF(OR(H605="",I605="",J605=""),"",H605&amp;I605&amp;J605)</f>
        <v/>
      </c>
      <c r="L605" s="17">
        <f>IF(K605="","",VLOOKUP(K605,Références!$L$3:$M$10,2,FALSE))</f>
        <v/>
      </c>
      <c r="M605" s="17" t="n"/>
      <c r="N605" s="17" t="n"/>
      <c r="O605" s="17" t="n"/>
      <c r="P605" s="17">
        <f>IF(AND(M605&gt;0,N605&gt;0,O605&gt;0),M605*N605*O605,"")</f>
        <v/>
      </c>
      <c r="Q605" s="17">
        <f>IF(P605="","",IF(P605&lt;=20,"Faible",IF(P605&lt;=40,"Moyen",IF(P605&lt;=75,"Élevé","Critique"))))</f>
        <v/>
      </c>
      <c r="R605" s="17" t="n"/>
      <c r="S605" s="17" t="n"/>
      <c r="T605" s="17" t="n"/>
      <c r="U605" s="17" t="inlineStr">
        <is>
          <t>Méthodes</t>
        </is>
      </c>
      <c r="V605" s="17" t="inlineStr">
        <is>
          <t>19/09/2025</t>
        </is>
      </c>
      <c r="W605" s="17" t="inlineStr">
        <is>
          <t>Done</t>
        </is>
      </c>
      <c r="X605" s="17">
        <f>IF(AND(U605&gt;0,V605&gt;0,W605&gt;0),U605*V605*W605,"")</f>
        <v/>
      </c>
      <c r="Y605" s="17">
        <f>IF(X605="","",IF(X605&lt;=20,"Faible",IF(X605&lt;=40,"Moyen",IF(X605&lt;=75,"Élevé","Critique"))))</f>
        <v/>
      </c>
      <c r="Z605" s="17" t="n">
        <v>2</v>
      </c>
      <c r="AA605" s="17">
        <f>IF(AND(X605&gt;0,Y605&gt;0,Z605&gt;0),X605*Y605*Z605,"")</f>
        <v/>
      </c>
      <c r="AB605" s="17">
        <f>IF(AA605="","",IF(AA605&lt;=20,"Faible",IF(AA605&lt;=40,"Moyen",IF(AA605&lt;=75,"Élevé","Critique"))))</f>
        <v/>
      </c>
      <c r="AC605" s="17" t="inlineStr">
        <is>
          <t>c</t>
        </is>
      </c>
      <c r="AD605" s="17">
        <f>IF(OR(L605="",AC605=""),"",IF(VLOOKUP(AC605,Références!$O$3:$P$7,2,FALSE)&gt;=VLOOKUP(L605,Références!$O$3:$P$7,2,FALSE),"OK","À compléter"))</f>
        <v/>
      </c>
      <c r="AE605" s="17" t="inlineStr">
        <is>
          <t>Audit terrain + croquis</t>
        </is>
      </c>
      <c r="AF605" s="17" t="n"/>
      <c r="AG605" s="17" t="n"/>
    </row>
    <row r="606">
      <c r="A606" s="17" t="n"/>
      <c r="B606" s="17" t="n"/>
      <c r="C606" s="17" t="n"/>
      <c r="D606" s="17" t="n"/>
      <c r="E606" s="17" t="n"/>
      <c r="F606" s="17" t="n"/>
      <c r="G606" s="17" t="n"/>
      <c r="H606" s="17" t="n"/>
      <c r="I606" s="17" t="n"/>
      <c r="J606" s="17" t="n"/>
      <c r="K606" s="17">
        <f>IF(OR(H606="",I606="",J606=""),"",H606&amp;I606&amp;J606)</f>
        <v/>
      </c>
      <c r="L606" s="17">
        <f>IF(K606="","",VLOOKUP(K606,Références!$L$3:$M$10,2,FALSE))</f>
        <v/>
      </c>
      <c r="M606" s="17" t="n"/>
      <c r="N606" s="17" t="n"/>
      <c r="O606" s="17" t="n"/>
      <c r="P606" s="17">
        <f>IF(AND(M606&gt;0,N606&gt;0,O606&gt;0),M606*N606*O606,"")</f>
        <v/>
      </c>
      <c r="Q606" s="17">
        <f>IF(P606="","",IF(P606&lt;=20,"Faible",IF(P606&lt;=40,"Moyen",IF(P606&lt;=75,"Élevé","Critique"))))</f>
        <v/>
      </c>
      <c r="R606" s="17" t="n"/>
      <c r="S606" s="17" t="n"/>
      <c r="T606" s="17" t="n"/>
      <c r="U606" s="17" t="inlineStr">
        <is>
          <t>Production</t>
        </is>
      </c>
      <c r="V606" s="17" t="inlineStr">
        <is>
          <t>17/09/2025</t>
        </is>
      </c>
      <c r="W606" s="17" t="inlineStr">
        <is>
          <t>In Progress</t>
        </is>
      </c>
      <c r="X606" s="17">
        <f>IF(AND(U606&gt;0,V606&gt;0,W606&gt;0),U606*V606*W606,"")</f>
        <v/>
      </c>
      <c r="Y606" s="17">
        <f>IF(X606="","",IF(X606&lt;=20,"Faible",IF(X606&lt;=40,"Moyen",IF(X606&lt;=75,"Élevé","Critique"))))</f>
        <v/>
      </c>
      <c r="Z606" s="17" t="n">
        <v>2</v>
      </c>
      <c r="AA606" s="17">
        <f>IF(AND(X606&gt;0,Y606&gt;0,Z606&gt;0),X606*Y606*Z606,"")</f>
        <v/>
      </c>
      <c r="AB606" s="17">
        <f>IF(AA606="","",IF(AA606&lt;=20,"Faible",IF(AA606&lt;=40,"Moyen",IF(AA606&lt;=75,"Élevé","Critique"))))</f>
        <v/>
      </c>
      <c r="AC606" s="17" t="inlineStr">
        <is>
          <t>c</t>
        </is>
      </c>
      <c r="AD606" s="17">
        <f>IF(OR(L606="",AC606=""),"",IF(VLOOKUP(AC606,Références!$O$3:$P$7,2,FALSE)&gt;=VLOOKUP(L606,Références!$O$3:$P$7,2,FALSE),"OK","À compléter"))</f>
        <v/>
      </c>
      <c r="AE606" s="17" t="inlineStr">
        <is>
          <t>PV contrôle + schéma</t>
        </is>
      </c>
      <c r="AF606" s="17" t="n"/>
      <c r="AG606" s="17" t="n"/>
    </row>
    <row r="607">
      <c r="A607" s="17" t="n"/>
      <c r="B607" s="17" t="n"/>
      <c r="C607" s="17" t="n"/>
      <c r="D607" s="17" t="n"/>
      <c r="E607" s="17" t="n"/>
      <c r="F607" s="17" t="n"/>
      <c r="G607" s="17" t="n"/>
      <c r="H607" s="17" t="n"/>
      <c r="I607" s="17" t="n"/>
      <c r="J607" s="17" t="n"/>
      <c r="K607" s="17">
        <f>IF(OR(H607="",I607="",J607=""),"",H607&amp;I607&amp;J607)</f>
        <v/>
      </c>
      <c r="L607" s="17">
        <f>IF(K607="","",VLOOKUP(K607,Références!$L$3:$M$10,2,FALSE))</f>
        <v/>
      </c>
      <c r="M607" s="17" t="n"/>
      <c r="N607" s="17" t="n"/>
      <c r="O607" s="17" t="n"/>
      <c r="P607" s="17">
        <f>IF(AND(M607&gt;0,N607&gt;0,O607&gt;0),M607*N607*O607,"")</f>
        <v/>
      </c>
      <c r="Q607" s="17">
        <f>IF(P607="","",IF(P607&lt;=20,"Faible",IF(P607&lt;=40,"Moyen",IF(P607&lt;=75,"Élevé","Critique"))))</f>
        <v/>
      </c>
      <c r="R607" s="17" t="n"/>
      <c r="S607" s="17" t="n"/>
      <c r="T607" s="17" t="n"/>
      <c r="U607" s="17" t="inlineStr">
        <is>
          <t>Méthodes</t>
        </is>
      </c>
      <c r="V607" s="17" t="inlineStr">
        <is>
          <t>26/09/2025</t>
        </is>
      </c>
      <c r="W607" s="17" t="inlineStr">
        <is>
          <t>Not Started</t>
        </is>
      </c>
      <c r="X607" s="17">
        <f>IF(AND(U607&gt;0,V607&gt;0,W607&gt;0),U607*V607*W607,"")</f>
        <v/>
      </c>
      <c r="Y607" s="17">
        <f>IF(X607="","",IF(X607&lt;=20,"Faible",IF(X607&lt;=40,"Moyen",IF(X607&lt;=75,"Élevé","Critique"))))</f>
        <v/>
      </c>
      <c r="Z607" s="17" t="n">
        <v>2</v>
      </c>
      <c r="AA607" s="17">
        <f>IF(AND(X607&gt;0,Y607&gt;0,Z607&gt;0),X607*Y607*Z607,"")</f>
        <v/>
      </c>
      <c r="AB607" s="17">
        <f>IF(AA607="","",IF(AA607&lt;=20,"Faible",IF(AA607&lt;=40,"Moyen",IF(AA607&lt;=75,"Élevé","Critique"))))</f>
        <v/>
      </c>
      <c r="AC607" s="17" t="inlineStr">
        <is>
          <t>c</t>
        </is>
      </c>
      <c r="AD607" s="17">
        <f>IF(OR(L607="",AC607=""),"",IF(VLOOKUP(AC607,Références!$O$3:$P$7,2,FALSE)&gt;=VLOOKUP(L607,Références!$O$3:$P$7,2,FALSE),"OK","À compléter"))</f>
        <v/>
      </c>
      <c r="AE607" s="17" t="inlineStr">
        <is>
          <t>FDS + mode opératoire</t>
        </is>
      </c>
      <c r="AF607" s="17" t="n"/>
      <c r="AG607" s="17" t="n"/>
    </row>
    <row r="608">
      <c r="A608" s="17" t="n"/>
      <c r="B608" s="17" t="n"/>
      <c r="C608" s="17" t="n"/>
      <c r="D608" s="17" t="n"/>
      <c r="E608" s="17" t="n"/>
      <c r="F608" s="17" t="n"/>
      <c r="G608" s="17" t="n"/>
      <c r="H608" s="17" t="n"/>
      <c r="I608" s="17" t="n"/>
      <c r="J608" s="17" t="n"/>
      <c r="K608" s="17">
        <f>IF(OR(H608="",I608="",J608=""),"",H608&amp;I608&amp;J608)</f>
        <v/>
      </c>
      <c r="L608" s="17">
        <f>IF(K608="","",VLOOKUP(K608,Références!$L$3:$M$10,2,FALSE))</f>
        <v/>
      </c>
      <c r="M608" s="17" t="n"/>
      <c r="N608" s="17" t="n"/>
      <c r="O608" s="17" t="n"/>
      <c r="P608" s="17">
        <f>IF(AND(M608&gt;0,N608&gt;0,O608&gt;0),M608*N608*O608,"")</f>
        <v/>
      </c>
      <c r="Q608" s="17">
        <f>IF(P608="","",IF(P608&lt;=20,"Faible",IF(P608&lt;=40,"Moyen",IF(P608&lt;=75,"Élevé","Critique"))))</f>
        <v/>
      </c>
      <c r="R608" s="17" t="n"/>
      <c r="S608" s="17" t="n"/>
      <c r="T608" s="17" t="n"/>
      <c r="U608" s="17" t="inlineStr">
        <is>
          <t>Production</t>
        </is>
      </c>
      <c r="V608" s="17" t="inlineStr">
        <is>
          <t>08/09/2025</t>
        </is>
      </c>
      <c r="W608" s="17" t="inlineStr">
        <is>
          <t>Not Started</t>
        </is>
      </c>
      <c r="X608" s="17">
        <f>IF(AND(U608&gt;0,V608&gt;0,W608&gt;0),U608*V608*W608,"")</f>
        <v/>
      </c>
      <c r="Y608" s="17">
        <f>IF(X608="","",IF(X608&lt;=20,"Faible",IF(X608&lt;=40,"Moyen",IF(X608&lt;=75,"Élevé","Critique"))))</f>
        <v/>
      </c>
      <c r="Z608" s="17" t="n">
        <v>2</v>
      </c>
      <c r="AA608" s="17">
        <f>IF(AND(X608&gt;0,Y608&gt;0,Z608&gt;0),X608*Y608*Z608,"")</f>
        <v/>
      </c>
      <c r="AB608" s="17">
        <f>IF(AA608="","",IF(AA608&lt;=20,"Faible",IF(AA608&lt;=40,"Moyen",IF(AA608&lt;=75,"Élevé","Critique"))))</f>
        <v/>
      </c>
      <c r="AC608" s="17" t="inlineStr">
        <is>
          <t>c</t>
        </is>
      </c>
      <c r="AD608" s="17">
        <f>IF(OR(L608="",AC608=""),"",IF(VLOOKUP(AC608,Références!$O$3:$P$7,2,FALSE)&gt;=VLOOKUP(L608,Références!$O$3:$P$7,2,FALSE),"OK","À compléter"))</f>
        <v/>
      </c>
      <c r="AE608" s="17" t="inlineStr">
        <is>
          <t>PV contrôle + schéma</t>
        </is>
      </c>
      <c r="AF608" s="17" t="n"/>
      <c r="AG608" s="17" t="n"/>
    </row>
    <row r="609">
      <c r="A609" s="17" t="n"/>
      <c r="B609" s="17" t="n"/>
      <c r="C609" s="17" t="n"/>
      <c r="D609" s="17" t="n"/>
      <c r="E609" s="17" t="n"/>
      <c r="F609" s="17" t="n"/>
      <c r="G609" s="17" t="n"/>
      <c r="H609" s="17" t="n"/>
      <c r="I609" s="17" t="n"/>
      <c r="J609" s="17" t="n"/>
      <c r="K609" s="17">
        <f>IF(OR(H609="",I609="",J609=""),"",H609&amp;I609&amp;J609)</f>
        <v/>
      </c>
      <c r="L609" s="17">
        <f>IF(K609="","",VLOOKUP(K609,Références!$L$3:$M$10,2,FALSE))</f>
        <v/>
      </c>
      <c r="M609" s="17" t="n"/>
      <c r="N609" s="17" t="n"/>
      <c r="O609" s="17" t="n"/>
      <c r="P609" s="17">
        <f>IF(AND(M609&gt;0,N609&gt;0,O609&gt;0),M609*N609*O609,"")</f>
        <v/>
      </c>
      <c r="Q609" s="17">
        <f>IF(P609="","",IF(P609&lt;=20,"Faible",IF(P609&lt;=40,"Moyen",IF(P609&lt;=75,"Élevé","Critique"))))</f>
        <v/>
      </c>
      <c r="R609" s="17" t="n"/>
      <c r="S609" s="17" t="n"/>
      <c r="T609" s="17" t="n"/>
      <c r="U609" s="17" t="inlineStr">
        <is>
          <t>Production</t>
        </is>
      </c>
      <c r="V609" s="17" t="inlineStr">
        <is>
          <t>01/09/2025</t>
        </is>
      </c>
      <c r="W609" s="17" t="inlineStr">
        <is>
          <t>Not Started</t>
        </is>
      </c>
      <c r="X609" s="17">
        <f>IF(AND(U609&gt;0,V609&gt;0,W609&gt;0),U609*V609*W609,"")</f>
        <v/>
      </c>
      <c r="Y609" s="17">
        <f>IF(X609="","",IF(X609&lt;=20,"Faible",IF(X609&lt;=40,"Moyen",IF(X609&lt;=75,"Élevé","Critique"))))</f>
        <v/>
      </c>
      <c r="Z609" s="17" t="n">
        <v>2</v>
      </c>
      <c r="AA609" s="17">
        <f>IF(AND(X609&gt;0,Y609&gt;0,Z609&gt;0),X609*Y609*Z609,"")</f>
        <v/>
      </c>
      <c r="AB609" s="17">
        <f>IF(AA609="","",IF(AA609&lt;=20,"Faible",IF(AA609&lt;=40,"Moyen",IF(AA609&lt;=75,"Élevé","Critique"))))</f>
        <v/>
      </c>
      <c r="AC609" s="17" t="inlineStr">
        <is>
          <t>c</t>
        </is>
      </c>
      <c r="AD609" s="17">
        <f>IF(OR(L609="",AC609=""),"",IF(VLOOKUP(AC609,Références!$O$3:$P$7,2,FALSE)&gt;=VLOOKUP(L609,Références!$O$3:$P$7,2,FALSE),"OK","À compléter"))</f>
        <v/>
      </c>
      <c r="AE609" s="17" t="inlineStr">
        <is>
          <t>Audit terrain + croquis</t>
        </is>
      </c>
      <c r="AF609" s="17" t="n"/>
      <c r="AG609" s="17" t="n"/>
    </row>
    <row r="610">
      <c r="A610" s="17" t="n"/>
      <c r="B610" s="17" t="n"/>
      <c r="C610" s="17" t="n"/>
      <c r="D610" s="17" t="n"/>
      <c r="E610" s="17" t="n"/>
      <c r="F610" s="17" t="n"/>
      <c r="G610" s="17" t="n"/>
      <c r="H610" s="17" t="n"/>
      <c r="I610" s="17" t="n"/>
      <c r="J610" s="17" t="n"/>
      <c r="K610" s="17">
        <f>IF(OR(H610="",I610="",J610=""),"",H610&amp;I610&amp;J610)</f>
        <v/>
      </c>
      <c r="L610" s="17">
        <f>IF(K610="","",VLOOKUP(K610,Références!$L$3:$M$10,2,FALSE))</f>
        <v/>
      </c>
      <c r="M610" s="17" t="n"/>
      <c r="N610" s="17" t="n"/>
      <c r="O610" s="17" t="n"/>
      <c r="P610" s="17">
        <f>IF(AND(M610&gt;0,N610&gt;0,O610&gt;0),M610*N610*O610,"")</f>
        <v/>
      </c>
      <c r="Q610" s="17">
        <f>IF(P610="","",IF(P610&lt;=20,"Faible",IF(P610&lt;=40,"Moyen",IF(P610&lt;=75,"Élevé","Critique"))))</f>
        <v/>
      </c>
      <c r="R610" s="17" t="n"/>
      <c r="S610" s="17" t="n"/>
      <c r="T610" s="17" t="n"/>
      <c r="U610" s="17" t="inlineStr">
        <is>
          <t>Maintenance</t>
        </is>
      </c>
      <c r="V610" s="17" t="inlineStr">
        <is>
          <t>06/09/2025</t>
        </is>
      </c>
      <c r="W610" s="17" t="inlineStr">
        <is>
          <t>Not Started</t>
        </is>
      </c>
      <c r="X610" s="17">
        <f>IF(AND(U610&gt;0,V610&gt;0,W610&gt;0),U610*V610*W610,"")</f>
        <v/>
      </c>
      <c r="Y610" s="17">
        <f>IF(X610="","",IF(X610&lt;=20,"Faible",IF(X610&lt;=40,"Moyen",IF(X610&lt;=75,"Élevé","Critique"))))</f>
        <v/>
      </c>
      <c r="Z610" s="17" t="n">
        <v>2</v>
      </c>
      <c r="AA610" s="17">
        <f>IF(AND(X610&gt;0,Y610&gt;0,Z610&gt;0),X610*Y610*Z610,"")</f>
        <v/>
      </c>
      <c r="AB610" s="17">
        <f>IF(AA610="","",IF(AA610&lt;=20,"Faible",IF(AA610&lt;=40,"Moyen",IF(AA610&lt;=75,"Élevé","Critique"))))</f>
        <v/>
      </c>
      <c r="AC610" s="17" t="inlineStr">
        <is>
          <t>c</t>
        </is>
      </c>
      <c r="AD610" s="17">
        <f>IF(OR(L610="",AC610=""),"",IF(VLOOKUP(AC610,Références!$O$3:$P$7,2,FALSE)&gt;=VLOOKUP(L610,Références!$O$3:$P$7,2,FALSE),"OK","À compléter"))</f>
        <v/>
      </c>
      <c r="AE610" s="17" t="inlineStr">
        <is>
          <t>FDS + mode opératoire</t>
        </is>
      </c>
      <c r="AF610" s="17" t="n"/>
      <c r="AG610" s="17" t="n"/>
    </row>
    <row r="611">
      <c r="A611" s="17" t="n"/>
      <c r="B611" s="17" t="n"/>
      <c r="C611" s="17" t="n"/>
      <c r="D611" s="17" t="n"/>
      <c r="E611" s="17" t="n"/>
      <c r="F611" s="17" t="n"/>
      <c r="G611" s="17" t="n"/>
      <c r="H611" s="17" t="n"/>
      <c r="I611" s="17" t="n"/>
      <c r="J611" s="17" t="n"/>
      <c r="K611" s="17">
        <f>IF(OR(H611="",I611="",J611=""),"",H611&amp;I611&amp;J611)</f>
        <v/>
      </c>
      <c r="L611" s="17">
        <f>IF(K611="","",VLOOKUP(K611,Références!$L$3:$M$10,2,FALSE))</f>
        <v/>
      </c>
      <c r="M611" s="17" t="n"/>
      <c r="N611" s="17" t="n"/>
      <c r="O611" s="17" t="n"/>
      <c r="P611" s="17">
        <f>IF(AND(M611&gt;0,N611&gt;0,O611&gt;0),M611*N611*O611,"")</f>
        <v/>
      </c>
      <c r="Q611" s="17">
        <f>IF(P611="","",IF(P611&lt;=20,"Faible",IF(P611&lt;=40,"Moyen",IF(P611&lt;=75,"Élevé","Critique"))))</f>
        <v/>
      </c>
      <c r="R611" s="17" t="n"/>
      <c r="S611" s="17" t="n"/>
      <c r="T611" s="17" t="n"/>
      <c r="U611" s="17" t="inlineStr">
        <is>
          <t>HSE</t>
        </is>
      </c>
      <c r="V611" s="17" t="inlineStr">
        <is>
          <t>20/09/2025</t>
        </is>
      </c>
      <c r="W611" s="17" t="inlineStr">
        <is>
          <t>Not Started</t>
        </is>
      </c>
      <c r="X611" s="17">
        <f>IF(AND(U611&gt;0,V611&gt;0,W611&gt;0),U611*V611*W611,"")</f>
        <v/>
      </c>
      <c r="Y611" s="17">
        <f>IF(X611="","",IF(X611&lt;=20,"Faible",IF(X611&lt;=40,"Moyen",IF(X611&lt;=75,"Élevé","Critique"))))</f>
        <v/>
      </c>
      <c r="Z611" s="17" t="n">
        <v>2</v>
      </c>
      <c r="AA611" s="17">
        <f>IF(AND(X611&gt;0,Y611&gt;0,Z611&gt;0),X611*Y611*Z611,"")</f>
        <v/>
      </c>
      <c r="AB611" s="17">
        <f>IF(AA611="","",IF(AA611&lt;=20,"Faible",IF(AA611&lt;=40,"Moyen",IF(AA611&lt;=75,"Élevé","Critique"))))</f>
        <v/>
      </c>
      <c r="AC611" s="17" t="inlineStr">
        <is>
          <t>c</t>
        </is>
      </c>
      <c r="AD611" s="17">
        <f>IF(OR(L611="",AC611=""),"",IF(VLOOKUP(AC611,Références!$O$3:$P$7,2,FALSE)&gt;=VLOOKUP(L611,Références!$O$3:$P$7,2,FALSE),"OK","À compléter"))</f>
        <v/>
      </c>
      <c r="AE611" s="17" t="inlineStr">
        <is>
          <t>PV contrôle + schéma</t>
        </is>
      </c>
      <c r="AF611" s="17" t="n"/>
      <c r="AG611" s="17" t="n"/>
    </row>
    <row r="612">
      <c r="A612" s="17" t="n"/>
      <c r="B612" s="17" t="n"/>
      <c r="C612" s="17" t="n"/>
      <c r="D612" s="17" t="n"/>
      <c r="E612" s="17" t="n"/>
      <c r="F612" s="17" t="n"/>
      <c r="G612" s="17" t="n"/>
      <c r="H612" s="17" t="n"/>
      <c r="I612" s="17" t="n"/>
      <c r="J612" s="17" t="n"/>
      <c r="K612" s="17">
        <f>IF(OR(H612="",I612="",J612=""),"",H612&amp;I612&amp;J612)</f>
        <v/>
      </c>
      <c r="L612" s="17">
        <f>IF(K612="","",VLOOKUP(K612,Références!$L$3:$M$10,2,FALSE))</f>
        <v/>
      </c>
      <c r="M612" s="17" t="n"/>
      <c r="N612" s="17" t="n"/>
      <c r="O612" s="17" t="n"/>
      <c r="P612" s="17">
        <f>IF(AND(M612&gt;0,N612&gt;0,O612&gt;0),M612*N612*O612,"")</f>
        <v/>
      </c>
      <c r="Q612" s="17">
        <f>IF(P612="","",IF(P612&lt;=20,"Faible",IF(P612&lt;=40,"Moyen",IF(P612&lt;=75,"Élevé","Critique"))))</f>
        <v/>
      </c>
      <c r="R612" s="17" t="n"/>
      <c r="S612" s="17" t="n"/>
      <c r="T612" s="17" t="n"/>
      <c r="U612" s="17" t="inlineStr">
        <is>
          <t>HSE</t>
        </is>
      </c>
      <c r="V612" s="17" t="inlineStr">
        <is>
          <t>15/09/2025</t>
        </is>
      </c>
      <c r="W612" s="17" t="inlineStr">
        <is>
          <t>Done</t>
        </is>
      </c>
      <c r="X612" s="17">
        <f>IF(AND(U612&gt;0,V612&gt;0,W612&gt;0),U612*V612*W612,"")</f>
        <v/>
      </c>
      <c r="Y612" s="17">
        <f>IF(X612="","",IF(X612&lt;=20,"Faible",IF(X612&lt;=40,"Moyen",IF(X612&lt;=75,"Élevé","Critique"))))</f>
        <v/>
      </c>
      <c r="Z612" s="17" t="n">
        <v>2</v>
      </c>
      <c r="AA612" s="17">
        <f>IF(AND(X612&gt;0,Y612&gt;0,Z612&gt;0),X612*Y612*Z612,"")</f>
        <v/>
      </c>
      <c r="AB612" s="17">
        <f>IF(AA612="","",IF(AA612&lt;=20,"Faible",IF(AA612&lt;=40,"Moyen",IF(AA612&lt;=75,"Élevé","Critique"))))</f>
        <v/>
      </c>
      <c r="AC612" s="17" t="inlineStr">
        <is>
          <t>c</t>
        </is>
      </c>
      <c r="AD612" s="17">
        <f>IF(OR(L612="",AC612=""),"",IF(VLOOKUP(AC612,Références!$O$3:$P$7,2,FALSE)&gt;=VLOOKUP(L612,Références!$O$3:$P$7,2,FALSE),"OK","À compléter"))</f>
        <v/>
      </c>
      <c r="AE612" s="17" t="inlineStr">
        <is>
          <t>PV contrôle + schéma</t>
        </is>
      </c>
      <c r="AF612" s="17" t="n"/>
      <c r="AG612" s="17" t="n"/>
    </row>
    <row r="613">
      <c r="A613" s="17" t="n"/>
      <c r="B613" s="17" t="n"/>
      <c r="C613" s="17" t="n"/>
      <c r="D613" s="17" t="n"/>
      <c r="E613" s="17" t="n"/>
      <c r="F613" s="17" t="n"/>
      <c r="G613" s="17" t="n"/>
      <c r="H613" s="17" t="n"/>
      <c r="I613" s="17" t="n"/>
      <c r="J613" s="17" t="n"/>
      <c r="K613" s="17">
        <f>IF(OR(H613="",I613="",J613=""),"",H613&amp;I613&amp;J613)</f>
        <v/>
      </c>
      <c r="L613" s="17">
        <f>IF(K613="","",VLOOKUP(K613,Références!$L$3:$M$10,2,FALSE))</f>
        <v/>
      </c>
      <c r="M613" s="17" t="n"/>
      <c r="N613" s="17" t="n"/>
      <c r="O613" s="17" t="n"/>
      <c r="P613" s="17">
        <f>IF(AND(M613&gt;0,N613&gt;0,O613&gt;0),M613*N613*O613,"")</f>
        <v/>
      </c>
      <c r="Q613" s="17">
        <f>IF(P613="","",IF(P613&lt;=20,"Faible",IF(P613&lt;=40,"Moyen",IF(P613&lt;=75,"Élevé","Critique"))))</f>
        <v/>
      </c>
      <c r="R613" s="17" t="n"/>
      <c r="S613" s="17" t="n"/>
      <c r="T613" s="17" t="n"/>
      <c r="U613" s="17" t="inlineStr">
        <is>
          <t>Qualité</t>
        </is>
      </c>
      <c r="V613" s="17" t="inlineStr">
        <is>
          <t>11/09/2025</t>
        </is>
      </c>
      <c r="W613" s="17" t="inlineStr">
        <is>
          <t>Not Started</t>
        </is>
      </c>
      <c r="X613" s="17">
        <f>IF(AND(U613&gt;0,V613&gt;0,W613&gt;0),U613*V613*W613,"")</f>
        <v/>
      </c>
      <c r="Y613" s="17">
        <f>IF(X613="","",IF(X613&lt;=20,"Faible",IF(X613&lt;=40,"Moyen",IF(X613&lt;=75,"Élevé","Critique"))))</f>
        <v/>
      </c>
      <c r="Z613" s="17" t="n">
        <v>2</v>
      </c>
      <c r="AA613" s="17">
        <f>IF(AND(X613&gt;0,Y613&gt;0,Z613&gt;0),X613*Y613*Z613,"")</f>
        <v/>
      </c>
      <c r="AB613" s="17">
        <f>IF(AA613="","",IF(AA613&lt;=20,"Faible",IF(AA613&lt;=40,"Moyen",IF(AA613&lt;=75,"Élevé","Critique"))))</f>
        <v/>
      </c>
      <c r="AC613" s="17" t="inlineStr">
        <is>
          <t>c</t>
        </is>
      </c>
      <c r="AD613" s="17">
        <f>IF(OR(L613="",AC613=""),"",IF(VLOOKUP(AC613,Références!$O$3:$P$7,2,FALSE)&gt;=VLOOKUP(L613,Références!$O$3:$P$7,2,FALSE),"OK","À compléter"))</f>
        <v/>
      </c>
      <c r="AE613" s="17" t="inlineStr">
        <is>
          <t>Photos + procédure</t>
        </is>
      </c>
      <c r="AF613" s="17" t="n"/>
      <c r="AG613" s="17" t="n"/>
    </row>
    <row r="614">
      <c r="A614" s="17" t="n"/>
      <c r="B614" s="17" t="n"/>
      <c r="C614" s="17" t="n"/>
      <c r="D614" s="17" t="n"/>
      <c r="E614" s="17" t="n"/>
      <c r="F614" s="17" t="n"/>
      <c r="G614" s="17" t="n"/>
      <c r="H614" s="17" t="n"/>
      <c r="I614" s="17" t="n"/>
      <c r="J614" s="17" t="n"/>
      <c r="K614" s="17">
        <f>IF(OR(H614="",I614="",J614=""),"",H614&amp;I614&amp;J614)</f>
        <v/>
      </c>
      <c r="L614" s="17">
        <f>IF(K614="","",VLOOKUP(K614,Références!$L$3:$M$10,2,FALSE))</f>
        <v/>
      </c>
      <c r="M614" s="17" t="n"/>
      <c r="N614" s="17" t="n"/>
      <c r="O614" s="17" t="n"/>
      <c r="P614" s="17">
        <f>IF(AND(M614&gt;0,N614&gt;0,O614&gt;0),M614*N614*O614,"")</f>
        <v/>
      </c>
      <c r="Q614" s="17">
        <f>IF(P614="","",IF(P614&lt;=20,"Faible",IF(P614&lt;=40,"Moyen",IF(P614&lt;=75,"Élevé","Critique"))))</f>
        <v/>
      </c>
      <c r="R614" s="17" t="n"/>
      <c r="S614" s="17" t="n"/>
      <c r="T614" s="17" t="n"/>
      <c r="U614" s="17" t="inlineStr">
        <is>
          <t>Production</t>
        </is>
      </c>
      <c r="V614" s="17" t="inlineStr">
        <is>
          <t>11/09/2025</t>
        </is>
      </c>
      <c r="W614" s="17" t="inlineStr">
        <is>
          <t>In Progress</t>
        </is>
      </c>
      <c r="X614" s="17">
        <f>IF(AND(U614&gt;0,V614&gt;0,W614&gt;0),U614*V614*W614,"")</f>
        <v/>
      </c>
      <c r="Y614" s="17">
        <f>IF(X614="","",IF(X614&lt;=20,"Faible",IF(X614&lt;=40,"Moyen",IF(X614&lt;=75,"Élevé","Critique"))))</f>
        <v/>
      </c>
      <c r="Z614" s="17" t="n">
        <v>2</v>
      </c>
      <c r="AA614" s="17">
        <f>IF(AND(X614&gt;0,Y614&gt;0,Z614&gt;0),X614*Y614*Z614,"")</f>
        <v/>
      </c>
      <c r="AB614" s="17">
        <f>IF(AA614="","",IF(AA614&lt;=20,"Faible",IF(AA614&lt;=40,"Moyen",IF(AA614&lt;=75,"Élevé","Critique"))))</f>
        <v/>
      </c>
      <c r="AC614" s="17" t="inlineStr">
        <is>
          <t>c</t>
        </is>
      </c>
      <c r="AD614" s="17">
        <f>IF(OR(L614="",AC614=""),"",IF(VLOOKUP(AC614,Références!$O$3:$P$7,2,FALSE)&gt;=VLOOKUP(L614,Références!$O$3:$P$7,2,FALSE),"OK","À compléter"))</f>
        <v/>
      </c>
      <c r="AE614" s="17" t="inlineStr">
        <is>
          <t>Photos + procédure</t>
        </is>
      </c>
      <c r="AF614" s="17" t="n"/>
      <c r="AG614" s="17" t="n"/>
    </row>
    <row r="615">
      <c r="A615" s="17" t="n"/>
      <c r="B615" s="17" t="n"/>
      <c r="C615" s="17" t="n"/>
      <c r="D615" s="17" t="n"/>
      <c r="E615" s="17" t="n"/>
      <c r="F615" s="17" t="n"/>
      <c r="G615" s="17" t="n"/>
      <c r="H615" s="17" t="n"/>
      <c r="I615" s="17" t="n"/>
      <c r="J615" s="17" t="n"/>
      <c r="K615" s="17">
        <f>IF(OR(H615="",I615="",J615=""),"",H615&amp;I615&amp;J615)</f>
        <v/>
      </c>
      <c r="L615" s="17">
        <f>IF(K615="","",VLOOKUP(K615,Références!$L$3:$M$10,2,FALSE))</f>
        <v/>
      </c>
      <c r="M615" s="17" t="n"/>
      <c r="N615" s="17" t="n"/>
      <c r="O615" s="17" t="n"/>
      <c r="P615" s="17">
        <f>IF(AND(M615&gt;0,N615&gt;0,O615&gt;0),M615*N615*O615,"")</f>
        <v/>
      </c>
      <c r="Q615" s="17">
        <f>IF(P615="","",IF(P615&lt;=20,"Faible",IF(P615&lt;=40,"Moyen",IF(P615&lt;=75,"Élevé","Critique"))))</f>
        <v/>
      </c>
      <c r="R615" s="17" t="n"/>
      <c r="S615" s="17" t="n"/>
      <c r="T615" s="17" t="n"/>
      <c r="U615" s="17" t="inlineStr">
        <is>
          <t>HSE</t>
        </is>
      </c>
      <c r="V615" s="17" t="inlineStr">
        <is>
          <t>28/09/2025</t>
        </is>
      </c>
      <c r="W615" s="17" t="inlineStr">
        <is>
          <t>In Progress</t>
        </is>
      </c>
      <c r="X615" s="17">
        <f>IF(AND(U615&gt;0,V615&gt;0,W615&gt;0),U615*V615*W615,"")</f>
        <v/>
      </c>
      <c r="Y615" s="17">
        <f>IF(X615="","",IF(X615&lt;=20,"Faible",IF(X615&lt;=40,"Moyen",IF(X615&lt;=75,"Élevé","Critique"))))</f>
        <v/>
      </c>
      <c r="Z615" s="17" t="n">
        <v>2</v>
      </c>
      <c r="AA615" s="17">
        <f>IF(AND(X615&gt;0,Y615&gt;0,Z615&gt;0),X615*Y615*Z615,"")</f>
        <v/>
      </c>
      <c r="AB615" s="17">
        <f>IF(AA615="","",IF(AA615&lt;=20,"Faible",IF(AA615&lt;=40,"Moyen",IF(AA615&lt;=75,"Élevé","Critique"))))</f>
        <v/>
      </c>
      <c r="AC615" s="17" t="inlineStr">
        <is>
          <t>c</t>
        </is>
      </c>
      <c r="AD615" s="17">
        <f>IF(OR(L615="",AC615=""),"",IF(VLOOKUP(AC615,Références!$O$3:$P$7,2,FALSE)&gt;=VLOOKUP(L615,Références!$O$3:$P$7,2,FALSE),"OK","À compléter"))</f>
        <v/>
      </c>
      <c r="AE615" s="17" t="inlineStr">
        <is>
          <t>Audit terrain + croquis</t>
        </is>
      </c>
      <c r="AF615" s="17" t="n"/>
      <c r="AG615" s="17" t="n"/>
    </row>
    <row r="616">
      <c r="A616" s="17" t="n"/>
      <c r="B616" s="17" t="n"/>
      <c r="C616" s="17" t="n"/>
      <c r="D616" s="17" t="n"/>
      <c r="E616" s="17" t="n"/>
      <c r="F616" s="17" t="n"/>
      <c r="G616" s="17" t="n"/>
      <c r="H616" s="17" t="n"/>
      <c r="I616" s="17" t="n"/>
      <c r="J616" s="17" t="n"/>
      <c r="K616" s="17">
        <f>IF(OR(H616="",I616="",J616=""),"",H616&amp;I616&amp;J616)</f>
        <v/>
      </c>
      <c r="L616" s="17">
        <f>IF(K616="","",VLOOKUP(K616,Références!$L$3:$M$10,2,FALSE))</f>
        <v/>
      </c>
      <c r="M616" s="17" t="n"/>
      <c r="N616" s="17" t="n"/>
      <c r="O616" s="17" t="n"/>
      <c r="P616" s="17">
        <f>IF(AND(M616&gt;0,N616&gt;0,O616&gt;0),M616*N616*O616,"")</f>
        <v/>
      </c>
      <c r="Q616" s="17">
        <f>IF(P616="","",IF(P616&lt;=20,"Faible",IF(P616&lt;=40,"Moyen",IF(P616&lt;=75,"Élevé","Critique"))))</f>
        <v/>
      </c>
      <c r="R616" s="17" t="n"/>
      <c r="S616" s="17" t="n"/>
      <c r="T616" s="17" t="n"/>
      <c r="U616" s="17" t="inlineStr">
        <is>
          <t>Qualité</t>
        </is>
      </c>
      <c r="V616" s="17" t="inlineStr">
        <is>
          <t>12/09/2025</t>
        </is>
      </c>
      <c r="W616" s="17" t="inlineStr">
        <is>
          <t>Not Started</t>
        </is>
      </c>
      <c r="X616" s="17">
        <f>IF(AND(U616&gt;0,V616&gt;0,W616&gt;0),U616*V616*W616,"")</f>
        <v/>
      </c>
      <c r="Y616" s="17">
        <f>IF(X616="","",IF(X616&lt;=20,"Faible",IF(X616&lt;=40,"Moyen",IF(X616&lt;=75,"Élevé","Critique"))))</f>
        <v/>
      </c>
      <c r="Z616" s="17" t="n">
        <v>2</v>
      </c>
      <c r="AA616" s="17">
        <f>IF(AND(X616&gt;0,Y616&gt;0,Z616&gt;0),X616*Y616*Z616,"")</f>
        <v/>
      </c>
      <c r="AB616" s="17">
        <f>IF(AA616="","",IF(AA616&lt;=20,"Faible",IF(AA616&lt;=40,"Moyen",IF(AA616&lt;=75,"Élevé","Critique"))))</f>
        <v/>
      </c>
      <c r="AC616" s="17" t="inlineStr">
        <is>
          <t>c</t>
        </is>
      </c>
      <c r="AD616" s="17">
        <f>IF(OR(L616="",AC616=""),"",IF(VLOOKUP(AC616,Références!$O$3:$P$7,2,FALSE)&gt;=VLOOKUP(L616,Références!$O$3:$P$7,2,FALSE),"OK","À compléter"))</f>
        <v/>
      </c>
      <c r="AE616" s="17" t="inlineStr">
        <is>
          <t>Audit terrain + croquis</t>
        </is>
      </c>
      <c r="AF616" s="17" t="n"/>
      <c r="AG616" s="17" t="n"/>
    </row>
    <row r="617">
      <c r="A617" s="17" t="n"/>
      <c r="B617" s="17" t="n"/>
      <c r="C617" s="17" t="n"/>
      <c r="D617" s="17" t="n"/>
      <c r="E617" s="17" t="n"/>
      <c r="F617" s="17" t="n"/>
      <c r="G617" s="17" t="n"/>
      <c r="H617" s="17" t="n"/>
      <c r="I617" s="17" t="n"/>
      <c r="J617" s="17" t="n"/>
      <c r="K617" s="17">
        <f>IF(OR(H617="",I617="",J617=""),"",H617&amp;I617&amp;J617)</f>
        <v/>
      </c>
      <c r="L617" s="17">
        <f>IF(K617="","",VLOOKUP(K617,Références!$L$3:$M$10,2,FALSE))</f>
        <v/>
      </c>
      <c r="M617" s="17" t="n"/>
      <c r="N617" s="17" t="n"/>
      <c r="O617" s="17" t="n"/>
      <c r="P617" s="17">
        <f>IF(AND(M617&gt;0,N617&gt;0,O617&gt;0),M617*N617*O617,"")</f>
        <v/>
      </c>
      <c r="Q617" s="17">
        <f>IF(P617="","",IF(P617&lt;=20,"Faible",IF(P617&lt;=40,"Moyen",IF(P617&lt;=75,"Élevé","Critique"))))</f>
        <v/>
      </c>
      <c r="R617" s="17" t="n"/>
      <c r="S617" s="17" t="n"/>
      <c r="T617" s="17" t="n"/>
      <c r="U617" s="17" t="inlineStr">
        <is>
          <t>HSE</t>
        </is>
      </c>
      <c r="V617" s="17" t="inlineStr">
        <is>
          <t>17/09/2025</t>
        </is>
      </c>
      <c r="W617" s="17" t="inlineStr">
        <is>
          <t>In Progress</t>
        </is>
      </c>
      <c r="X617" s="17">
        <f>IF(AND(U617&gt;0,V617&gt;0,W617&gt;0),U617*V617*W617,"")</f>
        <v/>
      </c>
      <c r="Y617" s="17">
        <f>IF(X617="","",IF(X617&lt;=20,"Faible",IF(X617&lt;=40,"Moyen",IF(X617&lt;=75,"Élevé","Critique"))))</f>
        <v/>
      </c>
      <c r="Z617" s="17" t="n">
        <v>2</v>
      </c>
      <c r="AA617" s="17">
        <f>IF(AND(X617&gt;0,Y617&gt;0,Z617&gt;0),X617*Y617*Z617,"")</f>
        <v/>
      </c>
      <c r="AB617" s="17">
        <f>IF(AA617="","",IF(AA617&lt;=20,"Faible",IF(AA617&lt;=40,"Moyen",IF(AA617&lt;=75,"Élevé","Critique"))))</f>
        <v/>
      </c>
      <c r="AC617" s="17" t="inlineStr">
        <is>
          <t>c</t>
        </is>
      </c>
      <c r="AD617" s="17">
        <f>IF(OR(L617="",AC617=""),"",IF(VLOOKUP(AC617,Références!$O$3:$P$7,2,FALSE)&gt;=VLOOKUP(L617,Références!$O$3:$P$7,2,FALSE),"OK","À compléter"))</f>
        <v/>
      </c>
      <c r="AE617" s="17" t="inlineStr">
        <is>
          <t>FDS + mode opératoire</t>
        </is>
      </c>
      <c r="AF617" s="17" t="n"/>
      <c r="AG617" s="17" t="n"/>
    </row>
    <row r="618">
      <c r="A618" s="17" t="n"/>
      <c r="B618" s="17" t="n"/>
      <c r="C618" s="17" t="n"/>
      <c r="D618" s="17" t="n"/>
      <c r="E618" s="17" t="n"/>
      <c r="F618" s="17" t="n"/>
      <c r="G618" s="17" t="n"/>
      <c r="H618" s="17" t="n"/>
      <c r="I618" s="17" t="n"/>
      <c r="J618" s="17" t="n"/>
      <c r="K618" s="17">
        <f>IF(OR(H618="",I618="",J618=""),"",H618&amp;I618&amp;J618)</f>
        <v/>
      </c>
      <c r="L618" s="17">
        <f>IF(K618="","",VLOOKUP(K618,Références!$L$3:$M$10,2,FALSE))</f>
        <v/>
      </c>
      <c r="M618" s="17" t="n"/>
      <c r="N618" s="17" t="n"/>
      <c r="O618" s="17" t="n"/>
      <c r="P618" s="17">
        <f>IF(AND(M618&gt;0,N618&gt;0,O618&gt;0),M618*N618*O618,"")</f>
        <v/>
      </c>
      <c r="Q618" s="17">
        <f>IF(P618="","",IF(P618&lt;=20,"Faible",IF(P618&lt;=40,"Moyen",IF(P618&lt;=75,"Élevé","Critique"))))</f>
        <v/>
      </c>
      <c r="R618" s="17" t="n"/>
      <c r="S618" s="17" t="n"/>
      <c r="T618" s="17" t="n"/>
      <c r="U618" s="17" t="inlineStr">
        <is>
          <t>Qualité</t>
        </is>
      </c>
      <c r="V618" s="17" t="inlineStr">
        <is>
          <t>11/09/2025</t>
        </is>
      </c>
      <c r="W618" s="17" t="inlineStr">
        <is>
          <t>Done</t>
        </is>
      </c>
      <c r="X618" s="17">
        <f>IF(AND(U618&gt;0,V618&gt;0,W618&gt;0),U618*V618*W618,"")</f>
        <v/>
      </c>
      <c r="Y618" s="17">
        <f>IF(X618="","",IF(X618&lt;=20,"Faible",IF(X618&lt;=40,"Moyen",IF(X618&lt;=75,"Élevé","Critique"))))</f>
        <v/>
      </c>
      <c r="Z618" s="17" t="n">
        <v>2</v>
      </c>
      <c r="AA618" s="17">
        <f>IF(AND(X618&gt;0,Y618&gt;0,Z618&gt;0),X618*Y618*Z618,"")</f>
        <v/>
      </c>
      <c r="AB618" s="17">
        <f>IF(AA618="","",IF(AA618&lt;=20,"Faible",IF(AA618&lt;=40,"Moyen",IF(AA618&lt;=75,"Élevé","Critique"))))</f>
        <v/>
      </c>
      <c r="AC618" s="17" t="inlineStr">
        <is>
          <t>c</t>
        </is>
      </c>
      <c r="AD618" s="17">
        <f>IF(OR(L618="",AC618=""),"",IF(VLOOKUP(AC618,Références!$O$3:$P$7,2,FALSE)&gt;=VLOOKUP(L618,Références!$O$3:$P$7,2,FALSE),"OK","À compléter"))</f>
        <v/>
      </c>
      <c r="AE618" s="17" t="inlineStr">
        <is>
          <t>Photos + procédure</t>
        </is>
      </c>
      <c r="AF618" s="17" t="n"/>
      <c r="AG618" s="17" t="n"/>
    </row>
    <row r="619">
      <c r="A619" s="17" t="n"/>
      <c r="B619" s="17" t="n"/>
      <c r="C619" s="17" t="n"/>
      <c r="D619" s="17" t="n"/>
      <c r="E619" s="17" t="n"/>
      <c r="F619" s="17" t="n"/>
      <c r="G619" s="17" t="n"/>
      <c r="H619" s="17" t="n"/>
      <c r="I619" s="17" t="n"/>
      <c r="J619" s="17" t="n"/>
      <c r="K619" s="17">
        <f>IF(OR(H619="",I619="",J619=""),"",H619&amp;I619&amp;J619)</f>
        <v/>
      </c>
      <c r="L619" s="17">
        <f>IF(K619="","",VLOOKUP(K619,Références!$L$3:$M$10,2,FALSE))</f>
        <v/>
      </c>
      <c r="M619" s="17" t="n"/>
      <c r="N619" s="17" t="n"/>
      <c r="O619" s="17" t="n"/>
      <c r="P619" s="17">
        <f>IF(AND(M619&gt;0,N619&gt;0,O619&gt;0),M619*N619*O619,"")</f>
        <v/>
      </c>
      <c r="Q619" s="17">
        <f>IF(P619="","",IF(P619&lt;=20,"Faible",IF(P619&lt;=40,"Moyen",IF(P619&lt;=75,"Élevé","Critique"))))</f>
        <v/>
      </c>
      <c r="R619" s="17" t="n"/>
      <c r="S619" s="17" t="n"/>
      <c r="T619" s="17" t="n"/>
      <c r="U619" s="17" t="inlineStr">
        <is>
          <t>Méthodes</t>
        </is>
      </c>
      <c r="V619" s="17" t="inlineStr">
        <is>
          <t>11/09/2025</t>
        </is>
      </c>
      <c r="W619" s="17" t="inlineStr">
        <is>
          <t>In Progress</t>
        </is>
      </c>
      <c r="X619" s="17">
        <f>IF(AND(U619&gt;0,V619&gt;0,W619&gt;0),U619*V619*W619,"")</f>
        <v/>
      </c>
      <c r="Y619" s="17">
        <f>IF(X619="","",IF(X619&lt;=20,"Faible",IF(X619&lt;=40,"Moyen",IF(X619&lt;=75,"Élevé","Critique"))))</f>
        <v/>
      </c>
      <c r="Z619" s="17" t="n">
        <v>2</v>
      </c>
      <c r="AA619" s="17">
        <f>IF(AND(X619&gt;0,Y619&gt;0,Z619&gt;0),X619*Y619*Z619,"")</f>
        <v/>
      </c>
      <c r="AB619" s="17">
        <f>IF(AA619="","",IF(AA619&lt;=20,"Faible",IF(AA619&lt;=40,"Moyen",IF(AA619&lt;=75,"Élevé","Critique"))))</f>
        <v/>
      </c>
      <c r="AC619" s="17" t="inlineStr">
        <is>
          <t>c</t>
        </is>
      </c>
      <c r="AD619" s="17">
        <f>IF(OR(L619="",AC619=""),"",IF(VLOOKUP(AC619,Références!$O$3:$P$7,2,FALSE)&gt;=VLOOKUP(L619,Références!$O$3:$P$7,2,FALSE),"OK","À compléter"))</f>
        <v/>
      </c>
      <c r="AE619" s="17" t="inlineStr">
        <is>
          <t>Photos + procédure</t>
        </is>
      </c>
      <c r="AF619" s="17" t="n"/>
      <c r="AG619" s="17" t="n"/>
    </row>
    <row r="620">
      <c r="A620" s="17" t="n"/>
      <c r="B620" s="17" t="n"/>
      <c r="C620" s="17" t="n"/>
      <c r="D620" s="17" t="n"/>
      <c r="E620" s="17" t="n"/>
      <c r="F620" s="17" t="n"/>
      <c r="G620" s="17" t="n"/>
      <c r="H620" s="17" t="n"/>
      <c r="I620" s="17" t="n"/>
      <c r="J620" s="17" t="n"/>
      <c r="K620" s="17">
        <f>IF(OR(H620="",I620="",J620=""),"",H620&amp;I620&amp;J620)</f>
        <v/>
      </c>
      <c r="L620" s="17">
        <f>IF(K620="","",VLOOKUP(K620,Références!$L$3:$M$10,2,FALSE))</f>
        <v/>
      </c>
      <c r="M620" s="17" t="n"/>
      <c r="N620" s="17" t="n"/>
      <c r="O620" s="17" t="n"/>
      <c r="P620" s="17">
        <f>IF(AND(M620&gt;0,N620&gt;0,O620&gt;0),M620*N620*O620,"")</f>
        <v/>
      </c>
      <c r="Q620" s="17">
        <f>IF(P620="","",IF(P620&lt;=20,"Faible",IF(P620&lt;=40,"Moyen",IF(P620&lt;=75,"Élevé","Critique"))))</f>
        <v/>
      </c>
      <c r="R620" s="17" t="n"/>
      <c r="S620" s="17" t="n"/>
      <c r="T620" s="17" t="n"/>
      <c r="U620" s="17" t="inlineStr">
        <is>
          <t>Maintenance</t>
        </is>
      </c>
      <c r="V620" s="17" t="inlineStr">
        <is>
          <t>03/09/2025</t>
        </is>
      </c>
      <c r="W620" s="17" t="inlineStr">
        <is>
          <t>Done</t>
        </is>
      </c>
      <c r="X620" s="17">
        <f>IF(AND(U620&gt;0,V620&gt;0,W620&gt;0),U620*V620*W620,"")</f>
        <v/>
      </c>
      <c r="Y620" s="17">
        <f>IF(X620="","",IF(X620&lt;=20,"Faible",IF(X620&lt;=40,"Moyen",IF(X620&lt;=75,"Élevé","Critique"))))</f>
        <v/>
      </c>
      <c r="Z620" s="17" t="n">
        <v>2</v>
      </c>
      <c r="AA620" s="17">
        <f>IF(AND(X620&gt;0,Y620&gt;0,Z620&gt;0),X620*Y620*Z620,"")</f>
        <v/>
      </c>
      <c r="AB620" s="17">
        <f>IF(AA620="","",IF(AA620&lt;=20,"Faible",IF(AA620&lt;=40,"Moyen",IF(AA620&lt;=75,"Élevé","Critique"))))</f>
        <v/>
      </c>
      <c r="AC620" s="17" t="inlineStr">
        <is>
          <t>c</t>
        </is>
      </c>
      <c r="AD620" s="17">
        <f>IF(OR(L620="",AC620=""),"",IF(VLOOKUP(AC620,Références!$O$3:$P$7,2,FALSE)&gt;=VLOOKUP(L620,Références!$O$3:$P$7,2,FALSE),"OK","À compléter"))</f>
        <v/>
      </c>
      <c r="AE620" s="17" t="inlineStr">
        <is>
          <t>FDS + mode opératoire</t>
        </is>
      </c>
      <c r="AF620" s="17" t="n"/>
      <c r="AG620" s="17" t="n"/>
    </row>
    <row r="621">
      <c r="A621" s="17" t="n"/>
      <c r="B621" s="17" t="n"/>
      <c r="C621" s="17" t="n"/>
      <c r="D621" s="17" t="n"/>
      <c r="E621" s="17" t="n"/>
      <c r="F621" s="17" t="n"/>
      <c r="G621" s="17" t="n"/>
      <c r="H621" s="17" t="n"/>
      <c r="I621" s="17" t="n"/>
      <c r="J621" s="17" t="n"/>
      <c r="K621" s="17">
        <f>IF(OR(H621="",I621="",J621=""),"",H621&amp;I621&amp;J621)</f>
        <v/>
      </c>
      <c r="L621" s="17">
        <f>IF(K621="","",VLOOKUP(K621,Références!$L$3:$M$10,2,FALSE))</f>
        <v/>
      </c>
      <c r="M621" s="17" t="n"/>
      <c r="N621" s="17" t="n"/>
      <c r="O621" s="17" t="n"/>
      <c r="P621" s="17">
        <f>IF(AND(M621&gt;0,N621&gt;0,O621&gt;0),M621*N621*O621,"")</f>
        <v/>
      </c>
      <c r="Q621" s="17">
        <f>IF(P621="","",IF(P621&lt;=20,"Faible",IF(P621&lt;=40,"Moyen",IF(P621&lt;=75,"Élevé","Critique"))))</f>
        <v/>
      </c>
      <c r="R621" s="17" t="n"/>
      <c r="S621" s="17" t="n"/>
      <c r="T621" s="17" t="n"/>
      <c r="U621" s="17" t="inlineStr">
        <is>
          <t>HSE</t>
        </is>
      </c>
      <c r="V621" s="17" t="inlineStr">
        <is>
          <t>06/09/2025</t>
        </is>
      </c>
      <c r="W621" s="17" t="inlineStr">
        <is>
          <t>In Progress</t>
        </is>
      </c>
      <c r="X621" s="17">
        <f>IF(AND(U621&gt;0,V621&gt;0,W621&gt;0),U621*V621*W621,"")</f>
        <v/>
      </c>
      <c r="Y621" s="17">
        <f>IF(X621="","",IF(X621&lt;=20,"Faible",IF(X621&lt;=40,"Moyen",IF(X621&lt;=75,"Élevé","Critique"))))</f>
        <v/>
      </c>
      <c r="Z621" s="17" t="n">
        <v>2</v>
      </c>
      <c r="AA621" s="17">
        <f>IF(AND(X621&gt;0,Y621&gt;0,Z621&gt;0),X621*Y621*Z621,"")</f>
        <v/>
      </c>
      <c r="AB621" s="17">
        <f>IF(AA621="","",IF(AA621&lt;=20,"Faible",IF(AA621&lt;=40,"Moyen",IF(AA621&lt;=75,"Élevé","Critique"))))</f>
        <v/>
      </c>
      <c r="AC621" s="17" t="inlineStr">
        <is>
          <t>c</t>
        </is>
      </c>
      <c r="AD621" s="17">
        <f>IF(OR(L621="",AC621=""),"",IF(VLOOKUP(AC621,Références!$O$3:$P$7,2,FALSE)&gt;=VLOOKUP(L621,Références!$O$3:$P$7,2,FALSE),"OK","À compléter"))</f>
        <v/>
      </c>
      <c r="AE621" s="17" t="inlineStr">
        <is>
          <t>PV contrôle + schéma</t>
        </is>
      </c>
      <c r="AF621" s="17" t="n"/>
      <c r="AG621" s="17" t="n"/>
    </row>
    <row r="622">
      <c r="A622" s="17" t="n"/>
      <c r="B622" s="17" t="n"/>
      <c r="C622" s="17" t="n"/>
      <c r="D622" s="17" t="n"/>
      <c r="E622" s="17" t="n"/>
      <c r="F622" s="17" t="n"/>
      <c r="G622" s="17" t="n"/>
      <c r="H622" s="17" t="n"/>
      <c r="I622" s="17" t="n"/>
      <c r="J622" s="17" t="n"/>
      <c r="K622" s="17">
        <f>IF(OR(H622="",I622="",J622=""),"",H622&amp;I622&amp;J622)</f>
        <v/>
      </c>
      <c r="L622" s="17">
        <f>IF(K622="","",VLOOKUP(K622,Références!$L$3:$M$10,2,FALSE))</f>
        <v/>
      </c>
      <c r="M622" s="17" t="n"/>
      <c r="N622" s="17" t="n"/>
      <c r="O622" s="17" t="n"/>
      <c r="P622" s="17">
        <f>IF(AND(M622&gt;0,N622&gt;0,O622&gt;0),M622*N622*O622,"")</f>
        <v/>
      </c>
      <c r="Q622" s="17">
        <f>IF(P622="","",IF(P622&lt;=20,"Faible",IF(P622&lt;=40,"Moyen",IF(P622&lt;=75,"Élevé","Critique"))))</f>
        <v/>
      </c>
      <c r="R622" s="17" t="n"/>
      <c r="S622" s="17" t="n"/>
      <c r="T622" s="17" t="n"/>
      <c r="U622" s="17" t="inlineStr">
        <is>
          <t>Maintenance</t>
        </is>
      </c>
      <c r="V622" s="17" t="inlineStr">
        <is>
          <t>09/09/2025</t>
        </is>
      </c>
      <c r="W622" s="17" t="inlineStr">
        <is>
          <t>In Progress</t>
        </is>
      </c>
      <c r="X622" s="17">
        <f>IF(AND(U622&gt;0,V622&gt;0,W622&gt;0),U622*V622*W622,"")</f>
        <v/>
      </c>
      <c r="Y622" s="17">
        <f>IF(X622="","",IF(X622&lt;=20,"Faible",IF(X622&lt;=40,"Moyen",IF(X622&lt;=75,"Élevé","Critique"))))</f>
        <v/>
      </c>
      <c r="Z622" s="17" t="n">
        <v>2</v>
      </c>
      <c r="AA622" s="17">
        <f>IF(AND(X622&gt;0,Y622&gt;0,Z622&gt;0),X622*Y622*Z622,"")</f>
        <v/>
      </c>
      <c r="AB622" s="17">
        <f>IF(AA622="","",IF(AA622&lt;=20,"Faible",IF(AA622&lt;=40,"Moyen",IF(AA622&lt;=75,"Élevé","Critique"))))</f>
        <v/>
      </c>
      <c r="AC622" s="17" t="inlineStr">
        <is>
          <t>c</t>
        </is>
      </c>
      <c r="AD622" s="17">
        <f>IF(OR(L622="",AC622=""),"",IF(VLOOKUP(AC622,Références!$O$3:$P$7,2,FALSE)&gt;=VLOOKUP(L622,Références!$O$3:$P$7,2,FALSE),"OK","À compléter"))</f>
        <v/>
      </c>
      <c r="AE622" s="17" t="inlineStr">
        <is>
          <t>FDS + mode opératoire</t>
        </is>
      </c>
      <c r="AF622" s="17" t="n"/>
      <c r="AG622" s="17" t="n"/>
    </row>
    <row r="623">
      <c r="A623" s="17" t="n"/>
      <c r="B623" s="17" t="n"/>
      <c r="C623" s="17" t="n"/>
      <c r="D623" s="17" t="n"/>
      <c r="E623" s="17" t="n"/>
      <c r="F623" s="17" t="n"/>
      <c r="G623" s="17" t="n"/>
      <c r="H623" s="17" t="n"/>
      <c r="I623" s="17" t="n"/>
      <c r="J623" s="17" t="n"/>
      <c r="K623" s="17">
        <f>IF(OR(H623="",I623="",J623=""),"",H623&amp;I623&amp;J623)</f>
        <v/>
      </c>
      <c r="L623" s="17">
        <f>IF(K623="","",VLOOKUP(K623,Références!$L$3:$M$10,2,FALSE))</f>
        <v/>
      </c>
      <c r="M623" s="17" t="n"/>
      <c r="N623" s="17" t="n"/>
      <c r="O623" s="17" t="n"/>
      <c r="P623" s="17">
        <f>IF(AND(M623&gt;0,N623&gt;0,O623&gt;0),M623*N623*O623,"")</f>
        <v/>
      </c>
      <c r="Q623" s="17">
        <f>IF(P623="","",IF(P623&lt;=20,"Faible",IF(P623&lt;=40,"Moyen",IF(P623&lt;=75,"Élevé","Critique"))))</f>
        <v/>
      </c>
      <c r="R623" s="17" t="n"/>
      <c r="S623" s="17" t="n"/>
      <c r="T623" s="17" t="n"/>
      <c r="U623" s="17" t="inlineStr">
        <is>
          <t>Méthodes</t>
        </is>
      </c>
      <c r="V623" s="17" t="inlineStr">
        <is>
          <t>14/09/2025</t>
        </is>
      </c>
      <c r="W623" s="17" t="inlineStr">
        <is>
          <t>Not Started</t>
        </is>
      </c>
      <c r="X623" s="17">
        <f>IF(AND(U623&gt;0,V623&gt;0,W623&gt;0),U623*V623*W623,"")</f>
        <v/>
      </c>
      <c r="Y623" s="17">
        <f>IF(X623="","",IF(X623&lt;=20,"Faible",IF(X623&lt;=40,"Moyen",IF(X623&lt;=75,"Élevé","Critique"))))</f>
        <v/>
      </c>
      <c r="Z623" s="17" t="n">
        <v>2</v>
      </c>
      <c r="AA623" s="17">
        <f>IF(AND(X623&gt;0,Y623&gt;0,Z623&gt;0),X623*Y623*Z623,"")</f>
        <v/>
      </c>
      <c r="AB623" s="17">
        <f>IF(AA623="","",IF(AA623&lt;=20,"Faible",IF(AA623&lt;=40,"Moyen",IF(AA623&lt;=75,"Élevé","Critique"))))</f>
        <v/>
      </c>
      <c r="AC623" s="17" t="inlineStr">
        <is>
          <t>c</t>
        </is>
      </c>
      <c r="AD623" s="17">
        <f>IF(OR(L623="",AC623=""),"",IF(VLOOKUP(AC623,Références!$O$3:$P$7,2,FALSE)&gt;=VLOOKUP(L623,Références!$O$3:$P$7,2,FALSE),"OK","À compléter"))</f>
        <v/>
      </c>
      <c r="AE623" s="17" t="inlineStr">
        <is>
          <t>FDS + mode opératoire</t>
        </is>
      </c>
      <c r="AF623" s="17" t="n"/>
      <c r="AG623" s="17" t="n"/>
    </row>
    <row r="624">
      <c r="A624" s="17" t="n"/>
      <c r="B624" s="17" t="n"/>
      <c r="C624" s="17" t="n"/>
      <c r="D624" s="17" t="n"/>
      <c r="E624" s="17" t="n"/>
      <c r="F624" s="17" t="n"/>
      <c r="G624" s="17" t="n"/>
      <c r="H624" s="17" t="n"/>
      <c r="I624" s="17" t="n"/>
      <c r="J624" s="17" t="n"/>
      <c r="K624" s="17">
        <f>IF(OR(H624="",I624="",J624=""),"",H624&amp;I624&amp;J624)</f>
        <v/>
      </c>
      <c r="L624" s="17">
        <f>IF(K624="","",VLOOKUP(K624,Références!$L$3:$M$10,2,FALSE))</f>
        <v/>
      </c>
      <c r="M624" s="17" t="n"/>
      <c r="N624" s="17" t="n"/>
      <c r="O624" s="17" t="n"/>
      <c r="P624" s="17">
        <f>IF(AND(M624&gt;0,N624&gt;0,O624&gt;0),M624*N624*O624,"")</f>
        <v/>
      </c>
      <c r="Q624" s="17">
        <f>IF(P624="","",IF(P624&lt;=20,"Faible",IF(P624&lt;=40,"Moyen",IF(P624&lt;=75,"Élevé","Critique"))))</f>
        <v/>
      </c>
      <c r="R624" s="17" t="n"/>
      <c r="S624" s="17" t="n"/>
      <c r="T624" s="17" t="n"/>
      <c r="U624" s="17" t="inlineStr">
        <is>
          <t>Production</t>
        </is>
      </c>
      <c r="V624" s="17" t="inlineStr">
        <is>
          <t>21/09/2025</t>
        </is>
      </c>
      <c r="W624" s="17" t="inlineStr">
        <is>
          <t>In Progress</t>
        </is>
      </c>
      <c r="X624" s="17">
        <f>IF(AND(U624&gt;0,V624&gt;0,W624&gt;0),U624*V624*W624,"")</f>
        <v/>
      </c>
      <c r="Y624" s="17">
        <f>IF(X624="","",IF(X624&lt;=20,"Faible",IF(X624&lt;=40,"Moyen",IF(X624&lt;=75,"Élevé","Critique"))))</f>
        <v/>
      </c>
      <c r="Z624" s="17" t="n">
        <v>2</v>
      </c>
      <c r="AA624" s="17">
        <f>IF(AND(X624&gt;0,Y624&gt;0,Z624&gt;0),X624*Y624*Z624,"")</f>
        <v/>
      </c>
      <c r="AB624" s="17">
        <f>IF(AA624="","",IF(AA624&lt;=20,"Faible",IF(AA624&lt;=40,"Moyen",IF(AA624&lt;=75,"Élevé","Critique"))))</f>
        <v/>
      </c>
      <c r="AC624" s="17" t="inlineStr">
        <is>
          <t>c</t>
        </is>
      </c>
      <c r="AD624" s="17">
        <f>IF(OR(L624="",AC624=""),"",IF(VLOOKUP(AC624,Références!$O$3:$P$7,2,FALSE)&gt;=VLOOKUP(L624,Références!$O$3:$P$7,2,FALSE),"OK","À compléter"))</f>
        <v/>
      </c>
      <c r="AE624" s="17" t="inlineStr">
        <is>
          <t>Photos + procédure</t>
        </is>
      </c>
      <c r="AF624" s="17" t="n"/>
      <c r="AG624" s="17" t="n"/>
    </row>
    <row r="625">
      <c r="A625" s="17" t="n"/>
      <c r="B625" s="17" t="n"/>
      <c r="C625" s="17" t="n"/>
      <c r="D625" s="17" t="n"/>
      <c r="E625" s="17" t="n"/>
      <c r="F625" s="17" t="n"/>
      <c r="G625" s="17" t="n"/>
      <c r="H625" s="17" t="n"/>
      <c r="I625" s="17" t="n"/>
      <c r="J625" s="17" t="n"/>
      <c r="K625" s="17">
        <f>IF(OR(H625="",I625="",J625=""),"",H625&amp;I625&amp;J625)</f>
        <v/>
      </c>
      <c r="L625" s="17">
        <f>IF(K625="","",VLOOKUP(K625,Références!$L$3:$M$10,2,FALSE))</f>
        <v/>
      </c>
      <c r="M625" s="17" t="n"/>
      <c r="N625" s="17" t="n"/>
      <c r="O625" s="17" t="n"/>
      <c r="P625" s="17">
        <f>IF(AND(M625&gt;0,N625&gt;0,O625&gt;0),M625*N625*O625,"")</f>
        <v/>
      </c>
      <c r="Q625" s="17">
        <f>IF(P625="","",IF(P625&lt;=20,"Faible",IF(P625&lt;=40,"Moyen",IF(P625&lt;=75,"Élevé","Critique"))))</f>
        <v/>
      </c>
      <c r="R625" s="17" t="n"/>
      <c r="S625" s="17" t="n"/>
      <c r="T625" s="17" t="n"/>
      <c r="U625" s="17" t="inlineStr">
        <is>
          <t>HSE</t>
        </is>
      </c>
      <c r="V625" s="17" t="inlineStr">
        <is>
          <t>14/09/2025</t>
        </is>
      </c>
      <c r="W625" s="17" t="inlineStr">
        <is>
          <t>In Progress</t>
        </is>
      </c>
      <c r="X625" s="17">
        <f>IF(AND(U625&gt;0,V625&gt;0,W625&gt;0),U625*V625*W625,"")</f>
        <v/>
      </c>
      <c r="Y625" s="17">
        <f>IF(X625="","",IF(X625&lt;=20,"Faible",IF(X625&lt;=40,"Moyen",IF(X625&lt;=75,"Élevé","Critique"))))</f>
        <v/>
      </c>
      <c r="Z625" s="17" t="n">
        <v>2</v>
      </c>
      <c r="AA625" s="17">
        <f>IF(AND(X625&gt;0,Y625&gt;0,Z625&gt;0),X625*Y625*Z625,"")</f>
        <v/>
      </c>
      <c r="AB625" s="17">
        <f>IF(AA625="","",IF(AA625&lt;=20,"Faible",IF(AA625&lt;=40,"Moyen",IF(AA625&lt;=75,"Élevé","Critique"))))</f>
        <v/>
      </c>
      <c r="AC625" s="17" t="inlineStr">
        <is>
          <t>c</t>
        </is>
      </c>
      <c r="AD625" s="17">
        <f>IF(OR(L625="",AC625=""),"",IF(VLOOKUP(AC625,Références!$O$3:$P$7,2,FALSE)&gt;=VLOOKUP(L625,Références!$O$3:$P$7,2,FALSE),"OK","À compléter"))</f>
        <v/>
      </c>
      <c r="AE625" s="17" t="inlineStr">
        <is>
          <t>PV contrôle + schéma</t>
        </is>
      </c>
      <c r="AF625" s="17" t="n"/>
      <c r="AG625" s="17" t="n"/>
    </row>
    <row r="626">
      <c r="A626" s="17" t="n"/>
      <c r="B626" s="17" t="n"/>
      <c r="C626" s="17" t="n"/>
      <c r="D626" s="17" t="n"/>
      <c r="E626" s="17" t="n"/>
      <c r="F626" s="17" t="n"/>
      <c r="G626" s="17" t="n"/>
      <c r="H626" s="17" t="n"/>
      <c r="I626" s="17" t="n"/>
      <c r="J626" s="17" t="n"/>
      <c r="K626" s="17">
        <f>IF(OR(H626="",I626="",J626=""),"",H626&amp;I626&amp;J626)</f>
        <v/>
      </c>
      <c r="L626" s="17">
        <f>IF(K626="","",VLOOKUP(K626,Références!$L$3:$M$10,2,FALSE))</f>
        <v/>
      </c>
      <c r="M626" s="17" t="n"/>
      <c r="N626" s="17" t="n"/>
      <c r="O626" s="17" t="n"/>
      <c r="P626" s="17">
        <f>IF(AND(M626&gt;0,N626&gt;0,O626&gt;0),M626*N626*O626,"")</f>
        <v/>
      </c>
      <c r="Q626" s="17">
        <f>IF(P626="","",IF(P626&lt;=20,"Faible",IF(P626&lt;=40,"Moyen",IF(P626&lt;=75,"Élevé","Critique"))))</f>
        <v/>
      </c>
      <c r="R626" s="17" t="n"/>
      <c r="S626" s="17" t="n"/>
      <c r="T626" s="17" t="n"/>
      <c r="U626" s="17" t="inlineStr">
        <is>
          <t>Maintenance</t>
        </is>
      </c>
      <c r="V626" s="17" t="inlineStr">
        <is>
          <t>12/09/2025</t>
        </is>
      </c>
      <c r="W626" s="17" t="inlineStr">
        <is>
          <t>Done</t>
        </is>
      </c>
      <c r="X626" s="17">
        <f>IF(AND(U626&gt;0,V626&gt;0,W626&gt;0),U626*V626*W626,"")</f>
        <v/>
      </c>
      <c r="Y626" s="17">
        <f>IF(X626="","",IF(X626&lt;=20,"Faible",IF(X626&lt;=40,"Moyen",IF(X626&lt;=75,"Élevé","Critique"))))</f>
        <v/>
      </c>
      <c r="Z626" s="17" t="n">
        <v>2</v>
      </c>
      <c r="AA626" s="17">
        <f>IF(AND(X626&gt;0,Y626&gt;0,Z626&gt;0),X626*Y626*Z626,"")</f>
        <v/>
      </c>
      <c r="AB626" s="17">
        <f>IF(AA626="","",IF(AA626&lt;=20,"Faible",IF(AA626&lt;=40,"Moyen",IF(AA626&lt;=75,"Élevé","Critique"))))</f>
        <v/>
      </c>
      <c r="AC626" s="17" t="inlineStr">
        <is>
          <t>c</t>
        </is>
      </c>
      <c r="AD626" s="17">
        <f>IF(OR(L626="",AC626=""),"",IF(VLOOKUP(AC626,Références!$O$3:$P$7,2,FALSE)&gt;=VLOOKUP(L626,Références!$O$3:$P$7,2,FALSE),"OK","À compléter"))</f>
        <v/>
      </c>
      <c r="AE626" s="17" t="inlineStr">
        <is>
          <t>Audit terrain + croquis</t>
        </is>
      </c>
      <c r="AF626" s="17" t="n"/>
      <c r="AG626" s="17" t="n"/>
    </row>
    <row r="627">
      <c r="A627" s="17" t="n"/>
      <c r="B627" s="17" t="n"/>
      <c r="C627" s="17" t="n"/>
      <c r="D627" s="17" t="n"/>
      <c r="E627" s="17" t="n"/>
      <c r="F627" s="17" t="n"/>
      <c r="G627" s="17" t="n"/>
      <c r="H627" s="17" t="n"/>
      <c r="I627" s="17" t="n"/>
      <c r="J627" s="17" t="n"/>
      <c r="K627" s="17">
        <f>IF(OR(H627="",I627="",J627=""),"",H627&amp;I627&amp;J627)</f>
        <v/>
      </c>
      <c r="L627" s="17">
        <f>IF(K627="","",VLOOKUP(K627,Références!$L$3:$M$10,2,FALSE))</f>
        <v/>
      </c>
      <c r="M627" s="17" t="n"/>
      <c r="N627" s="17" t="n"/>
      <c r="O627" s="17" t="n"/>
      <c r="P627" s="17">
        <f>IF(AND(M627&gt;0,N627&gt;0,O627&gt;0),M627*N627*O627,"")</f>
        <v/>
      </c>
      <c r="Q627" s="17">
        <f>IF(P627="","",IF(P627&lt;=20,"Faible",IF(P627&lt;=40,"Moyen",IF(P627&lt;=75,"Élevé","Critique"))))</f>
        <v/>
      </c>
      <c r="R627" s="17" t="n"/>
      <c r="S627" s="17" t="n"/>
      <c r="T627" s="17" t="n"/>
      <c r="U627" s="17" t="inlineStr">
        <is>
          <t>Qualité</t>
        </is>
      </c>
      <c r="V627" s="17" t="inlineStr">
        <is>
          <t>10/09/2025</t>
        </is>
      </c>
      <c r="W627" s="17" t="inlineStr">
        <is>
          <t>Done</t>
        </is>
      </c>
      <c r="X627" s="17">
        <f>IF(AND(U627&gt;0,V627&gt;0,W627&gt;0),U627*V627*W627,"")</f>
        <v/>
      </c>
      <c r="Y627" s="17">
        <f>IF(X627="","",IF(X627&lt;=20,"Faible",IF(X627&lt;=40,"Moyen",IF(X627&lt;=75,"Élevé","Critique"))))</f>
        <v/>
      </c>
      <c r="Z627" s="17" t="n">
        <v>2</v>
      </c>
      <c r="AA627" s="17">
        <f>IF(AND(X627&gt;0,Y627&gt;0,Z627&gt;0),X627*Y627*Z627,"")</f>
        <v/>
      </c>
      <c r="AB627" s="17">
        <f>IF(AA627="","",IF(AA627&lt;=20,"Faible",IF(AA627&lt;=40,"Moyen",IF(AA627&lt;=75,"Élevé","Critique"))))</f>
        <v/>
      </c>
      <c r="AC627" s="17" t="inlineStr">
        <is>
          <t>c</t>
        </is>
      </c>
      <c r="AD627" s="17">
        <f>IF(OR(L627="",AC627=""),"",IF(VLOOKUP(AC627,Références!$O$3:$P$7,2,FALSE)&gt;=VLOOKUP(L627,Références!$O$3:$P$7,2,FALSE),"OK","À compléter"))</f>
        <v/>
      </c>
      <c r="AE627" s="17" t="inlineStr">
        <is>
          <t>FDS + mode opératoire</t>
        </is>
      </c>
      <c r="AF627" s="17" t="n"/>
      <c r="AG627" s="17" t="n"/>
    </row>
    <row r="628">
      <c r="A628" s="17" t="n"/>
      <c r="B628" s="17" t="n"/>
      <c r="C628" s="17" t="n"/>
      <c r="D628" s="17" t="n"/>
      <c r="E628" s="17" t="n"/>
      <c r="F628" s="17" t="n"/>
      <c r="G628" s="17" t="n"/>
      <c r="H628" s="17" t="n"/>
      <c r="I628" s="17" t="n"/>
      <c r="J628" s="17" t="n"/>
      <c r="K628" s="17">
        <f>IF(OR(H628="",I628="",J628=""),"",H628&amp;I628&amp;J628)</f>
        <v/>
      </c>
      <c r="L628" s="17">
        <f>IF(K628="","",VLOOKUP(K628,Références!$L$3:$M$10,2,FALSE))</f>
        <v/>
      </c>
      <c r="M628" s="17" t="n"/>
      <c r="N628" s="17" t="n"/>
      <c r="O628" s="17" t="n"/>
      <c r="P628" s="17">
        <f>IF(AND(M628&gt;0,N628&gt;0,O628&gt;0),M628*N628*O628,"")</f>
        <v/>
      </c>
      <c r="Q628" s="17">
        <f>IF(P628="","",IF(P628&lt;=20,"Faible",IF(P628&lt;=40,"Moyen",IF(P628&lt;=75,"Élevé","Critique"))))</f>
        <v/>
      </c>
      <c r="R628" s="17" t="n"/>
      <c r="S628" s="17" t="n"/>
      <c r="T628" s="17" t="n"/>
      <c r="U628" s="17" t="inlineStr">
        <is>
          <t>Production</t>
        </is>
      </c>
      <c r="V628" s="17" t="inlineStr">
        <is>
          <t>11/09/2025</t>
        </is>
      </c>
      <c r="W628" s="17" t="inlineStr">
        <is>
          <t>Not Started</t>
        </is>
      </c>
      <c r="X628" s="17">
        <f>IF(AND(U628&gt;0,V628&gt;0,W628&gt;0),U628*V628*W628,"")</f>
        <v/>
      </c>
      <c r="Y628" s="17">
        <f>IF(X628="","",IF(X628&lt;=20,"Faible",IF(X628&lt;=40,"Moyen",IF(X628&lt;=75,"Élevé","Critique"))))</f>
        <v/>
      </c>
      <c r="Z628" s="17" t="n">
        <v>2</v>
      </c>
      <c r="AA628" s="17">
        <f>IF(AND(X628&gt;0,Y628&gt;0,Z628&gt;0),X628*Y628*Z628,"")</f>
        <v/>
      </c>
      <c r="AB628" s="17">
        <f>IF(AA628="","",IF(AA628&lt;=20,"Faible",IF(AA628&lt;=40,"Moyen",IF(AA628&lt;=75,"Élevé","Critique"))))</f>
        <v/>
      </c>
      <c r="AC628" s="17" t="inlineStr">
        <is>
          <t>c</t>
        </is>
      </c>
      <c r="AD628" s="17">
        <f>IF(OR(L628="",AC628=""),"",IF(VLOOKUP(AC628,Références!$O$3:$P$7,2,FALSE)&gt;=VLOOKUP(L628,Références!$O$3:$P$7,2,FALSE),"OK","À compléter"))</f>
        <v/>
      </c>
      <c r="AE628" s="17" t="inlineStr">
        <is>
          <t>FDS + mode opératoire</t>
        </is>
      </c>
      <c r="AF628" s="17" t="n"/>
      <c r="AG628" s="17" t="n"/>
    </row>
    <row r="629">
      <c r="A629" s="17" t="n"/>
      <c r="B629" s="17" t="n"/>
      <c r="C629" s="17" t="n"/>
      <c r="D629" s="17" t="n"/>
      <c r="E629" s="17" t="n"/>
      <c r="F629" s="17" t="n"/>
      <c r="G629" s="17" t="n"/>
      <c r="H629" s="17" t="n"/>
      <c r="I629" s="17" t="n"/>
      <c r="J629" s="17" t="n"/>
      <c r="K629" s="17">
        <f>IF(OR(H629="",I629="",J629=""),"",H629&amp;I629&amp;J629)</f>
        <v/>
      </c>
      <c r="L629" s="17">
        <f>IF(K629="","",VLOOKUP(K629,Références!$L$3:$M$10,2,FALSE))</f>
        <v/>
      </c>
      <c r="M629" s="17" t="n"/>
      <c r="N629" s="17" t="n"/>
      <c r="O629" s="17" t="n"/>
      <c r="P629" s="17">
        <f>IF(AND(M629&gt;0,N629&gt;0,O629&gt;0),M629*N629*O629,"")</f>
        <v/>
      </c>
      <c r="Q629" s="17">
        <f>IF(P629="","",IF(P629&lt;=20,"Faible",IF(P629&lt;=40,"Moyen",IF(P629&lt;=75,"Élevé","Critique"))))</f>
        <v/>
      </c>
      <c r="R629" s="17" t="n"/>
      <c r="S629" s="17" t="n"/>
      <c r="T629" s="17" t="n"/>
      <c r="U629" s="17" t="inlineStr">
        <is>
          <t>HSE</t>
        </is>
      </c>
      <c r="V629" s="17" t="inlineStr">
        <is>
          <t>13/09/2025</t>
        </is>
      </c>
      <c r="W629" s="17" t="inlineStr">
        <is>
          <t>In Progress</t>
        </is>
      </c>
      <c r="X629" s="17">
        <f>IF(AND(U629&gt;0,V629&gt;0,W629&gt;0),U629*V629*W629,"")</f>
        <v/>
      </c>
      <c r="Y629" s="17">
        <f>IF(X629="","",IF(X629&lt;=20,"Faible",IF(X629&lt;=40,"Moyen",IF(X629&lt;=75,"Élevé","Critique"))))</f>
        <v/>
      </c>
      <c r="Z629" s="17" t="n">
        <v>2</v>
      </c>
      <c r="AA629" s="17">
        <f>IF(AND(X629&gt;0,Y629&gt;0,Z629&gt;0),X629*Y629*Z629,"")</f>
        <v/>
      </c>
      <c r="AB629" s="17">
        <f>IF(AA629="","",IF(AA629&lt;=20,"Faible",IF(AA629&lt;=40,"Moyen",IF(AA629&lt;=75,"Élevé","Critique"))))</f>
        <v/>
      </c>
      <c r="AC629" s="17" t="inlineStr">
        <is>
          <t>c</t>
        </is>
      </c>
      <c r="AD629" s="17">
        <f>IF(OR(L629="",AC629=""),"",IF(VLOOKUP(AC629,Références!$O$3:$P$7,2,FALSE)&gt;=VLOOKUP(L629,Références!$O$3:$P$7,2,FALSE),"OK","À compléter"))</f>
        <v/>
      </c>
      <c r="AE629" s="17" t="inlineStr">
        <is>
          <t>PV contrôle + schéma</t>
        </is>
      </c>
      <c r="AF629" s="17" t="n"/>
      <c r="AG629" s="17" t="n"/>
    </row>
    <row r="630">
      <c r="A630" s="17" t="n"/>
      <c r="B630" s="17" t="n"/>
      <c r="C630" s="17" t="n"/>
      <c r="D630" s="17" t="n"/>
      <c r="E630" s="17" t="n"/>
      <c r="F630" s="17" t="n"/>
      <c r="G630" s="17" t="n"/>
      <c r="H630" s="17" t="n"/>
      <c r="I630" s="17" t="n"/>
      <c r="J630" s="17" t="n"/>
      <c r="K630" s="17">
        <f>IF(OR(H630="",I630="",J630=""),"",H630&amp;I630&amp;J630)</f>
        <v/>
      </c>
      <c r="L630" s="17">
        <f>IF(K630="","",VLOOKUP(K630,Références!$L$3:$M$10,2,FALSE))</f>
        <v/>
      </c>
      <c r="M630" s="17" t="n"/>
      <c r="N630" s="17" t="n"/>
      <c r="O630" s="17" t="n"/>
      <c r="P630" s="17">
        <f>IF(AND(M630&gt;0,N630&gt;0,O630&gt;0),M630*N630*O630,"")</f>
        <v/>
      </c>
      <c r="Q630" s="17">
        <f>IF(P630="","",IF(P630&lt;=20,"Faible",IF(P630&lt;=40,"Moyen",IF(P630&lt;=75,"Élevé","Critique"))))</f>
        <v/>
      </c>
      <c r="R630" s="17" t="n"/>
      <c r="S630" s="17" t="n"/>
      <c r="T630" s="17" t="n"/>
      <c r="U630" s="17" t="inlineStr">
        <is>
          <t>Méthodes</t>
        </is>
      </c>
      <c r="V630" s="17" t="inlineStr">
        <is>
          <t>15/09/2025</t>
        </is>
      </c>
      <c r="W630" s="17" t="inlineStr">
        <is>
          <t>Not Started</t>
        </is>
      </c>
      <c r="X630" s="17">
        <f>IF(AND(U630&gt;0,V630&gt;0,W630&gt;0),U630*V630*W630,"")</f>
        <v/>
      </c>
      <c r="Y630" s="17">
        <f>IF(X630="","",IF(X630&lt;=20,"Faible",IF(X630&lt;=40,"Moyen",IF(X630&lt;=75,"Élevé","Critique"))))</f>
        <v/>
      </c>
      <c r="Z630" s="17" t="n">
        <v>2</v>
      </c>
      <c r="AA630" s="17">
        <f>IF(AND(X630&gt;0,Y630&gt;0,Z630&gt;0),X630*Y630*Z630,"")</f>
        <v/>
      </c>
      <c r="AB630" s="17">
        <f>IF(AA630="","",IF(AA630&lt;=20,"Faible",IF(AA630&lt;=40,"Moyen",IF(AA630&lt;=75,"Élevé","Critique"))))</f>
        <v/>
      </c>
      <c r="AC630" s="17" t="inlineStr">
        <is>
          <t>c</t>
        </is>
      </c>
      <c r="AD630" s="17">
        <f>IF(OR(L630="",AC630=""),"",IF(VLOOKUP(AC630,Références!$O$3:$P$7,2,FALSE)&gt;=VLOOKUP(L630,Références!$O$3:$P$7,2,FALSE),"OK","À compléter"))</f>
        <v/>
      </c>
      <c r="AE630" s="17" t="inlineStr">
        <is>
          <t>Audit terrain + croquis</t>
        </is>
      </c>
      <c r="AF630" s="17" t="n"/>
      <c r="AG630" s="17" t="n"/>
    </row>
    <row r="631">
      <c r="A631" s="17" t="n"/>
      <c r="B631" s="17" t="n"/>
      <c r="C631" s="17" t="n"/>
      <c r="D631" s="17" t="n"/>
      <c r="E631" s="17" t="n"/>
      <c r="F631" s="17" t="n"/>
      <c r="G631" s="17" t="n"/>
      <c r="H631" s="17" t="n"/>
      <c r="I631" s="17" t="n"/>
      <c r="J631" s="17" t="n"/>
      <c r="K631" s="17">
        <f>IF(OR(H631="",I631="",J631=""),"",H631&amp;I631&amp;J631)</f>
        <v/>
      </c>
      <c r="L631" s="17">
        <f>IF(K631="","",VLOOKUP(K631,Références!$L$3:$M$10,2,FALSE))</f>
        <v/>
      </c>
      <c r="M631" s="17" t="n"/>
      <c r="N631" s="17" t="n"/>
      <c r="O631" s="17" t="n"/>
      <c r="P631" s="17">
        <f>IF(AND(M631&gt;0,N631&gt;0,O631&gt;0),M631*N631*O631,"")</f>
        <v/>
      </c>
      <c r="Q631" s="17">
        <f>IF(P631="","",IF(P631&lt;=20,"Faible",IF(P631&lt;=40,"Moyen",IF(P631&lt;=75,"Élevé","Critique"))))</f>
        <v/>
      </c>
      <c r="R631" s="17" t="n"/>
      <c r="S631" s="17" t="n"/>
      <c r="T631" s="17" t="n"/>
      <c r="U631" s="17" t="inlineStr">
        <is>
          <t>Production</t>
        </is>
      </c>
      <c r="V631" s="17" t="inlineStr">
        <is>
          <t>02/09/2025</t>
        </is>
      </c>
      <c r="W631" s="17" t="inlineStr">
        <is>
          <t>Done</t>
        </is>
      </c>
      <c r="X631" s="17">
        <f>IF(AND(U631&gt;0,V631&gt;0,W631&gt;0),U631*V631*W631,"")</f>
        <v/>
      </c>
      <c r="Y631" s="17">
        <f>IF(X631="","",IF(X631&lt;=20,"Faible",IF(X631&lt;=40,"Moyen",IF(X631&lt;=75,"Élevé","Critique"))))</f>
        <v/>
      </c>
      <c r="Z631" s="17" t="n">
        <v>2</v>
      </c>
      <c r="AA631" s="17">
        <f>IF(AND(X631&gt;0,Y631&gt;0,Z631&gt;0),X631*Y631*Z631,"")</f>
        <v/>
      </c>
      <c r="AB631" s="17">
        <f>IF(AA631="","",IF(AA631&lt;=20,"Faible",IF(AA631&lt;=40,"Moyen",IF(AA631&lt;=75,"Élevé","Critique"))))</f>
        <v/>
      </c>
      <c r="AC631" s="17" t="inlineStr">
        <is>
          <t>c</t>
        </is>
      </c>
      <c r="AD631" s="17">
        <f>IF(OR(L631="",AC631=""),"",IF(VLOOKUP(AC631,Références!$O$3:$P$7,2,FALSE)&gt;=VLOOKUP(L631,Références!$O$3:$P$7,2,FALSE),"OK","À compléter"))</f>
        <v/>
      </c>
      <c r="AE631" s="17" t="inlineStr">
        <is>
          <t>PV contrôle + schéma</t>
        </is>
      </c>
      <c r="AF631" s="17" t="n"/>
      <c r="AG631" s="17" t="n"/>
    </row>
    <row r="632">
      <c r="A632" s="17" t="n"/>
      <c r="B632" s="17" t="n"/>
      <c r="C632" s="17" t="n"/>
      <c r="D632" s="17" t="n"/>
      <c r="E632" s="17" t="n"/>
      <c r="F632" s="17" t="n"/>
      <c r="G632" s="17" t="n"/>
      <c r="H632" s="17" t="n"/>
      <c r="I632" s="17" t="n"/>
      <c r="J632" s="17" t="n"/>
      <c r="K632" s="17">
        <f>IF(OR(H632="",I632="",J632=""),"",H632&amp;I632&amp;J632)</f>
        <v/>
      </c>
      <c r="L632" s="17">
        <f>IF(K632="","",VLOOKUP(K632,Références!$L$3:$M$10,2,FALSE))</f>
        <v/>
      </c>
      <c r="M632" s="17" t="n"/>
      <c r="N632" s="17" t="n"/>
      <c r="O632" s="17" t="n"/>
      <c r="P632" s="17">
        <f>IF(AND(M632&gt;0,N632&gt;0,O632&gt;0),M632*N632*O632,"")</f>
        <v/>
      </c>
      <c r="Q632" s="17">
        <f>IF(P632="","",IF(P632&lt;=20,"Faible",IF(P632&lt;=40,"Moyen",IF(P632&lt;=75,"Élevé","Critique"))))</f>
        <v/>
      </c>
      <c r="R632" s="17" t="n"/>
      <c r="S632" s="17" t="n"/>
      <c r="T632" s="17" t="n"/>
      <c r="U632" s="17" t="inlineStr">
        <is>
          <t>HSE</t>
        </is>
      </c>
      <c r="V632" s="17" t="inlineStr">
        <is>
          <t>24/09/2025</t>
        </is>
      </c>
      <c r="W632" s="17" t="inlineStr">
        <is>
          <t>Not Started</t>
        </is>
      </c>
      <c r="X632" s="17">
        <f>IF(AND(U632&gt;0,V632&gt;0,W632&gt;0),U632*V632*W632,"")</f>
        <v/>
      </c>
      <c r="Y632" s="17">
        <f>IF(X632="","",IF(X632&lt;=20,"Faible",IF(X632&lt;=40,"Moyen",IF(X632&lt;=75,"Élevé","Critique"))))</f>
        <v/>
      </c>
      <c r="Z632" s="17" t="n">
        <v>2</v>
      </c>
      <c r="AA632" s="17">
        <f>IF(AND(X632&gt;0,Y632&gt;0,Z632&gt;0),X632*Y632*Z632,"")</f>
        <v/>
      </c>
      <c r="AB632" s="17">
        <f>IF(AA632="","",IF(AA632&lt;=20,"Faible",IF(AA632&lt;=40,"Moyen",IF(AA632&lt;=75,"Élevé","Critique"))))</f>
        <v/>
      </c>
      <c r="AC632" s="17" t="inlineStr">
        <is>
          <t>c</t>
        </is>
      </c>
      <c r="AD632" s="17">
        <f>IF(OR(L632="",AC632=""),"",IF(VLOOKUP(AC632,Références!$O$3:$P$7,2,FALSE)&gt;=VLOOKUP(L632,Références!$O$3:$P$7,2,FALSE),"OK","À compléter"))</f>
        <v/>
      </c>
      <c r="AE632" s="17" t="inlineStr">
        <is>
          <t>Photos + procédure</t>
        </is>
      </c>
      <c r="AF632" s="17" t="n"/>
      <c r="AG632" s="17" t="n"/>
    </row>
    <row r="633">
      <c r="A633" s="17" t="n"/>
      <c r="B633" s="17" t="n"/>
      <c r="C633" s="17" t="n"/>
      <c r="D633" s="17" t="n"/>
      <c r="E633" s="17" t="n"/>
      <c r="F633" s="17" t="n"/>
      <c r="G633" s="17" t="n"/>
      <c r="H633" s="17" t="n"/>
      <c r="I633" s="17" t="n"/>
      <c r="J633" s="17" t="n"/>
      <c r="K633" s="17">
        <f>IF(OR(H633="",I633="",J633=""),"",H633&amp;I633&amp;J633)</f>
        <v/>
      </c>
      <c r="L633" s="17">
        <f>IF(K633="","",VLOOKUP(K633,Références!$L$3:$M$10,2,FALSE))</f>
        <v/>
      </c>
      <c r="M633" s="17" t="n"/>
      <c r="N633" s="17" t="n"/>
      <c r="O633" s="17" t="n"/>
      <c r="P633" s="17">
        <f>IF(AND(M633&gt;0,N633&gt;0,O633&gt;0),M633*N633*O633,"")</f>
        <v/>
      </c>
      <c r="Q633" s="17">
        <f>IF(P633="","",IF(P633&lt;=20,"Faible",IF(P633&lt;=40,"Moyen",IF(P633&lt;=75,"Élevé","Critique"))))</f>
        <v/>
      </c>
      <c r="R633" s="17" t="n"/>
      <c r="S633" s="17" t="n"/>
      <c r="T633" s="17" t="n"/>
      <c r="U633" s="17" t="inlineStr">
        <is>
          <t>Qualité</t>
        </is>
      </c>
      <c r="V633" s="17" t="inlineStr">
        <is>
          <t>17/09/2025</t>
        </is>
      </c>
      <c r="W633" s="17" t="inlineStr">
        <is>
          <t>In Progress</t>
        </is>
      </c>
      <c r="X633" s="17">
        <f>IF(AND(U633&gt;0,V633&gt;0,W633&gt;0),U633*V633*W633,"")</f>
        <v/>
      </c>
      <c r="Y633" s="17">
        <f>IF(X633="","",IF(X633&lt;=20,"Faible",IF(X633&lt;=40,"Moyen",IF(X633&lt;=75,"Élevé","Critique"))))</f>
        <v/>
      </c>
      <c r="Z633" s="17" t="n">
        <v>2</v>
      </c>
      <c r="AA633" s="17">
        <f>IF(AND(X633&gt;0,Y633&gt;0,Z633&gt;0),X633*Y633*Z633,"")</f>
        <v/>
      </c>
      <c r="AB633" s="17">
        <f>IF(AA633="","",IF(AA633&lt;=20,"Faible",IF(AA633&lt;=40,"Moyen",IF(AA633&lt;=75,"Élevé","Critique"))))</f>
        <v/>
      </c>
      <c r="AC633" s="17" t="inlineStr">
        <is>
          <t>c</t>
        </is>
      </c>
      <c r="AD633" s="17">
        <f>IF(OR(L633="",AC633=""),"",IF(VLOOKUP(AC633,Références!$O$3:$P$7,2,FALSE)&gt;=VLOOKUP(L633,Références!$O$3:$P$7,2,FALSE),"OK","À compléter"))</f>
        <v/>
      </c>
      <c r="AE633" s="17" t="inlineStr">
        <is>
          <t>Audit terrain + croquis</t>
        </is>
      </c>
      <c r="AF633" s="17" t="n"/>
      <c r="AG633" s="17" t="n"/>
    </row>
    <row r="634">
      <c r="A634" s="17" t="n"/>
      <c r="B634" s="17" t="n"/>
      <c r="C634" s="17" t="n"/>
      <c r="D634" s="17" t="n"/>
      <c r="E634" s="17" t="n"/>
      <c r="F634" s="17" t="n"/>
      <c r="G634" s="17" t="n"/>
      <c r="H634" s="17" t="n"/>
      <c r="I634" s="17" t="n"/>
      <c r="J634" s="17" t="n"/>
      <c r="K634" s="17">
        <f>IF(OR(H634="",I634="",J634=""),"",H634&amp;I634&amp;J634)</f>
        <v/>
      </c>
      <c r="L634" s="17">
        <f>IF(K634="","",VLOOKUP(K634,Références!$L$3:$M$10,2,FALSE))</f>
        <v/>
      </c>
      <c r="M634" s="17" t="n"/>
      <c r="N634" s="17" t="n"/>
      <c r="O634" s="17" t="n"/>
      <c r="P634" s="17">
        <f>IF(AND(M634&gt;0,N634&gt;0,O634&gt;0),M634*N634*O634,"")</f>
        <v/>
      </c>
      <c r="Q634" s="17">
        <f>IF(P634="","",IF(P634&lt;=20,"Faible",IF(P634&lt;=40,"Moyen",IF(P634&lt;=75,"Élevé","Critique"))))</f>
        <v/>
      </c>
      <c r="R634" s="17" t="n"/>
      <c r="S634" s="17" t="n"/>
      <c r="T634" s="17" t="n"/>
      <c r="U634" s="17" t="inlineStr">
        <is>
          <t>Maintenance</t>
        </is>
      </c>
      <c r="V634" s="17" t="inlineStr">
        <is>
          <t>17/09/2025</t>
        </is>
      </c>
      <c r="W634" s="17" t="inlineStr">
        <is>
          <t>Not Started</t>
        </is>
      </c>
      <c r="X634" s="17">
        <f>IF(AND(U634&gt;0,V634&gt;0,W634&gt;0),U634*V634*W634,"")</f>
        <v/>
      </c>
      <c r="Y634" s="17">
        <f>IF(X634="","",IF(X634&lt;=20,"Faible",IF(X634&lt;=40,"Moyen",IF(X634&lt;=75,"Élevé","Critique"))))</f>
        <v/>
      </c>
      <c r="Z634" s="17" t="n">
        <v>2</v>
      </c>
      <c r="AA634" s="17">
        <f>IF(AND(X634&gt;0,Y634&gt;0,Z634&gt;0),X634*Y634*Z634,"")</f>
        <v/>
      </c>
      <c r="AB634" s="17">
        <f>IF(AA634="","",IF(AA634&lt;=20,"Faible",IF(AA634&lt;=40,"Moyen",IF(AA634&lt;=75,"Élevé","Critique"))))</f>
        <v/>
      </c>
      <c r="AC634" s="17" t="inlineStr">
        <is>
          <t>c</t>
        </is>
      </c>
      <c r="AD634" s="17">
        <f>IF(OR(L634="",AC634=""),"",IF(VLOOKUP(AC634,Références!$O$3:$P$7,2,FALSE)&gt;=VLOOKUP(L634,Références!$O$3:$P$7,2,FALSE),"OK","À compléter"))</f>
        <v/>
      </c>
      <c r="AE634" s="17" t="inlineStr">
        <is>
          <t>Audit terrain + croquis</t>
        </is>
      </c>
      <c r="AF634" s="17" t="n"/>
      <c r="AG634" s="17" t="n"/>
    </row>
    <row r="635">
      <c r="A635" s="17" t="n"/>
      <c r="B635" s="17" t="n"/>
      <c r="C635" s="17" t="n"/>
      <c r="D635" s="17" t="n"/>
      <c r="E635" s="17" t="n"/>
      <c r="F635" s="17" t="n"/>
      <c r="G635" s="17" t="n"/>
      <c r="H635" s="17" t="n"/>
      <c r="I635" s="17" t="n"/>
      <c r="J635" s="17" t="n"/>
      <c r="K635" s="17">
        <f>IF(OR(H635="",I635="",J635=""),"",H635&amp;I635&amp;J635)</f>
        <v/>
      </c>
      <c r="L635" s="17">
        <f>IF(K635="","",VLOOKUP(K635,Références!$L$3:$M$10,2,FALSE))</f>
        <v/>
      </c>
      <c r="M635" s="17" t="n"/>
      <c r="N635" s="17" t="n"/>
      <c r="O635" s="17" t="n"/>
      <c r="P635" s="17">
        <f>IF(AND(M635&gt;0,N635&gt;0,O635&gt;0),M635*N635*O635,"")</f>
        <v/>
      </c>
      <c r="Q635" s="17">
        <f>IF(P635="","",IF(P635&lt;=20,"Faible",IF(P635&lt;=40,"Moyen",IF(P635&lt;=75,"Élevé","Critique"))))</f>
        <v/>
      </c>
      <c r="R635" s="17" t="n"/>
      <c r="S635" s="17" t="n"/>
      <c r="T635" s="17" t="n"/>
      <c r="U635" s="17" t="inlineStr">
        <is>
          <t>Méthodes</t>
        </is>
      </c>
      <c r="V635" s="17" t="inlineStr">
        <is>
          <t>01/09/2025</t>
        </is>
      </c>
      <c r="W635" s="17" t="inlineStr">
        <is>
          <t>In Progress</t>
        </is>
      </c>
      <c r="X635" s="17">
        <f>IF(AND(U635&gt;0,V635&gt;0,W635&gt;0),U635*V635*W635,"")</f>
        <v/>
      </c>
      <c r="Y635" s="17">
        <f>IF(X635="","",IF(X635&lt;=20,"Faible",IF(X635&lt;=40,"Moyen",IF(X635&lt;=75,"Élevé","Critique"))))</f>
        <v/>
      </c>
      <c r="Z635" s="17" t="n">
        <v>2</v>
      </c>
      <c r="AA635" s="17">
        <f>IF(AND(X635&gt;0,Y635&gt;0,Z635&gt;0),X635*Y635*Z635,"")</f>
        <v/>
      </c>
      <c r="AB635" s="17">
        <f>IF(AA635="","",IF(AA635&lt;=20,"Faible",IF(AA635&lt;=40,"Moyen",IF(AA635&lt;=75,"Élevé","Critique"))))</f>
        <v/>
      </c>
      <c r="AC635" s="17" t="inlineStr">
        <is>
          <t>c</t>
        </is>
      </c>
      <c r="AD635" s="17">
        <f>IF(OR(L635="",AC635=""),"",IF(VLOOKUP(AC635,Références!$O$3:$P$7,2,FALSE)&gt;=VLOOKUP(L635,Références!$O$3:$P$7,2,FALSE),"OK","À compléter"))</f>
        <v/>
      </c>
      <c r="AE635" s="17" t="inlineStr">
        <is>
          <t>Audit terrain + croquis</t>
        </is>
      </c>
      <c r="AF635" s="17" t="n"/>
      <c r="AG635" s="17" t="n"/>
    </row>
    <row r="636">
      <c r="A636" s="17" t="n"/>
      <c r="B636" s="17" t="n"/>
      <c r="C636" s="17" t="n"/>
      <c r="D636" s="17" t="n"/>
      <c r="E636" s="17" t="n"/>
      <c r="F636" s="17" t="n"/>
      <c r="G636" s="17" t="n"/>
      <c r="H636" s="17" t="n"/>
      <c r="I636" s="17" t="n"/>
      <c r="J636" s="17" t="n"/>
      <c r="K636" s="17">
        <f>IF(OR(H636="",I636="",J636=""),"",H636&amp;I636&amp;J636)</f>
        <v/>
      </c>
      <c r="L636" s="17">
        <f>IF(K636="","",VLOOKUP(K636,Références!$L$3:$M$10,2,FALSE))</f>
        <v/>
      </c>
      <c r="M636" s="17" t="n"/>
      <c r="N636" s="17" t="n"/>
      <c r="O636" s="17" t="n"/>
      <c r="P636" s="17">
        <f>IF(AND(M636&gt;0,N636&gt;0,O636&gt;0),M636*N636*O636,"")</f>
        <v/>
      </c>
      <c r="Q636" s="17">
        <f>IF(P636="","",IF(P636&lt;=20,"Faible",IF(P636&lt;=40,"Moyen",IF(P636&lt;=75,"Élevé","Critique"))))</f>
        <v/>
      </c>
      <c r="R636" s="17" t="n"/>
      <c r="S636" s="17" t="n"/>
      <c r="T636" s="17" t="n"/>
      <c r="U636" s="17" t="inlineStr">
        <is>
          <t>Production</t>
        </is>
      </c>
      <c r="V636" s="17" t="inlineStr">
        <is>
          <t>19/09/2025</t>
        </is>
      </c>
      <c r="W636" s="17" t="inlineStr">
        <is>
          <t>Done</t>
        </is>
      </c>
      <c r="X636" s="17">
        <f>IF(AND(U636&gt;0,V636&gt;0,W636&gt;0),U636*V636*W636,"")</f>
        <v/>
      </c>
      <c r="Y636" s="17">
        <f>IF(X636="","",IF(X636&lt;=20,"Faible",IF(X636&lt;=40,"Moyen",IF(X636&lt;=75,"Élevé","Critique"))))</f>
        <v/>
      </c>
      <c r="Z636" s="17" t="n">
        <v>2</v>
      </c>
      <c r="AA636" s="17">
        <f>IF(AND(X636&gt;0,Y636&gt;0,Z636&gt;0),X636*Y636*Z636,"")</f>
        <v/>
      </c>
      <c r="AB636" s="17">
        <f>IF(AA636="","",IF(AA636&lt;=20,"Faible",IF(AA636&lt;=40,"Moyen",IF(AA636&lt;=75,"Élevé","Critique"))))</f>
        <v/>
      </c>
      <c r="AC636" s="17" t="inlineStr">
        <is>
          <t>c</t>
        </is>
      </c>
      <c r="AD636" s="17">
        <f>IF(OR(L636="",AC636=""),"",IF(VLOOKUP(AC636,Références!$O$3:$P$7,2,FALSE)&gt;=VLOOKUP(L636,Références!$O$3:$P$7,2,FALSE),"OK","À compléter"))</f>
        <v/>
      </c>
      <c r="AE636" s="17" t="inlineStr">
        <is>
          <t>FDS + mode opératoire</t>
        </is>
      </c>
      <c r="AF636" s="17" t="n"/>
      <c r="AG636" s="17" t="n"/>
    </row>
    <row r="637">
      <c r="A637" s="17" t="n"/>
      <c r="B637" s="17" t="n"/>
      <c r="C637" s="17" t="n"/>
      <c r="D637" s="17" t="n"/>
      <c r="E637" s="17" t="n"/>
      <c r="F637" s="17" t="n"/>
      <c r="G637" s="17" t="n"/>
      <c r="H637" s="17" t="n"/>
      <c r="I637" s="17" t="n"/>
      <c r="J637" s="17" t="n"/>
      <c r="K637" s="17">
        <f>IF(OR(H637="",I637="",J637=""),"",H637&amp;I637&amp;J637)</f>
        <v/>
      </c>
      <c r="L637" s="17">
        <f>IF(K637="","",VLOOKUP(K637,Références!$L$3:$M$10,2,FALSE))</f>
        <v/>
      </c>
      <c r="M637" s="17" t="n"/>
      <c r="N637" s="17" t="n"/>
      <c r="O637" s="17" t="n"/>
      <c r="P637" s="17">
        <f>IF(AND(M637&gt;0,N637&gt;0,O637&gt;0),M637*N637*O637,"")</f>
        <v/>
      </c>
      <c r="Q637" s="17">
        <f>IF(P637="","",IF(P637&lt;=20,"Faible",IF(P637&lt;=40,"Moyen",IF(P637&lt;=75,"Élevé","Critique"))))</f>
        <v/>
      </c>
      <c r="R637" s="17" t="n"/>
      <c r="S637" s="17" t="n"/>
      <c r="T637" s="17" t="n"/>
      <c r="U637" s="17" t="inlineStr">
        <is>
          <t>HSE</t>
        </is>
      </c>
      <c r="V637" s="17" t="inlineStr">
        <is>
          <t>27/09/2025</t>
        </is>
      </c>
      <c r="W637" s="17" t="inlineStr">
        <is>
          <t>Done</t>
        </is>
      </c>
      <c r="X637" s="17">
        <f>IF(AND(U637&gt;0,V637&gt;0,W637&gt;0),U637*V637*W637,"")</f>
        <v/>
      </c>
      <c r="Y637" s="17">
        <f>IF(X637="","",IF(X637&lt;=20,"Faible",IF(X637&lt;=40,"Moyen",IF(X637&lt;=75,"Élevé","Critique"))))</f>
        <v/>
      </c>
      <c r="Z637" s="17" t="n">
        <v>2</v>
      </c>
      <c r="AA637" s="17">
        <f>IF(AND(X637&gt;0,Y637&gt;0,Z637&gt;0),X637*Y637*Z637,"")</f>
        <v/>
      </c>
      <c r="AB637" s="17">
        <f>IF(AA637="","",IF(AA637&lt;=20,"Faible",IF(AA637&lt;=40,"Moyen",IF(AA637&lt;=75,"Élevé","Critique"))))</f>
        <v/>
      </c>
      <c r="AC637" s="17" t="inlineStr">
        <is>
          <t>c</t>
        </is>
      </c>
      <c r="AD637" s="17">
        <f>IF(OR(L637="",AC637=""),"",IF(VLOOKUP(AC637,Références!$O$3:$P$7,2,FALSE)&gt;=VLOOKUP(L637,Références!$O$3:$P$7,2,FALSE),"OK","À compléter"))</f>
        <v/>
      </c>
      <c r="AE637" s="17" t="inlineStr">
        <is>
          <t>FDS + mode opératoire</t>
        </is>
      </c>
      <c r="AF637" s="17" t="n"/>
      <c r="AG637" s="17" t="n"/>
    </row>
    <row r="638">
      <c r="A638" s="17" t="n"/>
      <c r="B638" s="17" t="n"/>
      <c r="C638" s="17" t="n"/>
      <c r="D638" s="17" t="n"/>
      <c r="E638" s="17" t="n"/>
      <c r="F638" s="17" t="n"/>
      <c r="G638" s="17" t="n"/>
      <c r="H638" s="17" t="n"/>
      <c r="I638" s="17" t="n"/>
      <c r="J638" s="17" t="n"/>
      <c r="K638" s="17">
        <f>IF(OR(H638="",I638="",J638=""),"",H638&amp;I638&amp;J638)</f>
        <v/>
      </c>
      <c r="L638" s="17">
        <f>IF(K638="","",VLOOKUP(K638,Références!$L$3:$M$10,2,FALSE))</f>
        <v/>
      </c>
      <c r="M638" s="17" t="n"/>
      <c r="N638" s="17" t="n"/>
      <c r="O638" s="17" t="n"/>
      <c r="P638" s="17">
        <f>IF(AND(M638&gt;0,N638&gt;0,O638&gt;0),M638*N638*O638,"")</f>
        <v/>
      </c>
      <c r="Q638" s="17">
        <f>IF(P638="","",IF(P638&lt;=20,"Faible",IF(P638&lt;=40,"Moyen",IF(P638&lt;=75,"Élevé","Critique"))))</f>
        <v/>
      </c>
      <c r="R638" s="17" t="n"/>
      <c r="S638" s="17" t="n"/>
      <c r="T638" s="17" t="n"/>
      <c r="U638" s="17" t="inlineStr">
        <is>
          <t>Maintenance</t>
        </is>
      </c>
      <c r="V638" s="17" t="inlineStr">
        <is>
          <t>15/09/2025</t>
        </is>
      </c>
      <c r="W638" s="17" t="inlineStr">
        <is>
          <t>Not Started</t>
        </is>
      </c>
      <c r="X638" s="17">
        <f>IF(AND(U638&gt;0,V638&gt;0,W638&gt;0),U638*V638*W638,"")</f>
        <v/>
      </c>
      <c r="Y638" s="17">
        <f>IF(X638="","",IF(X638&lt;=20,"Faible",IF(X638&lt;=40,"Moyen",IF(X638&lt;=75,"Élevé","Critique"))))</f>
        <v/>
      </c>
      <c r="Z638" s="17" t="n">
        <v>2</v>
      </c>
      <c r="AA638" s="17">
        <f>IF(AND(X638&gt;0,Y638&gt;0,Z638&gt;0),X638*Y638*Z638,"")</f>
        <v/>
      </c>
      <c r="AB638" s="17">
        <f>IF(AA638="","",IF(AA638&lt;=20,"Faible",IF(AA638&lt;=40,"Moyen",IF(AA638&lt;=75,"Élevé","Critique"))))</f>
        <v/>
      </c>
      <c r="AC638" s="17" t="inlineStr">
        <is>
          <t>c</t>
        </is>
      </c>
      <c r="AD638" s="17">
        <f>IF(OR(L638="",AC638=""),"",IF(VLOOKUP(AC638,Références!$O$3:$P$7,2,FALSE)&gt;=VLOOKUP(L638,Références!$O$3:$P$7,2,FALSE),"OK","À compléter"))</f>
        <v/>
      </c>
      <c r="AE638" s="17" t="inlineStr">
        <is>
          <t>FDS + mode opératoire</t>
        </is>
      </c>
      <c r="AF638" s="17" t="n"/>
      <c r="AG638" s="17" t="n"/>
    </row>
    <row r="639">
      <c r="A639" s="17" t="n"/>
      <c r="B639" s="17" t="n"/>
      <c r="C639" s="17" t="n"/>
      <c r="D639" s="17" t="n"/>
      <c r="E639" s="17" t="n"/>
      <c r="F639" s="17" t="n"/>
      <c r="G639" s="17" t="n"/>
      <c r="H639" s="17" t="n"/>
      <c r="I639" s="17" t="n"/>
      <c r="J639" s="17" t="n"/>
      <c r="K639" s="17">
        <f>IF(OR(H639="",I639="",J639=""),"",H639&amp;I639&amp;J639)</f>
        <v/>
      </c>
      <c r="L639" s="17">
        <f>IF(K639="","",VLOOKUP(K639,Références!$L$3:$M$10,2,FALSE))</f>
        <v/>
      </c>
      <c r="M639" s="17" t="n"/>
      <c r="N639" s="17" t="n"/>
      <c r="O639" s="17" t="n"/>
      <c r="P639" s="17">
        <f>IF(AND(M639&gt;0,N639&gt;0,O639&gt;0),M639*N639*O639,"")</f>
        <v/>
      </c>
      <c r="Q639" s="17">
        <f>IF(P639="","",IF(P639&lt;=20,"Faible",IF(P639&lt;=40,"Moyen",IF(P639&lt;=75,"Élevé","Critique"))))</f>
        <v/>
      </c>
      <c r="R639" s="17" t="n"/>
      <c r="S639" s="17" t="n"/>
      <c r="T639" s="17" t="n"/>
      <c r="U639" s="17" t="inlineStr">
        <is>
          <t>HSE</t>
        </is>
      </c>
      <c r="V639" s="17" t="inlineStr">
        <is>
          <t>15/09/2025</t>
        </is>
      </c>
      <c r="W639" s="17" t="inlineStr">
        <is>
          <t>In Progress</t>
        </is>
      </c>
      <c r="X639" s="17">
        <f>IF(AND(U639&gt;0,V639&gt;0,W639&gt;0),U639*V639*W639,"")</f>
        <v/>
      </c>
      <c r="Y639" s="17">
        <f>IF(X639="","",IF(X639&lt;=20,"Faible",IF(X639&lt;=40,"Moyen",IF(X639&lt;=75,"Élevé","Critique"))))</f>
        <v/>
      </c>
      <c r="Z639" s="17" t="n">
        <v>2</v>
      </c>
      <c r="AA639" s="17">
        <f>IF(AND(X639&gt;0,Y639&gt;0,Z639&gt;0),X639*Y639*Z639,"")</f>
        <v/>
      </c>
      <c r="AB639" s="17">
        <f>IF(AA639="","",IF(AA639&lt;=20,"Faible",IF(AA639&lt;=40,"Moyen",IF(AA639&lt;=75,"Élevé","Critique"))))</f>
        <v/>
      </c>
      <c r="AC639" s="17" t="inlineStr">
        <is>
          <t>c</t>
        </is>
      </c>
      <c r="AD639" s="17">
        <f>IF(OR(L639="",AC639=""),"",IF(VLOOKUP(AC639,Références!$O$3:$P$7,2,FALSE)&gt;=VLOOKUP(L639,Références!$O$3:$P$7,2,FALSE),"OK","À compléter"))</f>
        <v/>
      </c>
      <c r="AE639" s="17" t="inlineStr">
        <is>
          <t>PV contrôle + schéma</t>
        </is>
      </c>
      <c r="AF639" s="17" t="n"/>
      <c r="AG639" s="17" t="n"/>
    </row>
    <row r="640">
      <c r="A640" s="17" t="n"/>
      <c r="B640" s="17" t="n"/>
      <c r="C640" s="17" t="n"/>
      <c r="D640" s="17" t="n"/>
      <c r="E640" s="17" t="n"/>
      <c r="F640" s="17" t="n"/>
      <c r="G640" s="17" t="n"/>
      <c r="H640" s="17" t="n"/>
      <c r="I640" s="17" t="n"/>
      <c r="J640" s="17" t="n"/>
      <c r="K640" s="17">
        <f>IF(OR(H640="",I640="",J640=""),"",H640&amp;I640&amp;J640)</f>
        <v/>
      </c>
      <c r="L640" s="17">
        <f>IF(K640="","",VLOOKUP(K640,Références!$L$3:$M$10,2,FALSE))</f>
        <v/>
      </c>
      <c r="M640" s="17" t="n"/>
      <c r="N640" s="17" t="n"/>
      <c r="O640" s="17" t="n"/>
      <c r="P640" s="17">
        <f>IF(AND(M640&gt;0,N640&gt;0,O640&gt;0),M640*N640*O640,"")</f>
        <v/>
      </c>
      <c r="Q640" s="17">
        <f>IF(P640="","",IF(P640&lt;=20,"Faible",IF(P640&lt;=40,"Moyen",IF(P640&lt;=75,"Élevé","Critique"))))</f>
        <v/>
      </c>
      <c r="R640" s="17" t="n"/>
      <c r="S640" s="17" t="n"/>
      <c r="T640" s="17" t="n"/>
      <c r="U640" s="17" t="inlineStr">
        <is>
          <t>Production</t>
        </is>
      </c>
      <c r="V640" s="17" t="inlineStr">
        <is>
          <t>05/09/2025</t>
        </is>
      </c>
      <c r="W640" s="17" t="inlineStr">
        <is>
          <t>In Progress</t>
        </is>
      </c>
      <c r="X640" s="17">
        <f>IF(AND(U640&gt;0,V640&gt;0,W640&gt;0),U640*V640*W640,"")</f>
        <v/>
      </c>
      <c r="Y640" s="17">
        <f>IF(X640="","",IF(X640&lt;=20,"Faible",IF(X640&lt;=40,"Moyen",IF(X640&lt;=75,"Élevé","Critique"))))</f>
        <v/>
      </c>
      <c r="Z640" s="17" t="n">
        <v>2</v>
      </c>
      <c r="AA640" s="17">
        <f>IF(AND(X640&gt;0,Y640&gt;0,Z640&gt;0),X640*Y640*Z640,"")</f>
        <v/>
      </c>
      <c r="AB640" s="17">
        <f>IF(AA640="","",IF(AA640&lt;=20,"Faible",IF(AA640&lt;=40,"Moyen",IF(AA640&lt;=75,"Élevé","Critique"))))</f>
        <v/>
      </c>
      <c r="AC640" s="17" t="inlineStr">
        <is>
          <t>c</t>
        </is>
      </c>
      <c r="AD640" s="17">
        <f>IF(OR(L640="",AC640=""),"",IF(VLOOKUP(AC640,Références!$O$3:$P$7,2,FALSE)&gt;=VLOOKUP(L640,Références!$O$3:$P$7,2,FALSE),"OK","À compléter"))</f>
        <v/>
      </c>
      <c r="AE640" s="17" t="inlineStr">
        <is>
          <t>Photos + procédure</t>
        </is>
      </c>
      <c r="AF640" s="17" t="n"/>
      <c r="AG640" s="17" t="n"/>
    </row>
    <row r="641">
      <c r="A641" s="17" t="n"/>
      <c r="B641" s="17" t="n"/>
      <c r="C641" s="17" t="n"/>
      <c r="D641" s="17" t="n"/>
      <c r="E641" s="17" t="n"/>
      <c r="F641" s="17" t="n"/>
      <c r="G641" s="17" t="n"/>
      <c r="H641" s="17" t="n"/>
      <c r="I641" s="17" t="n"/>
      <c r="J641" s="17" t="n"/>
      <c r="K641" s="17">
        <f>IF(OR(H641="",I641="",J641=""),"",H641&amp;I641&amp;J641)</f>
        <v/>
      </c>
      <c r="L641" s="17">
        <f>IF(K641="","",VLOOKUP(K641,Références!$L$3:$M$10,2,FALSE))</f>
        <v/>
      </c>
      <c r="M641" s="17" t="n"/>
      <c r="N641" s="17" t="n"/>
      <c r="O641" s="17" t="n"/>
      <c r="P641" s="17">
        <f>IF(AND(M641&gt;0,N641&gt;0,O641&gt;0),M641*N641*O641,"")</f>
        <v/>
      </c>
      <c r="Q641" s="17">
        <f>IF(P641="","",IF(P641&lt;=20,"Faible",IF(P641&lt;=40,"Moyen",IF(P641&lt;=75,"Élevé","Critique"))))</f>
        <v/>
      </c>
      <c r="R641" s="17" t="n"/>
      <c r="S641" s="17" t="n"/>
      <c r="T641" s="17" t="n"/>
      <c r="U641" s="17" t="inlineStr">
        <is>
          <t>Maintenance</t>
        </is>
      </c>
      <c r="V641" s="17" t="inlineStr">
        <is>
          <t>19/09/2025</t>
        </is>
      </c>
      <c r="W641" s="17" t="inlineStr">
        <is>
          <t>In Progress</t>
        </is>
      </c>
      <c r="X641" s="17">
        <f>IF(AND(U641&gt;0,V641&gt;0,W641&gt;0),U641*V641*W641,"")</f>
        <v/>
      </c>
      <c r="Y641" s="17">
        <f>IF(X641="","",IF(X641&lt;=20,"Faible",IF(X641&lt;=40,"Moyen",IF(X641&lt;=75,"Élevé","Critique"))))</f>
        <v/>
      </c>
      <c r="Z641" s="17" t="n">
        <v>2</v>
      </c>
      <c r="AA641" s="17">
        <f>IF(AND(X641&gt;0,Y641&gt;0,Z641&gt;0),X641*Y641*Z641,"")</f>
        <v/>
      </c>
      <c r="AB641" s="17">
        <f>IF(AA641="","",IF(AA641&lt;=20,"Faible",IF(AA641&lt;=40,"Moyen",IF(AA641&lt;=75,"Élevé","Critique"))))</f>
        <v/>
      </c>
      <c r="AC641" s="17" t="inlineStr">
        <is>
          <t>c</t>
        </is>
      </c>
      <c r="AD641" s="17">
        <f>IF(OR(L641="",AC641=""),"",IF(VLOOKUP(AC641,Références!$O$3:$P$7,2,FALSE)&gt;=VLOOKUP(L641,Références!$O$3:$P$7,2,FALSE),"OK","À compléter"))</f>
        <v/>
      </c>
      <c r="AE641" s="17" t="inlineStr">
        <is>
          <t>PV contrôle + schéma</t>
        </is>
      </c>
      <c r="AF641" s="17" t="n"/>
      <c r="AG641" s="17" t="n"/>
    </row>
    <row r="642">
      <c r="A642" s="17" t="n"/>
      <c r="B642" s="17" t="n"/>
      <c r="C642" s="17" t="n"/>
      <c r="D642" s="17" t="n"/>
      <c r="E642" s="17" t="n"/>
      <c r="F642" s="17" t="n"/>
      <c r="G642" s="17" t="n"/>
      <c r="H642" s="17" t="n"/>
      <c r="I642" s="17" t="n"/>
      <c r="J642" s="17" t="n"/>
      <c r="K642" s="17">
        <f>IF(OR(H642="",I642="",J642=""),"",H642&amp;I642&amp;J642)</f>
        <v/>
      </c>
      <c r="L642" s="17">
        <f>IF(K642="","",VLOOKUP(K642,Références!$L$3:$M$10,2,FALSE))</f>
        <v/>
      </c>
      <c r="M642" s="17" t="n"/>
      <c r="N642" s="17" t="n"/>
      <c r="O642" s="17" t="n"/>
      <c r="P642" s="17">
        <f>IF(AND(M642&gt;0,N642&gt;0,O642&gt;0),M642*N642*O642,"")</f>
        <v/>
      </c>
      <c r="Q642" s="17">
        <f>IF(P642="","",IF(P642&lt;=20,"Faible",IF(P642&lt;=40,"Moyen",IF(P642&lt;=75,"Élevé","Critique"))))</f>
        <v/>
      </c>
      <c r="R642" s="17" t="n"/>
      <c r="S642" s="17" t="n"/>
      <c r="T642" s="17" t="n"/>
      <c r="U642" s="17" t="inlineStr">
        <is>
          <t>Qualité</t>
        </is>
      </c>
      <c r="V642" s="17" t="inlineStr">
        <is>
          <t>16/09/2025</t>
        </is>
      </c>
      <c r="W642" s="17" t="inlineStr">
        <is>
          <t>In Progress</t>
        </is>
      </c>
      <c r="X642" s="17">
        <f>IF(AND(U642&gt;0,V642&gt;0,W642&gt;0),U642*V642*W642,"")</f>
        <v/>
      </c>
      <c r="Y642" s="17">
        <f>IF(X642="","",IF(X642&lt;=20,"Faible",IF(X642&lt;=40,"Moyen",IF(X642&lt;=75,"Élevé","Critique"))))</f>
        <v/>
      </c>
      <c r="Z642" s="17" t="n">
        <v>2</v>
      </c>
      <c r="AA642" s="17">
        <f>IF(AND(X642&gt;0,Y642&gt;0,Z642&gt;0),X642*Y642*Z642,"")</f>
        <v/>
      </c>
      <c r="AB642" s="17">
        <f>IF(AA642="","",IF(AA642&lt;=20,"Faible",IF(AA642&lt;=40,"Moyen",IF(AA642&lt;=75,"Élevé","Critique"))))</f>
        <v/>
      </c>
      <c r="AC642" s="17" t="inlineStr">
        <is>
          <t>c</t>
        </is>
      </c>
      <c r="AD642" s="17">
        <f>IF(OR(L642="",AC642=""),"",IF(VLOOKUP(AC642,Références!$O$3:$P$7,2,FALSE)&gt;=VLOOKUP(L642,Références!$O$3:$P$7,2,FALSE),"OK","À compléter"))</f>
        <v/>
      </c>
      <c r="AE642" s="17" t="inlineStr">
        <is>
          <t>Photos + procédure</t>
        </is>
      </c>
      <c r="AF642" s="17" t="n"/>
      <c r="AG642" s="17" t="n"/>
    </row>
    <row r="643">
      <c r="A643" s="17" t="n"/>
      <c r="B643" s="17" t="n"/>
      <c r="C643" s="17" t="n"/>
      <c r="D643" s="17" t="n"/>
      <c r="E643" s="17" t="n"/>
      <c r="F643" s="17" t="n"/>
      <c r="G643" s="17" t="n"/>
      <c r="H643" s="17" t="n"/>
      <c r="I643" s="17" t="n"/>
      <c r="J643" s="17" t="n"/>
      <c r="K643" s="17">
        <f>IF(OR(H643="",I643="",J643=""),"",H643&amp;I643&amp;J643)</f>
        <v/>
      </c>
      <c r="L643" s="17">
        <f>IF(K643="","",VLOOKUP(K643,Références!$L$3:$M$10,2,FALSE))</f>
        <v/>
      </c>
      <c r="M643" s="17" t="n"/>
      <c r="N643" s="17" t="n"/>
      <c r="O643" s="17" t="n"/>
      <c r="P643" s="17">
        <f>IF(AND(M643&gt;0,N643&gt;0,O643&gt;0),M643*N643*O643,"")</f>
        <v/>
      </c>
      <c r="Q643" s="17">
        <f>IF(P643="","",IF(P643&lt;=20,"Faible",IF(P643&lt;=40,"Moyen",IF(P643&lt;=75,"Élevé","Critique"))))</f>
        <v/>
      </c>
      <c r="R643" s="17" t="n"/>
      <c r="S643" s="17" t="n"/>
      <c r="T643" s="17" t="n"/>
      <c r="U643" s="17" t="inlineStr">
        <is>
          <t>Qualité</t>
        </is>
      </c>
      <c r="V643" s="17" t="inlineStr">
        <is>
          <t>08/09/2025</t>
        </is>
      </c>
      <c r="W643" s="17" t="inlineStr">
        <is>
          <t>Done</t>
        </is>
      </c>
      <c r="X643" s="17">
        <f>IF(AND(U643&gt;0,V643&gt;0,W643&gt;0),U643*V643*W643,"")</f>
        <v/>
      </c>
      <c r="Y643" s="17">
        <f>IF(X643="","",IF(X643&lt;=20,"Faible",IF(X643&lt;=40,"Moyen",IF(X643&lt;=75,"Élevé","Critique"))))</f>
        <v/>
      </c>
      <c r="Z643" s="17" t="n">
        <v>2</v>
      </c>
      <c r="AA643" s="17">
        <f>IF(AND(X643&gt;0,Y643&gt;0,Z643&gt;0),X643*Y643*Z643,"")</f>
        <v/>
      </c>
      <c r="AB643" s="17">
        <f>IF(AA643="","",IF(AA643&lt;=20,"Faible",IF(AA643&lt;=40,"Moyen",IF(AA643&lt;=75,"Élevé","Critique"))))</f>
        <v/>
      </c>
      <c r="AC643" s="17" t="inlineStr">
        <is>
          <t>c</t>
        </is>
      </c>
      <c r="AD643" s="17">
        <f>IF(OR(L643="",AC643=""),"",IF(VLOOKUP(AC643,Références!$O$3:$P$7,2,FALSE)&gt;=VLOOKUP(L643,Références!$O$3:$P$7,2,FALSE),"OK","À compléter"))</f>
        <v/>
      </c>
      <c r="AE643" s="17" t="inlineStr">
        <is>
          <t>Photos + procédure</t>
        </is>
      </c>
      <c r="AF643" s="17" t="n"/>
      <c r="AG643" s="17" t="n"/>
    </row>
    <row r="644">
      <c r="A644" s="17" t="n"/>
      <c r="B644" s="17" t="n"/>
      <c r="C644" s="17" t="n"/>
      <c r="D644" s="17" t="n"/>
      <c r="E644" s="17" t="n"/>
      <c r="F644" s="17" t="n"/>
      <c r="G644" s="17" t="n"/>
      <c r="H644" s="17" t="n"/>
      <c r="I644" s="17" t="n"/>
      <c r="J644" s="17" t="n"/>
      <c r="K644" s="17">
        <f>IF(OR(H644="",I644="",J644=""),"",H644&amp;I644&amp;J644)</f>
        <v/>
      </c>
      <c r="L644" s="17">
        <f>IF(K644="","",VLOOKUP(K644,Références!$L$3:$M$10,2,FALSE))</f>
        <v/>
      </c>
      <c r="M644" s="17" t="n"/>
      <c r="N644" s="17" t="n"/>
      <c r="O644" s="17" t="n"/>
      <c r="P644" s="17">
        <f>IF(AND(M644&gt;0,N644&gt;0,O644&gt;0),M644*N644*O644,"")</f>
        <v/>
      </c>
      <c r="Q644" s="17">
        <f>IF(P644="","",IF(P644&lt;=20,"Faible",IF(P644&lt;=40,"Moyen",IF(P644&lt;=75,"Élevé","Critique"))))</f>
        <v/>
      </c>
      <c r="R644" s="17" t="n"/>
      <c r="S644" s="17" t="n"/>
      <c r="T644" s="17" t="n"/>
      <c r="U644" s="17" t="inlineStr">
        <is>
          <t>Méthodes</t>
        </is>
      </c>
      <c r="V644" s="17" t="inlineStr">
        <is>
          <t>21/09/2025</t>
        </is>
      </c>
      <c r="W644" s="17" t="inlineStr">
        <is>
          <t>Not Started</t>
        </is>
      </c>
      <c r="X644" s="17">
        <f>IF(AND(U644&gt;0,V644&gt;0,W644&gt;0),U644*V644*W644,"")</f>
        <v/>
      </c>
      <c r="Y644" s="17">
        <f>IF(X644="","",IF(X644&lt;=20,"Faible",IF(X644&lt;=40,"Moyen",IF(X644&lt;=75,"Élevé","Critique"))))</f>
        <v/>
      </c>
      <c r="Z644" s="17" t="n">
        <v>2</v>
      </c>
      <c r="AA644" s="17">
        <f>IF(AND(X644&gt;0,Y644&gt;0,Z644&gt;0),X644*Y644*Z644,"")</f>
        <v/>
      </c>
      <c r="AB644" s="17">
        <f>IF(AA644="","",IF(AA644&lt;=20,"Faible",IF(AA644&lt;=40,"Moyen",IF(AA644&lt;=75,"Élevé","Critique"))))</f>
        <v/>
      </c>
      <c r="AC644" s="17" t="inlineStr">
        <is>
          <t>c</t>
        </is>
      </c>
      <c r="AD644" s="17">
        <f>IF(OR(L644="",AC644=""),"",IF(VLOOKUP(AC644,Références!$O$3:$P$7,2,FALSE)&gt;=VLOOKUP(L644,Références!$O$3:$P$7,2,FALSE),"OK","À compléter"))</f>
        <v/>
      </c>
      <c r="AE644" s="17" t="inlineStr">
        <is>
          <t>PV contrôle + schéma</t>
        </is>
      </c>
      <c r="AF644" s="17" t="n"/>
      <c r="AG644" s="17" t="n"/>
    </row>
    <row r="645">
      <c r="A645" s="17" t="n"/>
      <c r="B645" s="17" t="n"/>
      <c r="C645" s="17" t="n"/>
      <c r="D645" s="17" t="n"/>
      <c r="E645" s="17" t="n"/>
      <c r="F645" s="17" t="n"/>
      <c r="G645" s="17" t="n"/>
      <c r="H645" s="17" t="n"/>
      <c r="I645" s="17" t="n"/>
      <c r="J645" s="17" t="n"/>
      <c r="K645" s="17">
        <f>IF(OR(H645="",I645="",J645=""),"",H645&amp;I645&amp;J645)</f>
        <v/>
      </c>
      <c r="L645" s="17">
        <f>IF(K645="","",VLOOKUP(K645,Références!$L$3:$M$10,2,FALSE))</f>
        <v/>
      </c>
      <c r="M645" s="17" t="n"/>
      <c r="N645" s="17" t="n"/>
      <c r="O645" s="17" t="n"/>
      <c r="P645" s="17">
        <f>IF(AND(M645&gt;0,N645&gt;0,O645&gt;0),M645*N645*O645,"")</f>
        <v/>
      </c>
      <c r="Q645" s="17">
        <f>IF(P645="","",IF(P645&lt;=20,"Faible",IF(P645&lt;=40,"Moyen",IF(P645&lt;=75,"Élevé","Critique"))))</f>
        <v/>
      </c>
      <c r="R645" s="17" t="n"/>
      <c r="S645" s="17" t="n"/>
      <c r="T645" s="17" t="n"/>
      <c r="U645" s="17" t="inlineStr">
        <is>
          <t>Méthodes</t>
        </is>
      </c>
      <c r="V645" s="17" t="inlineStr">
        <is>
          <t>15/09/2025</t>
        </is>
      </c>
      <c r="W645" s="17" t="inlineStr">
        <is>
          <t>Not Started</t>
        </is>
      </c>
      <c r="X645" s="17">
        <f>IF(AND(U645&gt;0,V645&gt;0,W645&gt;0),U645*V645*W645,"")</f>
        <v/>
      </c>
      <c r="Y645" s="17">
        <f>IF(X645="","",IF(X645&lt;=20,"Faible",IF(X645&lt;=40,"Moyen",IF(X645&lt;=75,"Élevé","Critique"))))</f>
        <v/>
      </c>
      <c r="Z645" s="17" t="n">
        <v>2</v>
      </c>
      <c r="AA645" s="17">
        <f>IF(AND(X645&gt;0,Y645&gt;0,Z645&gt;0),X645*Y645*Z645,"")</f>
        <v/>
      </c>
      <c r="AB645" s="17">
        <f>IF(AA645="","",IF(AA645&lt;=20,"Faible",IF(AA645&lt;=40,"Moyen",IF(AA645&lt;=75,"Élevé","Critique"))))</f>
        <v/>
      </c>
      <c r="AC645" s="17" t="inlineStr">
        <is>
          <t>c</t>
        </is>
      </c>
      <c r="AD645" s="17">
        <f>IF(OR(L645="",AC645=""),"",IF(VLOOKUP(AC645,Références!$O$3:$P$7,2,FALSE)&gt;=VLOOKUP(L645,Références!$O$3:$P$7,2,FALSE),"OK","À compléter"))</f>
        <v/>
      </c>
      <c r="AE645" s="17" t="inlineStr">
        <is>
          <t>FDS + mode opératoire</t>
        </is>
      </c>
      <c r="AF645" s="17" t="n"/>
      <c r="AG645" s="17" t="n"/>
    </row>
    <row r="646">
      <c r="A646" s="17" t="n"/>
      <c r="B646" s="17" t="n"/>
      <c r="C646" s="17" t="n"/>
      <c r="D646" s="17" t="n"/>
      <c r="E646" s="17" t="n"/>
      <c r="F646" s="17" t="n"/>
      <c r="G646" s="17" t="n"/>
      <c r="H646" s="17" t="n"/>
      <c r="I646" s="17" t="n"/>
      <c r="J646" s="17" t="n"/>
      <c r="K646" s="17">
        <f>IF(OR(H646="",I646="",J646=""),"",H646&amp;I646&amp;J646)</f>
        <v/>
      </c>
      <c r="L646" s="17">
        <f>IF(K646="","",VLOOKUP(K646,Références!$L$3:$M$10,2,FALSE))</f>
        <v/>
      </c>
      <c r="M646" s="17" t="n"/>
      <c r="N646" s="17" t="n"/>
      <c r="O646" s="17" t="n"/>
      <c r="P646" s="17">
        <f>IF(AND(M646&gt;0,N646&gt;0,O646&gt;0),M646*N646*O646,"")</f>
        <v/>
      </c>
      <c r="Q646" s="17">
        <f>IF(P646="","",IF(P646&lt;=20,"Faible",IF(P646&lt;=40,"Moyen",IF(P646&lt;=75,"Élevé","Critique"))))</f>
        <v/>
      </c>
      <c r="R646" s="17" t="n"/>
      <c r="S646" s="17" t="n"/>
      <c r="T646" s="17" t="n"/>
      <c r="U646" s="17" t="inlineStr">
        <is>
          <t>Maintenance</t>
        </is>
      </c>
      <c r="V646" s="17" t="inlineStr">
        <is>
          <t>05/09/2025</t>
        </is>
      </c>
      <c r="W646" s="17" t="inlineStr">
        <is>
          <t>Not Started</t>
        </is>
      </c>
      <c r="X646" s="17">
        <f>IF(AND(U646&gt;0,V646&gt;0,W646&gt;0),U646*V646*W646,"")</f>
        <v/>
      </c>
      <c r="Y646" s="17">
        <f>IF(X646="","",IF(X646&lt;=20,"Faible",IF(X646&lt;=40,"Moyen",IF(X646&lt;=75,"Élevé","Critique"))))</f>
        <v/>
      </c>
      <c r="Z646" s="17" t="n">
        <v>2</v>
      </c>
      <c r="AA646" s="17">
        <f>IF(AND(X646&gt;0,Y646&gt;0,Z646&gt;0),X646*Y646*Z646,"")</f>
        <v/>
      </c>
      <c r="AB646" s="17">
        <f>IF(AA646="","",IF(AA646&lt;=20,"Faible",IF(AA646&lt;=40,"Moyen",IF(AA646&lt;=75,"Élevé","Critique"))))</f>
        <v/>
      </c>
      <c r="AC646" s="17" t="inlineStr">
        <is>
          <t>c</t>
        </is>
      </c>
      <c r="AD646" s="17">
        <f>IF(OR(L646="",AC646=""),"",IF(VLOOKUP(AC646,Références!$O$3:$P$7,2,FALSE)&gt;=VLOOKUP(L646,Références!$O$3:$P$7,2,FALSE),"OK","À compléter"))</f>
        <v/>
      </c>
      <c r="AE646" s="17" t="inlineStr">
        <is>
          <t>FDS + mode opératoire</t>
        </is>
      </c>
      <c r="AF646" s="17" t="n"/>
      <c r="AG646" s="17" t="n"/>
    </row>
    <row r="647">
      <c r="A647" s="17" t="n"/>
      <c r="B647" s="17" t="n"/>
      <c r="C647" s="17" t="n"/>
      <c r="D647" s="17" t="n"/>
      <c r="E647" s="17" t="n"/>
      <c r="F647" s="17" t="n"/>
      <c r="G647" s="17" t="n"/>
      <c r="H647" s="17" t="n"/>
      <c r="I647" s="17" t="n"/>
      <c r="J647" s="17" t="n"/>
      <c r="K647" s="17">
        <f>IF(OR(H647="",I647="",J647=""),"",H647&amp;I647&amp;J647)</f>
        <v/>
      </c>
      <c r="L647" s="17">
        <f>IF(K647="","",VLOOKUP(K647,Références!$L$3:$M$10,2,FALSE))</f>
        <v/>
      </c>
      <c r="M647" s="17" t="n"/>
      <c r="N647" s="17" t="n"/>
      <c r="O647" s="17" t="n"/>
      <c r="P647" s="17">
        <f>IF(AND(M647&gt;0,N647&gt;0,O647&gt;0),M647*N647*O647,"")</f>
        <v/>
      </c>
      <c r="Q647" s="17">
        <f>IF(P647="","",IF(P647&lt;=20,"Faible",IF(P647&lt;=40,"Moyen",IF(P647&lt;=75,"Élevé","Critique"))))</f>
        <v/>
      </c>
      <c r="R647" s="17" t="n"/>
      <c r="S647" s="17" t="n"/>
      <c r="T647" s="17" t="n"/>
      <c r="U647" s="17" t="inlineStr">
        <is>
          <t>Production</t>
        </is>
      </c>
      <c r="V647" s="17" t="inlineStr">
        <is>
          <t>06/09/2025</t>
        </is>
      </c>
      <c r="W647" s="17" t="inlineStr">
        <is>
          <t>Done</t>
        </is>
      </c>
      <c r="X647" s="17">
        <f>IF(AND(U647&gt;0,V647&gt;0,W647&gt;0),U647*V647*W647,"")</f>
        <v/>
      </c>
      <c r="Y647" s="17">
        <f>IF(X647="","",IF(X647&lt;=20,"Faible",IF(X647&lt;=40,"Moyen",IF(X647&lt;=75,"Élevé","Critique"))))</f>
        <v/>
      </c>
      <c r="Z647" s="17" t="n">
        <v>2</v>
      </c>
      <c r="AA647" s="17">
        <f>IF(AND(X647&gt;0,Y647&gt;0,Z647&gt;0),X647*Y647*Z647,"")</f>
        <v/>
      </c>
      <c r="AB647" s="17">
        <f>IF(AA647="","",IF(AA647&lt;=20,"Faible",IF(AA647&lt;=40,"Moyen",IF(AA647&lt;=75,"Élevé","Critique"))))</f>
        <v/>
      </c>
      <c r="AC647" s="17" t="inlineStr">
        <is>
          <t>c</t>
        </is>
      </c>
      <c r="AD647" s="17">
        <f>IF(OR(L647="",AC647=""),"",IF(VLOOKUP(AC647,Références!$O$3:$P$7,2,FALSE)&gt;=VLOOKUP(L647,Références!$O$3:$P$7,2,FALSE),"OK","À compléter"))</f>
        <v/>
      </c>
      <c r="AE647" s="17" t="inlineStr">
        <is>
          <t>FDS + mode opératoire</t>
        </is>
      </c>
      <c r="AF647" s="17" t="n"/>
      <c r="AG647" s="17" t="n"/>
    </row>
    <row r="648">
      <c r="A648" s="17" t="n"/>
      <c r="B648" s="17" t="n"/>
      <c r="C648" s="17" t="n"/>
      <c r="D648" s="17" t="n"/>
      <c r="E648" s="17" t="n"/>
      <c r="F648" s="17" t="n"/>
      <c r="G648" s="17" t="n"/>
      <c r="H648" s="17" t="n"/>
      <c r="I648" s="17" t="n"/>
      <c r="J648" s="17" t="n"/>
      <c r="K648" s="17">
        <f>IF(OR(H648="",I648="",J648=""),"",H648&amp;I648&amp;J648)</f>
        <v/>
      </c>
      <c r="L648" s="17">
        <f>IF(K648="","",VLOOKUP(K648,Références!$L$3:$M$10,2,FALSE))</f>
        <v/>
      </c>
      <c r="M648" s="17" t="n"/>
      <c r="N648" s="17" t="n"/>
      <c r="O648" s="17" t="n"/>
      <c r="P648" s="17">
        <f>IF(AND(M648&gt;0,N648&gt;0,O648&gt;0),M648*N648*O648,"")</f>
        <v/>
      </c>
      <c r="Q648" s="17">
        <f>IF(P648="","",IF(P648&lt;=20,"Faible",IF(P648&lt;=40,"Moyen",IF(P648&lt;=75,"Élevé","Critique"))))</f>
        <v/>
      </c>
      <c r="R648" s="17" t="n"/>
      <c r="S648" s="17" t="n"/>
      <c r="T648" s="17" t="n"/>
      <c r="U648" s="17" t="inlineStr">
        <is>
          <t>Production</t>
        </is>
      </c>
      <c r="V648" s="17" t="inlineStr">
        <is>
          <t>18/09/2025</t>
        </is>
      </c>
      <c r="W648" s="17" t="inlineStr">
        <is>
          <t>Done</t>
        </is>
      </c>
      <c r="X648" s="17">
        <f>IF(AND(U648&gt;0,V648&gt;0,W648&gt;0),U648*V648*W648,"")</f>
        <v/>
      </c>
      <c r="Y648" s="17">
        <f>IF(X648="","",IF(X648&lt;=20,"Faible",IF(X648&lt;=40,"Moyen",IF(X648&lt;=75,"Élevé","Critique"))))</f>
        <v/>
      </c>
      <c r="Z648" s="17" t="n">
        <v>2</v>
      </c>
      <c r="AA648" s="17">
        <f>IF(AND(X648&gt;0,Y648&gt;0,Z648&gt;0),X648*Y648*Z648,"")</f>
        <v/>
      </c>
      <c r="AB648" s="17">
        <f>IF(AA648="","",IF(AA648&lt;=20,"Faible",IF(AA648&lt;=40,"Moyen",IF(AA648&lt;=75,"Élevé","Critique"))))</f>
        <v/>
      </c>
      <c r="AC648" s="17" t="inlineStr">
        <is>
          <t>c</t>
        </is>
      </c>
      <c r="AD648" s="17">
        <f>IF(OR(L648="",AC648=""),"",IF(VLOOKUP(AC648,Références!$O$3:$P$7,2,FALSE)&gt;=VLOOKUP(L648,Références!$O$3:$P$7,2,FALSE),"OK","À compléter"))</f>
        <v/>
      </c>
      <c r="AE648" s="17" t="inlineStr">
        <is>
          <t>Audit terrain + croquis</t>
        </is>
      </c>
      <c r="AF648" s="17" t="n"/>
      <c r="AG648" s="17" t="n"/>
    </row>
    <row r="649">
      <c r="A649" s="17" t="n"/>
      <c r="B649" s="17" t="n"/>
      <c r="C649" s="17" t="n"/>
      <c r="D649" s="17" t="n"/>
      <c r="E649" s="17" t="n"/>
      <c r="F649" s="17" t="n"/>
      <c r="G649" s="17" t="n"/>
      <c r="H649" s="17" t="n"/>
      <c r="I649" s="17" t="n"/>
      <c r="J649" s="17" t="n"/>
      <c r="K649" s="17">
        <f>IF(OR(H649="",I649="",J649=""),"",H649&amp;I649&amp;J649)</f>
        <v/>
      </c>
      <c r="L649" s="17">
        <f>IF(K649="","",VLOOKUP(K649,Références!$L$3:$M$10,2,FALSE))</f>
        <v/>
      </c>
      <c r="M649" s="17" t="n"/>
      <c r="N649" s="17" t="n"/>
      <c r="O649" s="17" t="n"/>
      <c r="P649" s="17">
        <f>IF(AND(M649&gt;0,N649&gt;0,O649&gt;0),M649*N649*O649,"")</f>
        <v/>
      </c>
      <c r="Q649" s="17">
        <f>IF(P649="","",IF(P649&lt;=20,"Faible",IF(P649&lt;=40,"Moyen",IF(P649&lt;=75,"Élevé","Critique"))))</f>
        <v/>
      </c>
      <c r="R649" s="17" t="n"/>
      <c r="S649" s="17" t="n"/>
      <c r="T649" s="17" t="n"/>
      <c r="U649" s="17" t="inlineStr">
        <is>
          <t>Méthodes</t>
        </is>
      </c>
      <c r="V649" s="17" t="inlineStr">
        <is>
          <t>15/09/2025</t>
        </is>
      </c>
      <c r="W649" s="17" t="inlineStr">
        <is>
          <t>Done</t>
        </is>
      </c>
      <c r="X649" s="17">
        <f>IF(AND(U649&gt;0,V649&gt;0,W649&gt;0),U649*V649*W649,"")</f>
        <v/>
      </c>
      <c r="Y649" s="17">
        <f>IF(X649="","",IF(X649&lt;=20,"Faible",IF(X649&lt;=40,"Moyen",IF(X649&lt;=75,"Élevé","Critique"))))</f>
        <v/>
      </c>
      <c r="Z649" s="17" t="n">
        <v>2</v>
      </c>
      <c r="AA649" s="17">
        <f>IF(AND(X649&gt;0,Y649&gt;0,Z649&gt;0),X649*Y649*Z649,"")</f>
        <v/>
      </c>
      <c r="AB649" s="17">
        <f>IF(AA649="","",IF(AA649&lt;=20,"Faible",IF(AA649&lt;=40,"Moyen",IF(AA649&lt;=75,"Élevé","Critique"))))</f>
        <v/>
      </c>
      <c r="AC649" s="17" t="inlineStr">
        <is>
          <t>c</t>
        </is>
      </c>
      <c r="AD649" s="17">
        <f>IF(OR(L649="",AC649=""),"",IF(VLOOKUP(AC649,Références!$O$3:$P$7,2,FALSE)&gt;=VLOOKUP(L649,Références!$O$3:$P$7,2,FALSE),"OK","À compléter"))</f>
        <v/>
      </c>
      <c r="AE649" s="17" t="inlineStr">
        <is>
          <t>FDS + mode opératoire</t>
        </is>
      </c>
      <c r="AF649" s="17" t="n"/>
      <c r="AG649" s="17" t="n"/>
    </row>
    <row r="650">
      <c r="A650" s="17" t="n"/>
      <c r="B650" s="17" t="n"/>
      <c r="C650" s="17" t="n"/>
      <c r="D650" s="17" t="n"/>
      <c r="E650" s="17" t="n"/>
      <c r="F650" s="17" t="n"/>
      <c r="G650" s="17" t="n"/>
      <c r="H650" s="17" t="n"/>
      <c r="I650" s="17" t="n"/>
      <c r="J650" s="17" t="n"/>
      <c r="K650" s="17">
        <f>IF(OR(H650="",I650="",J650=""),"",H650&amp;I650&amp;J650)</f>
        <v/>
      </c>
      <c r="L650" s="17">
        <f>IF(K650="","",VLOOKUP(K650,Références!$L$3:$M$10,2,FALSE))</f>
        <v/>
      </c>
      <c r="M650" s="17" t="n"/>
      <c r="N650" s="17" t="n"/>
      <c r="O650" s="17" t="n"/>
      <c r="P650" s="17">
        <f>IF(AND(M650&gt;0,N650&gt;0,O650&gt;0),M650*N650*O650,"")</f>
        <v/>
      </c>
      <c r="Q650" s="17">
        <f>IF(P650="","",IF(P650&lt;=20,"Faible",IF(P650&lt;=40,"Moyen",IF(P650&lt;=75,"Élevé","Critique"))))</f>
        <v/>
      </c>
      <c r="R650" s="17" t="n"/>
      <c r="S650" s="17" t="n"/>
      <c r="T650" s="17" t="n"/>
      <c r="U650" s="17" t="inlineStr">
        <is>
          <t>Production</t>
        </is>
      </c>
      <c r="V650" s="17" t="inlineStr">
        <is>
          <t>17/09/2025</t>
        </is>
      </c>
      <c r="W650" s="17" t="inlineStr">
        <is>
          <t>Done</t>
        </is>
      </c>
      <c r="X650" s="17">
        <f>IF(AND(U650&gt;0,V650&gt;0,W650&gt;0),U650*V650*W650,"")</f>
        <v/>
      </c>
      <c r="Y650" s="17">
        <f>IF(X650="","",IF(X650&lt;=20,"Faible",IF(X650&lt;=40,"Moyen",IF(X650&lt;=75,"Élevé","Critique"))))</f>
        <v/>
      </c>
      <c r="Z650" s="17" t="n">
        <v>2</v>
      </c>
      <c r="AA650" s="17">
        <f>IF(AND(X650&gt;0,Y650&gt;0,Z650&gt;0),X650*Y650*Z650,"")</f>
        <v/>
      </c>
      <c r="AB650" s="17">
        <f>IF(AA650="","",IF(AA650&lt;=20,"Faible",IF(AA650&lt;=40,"Moyen",IF(AA650&lt;=75,"Élevé","Critique"))))</f>
        <v/>
      </c>
      <c r="AC650" s="17" t="inlineStr">
        <is>
          <t>c</t>
        </is>
      </c>
      <c r="AD650" s="17">
        <f>IF(OR(L650="",AC650=""),"",IF(VLOOKUP(AC650,Références!$O$3:$P$7,2,FALSE)&gt;=VLOOKUP(L650,Références!$O$3:$P$7,2,FALSE),"OK","À compléter"))</f>
        <v/>
      </c>
      <c r="AE650" s="17" t="inlineStr">
        <is>
          <t>FDS + mode opératoire</t>
        </is>
      </c>
      <c r="AF650" s="17" t="n"/>
      <c r="AG650" s="17" t="n"/>
    </row>
    <row r="651">
      <c r="A651" s="17" t="n"/>
      <c r="B651" s="17" t="n"/>
      <c r="C651" s="17" t="n"/>
      <c r="D651" s="17" t="n"/>
      <c r="E651" s="17" t="n"/>
      <c r="F651" s="17" t="n"/>
      <c r="G651" s="17" t="n"/>
      <c r="H651" s="17" t="n"/>
      <c r="I651" s="17" t="n"/>
      <c r="J651" s="17" t="n"/>
      <c r="K651" s="17">
        <f>IF(OR(H651="",I651="",J651=""),"",H651&amp;I651&amp;J651)</f>
        <v/>
      </c>
      <c r="L651" s="17">
        <f>IF(K651="","",VLOOKUP(K651,Références!$L$3:$M$10,2,FALSE))</f>
        <v/>
      </c>
      <c r="M651" s="17" t="n"/>
      <c r="N651" s="17" t="n"/>
      <c r="O651" s="17" t="n"/>
      <c r="P651" s="17">
        <f>IF(AND(M651&gt;0,N651&gt;0,O651&gt;0),M651*N651*O651,"")</f>
        <v/>
      </c>
      <c r="Q651" s="17">
        <f>IF(P651="","",IF(P651&lt;=20,"Faible",IF(P651&lt;=40,"Moyen",IF(P651&lt;=75,"Élevé","Critique"))))</f>
        <v/>
      </c>
      <c r="R651" s="17" t="n"/>
      <c r="S651" s="17" t="n"/>
      <c r="T651" s="17" t="n"/>
      <c r="U651" s="17" t="inlineStr">
        <is>
          <t>Qualité</t>
        </is>
      </c>
      <c r="V651" s="17" t="inlineStr">
        <is>
          <t>27/09/2025</t>
        </is>
      </c>
      <c r="W651" s="17" t="inlineStr">
        <is>
          <t>Not Started</t>
        </is>
      </c>
      <c r="X651" s="17">
        <f>IF(AND(U651&gt;0,V651&gt;0,W651&gt;0),U651*V651*W651,"")</f>
        <v/>
      </c>
      <c r="Y651" s="17">
        <f>IF(X651="","",IF(X651&lt;=20,"Faible",IF(X651&lt;=40,"Moyen",IF(X651&lt;=75,"Élevé","Critique"))))</f>
        <v/>
      </c>
      <c r="Z651" s="17" t="n">
        <v>2</v>
      </c>
      <c r="AA651" s="17">
        <f>IF(AND(X651&gt;0,Y651&gt;0,Z651&gt;0),X651*Y651*Z651,"")</f>
        <v/>
      </c>
      <c r="AB651" s="17">
        <f>IF(AA651="","",IF(AA651&lt;=20,"Faible",IF(AA651&lt;=40,"Moyen",IF(AA651&lt;=75,"Élevé","Critique"))))</f>
        <v/>
      </c>
      <c r="AC651" s="17" t="inlineStr">
        <is>
          <t>c</t>
        </is>
      </c>
      <c r="AD651" s="17">
        <f>IF(OR(L651="",AC651=""),"",IF(VLOOKUP(AC651,Références!$O$3:$P$7,2,FALSE)&gt;=VLOOKUP(L651,Références!$O$3:$P$7,2,FALSE),"OK","À compléter"))</f>
        <v/>
      </c>
      <c r="AE651" s="17" t="inlineStr">
        <is>
          <t>FDS + mode opératoire</t>
        </is>
      </c>
      <c r="AF651" s="17" t="n"/>
      <c r="AG651" s="17" t="n"/>
    </row>
    <row r="652">
      <c r="A652" s="17" t="n"/>
      <c r="B652" s="17" t="n"/>
      <c r="C652" s="17" t="n"/>
      <c r="D652" s="17" t="n"/>
      <c r="E652" s="17" t="n"/>
      <c r="F652" s="17" t="n"/>
      <c r="G652" s="17" t="n"/>
      <c r="H652" s="17" t="n"/>
      <c r="I652" s="17" t="n"/>
      <c r="J652" s="17" t="n"/>
      <c r="K652" s="17">
        <f>IF(OR(H652="",I652="",J652=""),"",H652&amp;I652&amp;J652)</f>
        <v/>
      </c>
      <c r="L652" s="17">
        <f>IF(K652="","",VLOOKUP(K652,Références!$L$3:$M$10,2,FALSE))</f>
        <v/>
      </c>
      <c r="M652" s="17" t="n"/>
      <c r="N652" s="17" t="n"/>
      <c r="O652" s="17" t="n"/>
      <c r="P652" s="17">
        <f>IF(AND(M652&gt;0,N652&gt;0,O652&gt;0),M652*N652*O652,"")</f>
        <v/>
      </c>
      <c r="Q652" s="17">
        <f>IF(P652="","",IF(P652&lt;=20,"Faible",IF(P652&lt;=40,"Moyen",IF(P652&lt;=75,"Élevé","Critique"))))</f>
        <v/>
      </c>
      <c r="R652" s="17" t="n"/>
      <c r="S652" s="17" t="n"/>
      <c r="T652" s="17" t="n"/>
      <c r="U652" s="17" t="inlineStr">
        <is>
          <t>Production</t>
        </is>
      </c>
      <c r="V652" s="17" t="inlineStr">
        <is>
          <t>22/09/2025</t>
        </is>
      </c>
      <c r="W652" s="17" t="inlineStr">
        <is>
          <t>Not Started</t>
        </is>
      </c>
      <c r="X652" s="17">
        <f>IF(AND(U652&gt;0,V652&gt;0,W652&gt;0),U652*V652*W652,"")</f>
        <v/>
      </c>
      <c r="Y652" s="17">
        <f>IF(X652="","",IF(X652&lt;=20,"Faible",IF(X652&lt;=40,"Moyen",IF(X652&lt;=75,"Élevé","Critique"))))</f>
        <v/>
      </c>
      <c r="Z652" s="17" t="n">
        <v>2</v>
      </c>
      <c r="AA652" s="17">
        <f>IF(AND(X652&gt;0,Y652&gt;0,Z652&gt;0),X652*Y652*Z652,"")</f>
        <v/>
      </c>
      <c r="AB652" s="17">
        <f>IF(AA652="","",IF(AA652&lt;=20,"Faible",IF(AA652&lt;=40,"Moyen",IF(AA652&lt;=75,"Élevé","Critique"))))</f>
        <v/>
      </c>
      <c r="AC652" s="17" t="inlineStr">
        <is>
          <t>c</t>
        </is>
      </c>
      <c r="AD652" s="17">
        <f>IF(OR(L652="",AC652=""),"",IF(VLOOKUP(AC652,Références!$O$3:$P$7,2,FALSE)&gt;=VLOOKUP(L652,Références!$O$3:$P$7,2,FALSE),"OK","À compléter"))</f>
        <v/>
      </c>
      <c r="AE652" s="17" t="inlineStr">
        <is>
          <t>FDS + mode opératoire</t>
        </is>
      </c>
      <c r="AF652" s="17" t="n"/>
      <c r="AG652" s="17" t="n"/>
    </row>
    <row r="653">
      <c r="A653" s="17" t="n"/>
      <c r="B653" s="17" t="n"/>
      <c r="C653" s="17" t="n"/>
      <c r="D653" s="17" t="n"/>
      <c r="E653" s="17" t="n"/>
      <c r="F653" s="17" t="n"/>
      <c r="G653" s="17" t="n"/>
      <c r="H653" s="17" t="n"/>
      <c r="I653" s="17" t="n"/>
      <c r="J653" s="17" t="n"/>
      <c r="K653" s="17">
        <f>IF(OR(H653="",I653="",J653=""),"",H653&amp;I653&amp;J653)</f>
        <v/>
      </c>
      <c r="L653" s="17">
        <f>IF(K653="","",VLOOKUP(K653,Références!$L$3:$M$10,2,FALSE))</f>
        <v/>
      </c>
      <c r="M653" s="17" t="n"/>
      <c r="N653" s="17" t="n"/>
      <c r="O653" s="17" t="n"/>
      <c r="P653" s="17">
        <f>IF(AND(M653&gt;0,N653&gt;0,O653&gt;0),M653*N653*O653,"")</f>
        <v/>
      </c>
      <c r="Q653" s="17">
        <f>IF(P653="","",IF(P653&lt;=20,"Faible",IF(P653&lt;=40,"Moyen",IF(P653&lt;=75,"Élevé","Critique"))))</f>
        <v/>
      </c>
      <c r="R653" s="17" t="n"/>
      <c r="S653" s="17" t="n"/>
      <c r="T653" s="17" t="n"/>
      <c r="U653" s="17" t="inlineStr">
        <is>
          <t>HSE</t>
        </is>
      </c>
      <c r="V653" s="17" t="inlineStr">
        <is>
          <t>14/09/2025</t>
        </is>
      </c>
      <c r="W653" s="17" t="inlineStr">
        <is>
          <t>In Progress</t>
        </is>
      </c>
      <c r="X653" s="17">
        <f>IF(AND(U653&gt;0,V653&gt;0,W653&gt;0),U653*V653*W653,"")</f>
        <v/>
      </c>
      <c r="Y653" s="17">
        <f>IF(X653="","",IF(X653&lt;=20,"Faible",IF(X653&lt;=40,"Moyen",IF(X653&lt;=75,"Élevé","Critique"))))</f>
        <v/>
      </c>
      <c r="Z653" s="17" t="n">
        <v>2</v>
      </c>
      <c r="AA653" s="17">
        <f>IF(AND(X653&gt;0,Y653&gt;0,Z653&gt;0),X653*Y653*Z653,"")</f>
        <v/>
      </c>
      <c r="AB653" s="17">
        <f>IF(AA653="","",IF(AA653&lt;=20,"Faible",IF(AA653&lt;=40,"Moyen",IF(AA653&lt;=75,"Élevé","Critique"))))</f>
        <v/>
      </c>
      <c r="AC653" s="17" t="inlineStr">
        <is>
          <t>c</t>
        </is>
      </c>
      <c r="AD653" s="17">
        <f>IF(OR(L653="",AC653=""),"",IF(VLOOKUP(AC653,Références!$O$3:$P$7,2,FALSE)&gt;=VLOOKUP(L653,Références!$O$3:$P$7,2,FALSE),"OK","À compléter"))</f>
        <v/>
      </c>
      <c r="AE653" s="17" t="inlineStr">
        <is>
          <t>PV contrôle + schéma</t>
        </is>
      </c>
      <c r="AF653" s="17" t="n"/>
      <c r="AG653" s="17" t="n"/>
    </row>
    <row r="654">
      <c r="A654" s="17" t="n"/>
      <c r="B654" s="17" t="n"/>
      <c r="C654" s="17" t="n"/>
      <c r="D654" s="17" t="n"/>
      <c r="E654" s="17" t="n"/>
      <c r="F654" s="17" t="n"/>
      <c r="G654" s="17" t="n"/>
      <c r="H654" s="17" t="n"/>
      <c r="I654" s="17" t="n"/>
      <c r="J654" s="17" t="n"/>
      <c r="K654" s="17">
        <f>IF(OR(H654="",I654="",J654=""),"",H654&amp;I654&amp;J654)</f>
        <v/>
      </c>
      <c r="L654" s="17">
        <f>IF(K654="","",VLOOKUP(K654,Références!$L$3:$M$10,2,FALSE))</f>
        <v/>
      </c>
      <c r="M654" s="17" t="n"/>
      <c r="N654" s="17" t="n"/>
      <c r="O654" s="17" t="n"/>
      <c r="P654" s="17">
        <f>IF(AND(M654&gt;0,N654&gt;0,O654&gt;0),M654*N654*O654,"")</f>
        <v/>
      </c>
      <c r="Q654" s="17">
        <f>IF(P654="","",IF(P654&lt;=20,"Faible",IF(P654&lt;=40,"Moyen",IF(P654&lt;=75,"Élevé","Critique"))))</f>
        <v/>
      </c>
      <c r="R654" s="17" t="n"/>
      <c r="S654" s="17" t="n"/>
      <c r="T654" s="17" t="n"/>
      <c r="U654" s="17" t="inlineStr">
        <is>
          <t>Qualité</t>
        </is>
      </c>
      <c r="V654" s="17" t="inlineStr">
        <is>
          <t>15/09/2025</t>
        </is>
      </c>
      <c r="W654" s="17" t="inlineStr">
        <is>
          <t>In Progress</t>
        </is>
      </c>
      <c r="X654" s="17">
        <f>IF(AND(U654&gt;0,V654&gt;0,W654&gt;0),U654*V654*W654,"")</f>
        <v/>
      </c>
      <c r="Y654" s="17">
        <f>IF(X654="","",IF(X654&lt;=20,"Faible",IF(X654&lt;=40,"Moyen",IF(X654&lt;=75,"Élevé","Critique"))))</f>
        <v/>
      </c>
      <c r="Z654" s="17" t="n">
        <v>2</v>
      </c>
      <c r="AA654" s="17">
        <f>IF(AND(X654&gt;0,Y654&gt;0,Z654&gt;0),X654*Y654*Z654,"")</f>
        <v/>
      </c>
      <c r="AB654" s="17">
        <f>IF(AA654="","",IF(AA654&lt;=20,"Faible",IF(AA654&lt;=40,"Moyen",IF(AA654&lt;=75,"Élevé","Critique"))))</f>
        <v/>
      </c>
      <c r="AC654" s="17" t="inlineStr">
        <is>
          <t>c</t>
        </is>
      </c>
      <c r="AD654" s="17">
        <f>IF(OR(L654="",AC654=""),"",IF(VLOOKUP(AC654,Références!$O$3:$P$7,2,FALSE)&gt;=VLOOKUP(L654,Références!$O$3:$P$7,2,FALSE),"OK","À compléter"))</f>
        <v/>
      </c>
      <c r="AE654" s="17" t="inlineStr">
        <is>
          <t>Audit terrain + croquis</t>
        </is>
      </c>
      <c r="AF654" s="17" t="n"/>
      <c r="AG654" s="17" t="n"/>
    </row>
    <row r="655">
      <c r="A655" s="17" t="n"/>
      <c r="B655" s="17" t="n"/>
      <c r="C655" s="17" t="n"/>
      <c r="D655" s="17" t="n"/>
      <c r="E655" s="17" t="n"/>
      <c r="F655" s="17" t="n"/>
      <c r="G655" s="17" t="n"/>
      <c r="H655" s="17" t="n"/>
      <c r="I655" s="17" t="n"/>
      <c r="J655" s="17" t="n"/>
      <c r="K655" s="17">
        <f>IF(OR(H655="",I655="",J655=""),"",H655&amp;I655&amp;J655)</f>
        <v/>
      </c>
      <c r="L655" s="17">
        <f>IF(K655="","",VLOOKUP(K655,Références!$L$3:$M$10,2,FALSE))</f>
        <v/>
      </c>
      <c r="M655" s="17" t="n"/>
      <c r="N655" s="17" t="n"/>
      <c r="O655" s="17" t="n"/>
      <c r="P655" s="17">
        <f>IF(AND(M655&gt;0,N655&gt;0,O655&gt;0),M655*N655*O655,"")</f>
        <v/>
      </c>
      <c r="Q655" s="17">
        <f>IF(P655="","",IF(P655&lt;=20,"Faible",IF(P655&lt;=40,"Moyen",IF(P655&lt;=75,"Élevé","Critique"))))</f>
        <v/>
      </c>
      <c r="R655" s="17" t="n"/>
      <c r="S655" s="17" t="n"/>
      <c r="T655" s="17" t="n"/>
      <c r="U655" s="17" t="inlineStr">
        <is>
          <t>Maintenance</t>
        </is>
      </c>
      <c r="V655" s="17" t="inlineStr">
        <is>
          <t>27/09/2025</t>
        </is>
      </c>
      <c r="W655" s="17" t="inlineStr">
        <is>
          <t>Not Started</t>
        </is>
      </c>
      <c r="X655" s="17">
        <f>IF(AND(U655&gt;0,V655&gt;0,W655&gt;0),U655*V655*W655,"")</f>
        <v/>
      </c>
      <c r="Y655" s="17">
        <f>IF(X655="","",IF(X655&lt;=20,"Faible",IF(X655&lt;=40,"Moyen",IF(X655&lt;=75,"Élevé","Critique"))))</f>
        <v/>
      </c>
      <c r="Z655" s="17" t="n">
        <v>2</v>
      </c>
      <c r="AA655" s="17">
        <f>IF(AND(X655&gt;0,Y655&gt;0,Z655&gt;0),X655*Y655*Z655,"")</f>
        <v/>
      </c>
      <c r="AB655" s="17">
        <f>IF(AA655="","",IF(AA655&lt;=20,"Faible",IF(AA655&lt;=40,"Moyen",IF(AA655&lt;=75,"Élevé","Critique"))))</f>
        <v/>
      </c>
      <c r="AC655" s="17" t="inlineStr">
        <is>
          <t>c</t>
        </is>
      </c>
      <c r="AD655" s="17">
        <f>IF(OR(L655="",AC655=""),"",IF(VLOOKUP(AC655,Références!$O$3:$P$7,2,FALSE)&gt;=VLOOKUP(L655,Références!$O$3:$P$7,2,FALSE),"OK","À compléter"))</f>
        <v/>
      </c>
      <c r="AE655" s="17" t="inlineStr">
        <is>
          <t>Photos + procédure</t>
        </is>
      </c>
      <c r="AF655" s="17" t="n"/>
      <c r="AG655" s="17" t="n"/>
    </row>
    <row r="656">
      <c r="A656" s="17" t="n"/>
      <c r="B656" s="17" t="n"/>
      <c r="C656" s="17" t="n"/>
      <c r="D656" s="17" t="n"/>
      <c r="E656" s="17" t="n"/>
      <c r="F656" s="17" t="n"/>
      <c r="G656" s="17" t="n"/>
      <c r="H656" s="17" t="n"/>
      <c r="I656" s="17" t="n"/>
      <c r="J656" s="17" t="n"/>
      <c r="K656" s="17">
        <f>IF(OR(H656="",I656="",J656=""),"",H656&amp;I656&amp;J656)</f>
        <v/>
      </c>
      <c r="L656" s="17">
        <f>IF(K656="","",VLOOKUP(K656,Références!$L$3:$M$10,2,FALSE))</f>
        <v/>
      </c>
      <c r="M656" s="17" t="n"/>
      <c r="N656" s="17" t="n"/>
      <c r="O656" s="17" t="n"/>
      <c r="P656" s="17">
        <f>IF(AND(M656&gt;0,N656&gt;0,O656&gt;0),M656*N656*O656,"")</f>
        <v/>
      </c>
      <c r="Q656" s="17">
        <f>IF(P656="","",IF(P656&lt;=20,"Faible",IF(P656&lt;=40,"Moyen",IF(P656&lt;=75,"Élevé","Critique"))))</f>
        <v/>
      </c>
      <c r="R656" s="17" t="n"/>
      <c r="S656" s="17" t="n"/>
      <c r="T656" s="17" t="n"/>
      <c r="U656" s="17" t="inlineStr">
        <is>
          <t>HSE</t>
        </is>
      </c>
      <c r="V656" s="17" t="inlineStr">
        <is>
          <t>24/09/2025</t>
        </is>
      </c>
      <c r="W656" s="17" t="inlineStr">
        <is>
          <t>Not Started</t>
        </is>
      </c>
      <c r="X656" s="17">
        <f>IF(AND(U656&gt;0,V656&gt;0,W656&gt;0),U656*V656*W656,"")</f>
        <v/>
      </c>
      <c r="Y656" s="17">
        <f>IF(X656="","",IF(X656&lt;=20,"Faible",IF(X656&lt;=40,"Moyen",IF(X656&lt;=75,"Élevé","Critique"))))</f>
        <v/>
      </c>
      <c r="Z656" s="17" t="n">
        <v>2</v>
      </c>
      <c r="AA656" s="17">
        <f>IF(AND(X656&gt;0,Y656&gt;0,Z656&gt;0),X656*Y656*Z656,"")</f>
        <v/>
      </c>
      <c r="AB656" s="17">
        <f>IF(AA656="","",IF(AA656&lt;=20,"Faible",IF(AA656&lt;=40,"Moyen",IF(AA656&lt;=75,"Élevé","Critique"))))</f>
        <v/>
      </c>
      <c r="AC656" s="17" t="inlineStr">
        <is>
          <t>c</t>
        </is>
      </c>
      <c r="AD656" s="17">
        <f>IF(OR(L656="",AC656=""),"",IF(VLOOKUP(AC656,Références!$O$3:$P$7,2,FALSE)&gt;=VLOOKUP(L656,Références!$O$3:$P$7,2,FALSE),"OK","À compléter"))</f>
        <v/>
      </c>
      <c r="AE656" s="17" t="inlineStr">
        <is>
          <t>Photos + procédure</t>
        </is>
      </c>
      <c r="AF656" s="17" t="n"/>
      <c r="AG656" s="17" t="n"/>
    </row>
    <row r="657">
      <c r="A657" s="17" t="n"/>
      <c r="B657" s="17" t="n"/>
      <c r="C657" s="17" t="n"/>
      <c r="D657" s="17" t="n"/>
      <c r="E657" s="17" t="n"/>
      <c r="F657" s="17" t="n"/>
      <c r="G657" s="17" t="n"/>
      <c r="H657" s="17" t="n"/>
      <c r="I657" s="17" t="n"/>
      <c r="J657" s="17" t="n"/>
      <c r="K657" s="17">
        <f>IF(OR(H657="",I657="",J657=""),"",H657&amp;I657&amp;J657)</f>
        <v/>
      </c>
      <c r="L657" s="17">
        <f>IF(K657="","",VLOOKUP(K657,Références!$L$3:$M$10,2,FALSE))</f>
        <v/>
      </c>
      <c r="M657" s="17" t="n"/>
      <c r="N657" s="17" t="n"/>
      <c r="O657" s="17" t="n"/>
      <c r="P657" s="17">
        <f>IF(AND(M657&gt;0,N657&gt;0,O657&gt;0),M657*N657*O657,"")</f>
        <v/>
      </c>
      <c r="Q657" s="17">
        <f>IF(P657="","",IF(P657&lt;=20,"Faible",IF(P657&lt;=40,"Moyen",IF(P657&lt;=75,"Élevé","Critique"))))</f>
        <v/>
      </c>
      <c r="R657" s="17" t="n"/>
      <c r="S657" s="17" t="n"/>
      <c r="T657" s="17" t="n"/>
      <c r="U657" s="17" t="inlineStr">
        <is>
          <t>Qualité</t>
        </is>
      </c>
      <c r="V657" s="17" t="inlineStr">
        <is>
          <t>13/09/2025</t>
        </is>
      </c>
      <c r="W657" s="17" t="inlineStr">
        <is>
          <t>Not Started</t>
        </is>
      </c>
      <c r="X657" s="17">
        <f>IF(AND(U657&gt;0,V657&gt;0,W657&gt;0),U657*V657*W657,"")</f>
        <v/>
      </c>
      <c r="Y657" s="17">
        <f>IF(X657="","",IF(X657&lt;=20,"Faible",IF(X657&lt;=40,"Moyen",IF(X657&lt;=75,"Élevé","Critique"))))</f>
        <v/>
      </c>
      <c r="Z657" s="17" t="n">
        <v>2</v>
      </c>
      <c r="AA657" s="17">
        <f>IF(AND(X657&gt;0,Y657&gt;0,Z657&gt;0),X657*Y657*Z657,"")</f>
        <v/>
      </c>
      <c r="AB657" s="17">
        <f>IF(AA657="","",IF(AA657&lt;=20,"Faible",IF(AA657&lt;=40,"Moyen",IF(AA657&lt;=75,"Élevé","Critique"))))</f>
        <v/>
      </c>
      <c r="AC657" s="17" t="inlineStr">
        <is>
          <t>c</t>
        </is>
      </c>
      <c r="AD657" s="17">
        <f>IF(OR(L657="",AC657=""),"",IF(VLOOKUP(AC657,Références!$O$3:$P$7,2,FALSE)&gt;=VLOOKUP(L657,Références!$O$3:$P$7,2,FALSE),"OK","À compléter"))</f>
        <v/>
      </c>
      <c r="AE657" s="17" t="inlineStr">
        <is>
          <t>Audit terrain + croquis</t>
        </is>
      </c>
      <c r="AF657" s="17" t="n"/>
      <c r="AG657" s="17" t="n"/>
    </row>
    <row r="658">
      <c r="A658" s="17" t="n"/>
      <c r="B658" s="17" t="n"/>
      <c r="C658" s="17" t="n"/>
      <c r="D658" s="17" t="n"/>
      <c r="E658" s="17" t="n"/>
      <c r="F658" s="17" t="n"/>
      <c r="G658" s="17" t="n"/>
      <c r="H658" s="17" t="n"/>
      <c r="I658" s="17" t="n"/>
      <c r="J658" s="17" t="n"/>
      <c r="K658" s="17">
        <f>IF(OR(H658="",I658="",J658=""),"",H658&amp;I658&amp;J658)</f>
        <v/>
      </c>
      <c r="L658" s="17">
        <f>IF(K658="","",VLOOKUP(K658,Références!$L$3:$M$10,2,FALSE))</f>
        <v/>
      </c>
      <c r="M658" s="17" t="n"/>
      <c r="N658" s="17" t="n"/>
      <c r="O658" s="17" t="n"/>
      <c r="P658" s="17">
        <f>IF(AND(M658&gt;0,N658&gt;0,O658&gt;0),M658*N658*O658,"")</f>
        <v/>
      </c>
      <c r="Q658" s="17">
        <f>IF(P658="","",IF(P658&lt;=20,"Faible",IF(P658&lt;=40,"Moyen",IF(P658&lt;=75,"Élevé","Critique"))))</f>
        <v/>
      </c>
      <c r="R658" s="17" t="n"/>
      <c r="S658" s="17" t="n"/>
      <c r="T658" s="17" t="n"/>
      <c r="U658" s="17" t="inlineStr">
        <is>
          <t>Méthodes</t>
        </is>
      </c>
      <c r="V658" s="17" t="inlineStr">
        <is>
          <t>06/09/2025</t>
        </is>
      </c>
      <c r="W658" s="17" t="inlineStr">
        <is>
          <t>In Progress</t>
        </is>
      </c>
      <c r="X658" s="17">
        <f>IF(AND(U658&gt;0,V658&gt;0,W658&gt;0),U658*V658*W658,"")</f>
        <v/>
      </c>
      <c r="Y658" s="17">
        <f>IF(X658="","",IF(X658&lt;=20,"Faible",IF(X658&lt;=40,"Moyen",IF(X658&lt;=75,"Élevé","Critique"))))</f>
        <v/>
      </c>
      <c r="Z658" s="17" t="n">
        <v>2</v>
      </c>
      <c r="AA658" s="17">
        <f>IF(AND(X658&gt;0,Y658&gt;0,Z658&gt;0),X658*Y658*Z658,"")</f>
        <v/>
      </c>
      <c r="AB658" s="17">
        <f>IF(AA658="","",IF(AA658&lt;=20,"Faible",IF(AA658&lt;=40,"Moyen",IF(AA658&lt;=75,"Élevé","Critique"))))</f>
        <v/>
      </c>
      <c r="AC658" s="17" t="inlineStr">
        <is>
          <t>c</t>
        </is>
      </c>
      <c r="AD658" s="17">
        <f>IF(OR(L658="",AC658=""),"",IF(VLOOKUP(AC658,Références!$O$3:$P$7,2,FALSE)&gt;=VLOOKUP(L658,Références!$O$3:$P$7,2,FALSE),"OK","À compléter"))</f>
        <v/>
      </c>
      <c r="AE658" s="17" t="inlineStr">
        <is>
          <t>Audit terrain + croquis</t>
        </is>
      </c>
      <c r="AF658" s="17" t="n"/>
      <c r="AG658" s="17" t="n"/>
    </row>
    <row r="659">
      <c r="A659" s="17" t="n"/>
      <c r="B659" s="17" t="n"/>
      <c r="C659" s="17" t="n"/>
      <c r="D659" s="17" t="n"/>
      <c r="E659" s="17" t="n"/>
      <c r="F659" s="17" t="n"/>
      <c r="G659" s="17" t="n"/>
      <c r="H659" s="17" t="n"/>
      <c r="I659" s="17" t="n"/>
      <c r="J659" s="17" t="n"/>
      <c r="K659" s="17">
        <f>IF(OR(H659="",I659="",J659=""),"",H659&amp;I659&amp;J659)</f>
        <v/>
      </c>
      <c r="L659" s="17">
        <f>IF(K659="","",VLOOKUP(K659,Références!$L$3:$M$10,2,FALSE))</f>
        <v/>
      </c>
      <c r="M659" s="17" t="n"/>
      <c r="N659" s="17" t="n"/>
      <c r="O659" s="17" t="n"/>
      <c r="P659" s="17">
        <f>IF(AND(M659&gt;0,N659&gt;0,O659&gt;0),M659*N659*O659,"")</f>
        <v/>
      </c>
      <c r="Q659" s="17">
        <f>IF(P659="","",IF(P659&lt;=20,"Faible",IF(P659&lt;=40,"Moyen",IF(P659&lt;=75,"Élevé","Critique"))))</f>
        <v/>
      </c>
      <c r="R659" s="17" t="n"/>
      <c r="S659" s="17" t="n"/>
      <c r="T659" s="17" t="n"/>
      <c r="U659" s="17" t="inlineStr">
        <is>
          <t>Qualité</t>
        </is>
      </c>
      <c r="V659" s="17" t="inlineStr">
        <is>
          <t>28/09/2025</t>
        </is>
      </c>
      <c r="W659" s="17" t="inlineStr">
        <is>
          <t>Done</t>
        </is>
      </c>
      <c r="X659" s="17">
        <f>IF(AND(U659&gt;0,V659&gt;0,W659&gt;0),U659*V659*W659,"")</f>
        <v/>
      </c>
      <c r="Y659" s="17">
        <f>IF(X659="","",IF(X659&lt;=20,"Faible",IF(X659&lt;=40,"Moyen",IF(X659&lt;=75,"Élevé","Critique"))))</f>
        <v/>
      </c>
      <c r="Z659" s="17" t="n">
        <v>2</v>
      </c>
      <c r="AA659" s="17">
        <f>IF(AND(X659&gt;0,Y659&gt;0,Z659&gt;0),X659*Y659*Z659,"")</f>
        <v/>
      </c>
      <c r="AB659" s="17">
        <f>IF(AA659="","",IF(AA659&lt;=20,"Faible",IF(AA659&lt;=40,"Moyen",IF(AA659&lt;=75,"Élevé","Critique"))))</f>
        <v/>
      </c>
      <c r="AC659" s="17" t="inlineStr">
        <is>
          <t>c</t>
        </is>
      </c>
      <c r="AD659" s="17">
        <f>IF(OR(L659="",AC659=""),"",IF(VLOOKUP(AC659,Références!$O$3:$P$7,2,FALSE)&gt;=VLOOKUP(L659,Références!$O$3:$P$7,2,FALSE),"OK","À compléter"))</f>
        <v/>
      </c>
      <c r="AE659" s="17" t="inlineStr">
        <is>
          <t>Photos + procédure</t>
        </is>
      </c>
      <c r="AF659" s="17" t="n"/>
      <c r="AG659" s="17" t="n"/>
    </row>
    <row r="660">
      <c r="A660" s="17" t="n"/>
      <c r="B660" s="17" t="n"/>
      <c r="C660" s="17" t="n"/>
      <c r="D660" s="17" t="n"/>
      <c r="E660" s="17" t="n"/>
      <c r="F660" s="17" t="n"/>
      <c r="G660" s="17" t="n"/>
      <c r="H660" s="17" t="n"/>
      <c r="I660" s="17" t="n"/>
      <c r="J660" s="17" t="n"/>
      <c r="K660" s="17">
        <f>IF(OR(H660="",I660="",J660=""),"",H660&amp;I660&amp;J660)</f>
        <v/>
      </c>
      <c r="L660" s="17">
        <f>IF(K660="","",VLOOKUP(K660,Références!$L$3:$M$10,2,FALSE))</f>
        <v/>
      </c>
      <c r="M660" s="17" t="n"/>
      <c r="N660" s="17" t="n"/>
      <c r="O660" s="17" t="n"/>
      <c r="P660" s="17">
        <f>IF(AND(M660&gt;0,N660&gt;0,O660&gt;0),M660*N660*O660,"")</f>
        <v/>
      </c>
      <c r="Q660" s="17">
        <f>IF(P660="","",IF(P660&lt;=20,"Faible",IF(P660&lt;=40,"Moyen",IF(P660&lt;=75,"Élevé","Critique"))))</f>
        <v/>
      </c>
      <c r="R660" s="17" t="n"/>
      <c r="S660" s="17" t="n"/>
      <c r="T660" s="17" t="n"/>
      <c r="U660" s="17" t="inlineStr">
        <is>
          <t>Qualité</t>
        </is>
      </c>
      <c r="V660" s="17" t="inlineStr">
        <is>
          <t>07/09/2025</t>
        </is>
      </c>
      <c r="W660" s="17" t="inlineStr">
        <is>
          <t>Done</t>
        </is>
      </c>
      <c r="X660" s="17">
        <f>IF(AND(U660&gt;0,V660&gt;0,W660&gt;0),U660*V660*W660,"")</f>
        <v/>
      </c>
      <c r="Y660" s="17">
        <f>IF(X660="","",IF(X660&lt;=20,"Faible",IF(X660&lt;=40,"Moyen",IF(X660&lt;=75,"Élevé","Critique"))))</f>
        <v/>
      </c>
      <c r="Z660" s="17" t="n">
        <v>2</v>
      </c>
      <c r="AA660" s="17">
        <f>IF(AND(X660&gt;0,Y660&gt;0,Z660&gt;0),X660*Y660*Z660,"")</f>
        <v/>
      </c>
      <c r="AB660" s="17">
        <f>IF(AA660="","",IF(AA660&lt;=20,"Faible",IF(AA660&lt;=40,"Moyen",IF(AA660&lt;=75,"Élevé","Critique"))))</f>
        <v/>
      </c>
      <c r="AC660" s="17" t="inlineStr">
        <is>
          <t>c</t>
        </is>
      </c>
      <c r="AD660" s="17">
        <f>IF(OR(L660="",AC660=""),"",IF(VLOOKUP(AC660,Références!$O$3:$P$7,2,FALSE)&gt;=VLOOKUP(L660,Références!$O$3:$P$7,2,FALSE),"OK","À compléter"))</f>
        <v/>
      </c>
      <c r="AE660" s="17" t="inlineStr">
        <is>
          <t>Audit terrain + croquis</t>
        </is>
      </c>
      <c r="AF660" s="17" t="n"/>
      <c r="AG660" s="17" t="n"/>
    </row>
    <row r="661">
      <c r="A661" s="17" t="n"/>
      <c r="B661" s="17" t="n"/>
      <c r="C661" s="17" t="n"/>
      <c r="D661" s="17" t="n"/>
      <c r="E661" s="17" t="n"/>
      <c r="F661" s="17" t="n"/>
      <c r="G661" s="17" t="n"/>
      <c r="H661" s="17" t="n"/>
      <c r="I661" s="17" t="n"/>
      <c r="J661" s="17" t="n"/>
      <c r="K661" s="17">
        <f>IF(OR(H661="",I661="",J661=""),"",H661&amp;I661&amp;J661)</f>
        <v/>
      </c>
      <c r="L661" s="17">
        <f>IF(K661="","",VLOOKUP(K661,Références!$L$3:$M$10,2,FALSE))</f>
        <v/>
      </c>
      <c r="M661" s="17" t="n"/>
      <c r="N661" s="17" t="n"/>
      <c r="O661" s="17" t="n"/>
      <c r="P661" s="17">
        <f>IF(AND(M661&gt;0,N661&gt;0,O661&gt;0),M661*N661*O661,"")</f>
        <v/>
      </c>
      <c r="Q661" s="17">
        <f>IF(P661="","",IF(P661&lt;=20,"Faible",IF(P661&lt;=40,"Moyen",IF(P661&lt;=75,"Élevé","Critique"))))</f>
        <v/>
      </c>
      <c r="R661" s="17" t="n"/>
      <c r="S661" s="17" t="n"/>
      <c r="T661" s="17" t="n"/>
      <c r="U661" s="17" t="inlineStr">
        <is>
          <t>Méthodes</t>
        </is>
      </c>
      <c r="V661" s="17" t="inlineStr">
        <is>
          <t>13/09/2025</t>
        </is>
      </c>
      <c r="W661" s="17" t="inlineStr">
        <is>
          <t>In Progress</t>
        </is>
      </c>
      <c r="X661" s="17">
        <f>IF(AND(U661&gt;0,V661&gt;0,W661&gt;0),U661*V661*W661,"")</f>
        <v/>
      </c>
      <c r="Y661" s="17">
        <f>IF(X661="","",IF(X661&lt;=20,"Faible",IF(X661&lt;=40,"Moyen",IF(X661&lt;=75,"Élevé","Critique"))))</f>
        <v/>
      </c>
      <c r="Z661" s="17" t="n">
        <v>2</v>
      </c>
      <c r="AA661" s="17">
        <f>IF(AND(X661&gt;0,Y661&gt;0,Z661&gt;0),X661*Y661*Z661,"")</f>
        <v/>
      </c>
      <c r="AB661" s="17">
        <f>IF(AA661="","",IF(AA661&lt;=20,"Faible",IF(AA661&lt;=40,"Moyen",IF(AA661&lt;=75,"Élevé","Critique"))))</f>
        <v/>
      </c>
      <c r="AC661" s="17" t="inlineStr">
        <is>
          <t>c</t>
        </is>
      </c>
      <c r="AD661" s="17">
        <f>IF(OR(L661="",AC661=""),"",IF(VLOOKUP(AC661,Références!$O$3:$P$7,2,FALSE)&gt;=VLOOKUP(L661,Références!$O$3:$P$7,2,FALSE),"OK","À compléter"))</f>
        <v/>
      </c>
      <c r="AE661" s="17" t="inlineStr">
        <is>
          <t>FDS + mode opératoire</t>
        </is>
      </c>
      <c r="AF661" s="17" t="n"/>
      <c r="AG661" s="17" t="n"/>
    </row>
    <row r="662">
      <c r="A662" s="17" t="n"/>
      <c r="B662" s="17" t="n"/>
      <c r="C662" s="17" t="n"/>
      <c r="D662" s="17" t="n"/>
      <c r="E662" s="17" t="n"/>
      <c r="F662" s="17" t="n"/>
      <c r="G662" s="17" t="n"/>
      <c r="H662" s="17" t="n"/>
      <c r="I662" s="17" t="n"/>
      <c r="J662" s="17" t="n"/>
      <c r="K662" s="17">
        <f>IF(OR(H662="",I662="",J662=""),"",H662&amp;I662&amp;J662)</f>
        <v/>
      </c>
      <c r="L662" s="17">
        <f>IF(K662="","",VLOOKUP(K662,Références!$L$3:$M$10,2,FALSE))</f>
        <v/>
      </c>
      <c r="M662" s="17" t="n"/>
      <c r="N662" s="17" t="n"/>
      <c r="O662" s="17" t="n"/>
      <c r="P662" s="17">
        <f>IF(AND(M662&gt;0,N662&gt;0,O662&gt;0),M662*N662*O662,"")</f>
        <v/>
      </c>
      <c r="Q662" s="17">
        <f>IF(P662="","",IF(P662&lt;=20,"Faible",IF(P662&lt;=40,"Moyen",IF(P662&lt;=75,"Élevé","Critique"))))</f>
        <v/>
      </c>
      <c r="R662" s="17" t="n"/>
      <c r="S662" s="17" t="n"/>
      <c r="T662" s="17" t="n"/>
      <c r="U662" s="17" t="inlineStr">
        <is>
          <t>Production</t>
        </is>
      </c>
      <c r="V662" s="17" t="inlineStr">
        <is>
          <t>27/09/2025</t>
        </is>
      </c>
      <c r="W662" s="17" t="inlineStr">
        <is>
          <t>Done</t>
        </is>
      </c>
      <c r="X662" s="17">
        <f>IF(AND(U662&gt;0,V662&gt;0,W662&gt;0),U662*V662*W662,"")</f>
        <v/>
      </c>
      <c r="Y662" s="17">
        <f>IF(X662="","",IF(X662&lt;=20,"Faible",IF(X662&lt;=40,"Moyen",IF(X662&lt;=75,"Élevé","Critique"))))</f>
        <v/>
      </c>
      <c r="Z662" s="17" t="n">
        <v>2</v>
      </c>
      <c r="AA662" s="17">
        <f>IF(AND(X662&gt;0,Y662&gt;0,Z662&gt;0),X662*Y662*Z662,"")</f>
        <v/>
      </c>
      <c r="AB662" s="17">
        <f>IF(AA662="","",IF(AA662&lt;=20,"Faible",IF(AA662&lt;=40,"Moyen",IF(AA662&lt;=75,"Élevé","Critique"))))</f>
        <v/>
      </c>
      <c r="AC662" s="17" t="inlineStr">
        <is>
          <t>c</t>
        </is>
      </c>
      <c r="AD662" s="17">
        <f>IF(OR(L662="",AC662=""),"",IF(VLOOKUP(AC662,Références!$O$3:$P$7,2,FALSE)&gt;=VLOOKUP(L662,Références!$O$3:$P$7,2,FALSE),"OK","À compléter"))</f>
        <v/>
      </c>
      <c r="AE662" s="17" t="inlineStr">
        <is>
          <t>FDS + mode opératoire</t>
        </is>
      </c>
      <c r="AF662" s="17" t="n"/>
      <c r="AG662" s="17" t="n"/>
    </row>
    <row r="663">
      <c r="A663" s="17" t="n"/>
      <c r="B663" s="17" t="n"/>
      <c r="C663" s="17" t="n"/>
      <c r="D663" s="17" t="n"/>
      <c r="E663" s="17" t="n"/>
      <c r="F663" s="17" t="n"/>
      <c r="G663" s="17" t="n"/>
      <c r="H663" s="17" t="n"/>
      <c r="I663" s="17" t="n"/>
      <c r="J663" s="17" t="n"/>
      <c r="K663" s="17">
        <f>IF(OR(H663="",I663="",J663=""),"",H663&amp;I663&amp;J663)</f>
        <v/>
      </c>
      <c r="L663" s="17">
        <f>IF(K663="","",VLOOKUP(K663,Références!$L$3:$M$10,2,FALSE))</f>
        <v/>
      </c>
      <c r="M663" s="17" t="n"/>
      <c r="N663" s="17" t="n"/>
      <c r="O663" s="17" t="n"/>
      <c r="P663" s="17">
        <f>IF(AND(M663&gt;0,N663&gt;0,O663&gt;0),M663*N663*O663,"")</f>
        <v/>
      </c>
      <c r="Q663" s="17">
        <f>IF(P663="","",IF(P663&lt;=20,"Faible",IF(P663&lt;=40,"Moyen",IF(P663&lt;=75,"Élevé","Critique"))))</f>
        <v/>
      </c>
      <c r="R663" s="17" t="n"/>
      <c r="S663" s="17" t="n"/>
      <c r="T663" s="17" t="n"/>
      <c r="U663" s="17" t="inlineStr">
        <is>
          <t>Production</t>
        </is>
      </c>
      <c r="V663" s="17" t="inlineStr">
        <is>
          <t>25/09/2025</t>
        </is>
      </c>
      <c r="W663" s="17" t="inlineStr">
        <is>
          <t>Not Started</t>
        </is>
      </c>
      <c r="X663" s="17">
        <f>IF(AND(U663&gt;0,V663&gt;0,W663&gt;0),U663*V663*W663,"")</f>
        <v/>
      </c>
      <c r="Y663" s="17">
        <f>IF(X663="","",IF(X663&lt;=20,"Faible",IF(X663&lt;=40,"Moyen",IF(X663&lt;=75,"Élevé","Critique"))))</f>
        <v/>
      </c>
      <c r="Z663" s="17" t="n">
        <v>2</v>
      </c>
      <c r="AA663" s="17">
        <f>IF(AND(X663&gt;0,Y663&gt;0,Z663&gt;0),X663*Y663*Z663,"")</f>
        <v/>
      </c>
      <c r="AB663" s="17">
        <f>IF(AA663="","",IF(AA663&lt;=20,"Faible",IF(AA663&lt;=40,"Moyen",IF(AA663&lt;=75,"Élevé","Critique"))))</f>
        <v/>
      </c>
      <c r="AC663" s="17" t="inlineStr">
        <is>
          <t>c</t>
        </is>
      </c>
      <c r="AD663" s="17">
        <f>IF(OR(L663="",AC663=""),"",IF(VLOOKUP(AC663,Références!$O$3:$P$7,2,FALSE)&gt;=VLOOKUP(L663,Références!$O$3:$P$7,2,FALSE),"OK","À compléter"))</f>
        <v/>
      </c>
      <c r="AE663" s="17" t="inlineStr">
        <is>
          <t>Photos + procédure</t>
        </is>
      </c>
      <c r="AF663" s="17" t="n"/>
      <c r="AG663" s="17" t="n"/>
    </row>
    <row r="664">
      <c r="A664" s="17" t="n"/>
      <c r="B664" s="17" t="n"/>
      <c r="C664" s="17" t="n"/>
      <c r="D664" s="17" t="n"/>
      <c r="E664" s="17" t="n"/>
      <c r="F664" s="17" t="n"/>
      <c r="G664" s="17" t="n"/>
      <c r="H664" s="17" t="n"/>
      <c r="I664" s="17" t="n"/>
      <c r="J664" s="17" t="n"/>
      <c r="K664" s="17">
        <f>IF(OR(H664="",I664="",J664=""),"",H664&amp;I664&amp;J664)</f>
        <v/>
      </c>
      <c r="L664" s="17">
        <f>IF(K664="","",VLOOKUP(K664,Références!$L$3:$M$10,2,FALSE))</f>
        <v/>
      </c>
      <c r="M664" s="17" t="n"/>
      <c r="N664" s="17" t="n"/>
      <c r="O664" s="17" t="n"/>
      <c r="P664" s="17">
        <f>IF(AND(M664&gt;0,N664&gt;0,O664&gt;0),M664*N664*O664,"")</f>
        <v/>
      </c>
      <c r="Q664" s="17">
        <f>IF(P664="","",IF(P664&lt;=20,"Faible",IF(P664&lt;=40,"Moyen",IF(P664&lt;=75,"Élevé","Critique"))))</f>
        <v/>
      </c>
      <c r="R664" s="17" t="n"/>
      <c r="S664" s="17" t="n"/>
      <c r="T664" s="17" t="n"/>
      <c r="U664" s="17" t="inlineStr">
        <is>
          <t>HSE</t>
        </is>
      </c>
      <c r="V664" s="17" t="inlineStr">
        <is>
          <t>18/09/2025</t>
        </is>
      </c>
      <c r="W664" s="17" t="inlineStr">
        <is>
          <t>Not Started</t>
        </is>
      </c>
      <c r="X664" s="17">
        <f>IF(AND(U664&gt;0,V664&gt;0,W664&gt;0),U664*V664*W664,"")</f>
        <v/>
      </c>
      <c r="Y664" s="17">
        <f>IF(X664="","",IF(X664&lt;=20,"Faible",IF(X664&lt;=40,"Moyen",IF(X664&lt;=75,"Élevé","Critique"))))</f>
        <v/>
      </c>
      <c r="Z664" s="17" t="n">
        <v>2</v>
      </c>
      <c r="AA664" s="17">
        <f>IF(AND(X664&gt;0,Y664&gt;0,Z664&gt;0),X664*Y664*Z664,"")</f>
        <v/>
      </c>
      <c r="AB664" s="17">
        <f>IF(AA664="","",IF(AA664&lt;=20,"Faible",IF(AA664&lt;=40,"Moyen",IF(AA664&lt;=75,"Élevé","Critique"))))</f>
        <v/>
      </c>
      <c r="AC664" s="17" t="inlineStr">
        <is>
          <t>c</t>
        </is>
      </c>
      <c r="AD664" s="17">
        <f>IF(OR(L664="",AC664=""),"",IF(VLOOKUP(AC664,Références!$O$3:$P$7,2,FALSE)&gt;=VLOOKUP(L664,Références!$O$3:$P$7,2,FALSE),"OK","À compléter"))</f>
        <v/>
      </c>
      <c r="AE664" s="17" t="inlineStr">
        <is>
          <t>Audit terrain + croquis</t>
        </is>
      </c>
      <c r="AF664" s="17" t="n"/>
      <c r="AG664" s="17" t="n"/>
    </row>
    <row r="665">
      <c r="A665" s="17" t="n"/>
      <c r="B665" s="17" t="n"/>
      <c r="C665" s="17" t="n"/>
      <c r="D665" s="17" t="n"/>
      <c r="E665" s="17" t="n"/>
      <c r="F665" s="17" t="n"/>
      <c r="G665" s="17" t="n"/>
      <c r="H665" s="17" t="n"/>
      <c r="I665" s="17" t="n"/>
      <c r="J665" s="17" t="n"/>
      <c r="K665" s="17">
        <f>IF(OR(H665="",I665="",J665=""),"",H665&amp;I665&amp;J665)</f>
        <v/>
      </c>
      <c r="L665" s="17">
        <f>IF(K665="","",VLOOKUP(K665,Références!$L$3:$M$10,2,FALSE))</f>
        <v/>
      </c>
      <c r="M665" s="17" t="n"/>
      <c r="N665" s="17" t="n"/>
      <c r="O665" s="17" t="n"/>
      <c r="P665" s="17">
        <f>IF(AND(M665&gt;0,N665&gt;0,O665&gt;0),M665*N665*O665,"")</f>
        <v/>
      </c>
      <c r="Q665" s="17">
        <f>IF(P665="","",IF(P665&lt;=20,"Faible",IF(P665&lt;=40,"Moyen",IF(P665&lt;=75,"Élevé","Critique"))))</f>
        <v/>
      </c>
      <c r="R665" s="17" t="n"/>
      <c r="S665" s="17" t="n"/>
      <c r="T665" s="17" t="n"/>
      <c r="U665" s="17" t="inlineStr">
        <is>
          <t>Maintenance</t>
        </is>
      </c>
      <c r="V665" s="17" t="inlineStr">
        <is>
          <t>15/09/2025</t>
        </is>
      </c>
      <c r="W665" s="17" t="inlineStr">
        <is>
          <t>In Progress</t>
        </is>
      </c>
      <c r="X665" s="17">
        <f>IF(AND(U665&gt;0,V665&gt;0,W665&gt;0),U665*V665*W665,"")</f>
        <v/>
      </c>
      <c r="Y665" s="17">
        <f>IF(X665="","",IF(X665&lt;=20,"Faible",IF(X665&lt;=40,"Moyen",IF(X665&lt;=75,"Élevé","Critique"))))</f>
        <v/>
      </c>
      <c r="Z665" s="17" t="n">
        <v>2</v>
      </c>
      <c r="AA665" s="17">
        <f>IF(AND(X665&gt;0,Y665&gt;0,Z665&gt;0),X665*Y665*Z665,"")</f>
        <v/>
      </c>
      <c r="AB665" s="17">
        <f>IF(AA665="","",IF(AA665&lt;=20,"Faible",IF(AA665&lt;=40,"Moyen",IF(AA665&lt;=75,"Élevé","Critique"))))</f>
        <v/>
      </c>
      <c r="AC665" s="17" t="inlineStr">
        <is>
          <t>c</t>
        </is>
      </c>
      <c r="AD665" s="17">
        <f>IF(OR(L665="",AC665=""),"",IF(VLOOKUP(AC665,Références!$O$3:$P$7,2,FALSE)&gt;=VLOOKUP(L665,Références!$O$3:$P$7,2,FALSE),"OK","À compléter"))</f>
        <v/>
      </c>
      <c r="AE665" s="17" t="inlineStr">
        <is>
          <t>Photos + procédure</t>
        </is>
      </c>
      <c r="AF665" s="17" t="n"/>
      <c r="AG665" s="17" t="n"/>
    </row>
    <row r="666">
      <c r="A666" s="17" t="n"/>
      <c r="B666" s="17" t="n"/>
      <c r="C666" s="17" t="n"/>
      <c r="D666" s="17" t="n"/>
      <c r="E666" s="17" t="n"/>
      <c r="F666" s="17" t="n"/>
      <c r="G666" s="17" t="n"/>
      <c r="H666" s="17" t="n"/>
      <c r="I666" s="17" t="n"/>
      <c r="J666" s="17" t="n"/>
      <c r="K666" s="17">
        <f>IF(OR(H666="",I666="",J666=""),"",H666&amp;I666&amp;J666)</f>
        <v/>
      </c>
      <c r="L666" s="17">
        <f>IF(K666="","",VLOOKUP(K666,Références!$L$3:$M$10,2,FALSE))</f>
        <v/>
      </c>
      <c r="M666" s="17" t="n"/>
      <c r="N666" s="17" t="n"/>
      <c r="O666" s="17" t="n"/>
      <c r="P666" s="17">
        <f>IF(AND(M666&gt;0,N666&gt;0,O666&gt;0),M666*N666*O666,"")</f>
        <v/>
      </c>
      <c r="Q666" s="17">
        <f>IF(P666="","",IF(P666&lt;=20,"Faible",IF(P666&lt;=40,"Moyen",IF(P666&lt;=75,"Élevé","Critique"))))</f>
        <v/>
      </c>
      <c r="R666" s="17" t="n"/>
      <c r="S666" s="17" t="n"/>
      <c r="T666" s="17" t="n"/>
      <c r="U666" s="17" t="inlineStr">
        <is>
          <t>Méthodes</t>
        </is>
      </c>
      <c r="V666" s="17" t="inlineStr">
        <is>
          <t>02/09/2025</t>
        </is>
      </c>
      <c r="W666" s="17" t="inlineStr">
        <is>
          <t>Done</t>
        </is>
      </c>
      <c r="X666" s="17">
        <f>IF(AND(U666&gt;0,V666&gt;0,W666&gt;0),U666*V666*W666,"")</f>
        <v/>
      </c>
      <c r="Y666" s="17">
        <f>IF(X666="","",IF(X666&lt;=20,"Faible",IF(X666&lt;=40,"Moyen",IF(X666&lt;=75,"Élevé","Critique"))))</f>
        <v/>
      </c>
      <c r="Z666" s="17" t="n">
        <v>2</v>
      </c>
      <c r="AA666" s="17">
        <f>IF(AND(X666&gt;0,Y666&gt;0,Z666&gt;0),X666*Y666*Z666,"")</f>
        <v/>
      </c>
      <c r="AB666" s="17">
        <f>IF(AA666="","",IF(AA666&lt;=20,"Faible",IF(AA666&lt;=40,"Moyen",IF(AA666&lt;=75,"Élevé","Critique"))))</f>
        <v/>
      </c>
      <c r="AC666" s="17" t="inlineStr">
        <is>
          <t>c</t>
        </is>
      </c>
      <c r="AD666" s="17">
        <f>IF(OR(L666="",AC666=""),"",IF(VLOOKUP(AC666,Références!$O$3:$P$7,2,FALSE)&gt;=VLOOKUP(L666,Références!$O$3:$P$7,2,FALSE),"OK","À compléter"))</f>
        <v/>
      </c>
      <c r="AE666" s="17" t="inlineStr">
        <is>
          <t>Audit terrain + croquis</t>
        </is>
      </c>
      <c r="AF666" s="17" t="n"/>
      <c r="AG666" s="17" t="n"/>
    </row>
    <row r="667">
      <c r="A667" s="17" t="n"/>
      <c r="B667" s="17" t="n"/>
      <c r="C667" s="17" t="n"/>
      <c r="D667" s="17" t="n"/>
      <c r="E667" s="17" t="n"/>
      <c r="F667" s="17" t="n"/>
      <c r="G667" s="17" t="n"/>
      <c r="H667" s="17" t="n"/>
      <c r="I667" s="17" t="n"/>
      <c r="J667" s="17" t="n"/>
      <c r="K667" s="17">
        <f>IF(OR(H667="",I667="",J667=""),"",H667&amp;I667&amp;J667)</f>
        <v/>
      </c>
      <c r="L667" s="17">
        <f>IF(K667="","",VLOOKUP(K667,Références!$L$3:$M$10,2,FALSE))</f>
        <v/>
      </c>
      <c r="M667" s="17" t="n"/>
      <c r="N667" s="17" t="n"/>
      <c r="O667" s="17" t="n"/>
      <c r="P667" s="17">
        <f>IF(AND(M667&gt;0,N667&gt;0,O667&gt;0),M667*N667*O667,"")</f>
        <v/>
      </c>
      <c r="Q667" s="17">
        <f>IF(P667="","",IF(P667&lt;=20,"Faible",IF(P667&lt;=40,"Moyen",IF(P667&lt;=75,"Élevé","Critique"))))</f>
        <v/>
      </c>
      <c r="R667" s="17" t="n"/>
      <c r="S667" s="17" t="n"/>
      <c r="T667" s="17" t="n"/>
      <c r="U667" s="17" t="inlineStr">
        <is>
          <t>Maintenance</t>
        </is>
      </c>
      <c r="V667" s="17" t="inlineStr">
        <is>
          <t>14/09/2025</t>
        </is>
      </c>
      <c r="W667" s="17" t="inlineStr">
        <is>
          <t>In Progress</t>
        </is>
      </c>
      <c r="X667" s="17">
        <f>IF(AND(U667&gt;0,V667&gt;0,W667&gt;0),U667*V667*W667,"")</f>
        <v/>
      </c>
      <c r="Y667" s="17">
        <f>IF(X667="","",IF(X667&lt;=20,"Faible",IF(X667&lt;=40,"Moyen",IF(X667&lt;=75,"Élevé","Critique"))))</f>
        <v/>
      </c>
      <c r="Z667" s="17" t="n">
        <v>2</v>
      </c>
      <c r="AA667" s="17">
        <f>IF(AND(X667&gt;0,Y667&gt;0,Z667&gt;0),X667*Y667*Z667,"")</f>
        <v/>
      </c>
      <c r="AB667" s="17">
        <f>IF(AA667="","",IF(AA667&lt;=20,"Faible",IF(AA667&lt;=40,"Moyen",IF(AA667&lt;=75,"Élevé","Critique"))))</f>
        <v/>
      </c>
      <c r="AC667" s="17" t="inlineStr">
        <is>
          <t>c</t>
        </is>
      </c>
      <c r="AD667" s="17">
        <f>IF(OR(L667="",AC667=""),"",IF(VLOOKUP(AC667,Références!$O$3:$P$7,2,FALSE)&gt;=VLOOKUP(L667,Références!$O$3:$P$7,2,FALSE),"OK","À compléter"))</f>
        <v/>
      </c>
      <c r="AE667" s="17" t="inlineStr">
        <is>
          <t>FDS + mode opératoire</t>
        </is>
      </c>
      <c r="AF667" s="17" t="n"/>
      <c r="AG667" s="17" t="n"/>
    </row>
    <row r="668">
      <c r="A668" s="17" t="n"/>
      <c r="B668" s="17" t="n"/>
      <c r="C668" s="17" t="n"/>
      <c r="D668" s="17" t="n"/>
      <c r="E668" s="17" t="n"/>
      <c r="F668" s="17" t="n"/>
      <c r="G668" s="17" t="n"/>
      <c r="H668" s="17" t="n"/>
      <c r="I668" s="17" t="n"/>
      <c r="J668" s="17" t="n"/>
      <c r="K668" s="17">
        <f>IF(OR(H668="",I668="",J668=""),"",H668&amp;I668&amp;J668)</f>
        <v/>
      </c>
      <c r="L668" s="17">
        <f>IF(K668="","",VLOOKUP(K668,Références!$L$3:$M$10,2,FALSE))</f>
        <v/>
      </c>
      <c r="M668" s="17" t="n"/>
      <c r="N668" s="17" t="n"/>
      <c r="O668" s="17" t="n"/>
      <c r="P668" s="17">
        <f>IF(AND(M668&gt;0,N668&gt;0,O668&gt;0),M668*N668*O668,"")</f>
        <v/>
      </c>
      <c r="Q668" s="17">
        <f>IF(P668="","",IF(P668&lt;=20,"Faible",IF(P668&lt;=40,"Moyen",IF(P668&lt;=75,"Élevé","Critique"))))</f>
        <v/>
      </c>
      <c r="R668" s="17" t="n"/>
      <c r="S668" s="17" t="n"/>
      <c r="T668" s="17" t="n"/>
      <c r="U668" s="17" t="inlineStr">
        <is>
          <t>Qualité</t>
        </is>
      </c>
      <c r="V668" s="17" t="inlineStr">
        <is>
          <t>04/09/2025</t>
        </is>
      </c>
      <c r="W668" s="17" t="inlineStr">
        <is>
          <t>Not Started</t>
        </is>
      </c>
      <c r="X668" s="17">
        <f>IF(AND(U668&gt;0,V668&gt;0,W668&gt;0),U668*V668*W668,"")</f>
        <v/>
      </c>
      <c r="Y668" s="17">
        <f>IF(X668="","",IF(X668&lt;=20,"Faible",IF(X668&lt;=40,"Moyen",IF(X668&lt;=75,"Élevé","Critique"))))</f>
        <v/>
      </c>
      <c r="Z668" s="17" t="n">
        <v>2</v>
      </c>
      <c r="AA668" s="17">
        <f>IF(AND(X668&gt;0,Y668&gt;0,Z668&gt;0),X668*Y668*Z668,"")</f>
        <v/>
      </c>
      <c r="AB668" s="17">
        <f>IF(AA668="","",IF(AA668&lt;=20,"Faible",IF(AA668&lt;=40,"Moyen",IF(AA668&lt;=75,"Élevé","Critique"))))</f>
        <v/>
      </c>
      <c r="AC668" s="17" t="inlineStr">
        <is>
          <t>c</t>
        </is>
      </c>
      <c r="AD668" s="17">
        <f>IF(OR(L668="",AC668=""),"",IF(VLOOKUP(AC668,Références!$O$3:$P$7,2,FALSE)&gt;=VLOOKUP(L668,Références!$O$3:$P$7,2,FALSE),"OK","À compléter"))</f>
        <v/>
      </c>
      <c r="AE668" s="17" t="inlineStr">
        <is>
          <t>Audit terrain + croquis</t>
        </is>
      </c>
      <c r="AF668" s="17" t="n"/>
      <c r="AG668" s="17" t="n"/>
    </row>
    <row r="669">
      <c r="A669" s="17" t="n"/>
      <c r="B669" s="17" t="n"/>
      <c r="C669" s="17" t="n"/>
      <c r="D669" s="17" t="n"/>
      <c r="E669" s="17" t="n"/>
      <c r="F669" s="17" t="n"/>
      <c r="G669" s="17" t="n"/>
      <c r="H669" s="17" t="n"/>
      <c r="I669" s="17" t="n"/>
      <c r="J669" s="17" t="n"/>
      <c r="K669" s="17">
        <f>IF(OR(H669="",I669="",J669=""),"",H669&amp;I669&amp;J669)</f>
        <v/>
      </c>
      <c r="L669" s="17">
        <f>IF(K669="","",VLOOKUP(K669,Références!$L$3:$M$10,2,FALSE))</f>
        <v/>
      </c>
      <c r="M669" s="17" t="n"/>
      <c r="N669" s="17" t="n"/>
      <c r="O669" s="17" t="n"/>
      <c r="P669" s="17">
        <f>IF(AND(M669&gt;0,N669&gt;0,O669&gt;0),M669*N669*O669,"")</f>
        <v/>
      </c>
      <c r="Q669" s="17">
        <f>IF(P669="","",IF(P669&lt;=20,"Faible",IF(P669&lt;=40,"Moyen",IF(P669&lt;=75,"Élevé","Critique"))))</f>
        <v/>
      </c>
      <c r="R669" s="17" t="n"/>
      <c r="S669" s="17" t="n"/>
      <c r="T669" s="17" t="n"/>
      <c r="U669" s="17" t="inlineStr">
        <is>
          <t>Qualité</t>
        </is>
      </c>
      <c r="V669" s="17" t="inlineStr">
        <is>
          <t>28/09/2025</t>
        </is>
      </c>
      <c r="W669" s="17" t="inlineStr">
        <is>
          <t>In Progress</t>
        </is>
      </c>
      <c r="X669" s="17">
        <f>IF(AND(U669&gt;0,V669&gt;0,W669&gt;0),U669*V669*W669,"")</f>
        <v/>
      </c>
      <c r="Y669" s="17">
        <f>IF(X669="","",IF(X669&lt;=20,"Faible",IF(X669&lt;=40,"Moyen",IF(X669&lt;=75,"Élevé","Critique"))))</f>
        <v/>
      </c>
      <c r="Z669" s="17" t="n">
        <v>2</v>
      </c>
      <c r="AA669" s="17">
        <f>IF(AND(X669&gt;0,Y669&gt;0,Z669&gt;0),X669*Y669*Z669,"")</f>
        <v/>
      </c>
      <c r="AB669" s="17">
        <f>IF(AA669="","",IF(AA669&lt;=20,"Faible",IF(AA669&lt;=40,"Moyen",IF(AA669&lt;=75,"Élevé","Critique"))))</f>
        <v/>
      </c>
      <c r="AC669" s="17" t="inlineStr">
        <is>
          <t>c</t>
        </is>
      </c>
      <c r="AD669" s="17">
        <f>IF(OR(L669="",AC669=""),"",IF(VLOOKUP(AC669,Références!$O$3:$P$7,2,FALSE)&gt;=VLOOKUP(L669,Références!$O$3:$P$7,2,FALSE),"OK","À compléter"))</f>
        <v/>
      </c>
      <c r="AE669" s="17" t="inlineStr">
        <is>
          <t>Audit terrain + croquis</t>
        </is>
      </c>
      <c r="AF669" s="17" t="n"/>
      <c r="AG669" s="17" t="n"/>
    </row>
    <row r="670">
      <c r="A670" s="17" t="n"/>
      <c r="B670" s="17" t="n"/>
      <c r="C670" s="17" t="n"/>
      <c r="D670" s="17" t="n"/>
      <c r="E670" s="17" t="n"/>
      <c r="F670" s="17" t="n"/>
      <c r="G670" s="17" t="n"/>
      <c r="H670" s="17" t="n"/>
      <c r="I670" s="17" t="n"/>
      <c r="J670" s="17" t="n"/>
      <c r="K670" s="17">
        <f>IF(OR(H670="",I670="",J670=""),"",H670&amp;I670&amp;J670)</f>
        <v/>
      </c>
      <c r="L670" s="17">
        <f>IF(K670="","",VLOOKUP(K670,Références!$L$3:$M$10,2,FALSE))</f>
        <v/>
      </c>
      <c r="M670" s="17" t="n"/>
      <c r="N670" s="17" t="n"/>
      <c r="O670" s="17" t="n"/>
      <c r="P670" s="17">
        <f>IF(AND(M670&gt;0,N670&gt;0,O670&gt;0),M670*N670*O670,"")</f>
        <v/>
      </c>
      <c r="Q670" s="17">
        <f>IF(P670="","",IF(P670&lt;=20,"Faible",IF(P670&lt;=40,"Moyen",IF(P670&lt;=75,"Élevé","Critique"))))</f>
        <v/>
      </c>
      <c r="R670" s="17" t="n"/>
      <c r="S670" s="17" t="n"/>
      <c r="T670" s="17" t="n"/>
      <c r="U670" s="17" t="inlineStr">
        <is>
          <t>Qualité</t>
        </is>
      </c>
      <c r="V670" s="17" t="inlineStr">
        <is>
          <t>05/09/2025</t>
        </is>
      </c>
      <c r="W670" s="17" t="inlineStr">
        <is>
          <t>In Progress</t>
        </is>
      </c>
      <c r="X670" s="17">
        <f>IF(AND(U670&gt;0,V670&gt;0,W670&gt;0),U670*V670*W670,"")</f>
        <v/>
      </c>
      <c r="Y670" s="17">
        <f>IF(X670="","",IF(X670&lt;=20,"Faible",IF(X670&lt;=40,"Moyen",IF(X670&lt;=75,"Élevé","Critique"))))</f>
        <v/>
      </c>
      <c r="Z670" s="17" t="n">
        <v>2</v>
      </c>
      <c r="AA670" s="17">
        <f>IF(AND(X670&gt;0,Y670&gt;0,Z670&gt;0),X670*Y670*Z670,"")</f>
        <v/>
      </c>
      <c r="AB670" s="17">
        <f>IF(AA670="","",IF(AA670&lt;=20,"Faible",IF(AA670&lt;=40,"Moyen",IF(AA670&lt;=75,"Élevé","Critique"))))</f>
        <v/>
      </c>
      <c r="AC670" s="17" t="inlineStr">
        <is>
          <t>c</t>
        </is>
      </c>
      <c r="AD670" s="17">
        <f>IF(OR(L670="",AC670=""),"",IF(VLOOKUP(AC670,Références!$O$3:$P$7,2,FALSE)&gt;=VLOOKUP(L670,Références!$O$3:$P$7,2,FALSE),"OK","À compléter"))</f>
        <v/>
      </c>
      <c r="AE670" s="17" t="inlineStr">
        <is>
          <t>PV contrôle + schéma</t>
        </is>
      </c>
      <c r="AF670" s="17" t="n"/>
      <c r="AG670" s="17" t="n"/>
    </row>
    <row r="671">
      <c r="A671" s="17" t="n"/>
      <c r="B671" s="17" t="n"/>
      <c r="C671" s="17" t="n"/>
      <c r="D671" s="17" t="n"/>
      <c r="E671" s="17" t="n"/>
      <c r="F671" s="17" t="n"/>
      <c r="G671" s="17" t="n"/>
      <c r="H671" s="17" t="n"/>
      <c r="I671" s="17" t="n"/>
      <c r="J671" s="17" t="n"/>
      <c r="K671" s="17">
        <f>IF(OR(H671="",I671="",J671=""),"",H671&amp;I671&amp;J671)</f>
        <v/>
      </c>
      <c r="L671" s="17">
        <f>IF(K671="","",VLOOKUP(K671,Références!$L$3:$M$10,2,FALSE))</f>
        <v/>
      </c>
      <c r="M671" s="17" t="n"/>
      <c r="N671" s="17" t="n"/>
      <c r="O671" s="17" t="n"/>
      <c r="P671" s="17">
        <f>IF(AND(M671&gt;0,N671&gt;0,O671&gt;0),M671*N671*O671,"")</f>
        <v/>
      </c>
      <c r="Q671" s="17">
        <f>IF(P671="","",IF(P671&lt;=20,"Faible",IF(P671&lt;=40,"Moyen",IF(P671&lt;=75,"Élevé","Critique"))))</f>
        <v/>
      </c>
      <c r="R671" s="17" t="n"/>
      <c r="S671" s="17" t="n"/>
      <c r="T671" s="17" t="n"/>
      <c r="U671" s="17" t="inlineStr">
        <is>
          <t>Maintenance</t>
        </is>
      </c>
      <c r="V671" s="17" t="inlineStr">
        <is>
          <t>05/09/2025</t>
        </is>
      </c>
      <c r="W671" s="17" t="inlineStr">
        <is>
          <t>Done</t>
        </is>
      </c>
      <c r="X671" s="17">
        <f>IF(AND(U671&gt;0,V671&gt;0,W671&gt;0),U671*V671*W671,"")</f>
        <v/>
      </c>
      <c r="Y671" s="17">
        <f>IF(X671="","",IF(X671&lt;=20,"Faible",IF(X671&lt;=40,"Moyen",IF(X671&lt;=75,"Élevé","Critique"))))</f>
        <v/>
      </c>
      <c r="Z671" s="17" t="n">
        <v>2</v>
      </c>
      <c r="AA671" s="17">
        <f>IF(AND(X671&gt;0,Y671&gt;0,Z671&gt;0),X671*Y671*Z671,"")</f>
        <v/>
      </c>
      <c r="AB671" s="17">
        <f>IF(AA671="","",IF(AA671&lt;=20,"Faible",IF(AA671&lt;=40,"Moyen",IF(AA671&lt;=75,"Élevé","Critique"))))</f>
        <v/>
      </c>
      <c r="AC671" s="17" t="inlineStr">
        <is>
          <t>c</t>
        </is>
      </c>
      <c r="AD671" s="17">
        <f>IF(OR(L671="",AC671=""),"",IF(VLOOKUP(AC671,Références!$O$3:$P$7,2,FALSE)&gt;=VLOOKUP(L671,Références!$O$3:$P$7,2,FALSE),"OK","À compléter"))</f>
        <v/>
      </c>
      <c r="AE671" s="17" t="inlineStr">
        <is>
          <t>PV contrôle + schéma</t>
        </is>
      </c>
      <c r="AF671" s="17" t="n"/>
      <c r="AG671" s="17" t="n"/>
    </row>
    <row r="672">
      <c r="A672" s="17" t="n"/>
      <c r="B672" s="17" t="n"/>
      <c r="C672" s="17" t="n"/>
      <c r="D672" s="17" t="n"/>
      <c r="E672" s="17" t="n"/>
      <c r="F672" s="17" t="n"/>
      <c r="G672" s="17" t="n"/>
      <c r="H672" s="17" t="n"/>
      <c r="I672" s="17" t="n"/>
      <c r="J672" s="17" t="n"/>
      <c r="K672" s="17">
        <f>IF(OR(H672="",I672="",J672=""),"",H672&amp;I672&amp;J672)</f>
        <v/>
      </c>
      <c r="L672" s="17">
        <f>IF(K672="","",VLOOKUP(K672,Références!$L$3:$M$10,2,FALSE))</f>
        <v/>
      </c>
      <c r="M672" s="17" t="n"/>
      <c r="N672" s="17" t="n"/>
      <c r="O672" s="17" t="n"/>
      <c r="P672" s="17">
        <f>IF(AND(M672&gt;0,N672&gt;0,O672&gt;0),M672*N672*O672,"")</f>
        <v/>
      </c>
      <c r="Q672" s="17">
        <f>IF(P672="","",IF(P672&lt;=20,"Faible",IF(P672&lt;=40,"Moyen",IF(P672&lt;=75,"Élevé","Critique"))))</f>
        <v/>
      </c>
      <c r="R672" s="17" t="n"/>
      <c r="S672" s="17" t="n"/>
      <c r="T672" s="17" t="n"/>
      <c r="U672" s="17" t="inlineStr">
        <is>
          <t>Production</t>
        </is>
      </c>
      <c r="V672" s="17" t="inlineStr">
        <is>
          <t>26/09/2025</t>
        </is>
      </c>
      <c r="W672" s="17" t="inlineStr">
        <is>
          <t>Not Started</t>
        </is>
      </c>
      <c r="X672" s="17">
        <f>IF(AND(U672&gt;0,V672&gt;0,W672&gt;0),U672*V672*W672,"")</f>
        <v/>
      </c>
      <c r="Y672" s="17">
        <f>IF(X672="","",IF(X672&lt;=20,"Faible",IF(X672&lt;=40,"Moyen",IF(X672&lt;=75,"Élevé","Critique"))))</f>
        <v/>
      </c>
      <c r="Z672" s="17" t="n">
        <v>2</v>
      </c>
      <c r="AA672" s="17">
        <f>IF(AND(X672&gt;0,Y672&gt;0,Z672&gt;0),X672*Y672*Z672,"")</f>
        <v/>
      </c>
      <c r="AB672" s="17">
        <f>IF(AA672="","",IF(AA672&lt;=20,"Faible",IF(AA672&lt;=40,"Moyen",IF(AA672&lt;=75,"Élevé","Critique"))))</f>
        <v/>
      </c>
      <c r="AC672" s="17" t="inlineStr">
        <is>
          <t>c</t>
        </is>
      </c>
      <c r="AD672" s="17">
        <f>IF(OR(L672="",AC672=""),"",IF(VLOOKUP(AC672,Références!$O$3:$P$7,2,FALSE)&gt;=VLOOKUP(L672,Références!$O$3:$P$7,2,FALSE),"OK","À compléter"))</f>
        <v/>
      </c>
      <c r="AE672" s="17" t="inlineStr">
        <is>
          <t>Audit terrain + croquis</t>
        </is>
      </c>
      <c r="AF672" s="17" t="n"/>
      <c r="AG672" s="17" t="n"/>
    </row>
    <row r="673">
      <c r="A673" s="17" t="n"/>
      <c r="B673" s="17" t="n"/>
      <c r="C673" s="17" t="n"/>
      <c r="D673" s="17" t="n"/>
      <c r="E673" s="17" t="n"/>
      <c r="F673" s="17" t="n"/>
      <c r="G673" s="17" t="n"/>
      <c r="H673" s="17" t="n"/>
      <c r="I673" s="17" t="n"/>
      <c r="J673" s="17" t="n"/>
      <c r="K673" s="17">
        <f>IF(OR(H673="",I673="",J673=""),"",H673&amp;I673&amp;J673)</f>
        <v/>
      </c>
      <c r="L673" s="17">
        <f>IF(K673="","",VLOOKUP(K673,Références!$L$3:$M$10,2,FALSE))</f>
        <v/>
      </c>
      <c r="M673" s="17" t="n"/>
      <c r="N673" s="17" t="n"/>
      <c r="O673" s="17" t="n"/>
      <c r="P673" s="17">
        <f>IF(AND(M673&gt;0,N673&gt;0,O673&gt;0),M673*N673*O673,"")</f>
        <v/>
      </c>
      <c r="Q673" s="17">
        <f>IF(P673="","",IF(P673&lt;=20,"Faible",IF(P673&lt;=40,"Moyen",IF(P673&lt;=75,"Élevé","Critique"))))</f>
        <v/>
      </c>
      <c r="R673" s="17" t="n"/>
      <c r="S673" s="17" t="n"/>
      <c r="T673" s="17" t="n"/>
      <c r="U673" s="17" t="inlineStr">
        <is>
          <t>Production</t>
        </is>
      </c>
      <c r="V673" s="17" t="inlineStr">
        <is>
          <t>04/09/2025</t>
        </is>
      </c>
      <c r="W673" s="17" t="inlineStr">
        <is>
          <t>Done</t>
        </is>
      </c>
      <c r="X673" s="17">
        <f>IF(AND(U673&gt;0,V673&gt;0,W673&gt;0),U673*V673*W673,"")</f>
        <v/>
      </c>
      <c r="Y673" s="17">
        <f>IF(X673="","",IF(X673&lt;=20,"Faible",IF(X673&lt;=40,"Moyen",IF(X673&lt;=75,"Élevé","Critique"))))</f>
        <v/>
      </c>
      <c r="Z673" s="17" t="n">
        <v>2</v>
      </c>
      <c r="AA673" s="17">
        <f>IF(AND(X673&gt;0,Y673&gt;0,Z673&gt;0),X673*Y673*Z673,"")</f>
        <v/>
      </c>
      <c r="AB673" s="17">
        <f>IF(AA673="","",IF(AA673&lt;=20,"Faible",IF(AA673&lt;=40,"Moyen",IF(AA673&lt;=75,"Élevé","Critique"))))</f>
        <v/>
      </c>
      <c r="AC673" s="17" t="inlineStr">
        <is>
          <t>c</t>
        </is>
      </c>
      <c r="AD673" s="17">
        <f>IF(OR(L673="",AC673=""),"",IF(VLOOKUP(AC673,Références!$O$3:$P$7,2,FALSE)&gt;=VLOOKUP(L673,Références!$O$3:$P$7,2,FALSE),"OK","À compléter"))</f>
        <v/>
      </c>
      <c r="AE673" s="17" t="inlineStr">
        <is>
          <t>Photos + procédure</t>
        </is>
      </c>
      <c r="AF673" s="17" t="n"/>
      <c r="AG673" s="17" t="n"/>
    </row>
    <row r="674">
      <c r="A674" s="17" t="n"/>
      <c r="B674" s="17" t="n"/>
      <c r="C674" s="17" t="n"/>
      <c r="D674" s="17" t="n"/>
      <c r="E674" s="17" t="n"/>
      <c r="F674" s="17" t="n"/>
      <c r="G674" s="17" t="n"/>
      <c r="H674" s="17" t="n"/>
      <c r="I674" s="17" t="n"/>
      <c r="J674" s="17" t="n"/>
      <c r="K674" s="17">
        <f>IF(OR(H674="",I674="",J674=""),"",H674&amp;I674&amp;J674)</f>
        <v/>
      </c>
      <c r="L674" s="17">
        <f>IF(K674="","",VLOOKUP(K674,Références!$L$3:$M$10,2,FALSE))</f>
        <v/>
      </c>
      <c r="M674" s="17" t="n"/>
      <c r="N674" s="17" t="n"/>
      <c r="O674" s="17" t="n"/>
      <c r="P674" s="17">
        <f>IF(AND(M674&gt;0,N674&gt;0,O674&gt;0),M674*N674*O674,"")</f>
        <v/>
      </c>
      <c r="Q674" s="17">
        <f>IF(P674="","",IF(P674&lt;=20,"Faible",IF(P674&lt;=40,"Moyen",IF(P674&lt;=75,"Élevé","Critique"))))</f>
        <v/>
      </c>
      <c r="R674" s="17" t="n"/>
      <c r="S674" s="17" t="n"/>
      <c r="T674" s="17" t="n"/>
      <c r="U674" s="17" t="inlineStr">
        <is>
          <t>Méthodes</t>
        </is>
      </c>
      <c r="V674" s="17" t="inlineStr">
        <is>
          <t>02/09/2025</t>
        </is>
      </c>
      <c r="W674" s="17" t="inlineStr">
        <is>
          <t>In Progress</t>
        </is>
      </c>
      <c r="X674" s="17">
        <f>IF(AND(U674&gt;0,V674&gt;0,W674&gt;0),U674*V674*W674,"")</f>
        <v/>
      </c>
      <c r="Y674" s="17">
        <f>IF(X674="","",IF(X674&lt;=20,"Faible",IF(X674&lt;=40,"Moyen",IF(X674&lt;=75,"Élevé","Critique"))))</f>
        <v/>
      </c>
      <c r="Z674" s="17" t="n">
        <v>2</v>
      </c>
      <c r="AA674" s="17">
        <f>IF(AND(X674&gt;0,Y674&gt;0,Z674&gt;0),X674*Y674*Z674,"")</f>
        <v/>
      </c>
      <c r="AB674" s="17">
        <f>IF(AA674="","",IF(AA674&lt;=20,"Faible",IF(AA674&lt;=40,"Moyen",IF(AA674&lt;=75,"Élevé","Critique"))))</f>
        <v/>
      </c>
      <c r="AC674" s="17" t="inlineStr">
        <is>
          <t>c</t>
        </is>
      </c>
      <c r="AD674" s="17">
        <f>IF(OR(L674="",AC674=""),"",IF(VLOOKUP(AC674,Références!$O$3:$P$7,2,FALSE)&gt;=VLOOKUP(L674,Références!$O$3:$P$7,2,FALSE),"OK","À compléter"))</f>
        <v/>
      </c>
      <c r="AE674" s="17" t="inlineStr">
        <is>
          <t>PV contrôle + schéma</t>
        </is>
      </c>
      <c r="AF674" s="17" t="n"/>
      <c r="AG674" s="17" t="n"/>
    </row>
    <row r="675">
      <c r="A675" s="17" t="n"/>
      <c r="B675" s="17" t="n"/>
      <c r="C675" s="17" t="n"/>
      <c r="D675" s="17" t="n"/>
      <c r="E675" s="17" t="n"/>
      <c r="F675" s="17" t="n"/>
      <c r="G675" s="17" t="n"/>
      <c r="H675" s="17" t="n"/>
      <c r="I675" s="17" t="n"/>
      <c r="J675" s="17" t="n"/>
      <c r="K675" s="17">
        <f>IF(OR(H675="",I675="",J675=""),"",H675&amp;I675&amp;J675)</f>
        <v/>
      </c>
      <c r="L675" s="17">
        <f>IF(K675="","",VLOOKUP(K675,Références!$L$3:$M$10,2,FALSE))</f>
        <v/>
      </c>
      <c r="M675" s="17" t="n"/>
      <c r="N675" s="17" t="n"/>
      <c r="O675" s="17" t="n"/>
      <c r="P675" s="17">
        <f>IF(AND(M675&gt;0,N675&gt;0,O675&gt;0),M675*N675*O675,"")</f>
        <v/>
      </c>
      <c r="Q675" s="17">
        <f>IF(P675="","",IF(P675&lt;=20,"Faible",IF(P675&lt;=40,"Moyen",IF(P675&lt;=75,"Élevé","Critique"))))</f>
        <v/>
      </c>
      <c r="R675" s="17" t="n"/>
      <c r="S675" s="17" t="n"/>
      <c r="T675" s="17" t="n"/>
      <c r="U675" s="17" t="inlineStr">
        <is>
          <t>Maintenance</t>
        </is>
      </c>
      <c r="V675" s="17" t="inlineStr">
        <is>
          <t>18/09/2025</t>
        </is>
      </c>
      <c r="W675" s="17" t="inlineStr">
        <is>
          <t>In Progress</t>
        </is>
      </c>
      <c r="X675" s="17">
        <f>IF(AND(U675&gt;0,V675&gt;0,W675&gt;0),U675*V675*W675,"")</f>
        <v/>
      </c>
      <c r="Y675" s="17">
        <f>IF(X675="","",IF(X675&lt;=20,"Faible",IF(X675&lt;=40,"Moyen",IF(X675&lt;=75,"Élevé","Critique"))))</f>
        <v/>
      </c>
      <c r="Z675" s="17" t="n">
        <v>2</v>
      </c>
      <c r="AA675" s="17">
        <f>IF(AND(X675&gt;0,Y675&gt;0,Z675&gt;0),X675*Y675*Z675,"")</f>
        <v/>
      </c>
      <c r="AB675" s="17">
        <f>IF(AA675="","",IF(AA675&lt;=20,"Faible",IF(AA675&lt;=40,"Moyen",IF(AA675&lt;=75,"Élevé","Critique"))))</f>
        <v/>
      </c>
      <c r="AC675" s="17" t="inlineStr">
        <is>
          <t>c</t>
        </is>
      </c>
      <c r="AD675" s="17">
        <f>IF(OR(L675="",AC675=""),"",IF(VLOOKUP(AC675,Références!$O$3:$P$7,2,FALSE)&gt;=VLOOKUP(L675,Références!$O$3:$P$7,2,FALSE),"OK","À compléter"))</f>
        <v/>
      </c>
      <c r="AE675" s="17" t="inlineStr">
        <is>
          <t>FDS + mode opératoire</t>
        </is>
      </c>
      <c r="AF675" s="17" t="n"/>
      <c r="AG675" s="17" t="n"/>
    </row>
    <row r="676">
      <c r="A676" s="17" t="n"/>
      <c r="B676" s="17" t="n"/>
      <c r="C676" s="17" t="n"/>
      <c r="D676" s="17" t="n"/>
      <c r="E676" s="17" t="n"/>
      <c r="F676" s="17" t="n"/>
      <c r="G676" s="17" t="n"/>
      <c r="H676" s="17" t="n"/>
      <c r="I676" s="17" t="n"/>
      <c r="J676" s="17" t="n"/>
      <c r="K676" s="17">
        <f>IF(OR(H676="",I676="",J676=""),"",H676&amp;I676&amp;J676)</f>
        <v/>
      </c>
      <c r="L676" s="17">
        <f>IF(K676="","",VLOOKUP(K676,Références!$L$3:$M$10,2,FALSE))</f>
        <v/>
      </c>
      <c r="M676" s="17" t="n"/>
      <c r="N676" s="17" t="n"/>
      <c r="O676" s="17" t="n"/>
      <c r="P676" s="17">
        <f>IF(AND(M676&gt;0,N676&gt;0,O676&gt;0),M676*N676*O676,"")</f>
        <v/>
      </c>
      <c r="Q676" s="17">
        <f>IF(P676="","",IF(P676&lt;=20,"Faible",IF(P676&lt;=40,"Moyen",IF(P676&lt;=75,"Élevé","Critique"))))</f>
        <v/>
      </c>
      <c r="R676" s="17" t="n"/>
      <c r="S676" s="17" t="n"/>
      <c r="T676" s="17" t="n"/>
      <c r="U676" s="17" t="inlineStr">
        <is>
          <t>Méthodes</t>
        </is>
      </c>
      <c r="V676" s="17" t="inlineStr">
        <is>
          <t>01/09/2025</t>
        </is>
      </c>
      <c r="W676" s="17" t="inlineStr">
        <is>
          <t>In Progress</t>
        </is>
      </c>
      <c r="X676" s="17">
        <f>IF(AND(U676&gt;0,V676&gt;0,W676&gt;0),U676*V676*W676,"")</f>
        <v/>
      </c>
      <c r="Y676" s="17">
        <f>IF(X676="","",IF(X676&lt;=20,"Faible",IF(X676&lt;=40,"Moyen",IF(X676&lt;=75,"Élevé","Critique"))))</f>
        <v/>
      </c>
      <c r="Z676" s="17" t="n">
        <v>2</v>
      </c>
      <c r="AA676" s="17">
        <f>IF(AND(X676&gt;0,Y676&gt;0,Z676&gt;0),X676*Y676*Z676,"")</f>
        <v/>
      </c>
      <c r="AB676" s="17">
        <f>IF(AA676="","",IF(AA676&lt;=20,"Faible",IF(AA676&lt;=40,"Moyen",IF(AA676&lt;=75,"Élevé","Critique"))))</f>
        <v/>
      </c>
      <c r="AC676" s="17" t="inlineStr">
        <is>
          <t>c</t>
        </is>
      </c>
      <c r="AD676" s="17">
        <f>IF(OR(L676="",AC676=""),"",IF(VLOOKUP(AC676,Références!$O$3:$P$7,2,FALSE)&gt;=VLOOKUP(L676,Références!$O$3:$P$7,2,FALSE),"OK","À compléter"))</f>
        <v/>
      </c>
      <c r="AE676" s="17" t="inlineStr">
        <is>
          <t>Audit terrain + croquis</t>
        </is>
      </c>
      <c r="AF676" s="17" t="n"/>
      <c r="AG676" s="17" t="n"/>
    </row>
    <row r="677">
      <c r="A677" s="17" t="n"/>
      <c r="B677" s="17" t="n"/>
      <c r="C677" s="17" t="n"/>
      <c r="D677" s="17" t="n"/>
      <c r="E677" s="17" t="n"/>
      <c r="F677" s="17" t="n"/>
      <c r="G677" s="17" t="n"/>
      <c r="H677" s="17" t="n"/>
      <c r="I677" s="17" t="n"/>
      <c r="J677" s="17" t="n"/>
      <c r="K677" s="17">
        <f>IF(OR(H677="",I677="",J677=""),"",H677&amp;I677&amp;J677)</f>
        <v/>
      </c>
      <c r="L677" s="17">
        <f>IF(K677="","",VLOOKUP(K677,Références!$L$3:$M$10,2,FALSE))</f>
        <v/>
      </c>
      <c r="M677" s="17" t="n"/>
      <c r="N677" s="17" t="n"/>
      <c r="O677" s="17" t="n"/>
      <c r="P677" s="17">
        <f>IF(AND(M677&gt;0,N677&gt;0,O677&gt;0),M677*N677*O677,"")</f>
        <v/>
      </c>
      <c r="Q677" s="17">
        <f>IF(P677="","",IF(P677&lt;=20,"Faible",IF(P677&lt;=40,"Moyen",IF(P677&lt;=75,"Élevé","Critique"))))</f>
        <v/>
      </c>
      <c r="R677" s="17" t="n"/>
      <c r="S677" s="17" t="n"/>
      <c r="T677" s="17" t="n"/>
      <c r="U677" s="17" t="inlineStr">
        <is>
          <t>Méthodes</t>
        </is>
      </c>
      <c r="V677" s="17" t="inlineStr">
        <is>
          <t>10/09/2025</t>
        </is>
      </c>
      <c r="W677" s="17" t="inlineStr">
        <is>
          <t>Done</t>
        </is>
      </c>
      <c r="X677" s="17">
        <f>IF(AND(U677&gt;0,V677&gt;0,W677&gt;0),U677*V677*W677,"")</f>
        <v/>
      </c>
      <c r="Y677" s="17">
        <f>IF(X677="","",IF(X677&lt;=20,"Faible",IF(X677&lt;=40,"Moyen",IF(X677&lt;=75,"Élevé","Critique"))))</f>
        <v/>
      </c>
      <c r="Z677" s="17" t="n">
        <v>2</v>
      </c>
      <c r="AA677" s="17">
        <f>IF(AND(X677&gt;0,Y677&gt;0,Z677&gt;0),X677*Y677*Z677,"")</f>
        <v/>
      </c>
      <c r="AB677" s="17">
        <f>IF(AA677="","",IF(AA677&lt;=20,"Faible",IF(AA677&lt;=40,"Moyen",IF(AA677&lt;=75,"Élevé","Critique"))))</f>
        <v/>
      </c>
      <c r="AC677" s="17" t="inlineStr">
        <is>
          <t>c</t>
        </is>
      </c>
      <c r="AD677" s="17">
        <f>IF(OR(L677="",AC677=""),"",IF(VLOOKUP(AC677,Références!$O$3:$P$7,2,FALSE)&gt;=VLOOKUP(L677,Références!$O$3:$P$7,2,FALSE),"OK","À compléter"))</f>
        <v/>
      </c>
      <c r="AE677" s="17" t="inlineStr">
        <is>
          <t>FDS + mode opératoire</t>
        </is>
      </c>
      <c r="AF677" s="17" t="n"/>
      <c r="AG677" s="17" t="n"/>
    </row>
    <row r="678">
      <c r="A678" s="17" t="n"/>
      <c r="B678" s="17" t="n"/>
      <c r="C678" s="17" t="n"/>
      <c r="D678" s="17" t="n"/>
      <c r="E678" s="17" t="n"/>
      <c r="F678" s="17" t="n"/>
      <c r="G678" s="17" t="n"/>
      <c r="H678" s="17" t="n"/>
      <c r="I678" s="17" t="n"/>
      <c r="J678" s="17" t="n"/>
      <c r="K678" s="17">
        <f>IF(OR(H678="",I678="",J678=""),"",H678&amp;I678&amp;J678)</f>
        <v/>
      </c>
      <c r="L678" s="17">
        <f>IF(K678="","",VLOOKUP(K678,Références!$L$3:$M$10,2,FALSE))</f>
        <v/>
      </c>
      <c r="M678" s="17" t="n"/>
      <c r="N678" s="17" t="n"/>
      <c r="O678" s="17" t="n"/>
      <c r="P678" s="17">
        <f>IF(AND(M678&gt;0,N678&gt;0,O678&gt;0),M678*N678*O678,"")</f>
        <v/>
      </c>
      <c r="Q678" s="17">
        <f>IF(P678="","",IF(P678&lt;=20,"Faible",IF(P678&lt;=40,"Moyen",IF(P678&lt;=75,"Élevé","Critique"))))</f>
        <v/>
      </c>
      <c r="R678" s="17" t="n"/>
      <c r="S678" s="17" t="n"/>
      <c r="T678" s="17" t="n"/>
      <c r="U678" s="17" t="inlineStr">
        <is>
          <t>Qualité</t>
        </is>
      </c>
      <c r="V678" s="17" t="inlineStr">
        <is>
          <t>13/09/2025</t>
        </is>
      </c>
      <c r="W678" s="17" t="inlineStr">
        <is>
          <t>In Progress</t>
        </is>
      </c>
      <c r="X678" s="17">
        <f>IF(AND(U678&gt;0,V678&gt;0,W678&gt;0),U678*V678*W678,"")</f>
        <v/>
      </c>
      <c r="Y678" s="17">
        <f>IF(X678="","",IF(X678&lt;=20,"Faible",IF(X678&lt;=40,"Moyen",IF(X678&lt;=75,"Élevé","Critique"))))</f>
        <v/>
      </c>
      <c r="Z678" s="17" t="n">
        <v>2</v>
      </c>
      <c r="AA678" s="17">
        <f>IF(AND(X678&gt;0,Y678&gt;0,Z678&gt;0),X678*Y678*Z678,"")</f>
        <v/>
      </c>
      <c r="AB678" s="17">
        <f>IF(AA678="","",IF(AA678&lt;=20,"Faible",IF(AA678&lt;=40,"Moyen",IF(AA678&lt;=75,"Élevé","Critique"))))</f>
        <v/>
      </c>
      <c r="AC678" s="17" t="inlineStr">
        <is>
          <t>c</t>
        </is>
      </c>
      <c r="AD678" s="17">
        <f>IF(OR(L678="",AC678=""),"",IF(VLOOKUP(AC678,Références!$O$3:$P$7,2,FALSE)&gt;=VLOOKUP(L678,Références!$O$3:$P$7,2,FALSE),"OK","À compléter"))</f>
        <v/>
      </c>
      <c r="AE678" s="17" t="inlineStr">
        <is>
          <t>FDS + mode opératoire</t>
        </is>
      </c>
      <c r="AF678" s="17" t="n"/>
      <c r="AG678" s="17" t="n"/>
    </row>
    <row r="679">
      <c r="A679" s="17" t="n"/>
      <c r="B679" s="17" t="n"/>
      <c r="C679" s="17" t="n"/>
      <c r="D679" s="17" t="n"/>
      <c r="E679" s="17" t="n"/>
      <c r="F679" s="17" t="n"/>
      <c r="G679" s="17" t="n"/>
      <c r="H679" s="17" t="n"/>
      <c r="I679" s="17" t="n"/>
      <c r="J679" s="17" t="n"/>
      <c r="K679" s="17">
        <f>IF(OR(H679="",I679="",J679=""),"",H679&amp;I679&amp;J679)</f>
        <v/>
      </c>
      <c r="L679" s="17">
        <f>IF(K679="","",VLOOKUP(K679,Références!$L$3:$M$10,2,FALSE))</f>
        <v/>
      </c>
      <c r="M679" s="17" t="n"/>
      <c r="N679" s="17" t="n"/>
      <c r="O679" s="17" t="n"/>
      <c r="P679" s="17">
        <f>IF(AND(M679&gt;0,N679&gt;0,O679&gt;0),M679*N679*O679,"")</f>
        <v/>
      </c>
      <c r="Q679" s="17">
        <f>IF(P679="","",IF(P679&lt;=20,"Faible",IF(P679&lt;=40,"Moyen",IF(P679&lt;=75,"Élevé","Critique"))))</f>
        <v/>
      </c>
      <c r="R679" s="17" t="n"/>
      <c r="S679" s="17" t="n"/>
      <c r="T679" s="17" t="n"/>
      <c r="U679" s="17" t="inlineStr">
        <is>
          <t>Production</t>
        </is>
      </c>
      <c r="V679" s="17" t="inlineStr">
        <is>
          <t>04/09/2025</t>
        </is>
      </c>
      <c r="W679" s="17" t="inlineStr">
        <is>
          <t>In Progress</t>
        </is>
      </c>
      <c r="X679" s="17">
        <f>IF(AND(U679&gt;0,V679&gt;0,W679&gt;0),U679*V679*W679,"")</f>
        <v/>
      </c>
      <c r="Y679" s="17">
        <f>IF(X679="","",IF(X679&lt;=20,"Faible",IF(X679&lt;=40,"Moyen",IF(X679&lt;=75,"Élevé","Critique"))))</f>
        <v/>
      </c>
      <c r="Z679" s="17" t="n">
        <v>2</v>
      </c>
      <c r="AA679" s="17">
        <f>IF(AND(X679&gt;0,Y679&gt;0,Z679&gt;0),X679*Y679*Z679,"")</f>
        <v/>
      </c>
      <c r="AB679" s="17">
        <f>IF(AA679="","",IF(AA679&lt;=20,"Faible",IF(AA679&lt;=40,"Moyen",IF(AA679&lt;=75,"Élevé","Critique"))))</f>
        <v/>
      </c>
      <c r="AC679" s="17" t="inlineStr">
        <is>
          <t>c</t>
        </is>
      </c>
      <c r="AD679" s="17">
        <f>IF(OR(L679="",AC679=""),"",IF(VLOOKUP(AC679,Références!$O$3:$P$7,2,FALSE)&gt;=VLOOKUP(L679,Références!$O$3:$P$7,2,FALSE),"OK","À compléter"))</f>
        <v/>
      </c>
      <c r="AE679" s="17" t="inlineStr">
        <is>
          <t>PV contrôle + schéma</t>
        </is>
      </c>
      <c r="AF679" s="17" t="n"/>
      <c r="AG679" s="17" t="n"/>
    </row>
    <row r="680">
      <c r="A680" s="17" t="n"/>
      <c r="B680" s="17" t="n"/>
      <c r="C680" s="17" t="n"/>
      <c r="D680" s="17" t="n"/>
      <c r="E680" s="17" t="n"/>
      <c r="F680" s="17" t="n"/>
      <c r="G680" s="17" t="n"/>
      <c r="H680" s="17" t="n"/>
      <c r="I680" s="17" t="n"/>
      <c r="J680" s="17" t="n"/>
      <c r="K680" s="17">
        <f>IF(OR(H680="",I680="",J680=""),"",H680&amp;I680&amp;J680)</f>
        <v/>
      </c>
      <c r="L680" s="17">
        <f>IF(K680="","",VLOOKUP(K680,Références!$L$3:$M$10,2,FALSE))</f>
        <v/>
      </c>
      <c r="M680" s="17" t="n"/>
      <c r="N680" s="17" t="n"/>
      <c r="O680" s="17" t="n"/>
      <c r="P680" s="17">
        <f>IF(AND(M680&gt;0,N680&gt;0,O680&gt;0),M680*N680*O680,"")</f>
        <v/>
      </c>
      <c r="Q680" s="17">
        <f>IF(P680="","",IF(P680&lt;=20,"Faible",IF(P680&lt;=40,"Moyen",IF(P680&lt;=75,"Élevé","Critique"))))</f>
        <v/>
      </c>
      <c r="R680" s="17" t="n"/>
      <c r="S680" s="17" t="n"/>
      <c r="T680" s="17" t="n"/>
      <c r="U680" s="17" t="inlineStr">
        <is>
          <t>Méthodes</t>
        </is>
      </c>
      <c r="V680" s="17" t="inlineStr">
        <is>
          <t>05/09/2025</t>
        </is>
      </c>
      <c r="W680" s="17" t="inlineStr">
        <is>
          <t>In Progress</t>
        </is>
      </c>
      <c r="X680" s="17">
        <f>IF(AND(U680&gt;0,V680&gt;0,W680&gt;0),U680*V680*W680,"")</f>
        <v/>
      </c>
      <c r="Y680" s="17">
        <f>IF(X680="","",IF(X680&lt;=20,"Faible",IF(X680&lt;=40,"Moyen",IF(X680&lt;=75,"Élevé","Critique"))))</f>
        <v/>
      </c>
      <c r="Z680" s="17" t="n">
        <v>2</v>
      </c>
      <c r="AA680" s="17">
        <f>IF(AND(X680&gt;0,Y680&gt;0,Z680&gt;0),X680*Y680*Z680,"")</f>
        <v/>
      </c>
      <c r="AB680" s="17">
        <f>IF(AA680="","",IF(AA680&lt;=20,"Faible",IF(AA680&lt;=40,"Moyen",IF(AA680&lt;=75,"Élevé","Critique"))))</f>
        <v/>
      </c>
      <c r="AC680" s="17" t="inlineStr">
        <is>
          <t>c</t>
        </is>
      </c>
      <c r="AD680" s="17">
        <f>IF(OR(L680="",AC680=""),"",IF(VLOOKUP(AC680,Références!$O$3:$P$7,2,FALSE)&gt;=VLOOKUP(L680,Références!$O$3:$P$7,2,FALSE),"OK","À compléter"))</f>
        <v/>
      </c>
      <c r="AE680" s="17" t="inlineStr">
        <is>
          <t>Photos + procédure</t>
        </is>
      </c>
      <c r="AF680" s="17" t="n"/>
      <c r="AG680" s="17" t="n"/>
    </row>
    <row r="681">
      <c r="A681" s="17" t="n"/>
      <c r="B681" s="17" t="n"/>
      <c r="C681" s="17" t="n"/>
      <c r="D681" s="17" t="n"/>
      <c r="E681" s="17" t="n"/>
      <c r="F681" s="17" t="n"/>
      <c r="G681" s="17" t="n"/>
      <c r="H681" s="17" t="n"/>
      <c r="I681" s="17" t="n"/>
      <c r="J681" s="17" t="n"/>
      <c r="K681" s="17">
        <f>IF(OR(H681="",I681="",J681=""),"",H681&amp;I681&amp;J681)</f>
        <v/>
      </c>
      <c r="L681" s="17">
        <f>IF(K681="","",VLOOKUP(K681,Références!$L$3:$M$10,2,FALSE))</f>
        <v/>
      </c>
      <c r="M681" s="17" t="n"/>
      <c r="N681" s="17" t="n"/>
      <c r="O681" s="17" t="n"/>
      <c r="P681" s="17">
        <f>IF(AND(M681&gt;0,N681&gt;0,O681&gt;0),M681*N681*O681,"")</f>
        <v/>
      </c>
      <c r="Q681" s="17">
        <f>IF(P681="","",IF(P681&lt;=20,"Faible",IF(P681&lt;=40,"Moyen",IF(P681&lt;=75,"Élevé","Critique"))))</f>
        <v/>
      </c>
      <c r="R681" s="17" t="n"/>
      <c r="S681" s="17" t="n"/>
      <c r="T681" s="17" t="n"/>
      <c r="U681" s="17" t="inlineStr">
        <is>
          <t>Qualité</t>
        </is>
      </c>
      <c r="V681" s="17" t="inlineStr">
        <is>
          <t>04/09/2025</t>
        </is>
      </c>
      <c r="W681" s="17" t="inlineStr">
        <is>
          <t>Done</t>
        </is>
      </c>
      <c r="X681" s="17">
        <f>IF(AND(U681&gt;0,V681&gt;0,W681&gt;0),U681*V681*W681,"")</f>
        <v/>
      </c>
      <c r="Y681" s="17">
        <f>IF(X681="","",IF(X681&lt;=20,"Faible",IF(X681&lt;=40,"Moyen",IF(X681&lt;=75,"Élevé","Critique"))))</f>
        <v/>
      </c>
      <c r="Z681" s="17" t="n">
        <v>2</v>
      </c>
      <c r="AA681" s="17">
        <f>IF(AND(X681&gt;0,Y681&gt;0,Z681&gt;0),X681*Y681*Z681,"")</f>
        <v/>
      </c>
      <c r="AB681" s="17">
        <f>IF(AA681="","",IF(AA681&lt;=20,"Faible",IF(AA681&lt;=40,"Moyen",IF(AA681&lt;=75,"Élevé","Critique"))))</f>
        <v/>
      </c>
      <c r="AC681" s="17" t="inlineStr">
        <is>
          <t>c</t>
        </is>
      </c>
      <c r="AD681" s="17">
        <f>IF(OR(L681="",AC681=""),"",IF(VLOOKUP(AC681,Références!$O$3:$P$7,2,FALSE)&gt;=VLOOKUP(L681,Références!$O$3:$P$7,2,FALSE),"OK","À compléter"))</f>
        <v/>
      </c>
      <c r="AE681" s="17" t="inlineStr">
        <is>
          <t>FDS + mode opératoire</t>
        </is>
      </c>
      <c r="AF681" s="17" t="n"/>
      <c r="AG681" s="17" t="n"/>
    </row>
    <row r="682">
      <c r="A682" s="17" t="n"/>
      <c r="B682" s="17" t="n"/>
      <c r="C682" s="17" t="n"/>
      <c r="D682" s="17" t="n"/>
      <c r="E682" s="17" t="n"/>
      <c r="F682" s="17" t="n"/>
      <c r="G682" s="17" t="n"/>
      <c r="H682" s="17" t="n"/>
      <c r="I682" s="17" t="n"/>
      <c r="J682" s="17" t="n"/>
      <c r="K682" s="17">
        <f>IF(OR(H682="",I682="",J682=""),"",H682&amp;I682&amp;J682)</f>
        <v/>
      </c>
      <c r="L682" s="17">
        <f>IF(K682="","",VLOOKUP(K682,Références!$L$3:$M$10,2,FALSE))</f>
        <v/>
      </c>
      <c r="M682" s="17" t="n"/>
      <c r="N682" s="17" t="n"/>
      <c r="O682" s="17" t="n"/>
      <c r="P682" s="17">
        <f>IF(AND(M682&gt;0,N682&gt;0,O682&gt;0),M682*N682*O682,"")</f>
        <v/>
      </c>
      <c r="Q682" s="17">
        <f>IF(P682="","",IF(P682&lt;=20,"Faible",IF(P682&lt;=40,"Moyen",IF(P682&lt;=75,"Élevé","Critique"))))</f>
        <v/>
      </c>
      <c r="R682" s="17" t="n"/>
      <c r="S682" s="17" t="n"/>
      <c r="T682" s="17" t="n"/>
      <c r="U682" s="17" t="inlineStr">
        <is>
          <t>Maintenance</t>
        </is>
      </c>
      <c r="V682" s="17" t="inlineStr">
        <is>
          <t>27/09/2025</t>
        </is>
      </c>
      <c r="W682" s="17" t="inlineStr">
        <is>
          <t>In Progress</t>
        </is>
      </c>
      <c r="X682" s="17">
        <f>IF(AND(U682&gt;0,V682&gt;0,W682&gt;0),U682*V682*W682,"")</f>
        <v/>
      </c>
      <c r="Y682" s="17">
        <f>IF(X682="","",IF(X682&lt;=20,"Faible",IF(X682&lt;=40,"Moyen",IF(X682&lt;=75,"Élevé","Critique"))))</f>
        <v/>
      </c>
      <c r="Z682" s="17" t="n">
        <v>2</v>
      </c>
      <c r="AA682" s="17">
        <f>IF(AND(X682&gt;0,Y682&gt;0,Z682&gt;0),X682*Y682*Z682,"")</f>
        <v/>
      </c>
      <c r="AB682" s="17">
        <f>IF(AA682="","",IF(AA682&lt;=20,"Faible",IF(AA682&lt;=40,"Moyen",IF(AA682&lt;=75,"Élevé","Critique"))))</f>
        <v/>
      </c>
      <c r="AC682" s="17" t="inlineStr">
        <is>
          <t>c</t>
        </is>
      </c>
      <c r="AD682" s="17">
        <f>IF(OR(L682="",AC682=""),"",IF(VLOOKUP(AC682,Références!$O$3:$P$7,2,FALSE)&gt;=VLOOKUP(L682,Références!$O$3:$P$7,2,FALSE),"OK","À compléter"))</f>
        <v/>
      </c>
      <c r="AE682" s="17" t="inlineStr">
        <is>
          <t>FDS + mode opératoire</t>
        </is>
      </c>
      <c r="AF682" s="17" t="n"/>
      <c r="AG682" s="17" t="n"/>
    </row>
    <row r="683">
      <c r="A683" s="17" t="n"/>
      <c r="B683" s="17" t="n"/>
      <c r="C683" s="17" t="n"/>
      <c r="D683" s="17" t="n"/>
      <c r="E683" s="17" t="n"/>
      <c r="F683" s="17" t="n"/>
      <c r="G683" s="17" t="n"/>
      <c r="H683" s="17" t="n"/>
      <c r="I683" s="17" t="n"/>
      <c r="J683" s="17" t="n"/>
      <c r="K683" s="17">
        <f>IF(OR(H683="",I683="",J683=""),"",H683&amp;I683&amp;J683)</f>
        <v/>
      </c>
      <c r="L683" s="17">
        <f>IF(K683="","",VLOOKUP(K683,Références!$L$3:$M$10,2,FALSE))</f>
        <v/>
      </c>
      <c r="M683" s="17" t="n"/>
      <c r="N683" s="17" t="n"/>
      <c r="O683" s="17" t="n"/>
      <c r="P683" s="17">
        <f>IF(AND(M683&gt;0,N683&gt;0,O683&gt;0),M683*N683*O683,"")</f>
        <v/>
      </c>
      <c r="Q683" s="17">
        <f>IF(P683="","",IF(P683&lt;=20,"Faible",IF(P683&lt;=40,"Moyen",IF(P683&lt;=75,"Élevé","Critique"))))</f>
        <v/>
      </c>
      <c r="R683" s="17" t="n"/>
      <c r="S683" s="17" t="n"/>
      <c r="T683" s="17" t="n"/>
      <c r="U683" s="17" t="inlineStr">
        <is>
          <t>Qualité</t>
        </is>
      </c>
      <c r="V683" s="17" t="inlineStr">
        <is>
          <t>11/09/2025</t>
        </is>
      </c>
      <c r="W683" s="17" t="inlineStr">
        <is>
          <t>Done</t>
        </is>
      </c>
      <c r="X683" s="17">
        <f>IF(AND(U683&gt;0,V683&gt;0,W683&gt;0),U683*V683*W683,"")</f>
        <v/>
      </c>
      <c r="Y683" s="17">
        <f>IF(X683="","",IF(X683&lt;=20,"Faible",IF(X683&lt;=40,"Moyen",IF(X683&lt;=75,"Élevé","Critique"))))</f>
        <v/>
      </c>
      <c r="Z683" s="17" t="n">
        <v>2</v>
      </c>
      <c r="AA683" s="17">
        <f>IF(AND(X683&gt;0,Y683&gt;0,Z683&gt;0),X683*Y683*Z683,"")</f>
        <v/>
      </c>
      <c r="AB683" s="17">
        <f>IF(AA683="","",IF(AA683&lt;=20,"Faible",IF(AA683&lt;=40,"Moyen",IF(AA683&lt;=75,"Élevé","Critique"))))</f>
        <v/>
      </c>
      <c r="AC683" s="17" t="inlineStr">
        <is>
          <t>c</t>
        </is>
      </c>
      <c r="AD683" s="17">
        <f>IF(OR(L683="",AC683=""),"",IF(VLOOKUP(AC683,Références!$O$3:$P$7,2,FALSE)&gt;=VLOOKUP(L683,Références!$O$3:$P$7,2,FALSE),"OK","À compléter"))</f>
        <v/>
      </c>
      <c r="AE683" s="17" t="inlineStr">
        <is>
          <t>Audit terrain + croquis</t>
        </is>
      </c>
      <c r="AF683" s="17" t="n"/>
      <c r="AG683" s="17" t="n"/>
    </row>
    <row r="684">
      <c r="A684" s="17" t="n"/>
      <c r="B684" s="17" t="n"/>
      <c r="C684" s="17" t="n"/>
      <c r="D684" s="17" t="n"/>
      <c r="E684" s="17" t="n"/>
      <c r="F684" s="17" t="n"/>
      <c r="G684" s="17" t="n"/>
      <c r="H684" s="17" t="n"/>
      <c r="I684" s="17" t="n"/>
      <c r="J684" s="17" t="n"/>
      <c r="K684" s="17">
        <f>IF(OR(H684="",I684="",J684=""),"",H684&amp;I684&amp;J684)</f>
        <v/>
      </c>
      <c r="L684" s="17">
        <f>IF(K684="","",VLOOKUP(K684,Références!$L$3:$M$10,2,FALSE))</f>
        <v/>
      </c>
      <c r="M684" s="17" t="n"/>
      <c r="N684" s="17" t="n"/>
      <c r="O684" s="17" t="n"/>
      <c r="P684" s="17">
        <f>IF(AND(M684&gt;0,N684&gt;0,O684&gt;0),M684*N684*O684,"")</f>
        <v/>
      </c>
      <c r="Q684" s="17">
        <f>IF(P684="","",IF(P684&lt;=20,"Faible",IF(P684&lt;=40,"Moyen",IF(P684&lt;=75,"Élevé","Critique"))))</f>
        <v/>
      </c>
      <c r="R684" s="17" t="n"/>
      <c r="S684" s="17" t="n"/>
      <c r="T684" s="17" t="n"/>
      <c r="U684" s="17" t="inlineStr">
        <is>
          <t>Maintenance</t>
        </is>
      </c>
      <c r="V684" s="17" t="inlineStr">
        <is>
          <t>16/09/2025</t>
        </is>
      </c>
      <c r="W684" s="17" t="inlineStr">
        <is>
          <t>Done</t>
        </is>
      </c>
      <c r="X684" s="17">
        <f>IF(AND(U684&gt;0,V684&gt;0,W684&gt;0),U684*V684*W684,"")</f>
        <v/>
      </c>
      <c r="Y684" s="17">
        <f>IF(X684="","",IF(X684&lt;=20,"Faible",IF(X684&lt;=40,"Moyen",IF(X684&lt;=75,"Élevé","Critique"))))</f>
        <v/>
      </c>
      <c r="Z684" s="17" t="n">
        <v>2</v>
      </c>
      <c r="AA684" s="17">
        <f>IF(AND(X684&gt;0,Y684&gt;0,Z684&gt;0),X684*Y684*Z684,"")</f>
        <v/>
      </c>
      <c r="AB684" s="17">
        <f>IF(AA684="","",IF(AA684&lt;=20,"Faible",IF(AA684&lt;=40,"Moyen",IF(AA684&lt;=75,"Élevé","Critique"))))</f>
        <v/>
      </c>
      <c r="AC684" s="17" t="inlineStr">
        <is>
          <t>c</t>
        </is>
      </c>
      <c r="AD684" s="17">
        <f>IF(OR(L684="",AC684=""),"",IF(VLOOKUP(AC684,Références!$O$3:$P$7,2,FALSE)&gt;=VLOOKUP(L684,Références!$O$3:$P$7,2,FALSE),"OK","À compléter"))</f>
        <v/>
      </c>
      <c r="AE684" s="17" t="inlineStr">
        <is>
          <t>Audit terrain + croquis</t>
        </is>
      </c>
      <c r="AF684" s="17" t="n"/>
      <c r="AG684" s="17" t="n"/>
    </row>
    <row r="685">
      <c r="A685" s="17" t="n"/>
      <c r="B685" s="17" t="n"/>
      <c r="C685" s="17" t="n"/>
      <c r="D685" s="17" t="n"/>
      <c r="E685" s="17" t="n"/>
      <c r="F685" s="17" t="n"/>
      <c r="G685" s="17" t="n"/>
      <c r="H685" s="17" t="n"/>
      <c r="I685" s="17" t="n"/>
      <c r="J685" s="17" t="n"/>
      <c r="K685" s="17">
        <f>IF(OR(H685="",I685="",J685=""),"",H685&amp;I685&amp;J685)</f>
        <v/>
      </c>
      <c r="L685" s="17">
        <f>IF(K685="","",VLOOKUP(K685,Références!$L$3:$M$10,2,FALSE))</f>
        <v/>
      </c>
      <c r="M685" s="17" t="n"/>
      <c r="N685" s="17" t="n"/>
      <c r="O685" s="17" t="n"/>
      <c r="P685" s="17">
        <f>IF(AND(M685&gt;0,N685&gt;0,O685&gt;0),M685*N685*O685,"")</f>
        <v/>
      </c>
      <c r="Q685" s="17">
        <f>IF(P685="","",IF(P685&lt;=20,"Faible",IF(P685&lt;=40,"Moyen",IF(P685&lt;=75,"Élevé","Critique"))))</f>
        <v/>
      </c>
      <c r="R685" s="17" t="n"/>
      <c r="S685" s="17" t="n"/>
      <c r="T685" s="17" t="n"/>
      <c r="U685" s="17" t="inlineStr">
        <is>
          <t>Qualité</t>
        </is>
      </c>
      <c r="V685" s="17" t="inlineStr">
        <is>
          <t>07/09/2025</t>
        </is>
      </c>
      <c r="W685" s="17" t="inlineStr">
        <is>
          <t>Not Started</t>
        </is>
      </c>
      <c r="X685" s="17">
        <f>IF(AND(U685&gt;0,V685&gt;0,W685&gt;0),U685*V685*W685,"")</f>
        <v/>
      </c>
      <c r="Y685" s="17">
        <f>IF(X685="","",IF(X685&lt;=20,"Faible",IF(X685&lt;=40,"Moyen",IF(X685&lt;=75,"Élevé","Critique"))))</f>
        <v/>
      </c>
      <c r="Z685" s="17" t="n">
        <v>2</v>
      </c>
      <c r="AA685" s="17">
        <f>IF(AND(X685&gt;0,Y685&gt;0,Z685&gt;0),X685*Y685*Z685,"")</f>
        <v/>
      </c>
      <c r="AB685" s="17">
        <f>IF(AA685="","",IF(AA685&lt;=20,"Faible",IF(AA685&lt;=40,"Moyen",IF(AA685&lt;=75,"Élevé","Critique"))))</f>
        <v/>
      </c>
      <c r="AC685" s="17" t="inlineStr">
        <is>
          <t>c</t>
        </is>
      </c>
      <c r="AD685" s="17">
        <f>IF(OR(L685="",AC685=""),"",IF(VLOOKUP(AC685,Références!$O$3:$P$7,2,FALSE)&gt;=VLOOKUP(L685,Références!$O$3:$P$7,2,FALSE),"OK","À compléter"))</f>
        <v/>
      </c>
      <c r="AE685" s="17" t="inlineStr">
        <is>
          <t>PV contrôle + schéma</t>
        </is>
      </c>
      <c r="AF685" s="17" t="n"/>
      <c r="AG685" s="17" t="n"/>
    </row>
    <row r="686">
      <c r="A686" s="17" t="n"/>
      <c r="B686" s="17" t="n"/>
      <c r="C686" s="17" t="n"/>
      <c r="D686" s="17" t="n"/>
      <c r="E686" s="17" t="n"/>
      <c r="F686" s="17" t="n"/>
      <c r="G686" s="17" t="n"/>
      <c r="H686" s="17" t="n"/>
      <c r="I686" s="17" t="n"/>
      <c r="J686" s="17" t="n"/>
      <c r="K686" s="17">
        <f>IF(OR(H686="",I686="",J686=""),"",H686&amp;I686&amp;J686)</f>
        <v/>
      </c>
      <c r="L686" s="17">
        <f>IF(K686="","",VLOOKUP(K686,Références!$L$3:$M$10,2,FALSE))</f>
        <v/>
      </c>
      <c r="M686" s="17" t="n"/>
      <c r="N686" s="17" t="n"/>
      <c r="O686" s="17" t="n"/>
      <c r="P686" s="17">
        <f>IF(AND(M686&gt;0,N686&gt;0,O686&gt;0),M686*N686*O686,"")</f>
        <v/>
      </c>
      <c r="Q686" s="17">
        <f>IF(P686="","",IF(P686&lt;=20,"Faible",IF(P686&lt;=40,"Moyen",IF(P686&lt;=75,"Élevé","Critique"))))</f>
        <v/>
      </c>
      <c r="R686" s="17" t="n"/>
      <c r="S686" s="17" t="n"/>
      <c r="T686" s="17" t="n"/>
      <c r="U686" s="17" t="inlineStr">
        <is>
          <t>Qualité</t>
        </is>
      </c>
      <c r="V686" s="17" t="inlineStr">
        <is>
          <t>07/09/2025</t>
        </is>
      </c>
      <c r="W686" s="17" t="inlineStr">
        <is>
          <t>Done</t>
        </is>
      </c>
      <c r="X686" s="17">
        <f>IF(AND(U686&gt;0,V686&gt;0,W686&gt;0),U686*V686*W686,"")</f>
        <v/>
      </c>
      <c r="Y686" s="17">
        <f>IF(X686="","",IF(X686&lt;=20,"Faible",IF(X686&lt;=40,"Moyen",IF(X686&lt;=75,"Élevé","Critique"))))</f>
        <v/>
      </c>
      <c r="Z686" s="17" t="n">
        <v>2</v>
      </c>
      <c r="AA686" s="17">
        <f>IF(AND(X686&gt;0,Y686&gt;0,Z686&gt;0),X686*Y686*Z686,"")</f>
        <v/>
      </c>
      <c r="AB686" s="17">
        <f>IF(AA686="","",IF(AA686&lt;=20,"Faible",IF(AA686&lt;=40,"Moyen",IF(AA686&lt;=75,"Élevé","Critique"))))</f>
        <v/>
      </c>
      <c r="AC686" s="17" t="inlineStr">
        <is>
          <t>c</t>
        </is>
      </c>
      <c r="AD686" s="17">
        <f>IF(OR(L686="",AC686=""),"",IF(VLOOKUP(AC686,Références!$O$3:$P$7,2,FALSE)&gt;=VLOOKUP(L686,Références!$O$3:$P$7,2,FALSE),"OK","À compléter"))</f>
        <v/>
      </c>
      <c r="AE686" s="17" t="inlineStr">
        <is>
          <t>PV contrôle + schéma</t>
        </is>
      </c>
      <c r="AF686" s="17" t="n"/>
      <c r="AG686" s="17" t="n"/>
    </row>
    <row r="687">
      <c r="A687" s="17" t="n"/>
      <c r="B687" s="17" t="n"/>
      <c r="C687" s="17" t="n"/>
      <c r="D687" s="17" t="n"/>
      <c r="E687" s="17" t="n"/>
      <c r="F687" s="17" t="n"/>
      <c r="G687" s="17" t="n"/>
      <c r="H687" s="17" t="n"/>
      <c r="I687" s="17" t="n"/>
      <c r="J687" s="17" t="n"/>
      <c r="K687" s="17">
        <f>IF(OR(H687="",I687="",J687=""),"",H687&amp;I687&amp;J687)</f>
        <v/>
      </c>
      <c r="L687" s="17">
        <f>IF(K687="","",VLOOKUP(K687,Références!$L$3:$M$10,2,FALSE))</f>
        <v/>
      </c>
      <c r="M687" s="17" t="n"/>
      <c r="N687" s="17" t="n"/>
      <c r="O687" s="17" t="n"/>
      <c r="P687" s="17">
        <f>IF(AND(M687&gt;0,N687&gt;0,O687&gt;0),M687*N687*O687,"")</f>
        <v/>
      </c>
      <c r="Q687" s="17">
        <f>IF(P687="","",IF(P687&lt;=20,"Faible",IF(P687&lt;=40,"Moyen",IF(P687&lt;=75,"Élevé","Critique"))))</f>
        <v/>
      </c>
      <c r="R687" s="17" t="n"/>
      <c r="S687" s="17" t="n"/>
      <c r="T687" s="17" t="n"/>
      <c r="U687" s="17" t="inlineStr">
        <is>
          <t>HSE</t>
        </is>
      </c>
      <c r="V687" s="17" t="inlineStr">
        <is>
          <t>25/09/2025</t>
        </is>
      </c>
      <c r="W687" s="17" t="inlineStr">
        <is>
          <t>In Progress</t>
        </is>
      </c>
      <c r="X687" s="17">
        <f>IF(AND(U687&gt;0,V687&gt;0,W687&gt;0),U687*V687*W687,"")</f>
        <v/>
      </c>
      <c r="Y687" s="17">
        <f>IF(X687="","",IF(X687&lt;=20,"Faible",IF(X687&lt;=40,"Moyen",IF(X687&lt;=75,"Élevé","Critique"))))</f>
        <v/>
      </c>
      <c r="Z687" s="17" t="n">
        <v>2</v>
      </c>
      <c r="AA687" s="17">
        <f>IF(AND(X687&gt;0,Y687&gt;0,Z687&gt;0),X687*Y687*Z687,"")</f>
        <v/>
      </c>
      <c r="AB687" s="17">
        <f>IF(AA687="","",IF(AA687&lt;=20,"Faible",IF(AA687&lt;=40,"Moyen",IF(AA687&lt;=75,"Élevé","Critique"))))</f>
        <v/>
      </c>
      <c r="AC687" s="17" t="inlineStr">
        <is>
          <t>c</t>
        </is>
      </c>
      <c r="AD687" s="17">
        <f>IF(OR(L687="",AC687=""),"",IF(VLOOKUP(AC687,Références!$O$3:$P$7,2,FALSE)&gt;=VLOOKUP(L687,Références!$O$3:$P$7,2,FALSE),"OK","À compléter"))</f>
        <v/>
      </c>
      <c r="AE687" s="17" t="inlineStr">
        <is>
          <t>Photos + procédure</t>
        </is>
      </c>
      <c r="AF687" s="17" t="n"/>
      <c r="AG687" s="17" t="n"/>
    </row>
    <row r="688">
      <c r="A688" s="17" t="n"/>
      <c r="B688" s="17" t="n"/>
      <c r="C688" s="17" t="n"/>
      <c r="D688" s="17" t="n"/>
      <c r="E688" s="17" t="n"/>
      <c r="F688" s="17" t="n"/>
      <c r="G688" s="17" t="n"/>
      <c r="H688" s="17" t="n"/>
      <c r="I688" s="17" t="n"/>
      <c r="J688" s="17" t="n"/>
      <c r="K688" s="17">
        <f>IF(OR(H688="",I688="",J688=""),"",H688&amp;I688&amp;J688)</f>
        <v/>
      </c>
      <c r="L688" s="17">
        <f>IF(K688="","",VLOOKUP(K688,Références!$L$3:$M$10,2,FALSE))</f>
        <v/>
      </c>
      <c r="M688" s="17" t="n"/>
      <c r="N688" s="17" t="n"/>
      <c r="O688" s="17" t="n"/>
      <c r="P688" s="17">
        <f>IF(AND(M688&gt;0,N688&gt;0,O688&gt;0),M688*N688*O688,"")</f>
        <v/>
      </c>
      <c r="Q688" s="17">
        <f>IF(P688="","",IF(P688&lt;=20,"Faible",IF(P688&lt;=40,"Moyen",IF(P688&lt;=75,"Élevé","Critique"))))</f>
        <v/>
      </c>
      <c r="R688" s="17" t="n"/>
      <c r="S688" s="17" t="n"/>
      <c r="T688" s="17" t="n"/>
      <c r="U688" s="17" t="inlineStr">
        <is>
          <t>Maintenance</t>
        </is>
      </c>
      <c r="V688" s="17" t="inlineStr">
        <is>
          <t>14/09/2025</t>
        </is>
      </c>
      <c r="W688" s="17" t="inlineStr">
        <is>
          <t>Not Started</t>
        </is>
      </c>
      <c r="X688" s="17">
        <f>IF(AND(U688&gt;0,V688&gt;0,W688&gt;0),U688*V688*W688,"")</f>
        <v/>
      </c>
      <c r="Y688" s="17">
        <f>IF(X688="","",IF(X688&lt;=20,"Faible",IF(X688&lt;=40,"Moyen",IF(X688&lt;=75,"Élevé","Critique"))))</f>
        <v/>
      </c>
      <c r="Z688" s="17" t="n">
        <v>2</v>
      </c>
      <c r="AA688" s="17">
        <f>IF(AND(X688&gt;0,Y688&gt;0,Z688&gt;0),X688*Y688*Z688,"")</f>
        <v/>
      </c>
      <c r="AB688" s="17">
        <f>IF(AA688="","",IF(AA688&lt;=20,"Faible",IF(AA688&lt;=40,"Moyen",IF(AA688&lt;=75,"Élevé","Critique"))))</f>
        <v/>
      </c>
      <c r="AC688" s="17" t="inlineStr">
        <is>
          <t>c</t>
        </is>
      </c>
      <c r="AD688" s="17">
        <f>IF(OR(L688="",AC688=""),"",IF(VLOOKUP(AC688,Références!$O$3:$P$7,2,FALSE)&gt;=VLOOKUP(L688,Références!$O$3:$P$7,2,FALSE),"OK","À compléter"))</f>
        <v/>
      </c>
      <c r="AE688" s="17" t="inlineStr">
        <is>
          <t>FDS + mode opératoire</t>
        </is>
      </c>
      <c r="AF688" s="17" t="n"/>
      <c r="AG688" s="17" t="n"/>
    </row>
    <row r="689">
      <c r="A689" s="17" t="n"/>
      <c r="B689" s="17" t="n"/>
      <c r="C689" s="17" t="n"/>
      <c r="D689" s="17" t="n"/>
      <c r="E689" s="17" t="n"/>
      <c r="F689" s="17" t="n"/>
      <c r="G689" s="17" t="n"/>
      <c r="H689" s="17" t="n"/>
      <c r="I689" s="17" t="n"/>
      <c r="J689" s="17" t="n"/>
      <c r="K689" s="17">
        <f>IF(OR(H689="",I689="",J689=""),"",H689&amp;I689&amp;J689)</f>
        <v/>
      </c>
      <c r="L689" s="17">
        <f>IF(K689="","",VLOOKUP(K689,Références!$L$3:$M$10,2,FALSE))</f>
        <v/>
      </c>
      <c r="M689" s="17" t="n"/>
      <c r="N689" s="17" t="n"/>
      <c r="O689" s="17" t="n"/>
      <c r="P689" s="17">
        <f>IF(AND(M689&gt;0,N689&gt;0,O689&gt;0),M689*N689*O689,"")</f>
        <v/>
      </c>
      <c r="Q689" s="17">
        <f>IF(P689="","",IF(P689&lt;=20,"Faible",IF(P689&lt;=40,"Moyen",IF(P689&lt;=75,"Élevé","Critique"))))</f>
        <v/>
      </c>
      <c r="R689" s="17" t="n"/>
      <c r="S689" s="17" t="n"/>
      <c r="T689" s="17" t="n"/>
      <c r="U689" s="17" t="inlineStr">
        <is>
          <t>Maintenance</t>
        </is>
      </c>
      <c r="V689" s="17" t="inlineStr">
        <is>
          <t>12/09/2025</t>
        </is>
      </c>
      <c r="W689" s="17" t="inlineStr">
        <is>
          <t>Done</t>
        </is>
      </c>
      <c r="X689" s="17">
        <f>IF(AND(U689&gt;0,V689&gt;0,W689&gt;0),U689*V689*W689,"")</f>
        <v/>
      </c>
      <c r="Y689" s="17">
        <f>IF(X689="","",IF(X689&lt;=20,"Faible",IF(X689&lt;=40,"Moyen",IF(X689&lt;=75,"Élevé","Critique"))))</f>
        <v/>
      </c>
      <c r="Z689" s="17" t="n">
        <v>2</v>
      </c>
      <c r="AA689" s="17">
        <f>IF(AND(X689&gt;0,Y689&gt;0,Z689&gt;0),X689*Y689*Z689,"")</f>
        <v/>
      </c>
      <c r="AB689" s="17">
        <f>IF(AA689="","",IF(AA689&lt;=20,"Faible",IF(AA689&lt;=40,"Moyen",IF(AA689&lt;=75,"Élevé","Critique"))))</f>
        <v/>
      </c>
      <c r="AC689" s="17" t="inlineStr">
        <is>
          <t>c</t>
        </is>
      </c>
      <c r="AD689" s="17">
        <f>IF(OR(L689="",AC689=""),"",IF(VLOOKUP(AC689,Références!$O$3:$P$7,2,FALSE)&gt;=VLOOKUP(L689,Références!$O$3:$P$7,2,FALSE),"OK","À compléter"))</f>
        <v/>
      </c>
      <c r="AE689" s="17" t="inlineStr">
        <is>
          <t>Audit terrain + croquis</t>
        </is>
      </c>
      <c r="AF689" s="17" t="n"/>
      <c r="AG689" s="17" t="n"/>
    </row>
    <row r="690">
      <c r="A690" s="17" t="n"/>
      <c r="B690" s="17" t="n"/>
      <c r="C690" s="17" t="n"/>
      <c r="D690" s="17" t="n"/>
      <c r="E690" s="17" t="n"/>
      <c r="F690" s="17" t="n"/>
      <c r="G690" s="17" t="n"/>
      <c r="H690" s="17" t="n"/>
      <c r="I690" s="17" t="n"/>
      <c r="J690" s="17" t="n"/>
      <c r="K690" s="17">
        <f>IF(OR(H690="",I690="",J690=""),"",H690&amp;I690&amp;J690)</f>
        <v/>
      </c>
      <c r="L690" s="17">
        <f>IF(K690="","",VLOOKUP(K690,Références!$L$3:$M$10,2,FALSE))</f>
        <v/>
      </c>
      <c r="M690" s="17" t="n"/>
      <c r="N690" s="17" t="n"/>
      <c r="O690" s="17" t="n"/>
      <c r="P690" s="17">
        <f>IF(AND(M690&gt;0,N690&gt;0,O690&gt;0),M690*N690*O690,"")</f>
        <v/>
      </c>
      <c r="Q690" s="17">
        <f>IF(P690="","",IF(P690&lt;=20,"Faible",IF(P690&lt;=40,"Moyen",IF(P690&lt;=75,"Élevé","Critique"))))</f>
        <v/>
      </c>
      <c r="R690" s="17" t="n"/>
      <c r="S690" s="17" t="n"/>
      <c r="T690" s="17" t="n"/>
      <c r="U690" s="17" t="inlineStr">
        <is>
          <t>Production</t>
        </is>
      </c>
      <c r="V690" s="17" t="inlineStr">
        <is>
          <t>26/09/2025</t>
        </is>
      </c>
      <c r="W690" s="17" t="inlineStr">
        <is>
          <t>In Progress</t>
        </is>
      </c>
      <c r="X690" s="17">
        <f>IF(AND(U690&gt;0,V690&gt;0,W690&gt;0),U690*V690*W690,"")</f>
        <v/>
      </c>
      <c r="Y690" s="17">
        <f>IF(X690="","",IF(X690&lt;=20,"Faible",IF(X690&lt;=40,"Moyen",IF(X690&lt;=75,"Élevé","Critique"))))</f>
        <v/>
      </c>
      <c r="Z690" s="17" t="n">
        <v>2</v>
      </c>
      <c r="AA690" s="17">
        <f>IF(AND(X690&gt;0,Y690&gt;0,Z690&gt;0),X690*Y690*Z690,"")</f>
        <v/>
      </c>
      <c r="AB690" s="17">
        <f>IF(AA690="","",IF(AA690&lt;=20,"Faible",IF(AA690&lt;=40,"Moyen",IF(AA690&lt;=75,"Élevé","Critique"))))</f>
        <v/>
      </c>
      <c r="AC690" s="17" t="inlineStr">
        <is>
          <t>c</t>
        </is>
      </c>
      <c r="AD690" s="17">
        <f>IF(OR(L690="",AC690=""),"",IF(VLOOKUP(AC690,Références!$O$3:$P$7,2,FALSE)&gt;=VLOOKUP(L690,Références!$O$3:$P$7,2,FALSE),"OK","À compléter"))</f>
        <v/>
      </c>
      <c r="AE690" s="17" t="inlineStr">
        <is>
          <t>PV contrôle + schéma</t>
        </is>
      </c>
      <c r="AF690" s="17" t="n"/>
      <c r="AG690" s="17" t="n"/>
    </row>
    <row r="691">
      <c r="A691" s="17" t="n"/>
      <c r="B691" s="17" t="n"/>
      <c r="C691" s="17" t="n"/>
      <c r="D691" s="17" t="n"/>
      <c r="E691" s="17" t="n"/>
      <c r="F691" s="17" t="n"/>
      <c r="G691" s="17" t="n"/>
      <c r="H691" s="17" t="n"/>
      <c r="I691" s="17" t="n"/>
      <c r="J691" s="17" t="n"/>
      <c r="K691" s="17">
        <f>IF(OR(H691="",I691="",J691=""),"",H691&amp;I691&amp;J691)</f>
        <v/>
      </c>
      <c r="L691" s="17">
        <f>IF(K691="","",VLOOKUP(K691,Références!$L$3:$M$10,2,FALSE))</f>
        <v/>
      </c>
      <c r="M691" s="17" t="n"/>
      <c r="N691" s="17" t="n"/>
      <c r="O691" s="17" t="n"/>
      <c r="P691" s="17">
        <f>IF(AND(M691&gt;0,N691&gt;0,O691&gt;0),M691*N691*O691,"")</f>
        <v/>
      </c>
      <c r="Q691" s="17">
        <f>IF(P691="","",IF(P691&lt;=20,"Faible",IF(P691&lt;=40,"Moyen",IF(P691&lt;=75,"Élevé","Critique"))))</f>
        <v/>
      </c>
      <c r="R691" s="17" t="n"/>
      <c r="S691" s="17" t="n"/>
      <c r="T691" s="17" t="n"/>
      <c r="U691" s="17" t="inlineStr">
        <is>
          <t>Maintenance</t>
        </is>
      </c>
      <c r="V691" s="17" t="inlineStr">
        <is>
          <t>13/09/2025</t>
        </is>
      </c>
      <c r="W691" s="17" t="inlineStr">
        <is>
          <t>Done</t>
        </is>
      </c>
      <c r="X691" s="17">
        <f>IF(AND(U691&gt;0,V691&gt;0,W691&gt;0),U691*V691*W691,"")</f>
        <v/>
      </c>
      <c r="Y691" s="17">
        <f>IF(X691="","",IF(X691&lt;=20,"Faible",IF(X691&lt;=40,"Moyen",IF(X691&lt;=75,"Élevé","Critique"))))</f>
        <v/>
      </c>
      <c r="Z691" s="17" t="n">
        <v>2</v>
      </c>
      <c r="AA691" s="17">
        <f>IF(AND(X691&gt;0,Y691&gt;0,Z691&gt;0),X691*Y691*Z691,"")</f>
        <v/>
      </c>
      <c r="AB691" s="17">
        <f>IF(AA691="","",IF(AA691&lt;=20,"Faible",IF(AA691&lt;=40,"Moyen",IF(AA691&lt;=75,"Élevé","Critique"))))</f>
        <v/>
      </c>
      <c r="AC691" s="17" t="inlineStr">
        <is>
          <t>c</t>
        </is>
      </c>
      <c r="AD691" s="17">
        <f>IF(OR(L691="",AC691=""),"",IF(VLOOKUP(AC691,Références!$O$3:$P$7,2,FALSE)&gt;=VLOOKUP(L691,Références!$O$3:$P$7,2,FALSE),"OK","À compléter"))</f>
        <v/>
      </c>
      <c r="AE691" s="17" t="inlineStr">
        <is>
          <t>Audit terrain + croquis</t>
        </is>
      </c>
      <c r="AF691" s="17" t="n"/>
      <c r="AG691" s="17" t="n"/>
    </row>
    <row r="692">
      <c r="A692" s="17" t="n"/>
      <c r="B692" s="17" t="n"/>
      <c r="C692" s="17" t="n"/>
      <c r="D692" s="17" t="n"/>
      <c r="E692" s="17" t="n"/>
      <c r="F692" s="17" t="n"/>
      <c r="G692" s="17" t="n"/>
      <c r="H692" s="17" t="n"/>
      <c r="I692" s="17" t="n"/>
      <c r="J692" s="17" t="n"/>
      <c r="K692" s="17">
        <f>IF(OR(H692="",I692="",J692=""),"",H692&amp;I692&amp;J692)</f>
        <v/>
      </c>
      <c r="L692" s="17">
        <f>IF(K692="","",VLOOKUP(K692,Références!$L$3:$M$10,2,FALSE))</f>
        <v/>
      </c>
      <c r="M692" s="17" t="n"/>
      <c r="N692" s="17" t="n"/>
      <c r="O692" s="17" t="n"/>
      <c r="P692" s="17">
        <f>IF(AND(M692&gt;0,N692&gt;0,O692&gt;0),M692*N692*O692,"")</f>
        <v/>
      </c>
      <c r="Q692" s="17">
        <f>IF(P692="","",IF(P692&lt;=20,"Faible",IF(P692&lt;=40,"Moyen",IF(P692&lt;=75,"Élevé","Critique"))))</f>
        <v/>
      </c>
      <c r="R692" s="17" t="n"/>
      <c r="S692" s="17" t="n"/>
      <c r="T692" s="17" t="n"/>
      <c r="U692" s="17" t="inlineStr">
        <is>
          <t>Production</t>
        </is>
      </c>
      <c r="V692" s="17" t="inlineStr">
        <is>
          <t>01/09/2025</t>
        </is>
      </c>
      <c r="W692" s="17" t="inlineStr">
        <is>
          <t>In Progress</t>
        </is>
      </c>
      <c r="X692" s="17">
        <f>IF(AND(U692&gt;0,V692&gt;0,W692&gt;0),U692*V692*W692,"")</f>
        <v/>
      </c>
      <c r="Y692" s="17">
        <f>IF(X692="","",IF(X692&lt;=20,"Faible",IF(X692&lt;=40,"Moyen",IF(X692&lt;=75,"Élevé","Critique"))))</f>
        <v/>
      </c>
      <c r="Z692" s="17" t="n">
        <v>2</v>
      </c>
      <c r="AA692" s="17">
        <f>IF(AND(X692&gt;0,Y692&gt;0,Z692&gt;0),X692*Y692*Z692,"")</f>
        <v/>
      </c>
      <c r="AB692" s="17">
        <f>IF(AA692="","",IF(AA692&lt;=20,"Faible",IF(AA692&lt;=40,"Moyen",IF(AA692&lt;=75,"Élevé","Critique"))))</f>
        <v/>
      </c>
      <c r="AC692" s="17" t="inlineStr">
        <is>
          <t>c</t>
        </is>
      </c>
      <c r="AD692" s="17">
        <f>IF(OR(L692="",AC692=""),"",IF(VLOOKUP(AC692,Références!$O$3:$P$7,2,FALSE)&gt;=VLOOKUP(L692,Références!$O$3:$P$7,2,FALSE),"OK","À compléter"))</f>
        <v/>
      </c>
      <c r="AE692" s="17" t="inlineStr">
        <is>
          <t>FDS + mode opératoire</t>
        </is>
      </c>
      <c r="AF692" s="17" t="n"/>
      <c r="AG692" s="17" t="n"/>
    </row>
    <row r="693">
      <c r="A693" s="17" t="n"/>
      <c r="B693" s="17" t="n"/>
      <c r="C693" s="17" t="n"/>
      <c r="D693" s="17" t="n"/>
      <c r="E693" s="17" t="n"/>
      <c r="F693" s="17" t="n"/>
      <c r="G693" s="17" t="n"/>
      <c r="H693" s="17" t="n"/>
      <c r="I693" s="17" t="n"/>
      <c r="J693" s="17" t="n"/>
      <c r="K693" s="17">
        <f>IF(OR(H693="",I693="",J693=""),"",H693&amp;I693&amp;J693)</f>
        <v/>
      </c>
      <c r="L693" s="17">
        <f>IF(K693="","",VLOOKUP(K693,Références!$L$3:$M$10,2,FALSE))</f>
        <v/>
      </c>
      <c r="M693" s="17" t="n"/>
      <c r="N693" s="17" t="n"/>
      <c r="O693" s="17" t="n"/>
      <c r="P693" s="17">
        <f>IF(AND(M693&gt;0,N693&gt;0,O693&gt;0),M693*N693*O693,"")</f>
        <v/>
      </c>
      <c r="Q693" s="17">
        <f>IF(P693="","",IF(P693&lt;=20,"Faible",IF(P693&lt;=40,"Moyen",IF(P693&lt;=75,"Élevé","Critique"))))</f>
        <v/>
      </c>
      <c r="R693" s="17" t="n"/>
      <c r="S693" s="17" t="n"/>
      <c r="T693" s="17" t="n"/>
      <c r="U693" s="17" t="inlineStr">
        <is>
          <t>Qualité</t>
        </is>
      </c>
      <c r="V693" s="17" t="inlineStr">
        <is>
          <t>26/09/2025</t>
        </is>
      </c>
      <c r="W693" s="17" t="inlineStr">
        <is>
          <t>Done</t>
        </is>
      </c>
      <c r="X693" s="17">
        <f>IF(AND(U693&gt;0,V693&gt;0,W693&gt;0),U693*V693*W693,"")</f>
        <v/>
      </c>
      <c r="Y693" s="17">
        <f>IF(X693="","",IF(X693&lt;=20,"Faible",IF(X693&lt;=40,"Moyen",IF(X693&lt;=75,"Élevé","Critique"))))</f>
        <v/>
      </c>
      <c r="Z693" s="17" t="n">
        <v>2</v>
      </c>
      <c r="AA693" s="17">
        <f>IF(AND(X693&gt;0,Y693&gt;0,Z693&gt;0),X693*Y693*Z693,"")</f>
        <v/>
      </c>
      <c r="AB693" s="17">
        <f>IF(AA693="","",IF(AA693&lt;=20,"Faible",IF(AA693&lt;=40,"Moyen",IF(AA693&lt;=75,"Élevé","Critique"))))</f>
        <v/>
      </c>
      <c r="AC693" s="17" t="inlineStr">
        <is>
          <t>c</t>
        </is>
      </c>
      <c r="AD693" s="17">
        <f>IF(OR(L693="",AC693=""),"",IF(VLOOKUP(AC693,Références!$O$3:$P$7,2,FALSE)&gt;=VLOOKUP(L693,Références!$O$3:$P$7,2,FALSE),"OK","À compléter"))</f>
        <v/>
      </c>
      <c r="AE693" s="17" t="inlineStr">
        <is>
          <t>PV contrôle + schéma</t>
        </is>
      </c>
      <c r="AF693" s="17" t="n"/>
      <c r="AG693" s="17" t="n"/>
    </row>
    <row r="694">
      <c r="A694" s="17" t="n"/>
      <c r="B694" s="17" t="n"/>
      <c r="C694" s="17" t="n"/>
      <c r="D694" s="17" t="n"/>
      <c r="E694" s="17" t="n"/>
      <c r="F694" s="17" t="n"/>
      <c r="G694" s="17" t="n"/>
      <c r="H694" s="17" t="n"/>
      <c r="I694" s="17" t="n"/>
      <c r="J694" s="17" t="n"/>
      <c r="K694" s="17">
        <f>IF(OR(H694="",I694="",J694=""),"",H694&amp;I694&amp;J694)</f>
        <v/>
      </c>
      <c r="L694" s="17">
        <f>IF(K694="","",VLOOKUP(K694,Références!$L$3:$M$10,2,FALSE))</f>
        <v/>
      </c>
      <c r="M694" s="17" t="n"/>
      <c r="N694" s="17" t="n"/>
      <c r="O694" s="17" t="n"/>
      <c r="P694" s="17">
        <f>IF(AND(M694&gt;0,N694&gt;0,O694&gt;0),M694*N694*O694,"")</f>
        <v/>
      </c>
      <c r="Q694" s="17">
        <f>IF(P694="","",IF(P694&lt;=20,"Faible",IF(P694&lt;=40,"Moyen",IF(P694&lt;=75,"Élevé","Critique"))))</f>
        <v/>
      </c>
      <c r="R694" s="17" t="n"/>
      <c r="S694" s="17" t="n"/>
      <c r="T694" s="17" t="n"/>
      <c r="U694" s="17" t="inlineStr">
        <is>
          <t>Production</t>
        </is>
      </c>
      <c r="V694" s="17" t="inlineStr">
        <is>
          <t>03/09/2025</t>
        </is>
      </c>
      <c r="W694" s="17" t="inlineStr">
        <is>
          <t>Done</t>
        </is>
      </c>
      <c r="X694" s="17">
        <f>IF(AND(U694&gt;0,V694&gt;0,W694&gt;0),U694*V694*W694,"")</f>
        <v/>
      </c>
      <c r="Y694" s="17">
        <f>IF(X694="","",IF(X694&lt;=20,"Faible",IF(X694&lt;=40,"Moyen",IF(X694&lt;=75,"Élevé","Critique"))))</f>
        <v/>
      </c>
      <c r="Z694" s="17" t="n">
        <v>2</v>
      </c>
      <c r="AA694" s="17">
        <f>IF(AND(X694&gt;0,Y694&gt;0,Z694&gt;0),X694*Y694*Z694,"")</f>
        <v/>
      </c>
      <c r="AB694" s="17">
        <f>IF(AA694="","",IF(AA694&lt;=20,"Faible",IF(AA694&lt;=40,"Moyen",IF(AA694&lt;=75,"Élevé","Critique"))))</f>
        <v/>
      </c>
      <c r="AC694" s="17" t="inlineStr">
        <is>
          <t>c</t>
        </is>
      </c>
      <c r="AD694" s="17">
        <f>IF(OR(L694="",AC694=""),"",IF(VLOOKUP(AC694,Références!$O$3:$P$7,2,FALSE)&gt;=VLOOKUP(L694,Références!$O$3:$P$7,2,FALSE),"OK","À compléter"))</f>
        <v/>
      </c>
      <c r="AE694" s="17" t="inlineStr">
        <is>
          <t>FDS + mode opératoire</t>
        </is>
      </c>
      <c r="AF694" s="17" t="n"/>
      <c r="AG694" s="17" t="n"/>
    </row>
    <row r="695">
      <c r="A695" s="17" t="n"/>
      <c r="B695" s="17" t="n"/>
      <c r="C695" s="17" t="n"/>
      <c r="D695" s="17" t="n"/>
      <c r="E695" s="17" t="n"/>
      <c r="F695" s="17" t="n"/>
      <c r="G695" s="17" t="n"/>
      <c r="H695" s="17" t="n"/>
      <c r="I695" s="17" t="n"/>
      <c r="J695" s="17" t="n"/>
      <c r="K695" s="17">
        <f>IF(OR(H695="",I695="",J695=""),"",H695&amp;I695&amp;J695)</f>
        <v/>
      </c>
      <c r="L695" s="17">
        <f>IF(K695="","",VLOOKUP(K695,Références!$L$3:$M$10,2,FALSE))</f>
        <v/>
      </c>
      <c r="M695" s="17" t="n"/>
      <c r="N695" s="17" t="n"/>
      <c r="O695" s="17" t="n"/>
      <c r="P695" s="17">
        <f>IF(AND(M695&gt;0,N695&gt;0,O695&gt;0),M695*N695*O695,"")</f>
        <v/>
      </c>
      <c r="Q695" s="17">
        <f>IF(P695="","",IF(P695&lt;=20,"Faible",IF(P695&lt;=40,"Moyen",IF(P695&lt;=75,"Élevé","Critique"))))</f>
        <v/>
      </c>
      <c r="R695" s="17" t="n"/>
      <c r="S695" s="17" t="n"/>
      <c r="T695" s="17" t="n"/>
      <c r="U695" s="17" t="inlineStr">
        <is>
          <t>Méthodes</t>
        </is>
      </c>
      <c r="V695" s="17" t="inlineStr">
        <is>
          <t>07/09/2025</t>
        </is>
      </c>
      <c r="W695" s="17" t="inlineStr">
        <is>
          <t>Done</t>
        </is>
      </c>
      <c r="X695" s="17">
        <f>IF(AND(U695&gt;0,V695&gt;0,W695&gt;0),U695*V695*W695,"")</f>
        <v/>
      </c>
      <c r="Y695" s="17">
        <f>IF(X695="","",IF(X695&lt;=20,"Faible",IF(X695&lt;=40,"Moyen",IF(X695&lt;=75,"Élevé","Critique"))))</f>
        <v/>
      </c>
      <c r="Z695" s="17" t="n">
        <v>2</v>
      </c>
      <c r="AA695" s="17">
        <f>IF(AND(X695&gt;0,Y695&gt;0,Z695&gt;0),X695*Y695*Z695,"")</f>
        <v/>
      </c>
      <c r="AB695" s="17">
        <f>IF(AA695="","",IF(AA695&lt;=20,"Faible",IF(AA695&lt;=40,"Moyen",IF(AA695&lt;=75,"Élevé","Critique"))))</f>
        <v/>
      </c>
      <c r="AC695" s="17" t="inlineStr">
        <is>
          <t>c</t>
        </is>
      </c>
      <c r="AD695" s="17">
        <f>IF(OR(L695="",AC695=""),"",IF(VLOOKUP(AC695,Références!$O$3:$P$7,2,FALSE)&gt;=VLOOKUP(L695,Références!$O$3:$P$7,2,FALSE),"OK","À compléter"))</f>
        <v/>
      </c>
      <c r="AE695" s="17" t="inlineStr">
        <is>
          <t>FDS + mode opératoire</t>
        </is>
      </c>
      <c r="AF695" s="17" t="n"/>
      <c r="AG695" s="17" t="n"/>
    </row>
    <row r="696">
      <c r="A696" s="17" t="n"/>
      <c r="B696" s="17" t="n"/>
      <c r="C696" s="17" t="n"/>
      <c r="D696" s="17" t="n"/>
      <c r="E696" s="17" t="n"/>
      <c r="F696" s="17" t="n"/>
      <c r="G696" s="17" t="n"/>
      <c r="H696" s="17" t="n"/>
      <c r="I696" s="17" t="n"/>
      <c r="J696" s="17" t="n"/>
      <c r="K696" s="17">
        <f>IF(OR(H696="",I696="",J696=""),"",H696&amp;I696&amp;J696)</f>
        <v/>
      </c>
      <c r="L696" s="17">
        <f>IF(K696="","",VLOOKUP(K696,Références!$L$3:$M$10,2,FALSE))</f>
        <v/>
      </c>
      <c r="M696" s="17" t="n"/>
      <c r="N696" s="17" t="n"/>
      <c r="O696" s="17" t="n"/>
      <c r="P696" s="17">
        <f>IF(AND(M696&gt;0,N696&gt;0,O696&gt;0),M696*N696*O696,"")</f>
        <v/>
      </c>
      <c r="Q696" s="17">
        <f>IF(P696="","",IF(P696&lt;=20,"Faible",IF(P696&lt;=40,"Moyen",IF(P696&lt;=75,"Élevé","Critique"))))</f>
        <v/>
      </c>
      <c r="R696" s="17" t="n"/>
      <c r="S696" s="17" t="n"/>
      <c r="T696" s="17" t="n"/>
      <c r="U696" s="17" t="inlineStr">
        <is>
          <t>HSE</t>
        </is>
      </c>
      <c r="V696" s="17" t="inlineStr">
        <is>
          <t>14/09/2025</t>
        </is>
      </c>
      <c r="W696" s="17" t="inlineStr">
        <is>
          <t>Not Started</t>
        </is>
      </c>
      <c r="X696" s="17">
        <f>IF(AND(U696&gt;0,V696&gt;0,W696&gt;0),U696*V696*W696,"")</f>
        <v/>
      </c>
      <c r="Y696" s="17">
        <f>IF(X696="","",IF(X696&lt;=20,"Faible",IF(X696&lt;=40,"Moyen",IF(X696&lt;=75,"Élevé","Critique"))))</f>
        <v/>
      </c>
      <c r="Z696" s="17" t="n">
        <v>2</v>
      </c>
      <c r="AA696" s="17">
        <f>IF(AND(X696&gt;0,Y696&gt;0,Z696&gt;0),X696*Y696*Z696,"")</f>
        <v/>
      </c>
      <c r="AB696" s="17">
        <f>IF(AA696="","",IF(AA696&lt;=20,"Faible",IF(AA696&lt;=40,"Moyen",IF(AA696&lt;=75,"Élevé","Critique"))))</f>
        <v/>
      </c>
      <c r="AC696" s="17" t="inlineStr">
        <is>
          <t>c</t>
        </is>
      </c>
      <c r="AD696" s="17">
        <f>IF(OR(L696="",AC696=""),"",IF(VLOOKUP(AC696,Références!$O$3:$P$7,2,FALSE)&gt;=VLOOKUP(L696,Références!$O$3:$P$7,2,FALSE),"OK","À compléter"))</f>
        <v/>
      </c>
      <c r="AE696" s="17" t="inlineStr">
        <is>
          <t>FDS + mode opératoire</t>
        </is>
      </c>
      <c r="AF696" s="17" t="n"/>
      <c r="AG696" s="17" t="n"/>
    </row>
    <row r="697">
      <c r="A697" s="17" t="n"/>
      <c r="B697" s="17" t="n"/>
      <c r="C697" s="17" t="n"/>
      <c r="D697" s="17" t="n"/>
      <c r="E697" s="17" t="n"/>
      <c r="F697" s="17" t="n"/>
      <c r="G697" s="17" t="n"/>
      <c r="H697" s="17" t="n"/>
      <c r="I697" s="17" t="n"/>
      <c r="J697" s="17" t="n"/>
      <c r="K697" s="17">
        <f>IF(OR(H697="",I697="",J697=""),"",H697&amp;I697&amp;J697)</f>
        <v/>
      </c>
      <c r="L697" s="17">
        <f>IF(K697="","",VLOOKUP(K697,Références!$L$3:$M$10,2,FALSE))</f>
        <v/>
      </c>
      <c r="M697" s="17" t="n"/>
      <c r="N697" s="17" t="n"/>
      <c r="O697" s="17" t="n"/>
      <c r="P697" s="17">
        <f>IF(AND(M697&gt;0,N697&gt;0,O697&gt;0),M697*N697*O697,"")</f>
        <v/>
      </c>
      <c r="Q697" s="17">
        <f>IF(P697="","",IF(P697&lt;=20,"Faible",IF(P697&lt;=40,"Moyen",IF(P697&lt;=75,"Élevé","Critique"))))</f>
        <v/>
      </c>
      <c r="R697" s="17" t="n"/>
      <c r="S697" s="17" t="n"/>
      <c r="T697" s="17" t="n"/>
      <c r="U697" s="17" t="inlineStr">
        <is>
          <t>HSE</t>
        </is>
      </c>
      <c r="V697" s="17" t="inlineStr">
        <is>
          <t>26/09/2025</t>
        </is>
      </c>
      <c r="W697" s="17" t="inlineStr">
        <is>
          <t>In Progress</t>
        </is>
      </c>
      <c r="X697" s="17">
        <f>IF(AND(U697&gt;0,V697&gt;0,W697&gt;0),U697*V697*W697,"")</f>
        <v/>
      </c>
      <c r="Y697" s="17">
        <f>IF(X697="","",IF(X697&lt;=20,"Faible",IF(X697&lt;=40,"Moyen",IF(X697&lt;=75,"Élevé","Critique"))))</f>
        <v/>
      </c>
      <c r="Z697" s="17" t="n">
        <v>2</v>
      </c>
      <c r="AA697" s="17">
        <f>IF(AND(X697&gt;0,Y697&gt;0,Z697&gt;0),X697*Y697*Z697,"")</f>
        <v/>
      </c>
      <c r="AB697" s="17">
        <f>IF(AA697="","",IF(AA697&lt;=20,"Faible",IF(AA697&lt;=40,"Moyen",IF(AA697&lt;=75,"Élevé","Critique"))))</f>
        <v/>
      </c>
      <c r="AC697" s="17" t="inlineStr">
        <is>
          <t>c</t>
        </is>
      </c>
      <c r="AD697" s="17">
        <f>IF(OR(L697="",AC697=""),"",IF(VLOOKUP(AC697,Références!$O$3:$P$7,2,FALSE)&gt;=VLOOKUP(L697,Références!$O$3:$P$7,2,FALSE),"OK","À compléter"))</f>
        <v/>
      </c>
      <c r="AE697" s="17" t="inlineStr">
        <is>
          <t>PV contrôle + schéma</t>
        </is>
      </c>
      <c r="AF697" s="17" t="n"/>
      <c r="AG697" s="17" t="n"/>
    </row>
    <row r="698">
      <c r="A698" s="17" t="n"/>
      <c r="B698" s="17" t="n"/>
      <c r="C698" s="17" t="n"/>
      <c r="D698" s="17" t="n"/>
      <c r="E698" s="17" t="n"/>
      <c r="F698" s="17" t="n"/>
      <c r="G698" s="17" t="n"/>
      <c r="H698" s="17" t="n"/>
      <c r="I698" s="17" t="n"/>
      <c r="J698" s="17" t="n"/>
      <c r="K698" s="17">
        <f>IF(OR(H698="",I698="",J698=""),"",H698&amp;I698&amp;J698)</f>
        <v/>
      </c>
      <c r="L698" s="17">
        <f>IF(K698="","",VLOOKUP(K698,Références!$L$3:$M$10,2,FALSE))</f>
        <v/>
      </c>
      <c r="M698" s="17" t="n"/>
      <c r="N698" s="17" t="n"/>
      <c r="O698" s="17" t="n"/>
      <c r="P698" s="17">
        <f>IF(AND(M698&gt;0,N698&gt;0,O698&gt;0),M698*N698*O698,"")</f>
        <v/>
      </c>
      <c r="Q698" s="17">
        <f>IF(P698="","",IF(P698&lt;=20,"Faible",IF(P698&lt;=40,"Moyen",IF(P698&lt;=75,"Élevé","Critique"))))</f>
        <v/>
      </c>
      <c r="R698" s="17" t="n"/>
      <c r="S698" s="17" t="n"/>
      <c r="T698" s="17" t="n"/>
      <c r="U698" s="17" t="inlineStr">
        <is>
          <t>HSE</t>
        </is>
      </c>
      <c r="V698" s="17" t="inlineStr">
        <is>
          <t>18/09/2025</t>
        </is>
      </c>
      <c r="W698" s="17" t="inlineStr">
        <is>
          <t>Done</t>
        </is>
      </c>
      <c r="X698" s="17">
        <f>IF(AND(U698&gt;0,V698&gt;0,W698&gt;0),U698*V698*W698,"")</f>
        <v/>
      </c>
      <c r="Y698" s="17">
        <f>IF(X698="","",IF(X698&lt;=20,"Faible",IF(X698&lt;=40,"Moyen",IF(X698&lt;=75,"Élevé","Critique"))))</f>
        <v/>
      </c>
      <c r="Z698" s="17" t="n">
        <v>2</v>
      </c>
      <c r="AA698" s="17">
        <f>IF(AND(X698&gt;0,Y698&gt;0,Z698&gt;0),X698*Y698*Z698,"")</f>
        <v/>
      </c>
      <c r="AB698" s="17">
        <f>IF(AA698="","",IF(AA698&lt;=20,"Faible",IF(AA698&lt;=40,"Moyen",IF(AA698&lt;=75,"Élevé","Critique"))))</f>
        <v/>
      </c>
      <c r="AC698" s="17" t="inlineStr">
        <is>
          <t>c</t>
        </is>
      </c>
      <c r="AD698" s="17">
        <f>IF(OR(L698="",AC698=""),"",IF(VLOOKUP(AC698,Références!$O$3:$P$7,2,FALSE)&gt;=VLOOKUP(L698,Références!$O$3:$P$7,2,FALSE),"OK","À compléter"))</f>
        <v/>
      </c>
      <c r="AE698" s="17" t="inlineStr">
        <is>
          <t>PV contrôle + schéma</t>
        </is>
      </c>
      <c r="AF698" s="17" t="n"/>
      <c r="AG698" s="17" t="n"/>
    </row>
    <row r="699">
      <c r="A699" s="17" t="n"/>
      <c r="B699" s="17" t="n"/>
      <c r="C699" s="17" t="n"/>
      <c r="D699" s="17" t="n"/>
      <c r="E699" s="17" t="n"/>
      <c r="F699" s="17" t="n"/>
      <c r="G699" s="17" t="n"/>
      <c r="H699" s="17" t="n"/>
      <c r="I699" s="17" t="n"/>
      <c r="J699" s="17" t="n"/>
      <c r="K699" s="17">
        <f>IF(OR(H699="",I699="",J699=""),"",H699&amp;I699&amp;J699)</f>
        <v/>
      </c>
      <c r="L699" s="17">
        <f>IF(K699="","",VLOOKUP(K699,Références!$L$3:$M$10,2,FALSE))</f>
        <v/>
      </c>
      <c r="M699" s="17" t="n"/>
      <c r="N699" s="17" t="n"/>
      <c r="O699" s="17" t="n"/>
      <c r="P699" s="17">
        <f>IF(AND(M699&gt;0,N699&gt;0,O699&gt;0),M699*N699*O699,"")</f>
        <v/>
      </c>
      <c r="Q699" s="17">
        <f>IF(P699="","",IF(P699&lt;=20,"Faible",IF(P699&lt;=40,"Moyen",IF(P699&lt;=75,"Élevé","Critique"))))</f>
        <v/>
      </c>
      <c r="R699" s="17" t="n"/>
      <c r="S699" s="17" t="n"/>
      <c r="T699" s="17" t="n"/>
      <c r="U699" s="17" t="inlineStr">
        <is>
          <t>Maintenance</t>
        </is>
      </c>
      <c r="V699" s="17" t="inlineStr">
        <is>
          <t>05/09/2025</t>
        </is>
      </c>
      <c r="W699" s="17" t="inlineStr">
        <is>
          <t>In Progress</t>
        </is>
      </c>
      <c r="X699" s="17">
        <f>IF(AND(U699&gt;0,V699&gt;0,W699&gt;0),U699*V699*W699,"")</f>
        <v/>
      </c>
      <c r="Y699" s="17">
        <f>IF(X699="","",IF(X699&lt;=20,"Faible",IF(X699&lt;=40,"Moyen",IF(X699&lt;=75,"Élevé","Critique"))))</f>
        <v/>
      </c>
      <c r="Z699" s="17" t="n">
        <v>2</v>
      </c>
      <c r="AA699" s="17">
        <f>IF(AND(X699&gt;0,Y699&gt;0,Z699&gt;0),X699*Y699*Z699,"")</f>
        <v/>
      </c>
      <c r="AB699" s="17">
        <f>IF(AA699="","",IF(AA699&lt;=20,"Faible",IF(AA699&lt;=40,"Moyen",IF(AA699&lt;=75,"Élevé","Critique"))))</f>
        <v/>
      </c>
      <c r="AC699" s="17" t="inlineStr">
        <is>
          <t>c</t>
        </is>
      </c>
      <c r="AD699" s="17">
        <f>IF(OR(L699="",AC699=""),"",IF(VLOOKUP(AC699,Références!$O$3:$P$7,2,FALSE)&gt;=VLOOKUP(L699,Références!$O$3:$P$7,2,FALSE),"OK","À compléter"))</f>
        <v/>
      </c>
      <c r="AE699" s="17" t="inlineStr">
        <is>
          <t>Audit terrain + croquis</t>
        </is>
      </c>
      <c r="AF699" s="17" t="n"/>
      <c r="AG699" s="17" t="n"/>
    </row>
    <row r="700">
      <c r="A700" s="17" t="n"/>
      <c r="B700" s="17" t="n"/>
      <c r="C700" s="17" t="n"/>
      <c r="D700" s="17" t="n"/>
      <c r="E700" s="17" t="n"/>
      <c r="F700" s="17" t="n"/>
      <c r="G700" s="17" t="n"/>
      <c r="H700" s="17" t="n"/>
      <c r="I700" s="17" t="n"/>
      <c r="J700" s="17" t="n"/>
      <c r="K700" s="17">
        <f>IF(OR(H700="",I700="",J700=""),"",H700&amp;I700&amp;J700)</f>
        <v/>
      </c>
      <c r="L700" s="17">
        <f>IF(K700="","",VLOOKUP(K700,Références!$L$3:$M$10,2,FALSE))</f>
        <v/>
      </c>
      <c r="M700" s="17" t="n"/>
      <c r="N700" s="17" t="n"/>
      <c r="O700" s="17" t="n"/>
      <c r="P700" s="17">
        <f>IF(AND(M700&gt;0,N700&gt;0,O700&gt;0),M700*N700*O700,"")</f>
        <v/>
      </c>
      <c r="Q700" s="17">
        <f>IF(P700="","",IF(P700&lt;=20,"Faible",IF(P700&lt;=40,"Moyen",IF(P700&lt;=75,"Élevé","Critique"))))</f>
        <v/>
      </c>
      <c r="R700" s="17" t="n"/>
      <c r="S700" s="17" t="n"/>
      <c r="T700" s="17" t="n"/>
      <c r="U700" s="17" t="inlineStr">
        <is>
          <t>Maintenance</t>
        </is>
      </c>
      <c r="V700" s="17" t="inlineStr">
        <is>
          <t>18/09/2025</t>
        </is>
      </c>
      <c r="W700" s="17" t="inlineStr">
        <is>
          <t>Done</t>
        </is>
      </c>
      <c r="X700" s="17">
        <f>IF(AND(U700&gt;0,V700&gt;0,W700&gt;0),U700*V700*W700,"")</f>
        <v/>
      </c>
      <c r="Y700" s="17">
        <f>IF(X700="","",IF(X700&lt;=20,"Faible",IF(X700&lt;=40,"Moyen",IF(X700&lt;=75,"Élevé","Critique"))))</f>
        <v/>
      </c>
      <c r="Z700" s="17" t="n">
        <v>2</v>
      </c>
      <c r="AA700" s="17">
        <f>IF(AND(X700&gt;0,Y700&gt;0,Z700&gt;0),X700*Y700*Z700,"")</f>
        <v/>
      </c>
      <c r="AB700" s="17">
        <f>IF(AA700="","",IF(AA700&lt;=20,"Faible",IF(AA700&lt;=40,"Moyen",IF(AA700&lt;=75,"Élevé","Critique"))))</f>
        <v/>
      </c>
      <c r="AC700" s="17" t="inlineStr">
        <is>
          <t>c</t>
        </is>
      </c>
      <c r="AD700" s="17">
        <f>IF(OR(L700="",AC700=""),"",IF(VLOOKUP(AC700,Références!$O$3:$P$7,2,FALSE)&gt;=VLOOKUP(L700,Références!$O$3:$P$7,2,FALSE),"OK","À compléter"))</f>
        <v/>
      </c>
      <c r="AE700" s="17" t="inlineStr">
        <is>
          <t>FDS + mode opératoire</t>
        </is>
      </c>
      <c r="AF700" s="17" t="n"/>
      <c r="AG700" s="17" t="n"/>
    </row>
    <row r="701">
      <c r="A701" s="17" t="n"/>
      <c r="B701" s="17" t="n"/>
      <c r="C701" s="17" t="n"/>
      <c r="D701" s="17" t="n"/>
      <c r="E701" s="17" t="n"/>
      <c r="F701" s="17" t="n"/>
      <c r="G701" s="17" t="n"/>
      <c r="H701" s="17" t="n"/>
      <c r="I701" s="17" t="n"/>
      <c r="J701" s="17" t="n"/>
      <c r="K701" s="17">
        <f>IF(OR(H701="",I701="",J701=""),"",H701&amp;I701&amp;J701)</f>
        <v/>
      </c>
      <c r="L701" s="17">
        <f>IF(K701="","",VLOOKUP(K701,Références!$L$3:$M$10,2,FALSE))</f>
        <v/>
      </c>
      <c r="M701" s="17" t="n"/>
      <c r="N701" s="17" t="n"/>
      <c r="O701" s="17" t="n"/>
      <c r="P701" s="17">
        <f>IF(AND(M701&gt;0,N701&gt;0,O701&gt;0),M701*N701*O701,"")</f>
        <v/>
      </c>
      <c r="Q701" s="17">
        <f>IF(P701="","",IF(P701&lt;=20,"Faible",IF(P701&lt;=40,"Moyen",IF(P701&lt;=75,"Élevé","Critique"))))</f>
        <v/>
      </c>
      <c r="R701" s="17" t="n"/>
      <c r="S701" s="17" t="n"/>
      <c r="T701" s="17" t="n"/>
      <c r="U701" s="17" t="inlineStr">
        <is>
          <t>Production</t>
        </is>
      </c>
      <c r="V701" s="17" t="inlineStr">
        <is>
          <t>07/09/2025</t>
        </is>
      </c>
      <c r="W701" s="17" t="inlineStr">
        <is>
          <t>Not Started</t>
        </is>
      </c>
      <c r="X701" s="17">
        <f>IF(AND(U701&gt;0,V701&gt;0,W701&gt;0),U701*V701*W701,"")</f>
        <v/>
      </c>
      <c r="Y701" s="17">
        <f>IF(X701="","",IF(X701&lt;=20,"Faible",IF(X701&lt;=40,"Moyen",IF(X701&lt;=75,"Élevé","Critique"))))</f>
        <v/>
      </c>
      <c r="Z701" s="17" t="n">
        <v>2</v>
      </c>
      <c r="AA701" s="17">
        <f>IF(AND(X701&gt;0,Y701&gt;0,Z701&gt;0),X701*Y701*Z701,"")</f>
        <v/>
      </c>
      <c r="AB701" s="17">
        <f>IF(AA701="","",IF(AA701&lt;=20,"Faible",IF(AA701&lt;=40,"Moyen",IF(AA701&lt;=75,"Élevé","Critique"))))</f>
        <v/>
      </c>
      <c r="AC701" s="17" t="inlineStr">
        <is>
          <t>c</t>
        </is>
      </c>
      <c r="AD701" s="17">
        <f>IF(OR(L701="",AC701=""),"",IF(VLOOKUP(AC701,Références!$O$3:$P$7,2,FALSE)&gt;=VLOOKUP(L701,Références!$O$3:$P$7,2,FALSE),"OK","À compléter"))</f>
        <v/>
      </c>
      <c r="AE701" s="17" t="inlineStr">
        <is>
          <t>PV contrôle + schéma</t>
        </is>
      </c>
      <c r="AF701" s="17" t="n"/>
      <c r="AG701" s="17" t="n"/>
    </row>
    <row r="702">
      <c r="A702" s="17" t="n"/>
      <c r="B702" s="17" t="n"/>
      <c r="C702" s="17" t="n"/>
      <c r="D702" s="17" t="n"/>
      <c r="E702" s="17" t="n"/>
      <c r="F702" s="17" t="n"/>
      <c r="G702" s="17" t="n"/>
      <c r="H702" s="17" t="n"/>
      <c r="I702" s="17" t="n"/>
      <c r="J702" s="17" t="n"/>
      <c r="K702" s="17">
        <f>IF(OR(H702="",I702="",J702=""),"",H702&amp;I702&amp;J702)</f>
        <v/>
      </c>
      <c r="L702" s="17">
        <f>IF(K702="","",VLOOKUP(K702,Références!$L$3:$M$10,2,FALSE))</f>
        <v/>
      </c>
      <c r="M702" s="17" t="n"/>
      <c r="N702" s="17" t="n"/>
      <c r="O702" s="17" t="n"/>
      <c r="P702" s="17">
        <f>IF(AND(M702&gt;0,N702&gt;0,O702&gt;0),M702*N702*O702,"")</f>
        <v/>
      </c>
      <c r="Q702" s="17">
        <f>IF(P702="","",IF(P702&lt;=20,"Faible",IF(P702&lt;=40,"Moyen",IF(P702&lt;=75,"Élevé","Critique"))))</f>
        <v/>
      </c>
      <c r="R702" s="17" t="n"/>
      <c r="S702" s="17" t="n"/>
      <c r="T702" s="17" t="n"/>
      <c r="U702" s="17" t="inlineStr">
        <is>
          <t>Qualité</t>
        </is>
      </c>
      <c r="V702" s="17" t="inlineStr">
        <is>
          <t>06/09/2025</t>
        </is>
      </c>
      <c r="W702" s="17" t="inlineStr">
        <is>
          <t>Not Started</t>
        </is>
      </c>
      <c r="X702" s="17">
        <f>IF(AND(U702&gt;0,V702&gt;0,W702&gt;0),U702*V702*W702,"")</f>
        <v/>
      </c>
      <c r="Y702" s="17">
        <f>IF(X702="","",IF(X702&lt;=20,"Faible",IF(X702&lt;=40,"Moyen",IF(X702&lt;=75,"Élevé","Critique"))))</f>
        <v/>
      </c>
      <c r="Z702" s="17" t="n">
        <v>2</v>
      </c>
      <c r="AA702" s="17">
        <f>IF(AND(X702&gt;0,Y702&gt;0,Z702&gt;0),X702*Y702*Z702,"")</f>
        <v/>
      </c>
      <c r="AB702" s="17">
        <f>IF(AA702="","",IF(AA702&lt;=20,"Faible",IF(AA702&lt;=40,"Moyen",IF(AA702&lt;=75,"Élevé","Critique"))))</f>
        <v/>
      </c>
      <c r="AC702" s="17" t="inlineStr">
        <is>
          <t>c</t>
        </is>
      </c>
      <c r="AD702" s="17">
        <f>IF(OR(L702="",AC702=""),"",IF(VLOOKUP(AC702,Références!$O$3:$P$7,2,FALSE)&gt;=VLOOKUP(L702,Références!$O$3:$P$7,2,FALSE),"OK","À compléter"))</f>
        <v/>
      </c>
      <c r="AE702" s="17" t="inlineStr">
        <is>
          <t>Photos + procédure</t>
        </is>
      </c>
      <c r="AF702" s="17" t="n"/>
      <c r="AG702" s="17" t="n"/>
    </row>
    <row r="703">
      <c r="A703" s="17" t="n"/>
      <c r="B703" s="17" t="n"/>
      <c r="C703" s="17" t="n"/>
      <c r="D703" s="17" t="n"/>
      <c r="E703" s="17" t="n"/>
      <c r="F703" s="17" t="n"/>
      <c r="G703" s="17" t="n"/>
      <c r="H703" s="17" t="n"/>
      <c r="I703" s="17" t="n"/>
      <c r="J703" s="17" t="n"/>
      <c r="K703" s="17">
        <f>IF(OR(H703="",I703="",J703=""),"",H703&amp;I703&amp;J703)</f>
        <v/>
      </c>
      <c r="L703" s="17">
        <f>IF(K703="","",VLOOKUP(K703,Références!$L$3:$M$10,2,FALSE))</f>
        <v/>
      </c>
      <c r="M703" s="17" t="n"/>
      <c r="N703" s="17" t="n"/>
      <c r="O703" s="17" t="n"/>
      <c r="P703" s="17">
        <f>IF(AND(M703&gt;0,N703&gt;0,O703&gt;0),M703*N703*O703,"")</f>
        <v/>
      </c>
      <c r="Q703" s="17">
        <f>IF(P703="","",IF(P703&lt;=20,"Faible",IF(P703&lt;=40,"Moyen",IF(P703&lt;=75,"Élevé","Critique"))))</f>
        <v/>
      </c>
      <c r="R703" s="17" t="n"/>
      <c r="S703" s="17" t="n"/>
      <c r="T703" s="17" t="n"/>
      <c r="U703" s="17" t="inlineStr">
        <is>
          <t>Méthodes</t>
        </is>
      </c>
      <c r="V703" s="17" t="inlineStr">
        <is>
          <t>19/09/2025</t>
        </is>
      </c>
      <c r="W703" s="17" t="inlineStr">
        <is>
          <t>Done</t>
        </is>
      </c>
      <c r="X703" s="17">
        <f>IF(AND(U703&gt;0,V703&gt;0,W703&gt;0),U703*V703*W703,"")</f>
        <v/>
      </c>
      <c r="Y703" s="17">
        <f>IF(X703="","",IF(X703&lt;=20,"Faible",IF(X703&lt;=40,"Moyen",IF(X703&lt;=75,"Élevé","Critique"))))</f>
        <v/>
      </c>
      <c r="Z703" s="17" t="n">
        <v>2</v>
      </c>
      <c r="AA703" s="17">
        <f>IF(AND(X703&gt;0,Y703&gt;0,Z703&gt;0),X703*Y703*Z703,"")</f>
        <v/>
      </c>
      <c r="AB703" s="17">
        <f>IF(AA703="","",IF(AA703&lt;=20,"Faible",IF(AA703&lt;=40,"Moyen",IF(AA703&lt;=75,"Élevé","Critique"))))</f>
        <v/>
      </c>
      <c r="AC703" s="17" t="inlineStr">
        <is>
          <t>c</t>
        </is>
      </c>
      <c r="AD703" s="17">
        <f>IF(OR(L703="",AC703=""),"",IF(VLOOKUP(AC703,Références!$O$3:$P$7,2,FALSE)&gt;=VLOOKUP(L703,Références!$O$3:$P$7,2,FALSE),"OK","À compléter"))</f>
        <v/>
      </c>
      <c r="AE703" s="17" t="inlineStr">
        <is>
          <t>PV contrôle + schéma</t>
        </is>
      </c>
      <c r="AF703" s="17" t="n"/>
      <c r="AG703" s="17" t="n"/>
    </row>
    <row r="704">
      <c r="A704" s="17" t="n"/>
      <c r="B704" s="17" t="n"/>
      <c r="C704" s="17" t="n"/>
      <c r="D704" s="17" t="n"/>
      <c r="E704" s="17" t="n"/>
      <c r="F704" s="17" t="n"/>
      <c r="G704" s="17" t="n"/>
      <c r="H704" s="17" t="n"/>
      <c r="I704" s="17" t="n"/>
      <c r="J704" s="17" t="n"/>
      <c r="K704" s="17">
        <f>IF(OR(H704="",I704="",J704=""),"",H704&amp;I704&amp;J704)</f>
        <v/>
      </c>
      <c r="L704" s="17">
        <f>IF(K704="","",VLOOKUP(K704,Références!$L$3:$M$10,2,FALSE))</f>
        <v/>
      </c>
      <c r="M704" s="17" t="n"/>
      <c r="N704" s="17" t="n"/>
      <c r="O704" s="17" t="n"/>
      <c r="P704" s="17">
        <f>IF(AND(M704&gt;0,N704&gt;0,O704&gt;0),M704*N704*O704,"")</f>
        <v/>
      </c>
      <c r="Q704" s="17">
        <f>IF(P704="","",IF(P704&lt;=20,"Faible",IF(P704&lt;=40,"Moyen",IF(P704&lt;=75,"Élevé","Critique"))))</f>
        <v/>
      </c>
      <c r="R704" s="17" t="n"/>
      <c r="S704" s="17" t="n"/>
      <c r="T704" s="17" t="n"/>
      <c r="U704" s="17" t="inlineStr">
        <is>
          <t>Méthodes</t>
        </is>
      </c>
      <c r="V704" s="17" t="inlineStr">
        <is>
          <t>05/09/2025</t>
        </is>
      </c>
      <c r="W704" s="17" t="inlineStr">
        <is>
          <t>In Progress</t>
        </is>
      </c>
      <c r="X704" s="17">
        <f>IF(AND(U704&gt;0,V704&gt;0,W704&gt;0),U704*V704*W704,"")</f>
        <v/>
      </c>
      <c r="Y704" s="17">
        <f>IF(X704="","",IF(X704&lt;=20,"Faible",IF(X704&lt;=40,"Moyen",IF(X704&lt;=75,"Élevé","Critique"))))</f>
        <v/>
      </c>
      <c r="Z704" s="17" t="n">
        <v>2</v>
      </c>
      <c r="AA704" s="17">
        <f>IF(AND(X704&gt;0,Y704&gt;0,Z704&gt;0),X704*Y704*Z704,"")</f>
        <v/>
      </c>
      <c r="AB704" s="17">
        <f>IF(AA704="","",IF(AA704&lt;=20,"Faible",IF(AA704&lt;=40,"Moyen",IF(AA704&lt;=75,"Élevé","Critique"))))</f>
        <v/>
      </c>
      <c r="AC704" s="17" t="inlineStr">
        <is>
          <t>c</t>
        </is>
      </c>
      <c r="AD704" s="17">
        <f>IF(OR(L704="",AC704=""),"",IF(VLOOKUP(AC704,Références!$O$3:$P$7,2,FALSE)&gt;=VLOOKUP(L704,Références!$O$3:$P$7,2,FALSE),"OK","À compléter"))</f>
        <v/>
      </c>
      <c r="AE704" s="17" t="inlineStr">
        <is>
          <t>FDS + mode opératoire</t>
        </is>
      </c>
      <c r="AF704" s="17" t="n"/>
      <c r="AG704" s="17" t="n"/>
    </row>
    <row r="705">
      <c r="A705" s="17" t="n"/>
      <c r="B705" s="17" t="n"/>
      <c r="C705" s="17" t="n"/>
      <c r="D705" s="17" t="n"/>
      <c r="E705" s="17" t="n"/>
      <c r="F705" s="17" t="n"/>
      <c r="G705" s="17" t="n"/>
      <c r="H705" s="17" t="n"/>
      <c r="I705" s="17" t="n"/>
      <c r="J705" s="17" t="n"/>
      <c r="K705" s="17">
        <f>IF(OR(H705="",I705="",J705=""),"",H705&amp;I705&amp;J705)</f>
        <v/>
      </c>
      <c r="L705" s="17">
        <f>IF(K705="","",VLOOKUP(K705,Références!$L$3:$M$10,2,FALSE))</f>
        <v/>
      </c>
      <c r="M705" s="17" t="n"/>
      <c r="N705" s="17" t="n"/>
      <c r="O705" s="17" t="n"/>
      <c r="P705" s="17">
        <f>IF(AND(M705&gt;0,N705&gt;0,O705&gt;0),M705*N705*O705,"")</f>
        <v/>
      </c>
      <c r="Q705" s="17">
        <f>IF(P705="","",IF(P705&lt;=20,"Faible",IF(P705&lt;=40,"Moyen",IF(P705&lt;=75,"Élevé","Critique"))))</f>
        <v/>
      </c>
      <c r="R705" s="17" t="n"/>
      <c r="S705" s="17" t="n"/>
      <c r="T705" s="17" t="n"/>
      <c r="U705" s="17" t="inlineStr">
        <is>
          <t>Qualité</t>
        </is>
      </c>
      <c r="V705" s="17" t="inlineStr">
        <is>
          <t>05/09/2025</t>
        </is>
      </c>
      <c r="W705" s="17" t="inlineStr">
        <is>
          <t>Not Started</t>
        </is>
      </c>
      <c r="X705" s="17">
        <f>IF(AND(U705&gt;0,V705&gt;0,W705&gt;0),U705*V705*W705,"")</f>
        <v/>
      </c>
      <c r="Y705" s="17">
        <f>IF(X705="","",IF(X705&lt;=20,"Faible",IF(X705&lt;=40,"Moyen",IF(X705&lt;=75,"Élevé","Critique"))))</f>
        <v/>
      </c>
      <c r="Z705" s="17" t="n">
        <v>2</v>
      </c>
      <c r="AA705" s="17">
        <f>IF(AND(X705&gt;0,Y705&gt;0,Z705&gt;0),X705*Y705*Z705,"")</f>
        <v/>
      </c>
      <c r="AB705" s="17">
        <f>IF(AA705="","",IF(AA705&lt;=20,"Faible",IF(AA705&lt;=40,"Moyen",IF(AA705&lt;=75,"Élevé","Critique"))))</f>
        <v/>
      </c>
      <c r="AC705" s="17" t="inlineStr">
        <is>
          <t>c</t>
        </is>
      </c>
      <c r="AD705" s="17">
        <f>IF(OR(L705="",AC705=""),"",IF(VLOOKUP(AC705,Références!$O$3:$P$7,2,FALSE)&gt;=VLOOKUP(L705,Références!$O$3:$P$7,2,FALSE),"OK","À compléter"))</f>
        <v/>
      </c>
      <c r="AE705" s="17" t="inlineStr">
        <is>
          <t>FDS + mode opératoire</t>
        </is>
      </c>
      <c r="AF705" s="17" t="n"/>
      <c r="AG705" s="17" t="n"/>
    </row>
    <row r="706">
      <c r="A706" s="17" t="n"/>
      <c r="B706" s="17" t="n"/>
      <c r="C706" s="17" t="n"/>
      <c r="D706" s="17" t="n"/>
      <c r="E706" s="17" t="n"/>
      <c r="F706" s="17" t="n"/>
      <c r="G706" s="17" t="n"/>
      <c r="H706" s="17" t="n"/>
      <c r="I706" s="17" t="n"/>
      <c r="J706" s="17" t="n"/>
      <c r="K706" s="17">
        <f>IF(OR(H706="",I706="",J706=""),"",H706&amp;I706&amp;J706)</f>
        <v/>
      </c>
      <c r="L706" s="17">
        <f>IF(K706="","",VLOOKUP(K706,Références!$L$3:$M$10,2,FALSE))</f>
        <v/>
      </c>
      <c r="M706" s="17" t="n"/>
      <c r="N706" s="17" t="n"/>
      <c r="O706" s="17" t="n"/>
      <c r="P706" s="17">
        <f>IF(AND(M706&gt;0,N706&gt;0,O706&gt;0),M706*N706*O706,"")</f>
        <v/>
      </c>
      <c r="Q706" s="17">
        <f>IF(P706="","",IF(P706&lt;=20,"Faible",IF(P706&lt;=40,"Moyen",IF(P706&lt;=75,"Élevé","Critique"))))</f>
        <v/>
      </c>
      <c r="R706" s="17" t="n"/>
      <c r="S706" s="17" t="n"/>
      <c r="T706" s="17" t="n"/>
      <c r="U706" s="17" t="inlineStr">
        <is>
          <t>Production</t>
        </is>
      </c>
      <c r="V706" s="17" t="inlineStr">
        <is>
          <t>08/09/2025</t>
        </is>
      </c>
      <c r="W706" s="17" t="inlineStr">
        <is>
          <t>Not Started</t>
        </is>
      </c>
      <c r="X706" s="17">
        <f>IF(AND(U706&gt;0,V706&gt;0,W706&gt;0),U706*V706*W706,"")</f>
        <v/>
      </c>
      <c r="Y706" s="17">
        <f>IF(X706="","",IF(X706&lt;=20,"Faible",IF(X706&lt;=40,"Moyen",IF(X706&lt;=75,"Élevé","Critique"))))</f>
        <v/>
      </c>
      <c r="Z706" s="17" t="n">
        <v>2</v>
      </c>
      <c r="AA706" s="17">
        <f>IF(AND(X706&gt;0,Y706&gt;0,Z706&gt;0),X706*Y706*Z706,"")</f>
        <v/>
      </c>
      <c r="AB706" s="17">
        <f>IF(AA706="","",IF(AA706&lt;=20,"Faible",IF(AA706&lt;=40,"Moyen",IF(AA706&lt;=75,"Élevé","Critique"))))</f>
        <v/>
      </c>
      <c r="AC706" s="17" t="inlineStr">
        <is>
          <t>c</t>
        </is>
      </c>
      <c r="AD706" s="17">
        <f>IF(OR(L706="",AC706=""),"",IF(VLOOKUP(AC706,Références!$O$3:$P$7,2,FALSE)&gt;=VLOOKUP(L706,Références!$O$3:$P$7,2,FALSE),"OK","À compléter"))</f>
        <v/>
      </c>
      <c r="AE706" s="17" t="inlineStr">
        <is>
          <t>Audit terrain + croquis</t>
        </is>
      </c>
      <c r="AF706" s="17" t="n"/>
      <c r="AG706" s="17" t="n"/>
    </row>
    <row r="707">
      <c r="A707" s="17" t="n"/>
      <c r="B707" s="17" t="n"/>
      <c r="C707" s="17" t="n"/>
      <c r="D707" s="17" t="n"/>
      <c r="E707" s="17" t="n"/>
      <c r="F707" s="17" t="n"/>
      <c r="G707" s="17" t="n"/>
      <c r="H707" s="17" t="n"/>
      <c r="I707" s="17" t="n"/>
      <c r="J707" s="17" t="n"/>
      <c r="K707" s="17">
        <f>IF(OR(H707="",I707="",J707=""),"",H707&amp;I707&amp;J707)</f>
        <v/>
      </c>
      <c r="L707" s="17">
        <f>IF(K707="","",VLOOKUP(K707,Références!$L$3:$M$10,2,FALSE))</f>
        <v/>
      </c>
      <c r="M707" s="17" t="n"/>
      <c r="N707" s="17" t="n"/>
      <c r="O707" s="17" t="n"/>
      <c r="P707" s="17">
        <f>IF(AND(M707&gt;0,N707&gt;0,O707&gt;0),M707*N707*O707,"")</f>
        <v/>
      </c>
      <c r="Q707" s="17">
        <f>IF(P707="","",IF(P707&lt;=20,"Faible",IF(P707&lt;=40,"Moyen",IF(P707&lt;=75,"Élevé","Critique"))))</f>
        <v/>
      </c>
      <c r="R707" s="17" t="n"/>
      <c r="S707" s="17" t="n"/>
      <c r="T707" s="17" t="n"/>
      <c r="U707" s="17" t="inlineStr">
        <is>
          <t>Qualité</t>
        </is>
      </c>
      <c r="V707" s="17" t="inlineStr">
        <is>
          <t>16/09/2025</t>
        </is>
      </c>
      <c r="W707" s="17" t="inlineStr">
        <is>
          <t>Not Started</t>
        </is>
      </c>
      <c r="X707" s="17">
        <f>IF(AND(U707&gt;0,V707&gt;0,W707&gt;0),U707*V707*W707,"")</f>
        <v/>
      </c>
      <c r="Y707" s="17">
        <f>IF(X707="","",IF(X707&lt;=20,"Faible",IF(X707&lt;=40,"Moyen",IF(X707&lt;=75,"Élevé","Critique"))))</f>
        <v/>
      </c>
      <c r="Z707" s="17" t="n">
        <v>2</v>
      </c>
      <c r="AA707" s="17">
        <f>IF(AND(X707&gt;0,Y707&gt;0,Z707&gt;0),X707*Y707*Z707,"")</f>
        <v/>
      </c>
      <c r="AB707" s="17">
        <f>IF(AA707="","",IF(AA707&lt;=20,"Faible",IF(AA707&lt;=40,"Moyen",IF(AA707&lt;=75,"Élevé","Critique"))))</f>
        <v/>
      </c>
      <c r="AC707" s="17" t="inlineStr">
        <is>
          <t>c</t>
        </is>
      </c>
      <c r="AD707" s="17">
        <f>IF(OR(L707="",AC707=""),"",IF(VLOOKUP(AC707,Références!$O$3:$P$7,2,FALSE)&gt;=VLOOKUP(L707,Références!$O$3:$P$7,2,FALSE),"OK","À compléter"))</f>
        <v/>
      </c>
      <c r="AE707" s="17" t="inlineStr">
        <is>
          <t>Photos + procédure</t>
        </is>
      </c>
      <c r="AF707" s="17" t="n"/>
      <c r="AG707" s="17" t="n"/>
    </row>
    <row r="708">
      <c r="A708" s="17" t="n"/>
      <c r="B708" s="17" t="n"/>
      <c r="C708" s="17" t="n"/>
      <c r="D708" s="17" t="n"/>
      <c r="E708" s="17" t="n"/>
      <c r="F708" s="17" t="n"/>
      <c r="G708" s="17" t="n"/>
      <c r="H708" s="17" t="n"/>
      <c r="I708" s="17" t="n"/>
      <c r="J708" s="17" t="n"/>
      <c r="K708" s="17">
        <f>IF(OR(H708="",I708="",J708=""),"",H708&amp;I708&amp;J708)</f>
        <v/>
      </c>
      <c r="L708" s="17">
        <f>IF(K708="","",VLOOKUP(K708,Références!$L$3:$M$10,2,FALSE))</f>
        <v/>
      </c>
      <c r="M708" s="17" t="n"/>
      <c r="N708" s="17" t="n"/>
      <c r="O708" s="17" t="n"/>
      <c r="P708" s="17">
        <f>IF(AND(M708&gt;0,N708&gt;0,O708&gt;0),M708*N708*O708,"")</f>
        <v/>
      </c>
      <c r="Q708" s="17">
        <f>IF(P708="","",IF(P708&lt;=20,"Faible",IF(P708&lt;=40,"Moyen",IF(P708&lt;=75,"Élevé","Critique"))))</f>
        <v/>
      </c>
      <c r="R708" s="17" t="n"/>
      <c r="S708" s="17" t="n"/>
      <c r="T708" s="17" t="n"/>
      <c r="U708" s="17" t="inlineStr">
        <is>
          <t>Production</t>
        </is>
      </c>
      <c r="V708" s="17" t="inlineStr">
        <is>
          <t>18/09/2025</t>
        </is>
      </c>
      <c r="W708" s="17" t="inlineStr">
        <is>
          <t>In Progress</t>
        </is>
      </c>
      <c r="X708" s="17">
        <f>IF(AND(U708&gt;0,V708&gt;0,W708&gt;0),U708*V708*W708,"")</f>
        <v/>
      </c>
      <c r="Y708" s="17">
        <f>IF(X708="","",IF(X708&lt;=20,"Faible",IF(X708&lt;=40,"Moyen",IF(X708&lt;=75,"Élevé","Critique"))))</f>
        <v/>
      </c>
      <c r="Z708" s="17" t="n">
        <v>2</v>
      </c>
      <c r="AA708" s="17">
        <f>IF(AND(X708&gt;0,Y708&gt;0,Z708&gt;0),X708*Y708*Z708,"")</f>
        <v/>
      </c>
      <c r="AB708" s="17">
        <f>IF(AA708="","",IF(AA708&lt;=20,"Faible",IF(AA708&lt;=40,"Moyen",IF(AA708&lt;=75,"Élevé","Critique"))))</f>
        <v/>
      </c>
      <c r="AC708" s="17" t="inlineStr">
        <is>
          <t>c</t>
        </is>
      </c>
      <c r="AD708" s="17">
        <f>IF(OR(L708="",AC708=""),"",IF(VLOOKUP(AC708,Références!$O$3:$P$7,2,FALSE)&gt;=VLOOKUP(L708,Références!$O$3:$P$7,2,FALSE),"OK","À compléter"))</f>
        <v/>
      </c>
      <c r="AE708" s="17" t="inlineStr">
        <is>
          <t>PV contrôle + schéma</t>
        </is>
      </c>
      <c r="AF708" s="17" t="n"/>
      <c r="AG708" s="17" t="n"/>
    </row>
    <row r="709">
      <c r="A709" s="17" t="n"/>
      <c r="B709" s="17" t="n"/>
      <c r="C709" s="17" t="n"/>
      <c r="D709" s="17" t="n"/>
      <c r="E709" s="17" t="n"/>
      <c r="F709" s="17" t="n"/>
      <c r="G709" s="17" t="n"/>
      <c r="H709" s="17" t="n"/>
      <c r="I709" s="17" t="n"/>
      <c r="J709" s="17" t="n"/>
      <c r="K709" s="17">
        <f>IF(OR(H709="",I709="",J709=""),"",H709&amp;I709&amp;J709)</f>
        <v/>
      </c>
      <c r="L709" s="17">
        <f>IF(K709="","",VLOOKUP(K709,Références!$L$3:$M$10,2,FALSE))</f>
        <v/>
      </c>
      <c r="M709" s="17" t="n"/>
      <c r="N709" s="17" t="n"/>
      <c r="O709" s="17" t="n"/>
      <c r="P709" s="17">
        <f>IF(AND(M709&gt;0,N709&gt;0,O709&gt;0),M709*N709*O709,"")</f>
        <v/>
      </c>
      <c r="Q709" s="17">
        <f>IF(P709="","",IF(P709&lt;=20,"Faible",IF(P709&lt;=40,"Moyen",IF(P709&lt;=75,"Élevé","Critique"))))</f>
        <v/>
      </c>
      <c r="R709" s="17" t="n"/>
      <c r="S709" s="17" t="n"/>
      <c r="T709" s="17" t="n"/>
      <c r="U709" s="17" t="inlineStr">
        <is>
          <t>Production</t>
        </is>
      </c>
      <c r="V709" s="17" t="inlineStr">
        <is>
          <t>12/09/2025</t>
        </is>
      </c>
      <c r="W709" s="17" t="inlineStr">
        <is>
          <t>Done</t>
        </is>
      </c>
      <c r="X709" s="17">
        <f>IF(AND(U709&gt;0,V709&gt;0,W709&gt;0),U709*V709*W709,"")</f>
        <v/>
      </c>
      <c r="Y709" s="17">
        <f>IF(X709="","",IF(X709&lt;=20,"Faible",IF(X709&lt;=40,"Moyen",IF(X709&lt;=75,"Élevé","Critique"))))</f>
        <v/>
      </c>
      <c r="Z709" s="17" t="n">
        <v>2</v>
      </c>
      <c r="AA709" s="17">
        <f>IF(AND(X709&gt;0,Y709&gt;0,Z709&gt;0),X709*Y709*Z709,"")</f>
        <v/>
      </c>
      <c r="AB709" s="17">
        <f>IF(AA709="","",IF(AA709&lt;=20,"Faible",IF(AA709&lt;=40,"Moyen",IF(AA709&lt;=75,"Élevé","Critique"))))</f>
        <v/>
      </c>
      <c r="AC709" s="17" t="inlineStr">
        <is>
          <t>c</t>
        </is>
      </c>
      <c r="AD709" s="17">
        <f>IF(OR(L709="",AC709=""),"",IF(VLOOKUP(AC709,Références!$O$3:$P$7,2,FALSE)&gt;=VLOOKUP(L709,Références!$O$3:$P$7,2,FALSE),"OK","À compléter"))</f>
        <v/>
      </c>
      <c r="AE709" s="17" t="inlineStr">
        <is>
          <t>PV contrôle + schéma</t>
        </is>
      </c>
      <c r="AF709" s="17" t="n"/>
      <c r="AG709" s="17" t="n"/>
    </row>
    <row r="710">
      <c r="A710" s="17" t="n"/>
      <c r="B710" s="17" t="n"/>
      <c r="C710" s="17" t="n"/>
      <c r="D710" s="17" t="n"/>
      <c r="E710" s="17" t="n"/>
      <c r="F710" s="17" t="n"/>
      <c r="G710" s="17" t="n"/>
      <c r="H710" s="17" t="n"/>
      <c r="I710" s="17" t="n"/>
      <c r="J710" s="17" t="n"/>
      <c r="K710" s="17">
        <f>IF(OR(H710="",I710="",J710=""),"",H710&amp;I710&amp;J710)</f>
        <v/>
      </c>
      <c r="L710" s="17">
        <f>IF(K710="","",VLOOKUP(K710,Références!$L$3:$M$10,2,FALSE))</f>
        <v/>
      </c>
      <c r="M710" s="17" t="n"/>
      <c r="N710" s="17" t="n"/>
      <c r="O710" s="17" t="n"/>
      <c r="P710" s="17">
        <f>IF(AND(M710&gt;0,N710&gt;0,O710&gt;0),M710*N710*O710,"")</f>
        <v/>
      </c>
      <c r="Q710" s="17">
        <f>IF(P710="","",IF(P710&lt;=20,"Faible",IF(P710&lt;=40,"Moyen",IF(P710&lt;=75,"Élevé","Critique"))))</f>
        <v/>
      </c>
      <c r="R710" s="17" t="n"/>
      <c r="S710" s="17" t="n"/>
      <c r="T710" s="17" t="n"/>
      <c r="U710" s="17" t="inlineStr">
        <is>
          <t>Maintenance</t>
        </is>
      </c>
      <c r="V710" s="17" t="inlineStr">
        <is>
          <t>24/09/2025</t>
        </is>
      </c>
      <c r="W710" s="17" t="inlineStr">
        <is>
          <t>In Progress</t>
        </is>
      </c>
      <c r="X710" s="17">
        <f>IF(AND(U710&gt;0,V710&gt;0,W710&gt;0),U710*V710*W710,"")</f>
        <v/>
      </c>
      <c r="Y710" s="17">
        <f>IF(X710="","",IF(X710&lt;=20,"Faible",IF(X710&lt;=40,"Moyen",IF(X710&lt;=75,"Élevé","Critique"))))</f>
        <v/>
      </c>
      <c r="Z710" s="17" t="n">
        <v>2</v>
      </c>
      <c r="AA710" s="17">
        <f>IF(AND(X710&gt;0,Y710&gt;0,Z710&gt;0),X710*Y710*Z710,"")</f>
        <v/>
      </c>
      <c r="AB710" s="17">
        <f>IF(AA710="","",IF(AA710&lt;=20,"Faible",IF(AA710&lt;=40,"Moyen",IF(AA710&lt;=75,"Élevé","Critique"))))</f>
        <v/>
      </c>
      <c r="AC710" s="17" t="inlineStr">
        <is>
          <t>c</t>
        </is>
      </c>
      <c r="AD710" s="17">
        <f>IF(OR(L710="",AC710=""),"",IF(VLOOKUP(AC710,Références!$O$3:$P$7,2,FALSE)&gt;=VLOOKUP(L710,Références!$O$3:$P$7,2,FALSE),"OK","À compléter"))</f>
        <v/>
      </c>
      <c r="AE710" s="17" t="inlineStr">
        <is>
          <t>Photos + procédure</t>
        </is>
      </c>
      <c r="AF710" s="17" t="n"/>
      <c r="AG710" s="17" t="n"/>
    </row>
    <row r="711">
      <c r="A711" s="17" t="n"/>
      <c r="B711" s="17" t="n"/>
      <c r="C711" s="17" t="n"/>
      <c r="D711" s="17" t="n"/>
      <c r="E711" s="17" t="n"/>
      <c r="F711" s="17" t="n"/>
      <c r="G711" s="17" t="n"/>
      <c r="H711" s="17" t="n"/>
      <c r="I711" s="17" t="n"/>
      <c r="J711" s="17" t="n"/>
      <c r="K711" s="17">
        <f>IF(OR(H711="",I711="",J711=""),"",H711&amp;I711&amp;J711)</f>
        <v/>
      </c>
      <c r="L711" s="17">
        <f>IF(K711="","",VLOOKUP(K711,Références!$L$3:$M$10,2,FALSE))</f>
        <v/>
      </c>
      <c r="M711" s="17" t="n"/>
      <c r="N711" s="17" t="n"/>
      <c r="O711" s="17" t="n"/>
      <c r="P711" s="17">
        <f>IF(AND(M711&gt;0,N711&gt;0,O711&gt;0),M711*N711*O711,"")</f>
        <v/>
      </c>
      <c r="Q711" s="17">
        <f>IF(P711="","",IF(P711&lt;=20,"Faible",IF(P711&lt;=40,"Moyen",IF(P711&lt;=75,"Élevé","Critique"))))</f>
        <v/>
      </c>
      <c r="R711" s="17" t="n"/>
      <c r="S711" s="17" t="n"/>
      <c r="T711" s="17" t="n"/>
      <c r="U711" s="17" t="inlineStr">
        <is>
          <t>Méthodes</t>
        </is>
      </c>
      <c r="V711" s="17" t="inlineStr">
        <is>
          <t>16/09/2025</t>
        </is>
      </c>
      <c r="W711" s="17" t="inlineStr">
        <is>
          <t>Not Started</t>
        </is>
      </c>
      <c r="X711" s="17">
        <f>IF(AND(U711&gt;0,V711&gt;0,W711&gt;0),U711*V711*W711,"")</f>
        <v/>
      </c>
      <c r="Y711" s="17">
        <f>IF(X711="","",IF(X711&lt;=20,"Faible",IF(X711&lt;=40,"Moyen",IF(X711&lt;=75,"Élevé","Critique"))))</f>
        <v/>
      </c>
      <c r="Z711" s="17" t="n">
        <v>2</v>
      </c>
      <c r="AA711" s="17">
        <f>IF(AND(X711&gt;0,Y711&gt;0,Z711&gt;0),X711*Y711*Z711,"")</f>
        <v/>
      </c>
      <c r="AB711" s="17">
        <f>IF(AA711="","",IF(AA711&lt;=20,"Faible",IF(AA711&lt;=40,"Moyen",IF(AA711&lt;=75,"Élevé","Critique"))))</f>
        <v/>
      </c>
      <c r="AC711" s="17" t="inlineStr">
        <is>
          <t>c</t>
        </is>
      </c>
      <c r="AD711" s="17">
        <f>IF(OR(L711="",AC711=""),"",IF(VLOOKUP(AC711,Références!$O$3:$P$7,2,FALSE)&gt;=VLOOKUP(L711,Références!$O$3:$P$7,2,FALSE),"OK","À compléter"))</f>
        <v/>
      </c>
      <c r="AE711" s="17" t="inlineStr">
        <is>
          <t>Audit terrain + croquis</t>
        </is>
      </c>
      <c r="AF711" s="17" t="n"/>
      <c r="AG711" s="17" t="n"/>
    </row>
    <row r="712">
      <c r="A712" s="17" t="n"/>
      <c r="B712" s="17" t="n"/>
      <c r="C712" s="17" t="n"/>
      <c r="D712" s="17" t="n"/>
      <c r="E712" s="17" t="n"/>
      <c r="F712" s="17" t="n"/>
      <c r="G712" s="17" t="n"/>
      <c r="H712" s="17" t="n"/>
      <c r="I712" s="17" t="n"/>
      <c r="J712" s="17" t="n"/>
      <c r="K712" s="17">
        <f>IF(OR(H712="",I712="",J712=""),"",H712&amp;I712&amp;J712)</f>
        <v/>
      </c>
      <c r="L712" s="17">
        <f>IF(K712="","",VLOOKUP(K712,Références!$L$3:$M$10,2,FALSE))</f>
        <v/>
      </c>
      <c r="M712" s="17" t="n"/>
      <c r="N712" s="17" t="n"/>
      <c r="O712" s="17" t="n"/>
      <c r="P712" s="17">
        <f>IF(AND(M712&gt;0,N712&gt;0,O712&gt;0),M712*N712*O712,"")</f>
        <v/>
      </c>
      <c r="Q712" s="17">
        <f>IF(P712="","",IF(P712&lt;=20,"Faible",IF(P712&lt;=40,"Moyen",IF(P712&lt;=75,"Élevé","Critique"))))</f>
        <v/>
      </c>
      <c r="R712" s="17" t="n"/>
      <c r="S712" s="17" t="n"/>
      <c r="T712" s="17" t="n"/>
      <c r="U712" s="17" t="inlineStr">
        <is>
          <t>Production</t>
        </is>
      </c>
      <c r="V712" s="17" t="inlineStr">
        <is>
          <t>24/09/2025</t>
        </is>
      </c>
      <c r="W712" s="17" t="inlineStr">
        <is>
          <t>Not Started</t>
        </is>
      </c>
      <c r="X712" s="17">
        <f>IF(AND(U712&gt;0,V712&gt;0,W712&gt;0),U712*V712*W712,"")</f>
        <v/>
      </c>
      <c r="Y712" s="17">
        <f>IF(X712="","",IF(X712&lt;=20,"Faible",IF(X712&lt;=40,"Moyen",IF(X712&lt;=75,"Élevé","Critique"))))</f>
        <v/>
      </c>
      <c r="Z712" s="17" t="n">
        <v>2</v>
      </c>
      <c r="AA712" s="17">
        <f>IF(AND(X712&gt;0,Y712&gt;0,Z712&gt;0),X712*Y712*Z712,"")</f>
        <v/>
      </c>
      <c r="AB712" s="17">
        <f>IF(AA712="","",IF(AA712&lt;=20,"Faible",IF(AA712&lt;=40,"Moyen",IF(AA712&lt;=75,"Élevé","Critique"))))</f>
        <v/>
      </c>
      <c r="AC712" s="17" t="inlineStr">
        <is>
          <t>c</t>
        </is>
      </c>
      <c r="AD712" s="17">
        <f>IF(OR(L712="",AC712=""),"",IF(VLOOKUP(AC712,Références!$O$3:$P$7,2,FALSE)&gt;=VLOOKUP(L712,Références!$O$3:$P$7,2,FALSE),"OK","À compléter"))</f>
        <v/>
      </c>
      <c r="AE712" s="17" t="inlineStr">
        <is>
          <t>PV contrôle + schéma</t>
        </is>
      </c>
      <c r="AF712" s="17" t="n"/>
      <c r="AG712" s="17" t="n"/>
    </row>
    <row r="713">
      <c r="A713" s="17" t="n"/>
      <c r="B713" s="17" t="n"/>
      <c r="C713" s="17" t="n"/>
      <c r="D713" s="17" t="n"/>
      <c r="E713" s="17" t="n"/>
      <c r="F713" s="17" t="n"/>
      <c r="G713" s="17" t="n"/>
      <c r="H713" s="17" t="n"/>
      <c r="I713" s="17" t="n"/>
      <c r="J713" s="17" t="n"/>
      <c r="K713" s="17">
        <f>IF(OR(H713="",I713="",J713=""),"",H713&amp;I713&amp;J713)</f>
        <v/>
      </c>
      <c r="L713" s="17">
        <f>IF(K713="","",VLOOKUP(K713,Références!$L$3:$M$10,2,FALSE))</f>
        <v/>
      </c>
      <c r="M713" s="17" t="n"/>
      <c r="N713" s="17" t="n"/>
      <c r="O713" s="17" t="n"/>
      <c r="P713" s="17">
        <f>IF(AND(M713&gt;0,N713&gt;0,O713&gt;0),M713*N713*O713,"")</f>
        <v/>
      </c>
      <c r="Q713" s="17">
        <f>IF(P713="","",IF(P713&lt;=20,"Faible",IF(P713&lt;=40,"Moyen",IF(P713&lt;=75,"Élevé","Critique"))))</f>
        <v/>
      </c>
      <c r="R713" s="17" t="n"/>
      <c r="S713" s="17" t="n"/>
      <c r="T713" s="17" t="n"/>
      <c r="U713" s="17" t="inlineStr">
        <is>
          <t>HSE</t>
        </is>
      </c>
      <c r="V713" s="17" t="inlineStr">
        <is>
          <t>24/09/2025</t>
        </is>
      </c>
      <c r="W713" s="17" t="inlineStr">
        <is>
          <t>Done</t>
        </is>
      </c>
      <c r="X713" s="17">
        <f>IF(AND(U713&gt;0,V713&gt;0,W713&gt;0),U713*V713*W713,"")</f>
        <v/>
      </c>
      <c r="Y713" s="17">
        <f>IF(X713="","",IF(X713&lt;=20,"Faible",IF(X713&lt;=40,"Moyen",IF(X713&lt;=75,"Élevé","Critique"))))</f>
        <v/>
      </c>
      <c r="Z713" s="17" t="n">
        <v>2</v>
      </c>
      <c r="AA713" s="17">
        <f>IF(AND(X713&gt;0,Y713&gt;0,Z713&gt;0),X713*Y713*Z713,"")</f>
        <v/>
      </c>
      <c r="AB713" s="17">
        <f>IF(AA713="","",IF(AA713&lt;=20,"Faible",IF(AA713&lt;=40,"Moyen",IF(AA713&lt;=75,"Élevé","Critique"))))</f>
        <v/>
      </c>
      <c r="AC713" s="17" t="inlineStr">
        <is>
          <t>c</t>
        </is>
      </c>
      <c r="AD713" s="17">
        <f>IF(OR(L713="",AC713=""),"",IF(VLOOKUP(AC713,Références!$O$3:$P$7,2,FALSE)&gt;=VLOOKUP(L713,Références!$O$3:$P$7,2,FALSE),"OK","À compléter"))</f>
        <v/>
      </c>
      <c r="AE713" s="17" t="inlineStr">
        <is>
          <t>FDS + mode opératoire</t>
        </is>
      </c>
      <c r="AF713" s="17" t="n"/>
      <c r="AG713" s="17" t="n"/>
    </row>
    <row r="714">
      <c r="A714" s="17" t="n"/>
      <c r="B714" s="17" t="n"/>
      <c r="C714" s="17" t="n"/>
      <c r="D714" s="17" t="n"/>
      <c r="E714" s="17" t="n"/>
      <c r="F714" s="17" t="n"/>
      <c r="G714" s="17" t="n"/>
      <c r="H714" s="17" t="n"/>
      <c r="I714" s="17" t="n"/>
      <c r="J714" s="17" t="n"/>
      <c r="K714" s="17">
        <f>IF(OR(H714="",I714="",J714=""),"",H714&amp;I714&amp;J714)</f>
        <v/>
      </c>
      <c r="L714" s="17">
        <f>IF(K714="","",VLOOKUP(K714,Références!$L$3:$M$10,2,FALSE))</f>
        <v/>
      </c>
      <c r="M714" s="17" t="n"/>
      <c r="N714" s="17" t="n"/>
      <c r="O714" s="17" t="n"/>
      <c r="P714" s="17">
        <f>IF(AND(M714&gt;0,N714&gt;0,O714&gt;0),M714*N714*O714,"")</f>
        <v/>
      </c>
      <c r="Q714" s="17">
        <f>IF(P714="","",IF(P714&lt;=20,"Faible",IF(P714&lt;=40,"Moyen",IF(P714&lt;=75,"Élevé","Critique"))))</f>
        <v/>
      </c>
      <c r="R714" s="17" t="n"/>
      <c r="S714" s="17" t="n"/>
      <c r="T714" s="17" t="n"/>
      <c r="U714" s="17" t="inlineStr">
        <is>
          <t>HSE</t>
        </is>
      </c>
      <c r="V714" s="17" t="inlineStr">
        <is>
          <t>09/09/2025</t>
        </is>
      </c>
      <c r="W714" s="17" t="inlineStr">
        <is>
          <t>Done</t>
        </is>
      </c>
      <c r="X714" s="17">
        <f>IF(AND(U714&gt;0,V714&gt;0,W714&gt;0),U714*V714*W714,"")</f>
        <v/>
      </c>
      <c r="Y714" s="17">
        <f>IF(X714="","",IF(X714&lt;=20,"Faible",IF(X714&lt;=40,"Moyen",IF(X714&lt;=75,"Élevé","Critique"))))</f>
        <v/>
      </c>
      <c r="Z714" s="17" t="n">
        <v>2</v>
      </c>
      <c r="AA714" s="17">
        <f>IF(AND(X714&gt;0,Y714&gt;0,Z714&gt;0),X714*Y714*Z714,"")</f>
        <v/>
      </c>
      <c r="AB714" s="17">
        <f>IF(AA714="","",IF(AA714&lt;=20,"Faible",IF(AA714&lt;=40,"Moyen",IF(AA714&lt;=75,"Élevé","Critique"))))</f>
        <v/>
      </c>
      <c r="AC714" s="17" t="inlineStr">
        <is>
          <t>c</t>
        </is>
      </c>
      <c r="AD714" s="17">
        <f>IF(OR(L714="",AC714=""),"",IF(VLOOKUP(AC714,Références!$O$3:$P$7,2,FALSE)&gt;=VLOOKUP(L714,Références!$O$3:$P$7,2,FALSE),"OK","À compléter"))</f>
        <v/>
      </c>
      <c r="AE714" s="17" t="inlineStr">
        <is>
          <t>PV contrôle + schéma</t>
        </is>
      </c>
      <c r="AF714" s="17" t="n"/>
      <c r="AG714" s="17" t="n"/>
    </row>
    <row r="715">
      <c r="A715" s="17" t="n"/>
      <c r="B715" s="17" t="n"/>
      <c r="C715" s="17" t="n"/>
      <c r="D715" s="17" t="n"/>
      <c r="E715" s="17" t="n"/>
      <c r="F715" s="17" t="n"/>
      <c r="G715" s="17" t="n"/>
      <c r="H715" s="17" t="n"/>
      <c r="I715" s="17" t="n"/>
      <c r="J715" s="17" t="n"/>
      <c r="K715" s="17">
        <f>IF(OR(H715="",I715="",J715=""),"",H715&amp;I715&amp;J715)</f>
        <v/>
      </c>
      <c r="L715" s="17">
        <f>IF(K715="","",VLOOKUP(K715,Références!$L$3:$M$10,2,FALSE))</f>
        <v/>
      </c>
      <c r="M715" s="17" t="n"/>
      <c r="N715" s="17" t="n"/>
      <c r="O715" s="17" t="n"/>
      <c r="P715" s="17">
        <f>IF(AND(M715&gt;0,N715&gt;0,O715&gt;0),M715*N715*O715,"")</f>
        <v/>
      </c>
      <c r="Q715" s="17">
        <f>IF(P715="","",IF(P715&lt;=20,"Faible",IF(P715&lt;=40,"Moyen",IF(P715&lt;=75,"Élevé","Critique"))))</f>
        <v/>
      </c>
      <c r="R715" s="17" t="n"/>
      <c r="S715" s="17" t="n"/>
      <c r="T715" s="17" t="n"/>
      <c r="U715" s="17" t="inlineStr">
        <is>
          <t>HSE</t>
        </is>
      </c>
      <c r="V715" s="17" t="inlineStr">
        <is>
          <t>26/09/2025</t>
        </is>
      </c>
      <c r="W715" s="17" t="inlineStr">
        <is>
          <t>Not Started</t>
        </is>
      </c>
      <c r="X715" s="17">
        <f>IF(AND(U715&gt;0,V715&gt;0,W715&gt;0),U715*V715*W715,"")</f>
        <v/>
      </c>
      <c r="Y715" s="17">
        <f>IF(X715="","",IF(X715&lt;=20,"Faible",IF(X715&lt;=40,"Moyen",IF(X715&lt;=75,"Élevé","Critique"))))</f>
        <v/>
      </c>
      <c r="Z715" s="17" t="n">
        <v>2</v>
      </c>
      <c r="AA715" s="17">
        <f>IF(AND(X715&gt;0,Y715&gt;0,Z715&gt;0),X715*Y715*Z715,"")</f>
        <v/>
      </c>
      <c r="AB715" s="17">
        <f>IF(AA715="","",IF(AA715&lt;=20,"Faible",IF(AA715&lt;=40,"Moyen",IF(AA715&lt;=75,"Élevé","Critique"))))</f>
        <v/>
      </c>
      <c r="AC715" s="17" t="inlineStr">
        <is>
          <t>c</t>
        </is>
      </c>
      <c r="AD715" s="17">
        <f>IF(OR(L715="",AC715=""),"",IF(VLOOKUP(AC715,Références!$O$3:$P$7,2,FALSE)&gt;=VLOOKUP(L715,Références!$O$3:$P$7,2,FALSE),"OK","À compléter"))</f>
        <v/>
      </c>
      <c r="AE715" s="17" t="inlineStr">
        <is>
          <t>Photos + procédure</t>
        </is>
      </c>
      <c r="AF715" s="17" t="n"/>
      <c r="AG715" s="17" t="n"/>
    </row>
    <row r="716">
      <c r="A716" s="17" t="n"/>
      <c r="B716" s="17" t="n"/>
      <c r="C716" s="17" t="n"/>
      <c r="D716" s="17" t="n"/>
      <c r="E716" s="17" t="n"/>
      <c r="F716" s="17" t="n"/>
      <c r="G716" s="17" t="n"/>
      <c r="H716" s="17" t="n"/>
      <c r="I716" s="17" t="n"/>
      <c r="J716" s="17" t="n"/>
      <c r="K716" s="17">
        <f>IF(OR(H716="",I716="",J716=""),"",H716&amp;I716&amp;J716)</f>
        <v/>
      </c>
      <c r="L716" s="17">
        <f>IF(K716="","",VLOOKUP(K716,Références!$L$3:$M$10,2,FALSE))</f>
        <v/>
      </c>
      <c r="M716" s="17" t="n"/>
      <c r="N716" s="17" t="n"/>
      <c r="O716" s="17" t="n"/>
      <c r="P716" s="17">
        <f>IF(AND(M716&gt;0,N716&gt;0,O716&gt;0),M716*N716*O716,"")</f>
        <v/>
      </c>
      <c r="Q716" s="17">
        <f>IF(P716="","",IF(P716&lt;=20,"Faible",IF(P716&lt;=40,"Moyen",IF(P716&lt;=75,"Élevé","Critique"))))</f>
        <v/>
      </c>
      <c r="R716" s="17" t="n"/>
      <c r="S716" s="17" t="n"/>
      <c r="T716" s="17" t="n"/>
      <c r="U716" s="17" t="inlineStr">
        <is>
          <t>Méthodes</t>
        </is>
      </c>
      <c r="V716" s="17" t="inlineStr">
        <is>
          <t>11/09/2025</t>
        </is>
      </c>
      <c r="W716" s="17" t="inlineStr">
        <is>
          <t>Not Started</t>
        </is>
      </c>
      <c r="X716" s="17">
        <f>IF(AND(U716&gt;0,V716&gt;0,W716&gt;0),U716*V716*W716,"")</f>
        <v/>
      </c>
      <c r="Y716" s="17">
        <f>IF(X716="","",IF(X716&lt;=20,"Faible",IF(X716&lt;=40,"Moyen",IF(X716&lt;=75,"Élevé","Critique"))))</f>
        <v/>
      </c>
      <c r="Z716" s="17" t="n">
        <v>2</v>
      </c>
      <c r="AA716" s="17">
        <f>IF(AND(X716&gt;0,Y716&gt;0,Z716&gt;0),X716*Y716*Z716,"")</f>
        <v/>
      </c>
      <c r="AB716" s="17">
        <f>IF(AA716="","",IF(AA716&lt;=20,"Faible",IF(AA716&lt;=40,"Moyen",IF(AA716&lt;=75,"Élevé","Critique"))))</f>
        <v/>
      </c>
      <c r="AC716" s="17" t="inlineStr">
        <is>
          <t>c</t>
        </is>
      </c>
      <c r="AD716" s="17">
        <f>IF(OR(L716="",AC716=""),"",IF(VLOOKUP(AC716,Références!$O$3:$P$7,2,FALSE)&gt;=VLOOKUP(L716,Références!$O$3:$P$7,2,FALSE),"OK","À compléter"))</f>
        <v/>
      </c>
      <c r="AE716" s="17" t="inlineStr">
        <is>
          <t>Audit terrain + croquis</t>
        </is>
      </c>
      <c r="AF716" s="17" t="n"/>
      <c r="AG716" s="17" t="n"/>
    </row>
    <row r="717">
      <c r="A717" s="17" t="n"/>
      <c r="B717" s="17" t="n"/>
      <c r="C717" s="17" t="n"/>
      <c r="D717" s="17" t="n"/>
      <c r="E717" s="17" t="n"/>
      <c r="F717" s="17" t="n"/>
      <c r="G717" s="17" t="n"/>
      <c r="H717" s="17" t="n"/>
      <c r="I717" s="17" t="n"/>
      <c r="J717" s="17" t="n"/>
      <c r="K717" s="17">
        <f>IF(OR(H717="",I717="",J717=""),"",H717&amp;I717&amp;J717)</f>
        <v/>
      </c>
      <c r="L717" s="17">
        <f>IF(K717="","",VLOOKUP(K717,Références!$L$3:$M$10,2,FALSE))</f>
        <v/>
      </c>
      <c r="M717" s="17" t="n"/>
      <c r="N717" s="17" t="n"/>
      <c r="O717" s="17" t="n"/>
      <c r="P717" s="17">
        <f>IF(AND(M717&gt;0,N717&gt;0,O717&gt;0),M717*N717*O717,"")</f>
        <v/>
      </c>
      <c r="Q717" s="17">
        <f>IF(P717="","",IF(P717&lt;=20,"Faible",IF(P717&lt;=40,"Moyen",IF(P717&lt;=75,"Élevé","Critique"))))</f>
        <v/>
      </c>
      <c r="R717" s="17" t="n"/>
      <c r="S717" s="17" t="n"/>
      <c r="T717" s="17" t="n"/>
      <c r="U717" s="17" t="inlineStr">
        <is>
          <t>Qualité</t>
        </is>
      </c>
      <c r="V717" s="17" t="inlineStr">
        <is>
          <t>17/09/2025</t>
        </is>
      </c>
      <c r="W717" s="17" t="inlineStr">
        <is>
          <t>Done</t>
        </is>
      </c>
      <c r="X717" s="17">
        <f>IF(AND(U717&gt;0,V717&gt;0,W717&gt;0),U717*V717*W717,"")</f>
        <v/>
      </c>
      <c r="Y717" s="17">
        <f>IF(X717="","",IF(X717&lt;=20,"Faible",IF(X717&lt;=40,"Moyen",IF(X717&lt;=75,"Élevé","Critique"))))</f>
        <v/>
      </c>
      <c r="Z717" s="17" t="n">
        <v>2</v>
      </c>
      <c r="AA717" s="17">
        <f>IF(AND(X717&gt;0,Y717&gt;0,Z717&gt;0),X717*Y717*Z717,"")</f>
        <v/>
      </c>
      <c r="AB717" s="17">
        <f>IF(AA717="","",IF(AA717&lt;=20,"Faible",IF(AA717&lt;=40,"Moyen",IF(AA717&lt;=75,"Élevé","Critique"))))</f>
        <v/>
      </c>
      <c r="AC717" s="17" t="inlineStr">
        <is>
          <t>c</t>
        </is>
      </c>
      <c r="AD717" s="17">
        <f>IF(OR(L717="",AC717=""),"",IF(VLOOKUP(AC717,Références!$O$3:$P$7,2,FALSE)&gt;=VLOOKUP(L717,Références!$O$3:$P$7,2,FALSE),"OK","À compléter"))</f>
        <v/>
      </c>
      <c r="AE717" s="17" t="inlineStr">
        <is>
          <t>Audit terrain + croquis</t>
        </is>
      </c>
      <c r="AF717" s="17" t="n"/>
      <c r="AG717" s="17" t="n"/>
    </row>
    <row r="718">
      <c r="A718" s="17" t="n"/>
      <c r="B718" s="17" t="n"/>
      <c r="C718" s="17" t="n"/>
      <c r="D718" s="17" t="n"/>
      <c r="E718" s="17" t="n"/>
      <c r="F718" s="17" t="n"/>
      <c r="G718" s="17" t="n"/>
      <c r="H718" s="17" t="n"/>
      <c r="I718" s="17" t="n"/>
      <c r="J718" s="17" t="n"/>
      <c r="K718" s="17">
        <f>IF(OR(H718="",I718="",J718=""),"",H718&amp;I718&amp;J718)</f>
        <v/>
      </c>
      <c r="L718" s="17">
        <f>IF(K718="","",VLOOKUP(K718,Références!$L$3:$M$10,2,FALSE))</f>
        <v/>
      </c>
      <c r="M718" s="17" t="n"/>
      <c r="N718" s="17" t="n"/>
      <c r="O718" s="17" t="n"/>
      <c r="P718" s="17">
        <f>IF(AND(M718&gt;0,N718&gt;0,O718&gt;0),M718*N718*O718,"")</f>
        <v/>
      </c>
      <c r="Q718" s="17">
        <f>IF(P718="","",IF(P718&lt;=20,"Faible",IF(P718&lt;=40,"Moyen",IF(P718&lt;=75,"Élevé","Critique"))))</f>
        <v/>
      </c>
      <c r="R718" s="17" t="n"/>
      <c r="S718" s="17" t="n"/>
      <c r="T718" s="17" t="n"/>
      <c r="U718" s="17" t="inlineStr">
        <is>
          <t>Maintenance</t>
        </is>
      </c>
      <c r="V718" s="17" t="inlineStr">
        <is>
          <t>05/09/2025</t>
        </is>
      </c>
      <c r="W718" s="17" t="inlineStr">
        <is>
          <t>In Progress</t>
        </is>
      </c>
      <c r="X718" s="17">
        <f>IF(AND(U718&gt;0,V718&gt;0,W718&gt;0),U718*V718*W718,"")</f>
        <v/>
      </c>
      <c r="Y718" s="17">
        <f>IF(X718="","",IF(X718&lt;=20,"Faible",IF(X718&lt;=40,"Moyen",IF(X718&lt;=75,"Élevé","Critique"))))</f>
        <v/>
      </c>
      <c r="Z718" s="17" t="n">
        <v>2</v>
      </c>
      <c r="AA718" s="17">
        <f>IF(AND(X718&gt;0,Y718&gt;0,Z718&gt;0),X718*Y718*Z718,"")</f>
        <v/>
      </c>
      <c r="AB718" s="17">
        <f>IF(AA718="","",IF(AA718&lt;=20,"Faible",IF(AA718&lt;=40,"Moyen",IF(AA718&lt;=75,"Élevé","Critique"))))</f>
        <v/>
      </c>
      <c r="AC718" s="17" t="inlineStr">
        <is>
          <t>c</t>
        </is>
      </c>
      <c r="AD718" s="17">
        <f>IF(OR(L718="",AC718=""),"",IF(VLOOKUP(AC718,Références!$O$3:$P$7,2,FALSE)&gt;=VLOOKUP(L718,Références!$O$3:$P$7,2,FALSE),"OK","À compléter"))</f>
        <v/>
      </c>
      <c r="AE718" s="17" t="inlineStr">
        <is>
          <t>FDS + mode opératoire</t>
        </is>
      </c>
      <c r="AF718" s="17" t="n"/>
      <c r="AG718" s="17" t="n"/>
    </row>
    <row r="719">
      <c r="A719" s="17" t="n"/>
      <c r="B719" s="17" t="n"/>
      <c r="C719" s="17" t="n"/>
      <c r="D719" s="17" t="n"/>
      <c r="E719" s="17" t="n"/>
      <c r="F719" s="17" t="n"/>
      <c r="G719" s="17" t="n"/>
      <c r="H719" s="17" t="n"/>
      <c r="I719" s="17" t="n"/>
      <c r="J719" s="17" t="n"/>
      <c r="K719" s="17">
        <f>IF(OR(H719="",I719="",J719=""),"",H719&amp;I719&amp;J719)</f>
        <v/>
      </c>
      <c r="L719" s="17">
        <f>IF(K719="","",VLOOKUP(K719,Références!$L$3:$M$10,2,FALSE))</f>
        <v/>
      </c>
      <c r="M719" s="17" t="n"/>
      <c r="N719" s="17" t="n"/>
      <c r="O719" s="17" t="n"/>
      <c r="P719" s="17">
        <f>IF(AND(M719&gt;0,N719&gt;0,O719&gt;0),M719*N719*O719,"")</f>
        <v/>
      </c>
      <c r="Q719" s="17">
        <f>IF(P719="","",IF(P719&lt;=20,"Faible",IF(P719&lt;=40,"Moyen",IF(P719&lt;=75,"Élevé","Critique"))))</f>
        <v/>
      </c>
      <c r="R719" s="17" t="n"/>
      <c r="S719" s="17" t="n"/>
      <c r="T719" s="17" t="n"/>
      <c r="U719" s="17" t="inlineStr">
        <is>
          <t>Maintenance</t>
        </is>
      </c>
      <c r="V719" s="17" t="inlineStr">
        <is>
          <t>25/09/2025</t>
        </is>
      </c>
      <c r="W719" s="17" t="inlineStr">
        <is>
          <t>In Progress</t>
        </is>
      </c>
      <c r="X719" s="17">
        <f>IF(AND(U719&gt;0,V719&gt;0,W719&gt;0),U719*V719*W719,"")</f>
        <v/>
      </c>
      <c r="Y719" s="17">
        <f>IF(X719="","",IF(X719&lt;=20,"Faible",IF(X719&lt;=40,"Moyen",IF(X719&lt;=75,"Élevé","Critique"))))</f>
        <v/>
      </c>
      <c r="Z719" s="17" t="n">
        <v>2</v>
      </c>
      <c r="AA719" s="17">
        <f>IF(AND(X719&gt;0,Y719&gt;0,Z719&gt;0),X719*Y719*Z719,"")</f>
        <v/>
      </c>
      <c r="AB719" s="17">
        <f>IF(AA719="","",IF(AA719&lt;=20,"Faible",IF(AA719&lt;=40,"Moyen",IF(AA719&lt;=75,"Élevé","Critique"))))</f>
        <v/>
      </c>
      <c r="AC719" s="17" t="inlineStr">
        <is>
          <t>c</t>
        </is>
      </c>
      <c r="AD719" s="17">
        <f>IF(OR(L719="",AC719=""),"",IF(VLOOKUP(AC719,Références!$O$3:$P$7,2,FALSE)&gt;=VLOOKUP(L719,Références!$O$3:$P$7,2,FALSE),"OK","À compléter"))</f>
        <v/>
      </c>
      <c r="AE719" s="17" t="inlineStr">
        <is>
          <t>Audit terrain + croquis</t>
        </is>
      </c>
      <c r="AF719" s="17" t="n"/>
      <c r="AG719" s="17" t="n"/>
    </row>
    <row r="720">
      <c r="A720" s="17" t="n"/>
      <c r="B720" s="17" t="n"/>
      <c r="C720" s="17" t="n"/>
      <c r="D720" s="17" t="n"/>
      <c r="E720" s="17" t="n"/>
      <c r="F720" s="17" t="n"/>
      <c r="G720" s="17" t="n"/>
      <c r="H720" s="17" t="n"/>
      <c r="I720" s="17" t="n"/>
      <c r="J720" s="17" t="n"/>
      <c r="K720" s="17">
        <f>IF(OR(H720="",I720="",J720=""),"",H720&amp;I720&amp;J720)</f>
        <v/>
      </c>
      <c r="L720" s="17">
        <f>IF(K720="","",VLOOKUP(K720,Références!$L$3:$M$10,2,FALSE))</f>
        <v/>
      </c>
      <c r="M720" s="17" t="n"/>
      <c r="N720" s="17" t="n"/>
      <c r="O720" s="17" t="n"/>
      <c r="P720" s="17">
        <f>IF(AND(M720&gt;0,N720&gt;0,O720&gt;0),M720*N720*O720,"")</f>
        <v/>
      </c>
      <c r="Q720" s="17">
        <f>IF(P720="","",IF(P720&lt;=20,"Faible",IF(P720&lt;=40,"Moyen",IF(P720&lt;=75,"Élevé","Critique"))))</f>
        <v/>
      </c>
      <c r="R720" s="17" t="n"/>
      <c r="S720" s="17" t="n"/>
      <c r="T720" s="17" t="n"/>
      <c r="U720" s="17" t="inlineStr">
        <is>
          <t>Méthodes</t>
        </is>
      </c>
      <c r="V720" s="17" t="inlineStr">
        <is>
          <t>12/09/2025</t>
        </is>
      </c>
      <c r="W720" s="17" t="inlineStr">
        <is>
          <t>Done</t>
        </is>
      </c>
      <c r="X720" s="17">
        <f>IF(AND(U720&gt;0,V720&gt;0,W720&gt;0),U720*V720*W720,"")</f>
        <v/>
      </c>
      <c r="Y720" s="17">
        <f>IF(X720="","",IF(X720&lt;=20,"Faible",IF(X720&lt;=40,"Moyen",IF(X720&lt;=75,"Élevé","Critique"))))</f>
        <v/>
      </c>
      <c r="Z720" s="17" t="n">
        <v>2</v>
      </c>
      <c r="AA720" s="17">
        <f>IF(AND(X720&gt;0,Y720&gt;0,Z720&gt;0),X720*Y720*Z720,"")</f>
        <v/>
      </c>
      <c r="AB720" s="17">
        <f>IF(AA720="","",IF(AA720&lt;=20,"Faible",IF(AA720&lt;=40,"Moyen",IF(AA720&lt;=75,"Élevé","Critique"))))</f>
        <v/>
      </c>
      <c r="AC720" s="17" t="inlineStr">
        <is>
          <t>c</t>
        </is>
      </c>
      <c r="AD720" s="17">
        <f>IF(OR(L720="",AC720=""),"",IF(VLOOKUP(AC720,Références!$O$3:$P$7,2,FALSE)&gt;=VLOOKUP(L720,Références!$O$3:$P$7,2,FALSE),"OK","À compléter"))</f>
        <v/>
      </c>
      <c r="AE720" s="17" t="inlineStr">
        <is>
          <t>PV contrôle + schéma</t>
        </is>
      </c>
      <c r="AF720" s="17" t="n"/>
      <c r="AG720" s="17" t="n"/>
    </row>
    <row r="721">
      <c r="A721" s="17" t="n"/>
      <c r="B721" s="17" t="n"/>
      <c r="C721" s="17" t="n"/>
      <c r="D721" s="17" t="n"/>
      <c r="E721" s="17" t="n"/>
      <c r="F721" s="17" t="n"/>
      <c r="G721" s="17" t="n"/>
      <c r="H721" s="17" t="n"/>
      <c r="I721" s="17" t="n"/>
      <c r="J721" s="17" t="n"/>
      <c r="K721" s="17">
        <f>IF(OR(H721="",I721="",J721=""),"",H721&amp;I721&amp;J721)</f>
        <v/>
      </c>
      <c r="L721" s="17">
        <f>IF(K721="","",VLOOKUP(K721,Références!$L$3:$M$10,2,FALSE))</f>
        <v/>
      </c>
      <c r="M721" s="17" t="n"/>
      <c r="N721" s="17" t="n"/>
      <c r="O721" s="17" t="n"/>
      <c r="P721" s="17">
        <f>IF(AND(M721&gt;0,N721&gt;0,O721&gt;0),M721*N721*O721,"")</f>
        <v/>
      </c>
      <c r="Q721" s="17">
        <f>IF(P721="","",IF(P721&lt;=20,"Faible",IF(P721&lt;=40,"Moyen",IF(P721&lt;=75,"Élevé","Critique"))))</f>
        <v/>
      </c>
      <c r="R721" s="17" t="n"/>
      <c r="S721" s="17" t="n"/>
      <c r="T721" s="17" t="n"/>
      <c r="U721" s="17" t="inlineStr">
        <is>
          <t>Production</t>
        </is>
      </c>
      <c r="V721" s="17" t="inlineStr">
        <is>
          <t>03/09/2025</t>
        </is>
      </c>
      <c r="W721" s="17" t="inlineStr">
        <is>
          <t>Not Started</t>
        </is>
      </c>
      <c r="X721" s="17">
        <f>IF(AND(U721&gt;0,V721&gt;0,W721&gt;0),U721*V721*W721,"")</f>
        <v/>
      </c>
      <c r="Y721" s="17">
        <f>IF(X721="","",IF(X721&lt;=20,"Faible",IF(X721&lt;=40,"Moyen",IF(X721&lt;=75,"Élevé","Critique"))))</f>
        <v/>
      </c>
      <c r="Z721" s="17" t="n">
        <v>2</v>
      </c>
      <c r="AA721" s="17">
        <f>IF(AND(X721&gt;0,Y721&gt;0,Z721&gt;0),X721*Y721*Z721,"")</f>
        <v/>
      </c>
      <c r="AB721" s="17">
        <f>IF(AA721="","",IF(AA721&lt;=20,"Faible",IF(AA721&lt;=40,"Moyen",IF(AA721&lt;=75,"Élevé","Critique"))))</f>
        <v/>
      </c>
      <c r="AC721" s="17" t="inlineStr">
        <is>
          <t>c</t>
        </is>
      </c>
      <c r="AD721" s="17">
        <f>IF(OR(L721="",AC721=""),"",IF(VLOOKUP(AC721,Références!$O$3:$P$7,2,FALSE)&gt;=VLOOKUP(L721,Références!$O$3:$P$7,2,FALSE),"OK","À compléter"))</f>
        <v/>
      </c>
      <c r="AE721" s="17" t="inlineStr">
        <is>
          <t>PV contrôle + schéma</t>
        </is>
      </c>
      <c r="AF721" s="17" t="n"/>
      <c r="AG721" s="17" t="n"/>
    </row>
    <row r="722">
      <c r="A722" s="17" t="n"/>
      <c r="B722" s="17" t="n"/>
      <c r="C722" s="17" t="n"/>
      <c r="D722" s="17" t="n"/>
      <c r="E722" s="17" t="n"/>
      <c r="F722" s="17" t="n"/>
      <c r="G722" s="17" t="n"/>
      <c r="H722" s="17" t="n"/>
      <c r="I722" s="17" t="n"/>
      <c r="J722" s="17" t="n"/>
      <c r="K722" s="17">
        <f>IF(OR(H722="",I722="",J722=""),"",H722&amp;I722&amp;J722)</f>
        <v/>
      </c>
      <c r="L722" s="17">
        <f>IF(K722="","",VLOOKUP(K722,Références!$L$3:$M$10,2,FALSE))</f>
        <v/>
      </c>
      <c r="M722" s="17" t="n"/>
      <c r="N722" s="17" t="n"/>
      <c r="O722" s="17" t="n"/>
      <c r="P722" s="17">
        <f>IF(AND(M722&gt;0,N722&gt;0,O722&gt;0),M722*N722*O722,"")</f>
        <v/>
      </c>
      <c r="Q722" s="17">
        <f>IF(P722="","",IF(P722&lt;=20,"Faible",IF(P722&lt;=40,"Moyen",IF(P722&lt;=75,"Élevé","Critique"))))</f>
        <v/>
      </c>
      <c r="R722" s="17" t="n"/>
      <c r="S722" s="17" t="n"/>
      <c r="T722" s="17" t="n"/>
      <c r="U722" s="17" t="inlineStr">
        <is>
          <t>Production</t>
        </is>
      </c>
      <c r="V722" s="17" t="inlineStr">
        <is>
          <t>01/09/2025</t>
        </is>
      </c>
      <c r="W722" s="17" t="inlineStr">
        <is>
          <t>Not Started</t>
        </is>
      </c>
      <c r="X722" s="17">
        <f>IF(AND(U722&gt;0,V722&gt;0,W722&gt;0),U722*V722*W722,"")</f>
        <v/>
      </c>
      <c r="Y722" s="17">
        <f>IF(X722="","",IF(X722&lt;=20,"Faible",IF(X722&lt;=40,"Moyen",IF(X722&lt;=75,"Élevé","Critique"))))</f>
        <v/>
      </c>
      <c r="Z722" s="17" t="n">
        <v>2</v>
      </c>
      <c r="AA722" s="17">
        <f>IF(AND(X722&gt;0,Y722&gt;0,Z722&gt;0),X722*Y722*Z722,"")</f>
        <v/>
      </c>
      <c r="AB722" s="17">
        <f>IF(AA722="","",IF(AA722&lt;=20,"Faible",IF(AA722&lt;=40,"Moyen",IF(AA722&lt;=75,"Élevé","Critique"))))</f>
        <v/>
      </c>
      <c r="AC722" s="17" t="inlineStr">
        <is>
          <t>c</t>
        </is>
      </c>
      <c r="AD722" s="17">
        <f>IF(OR(L722="",AC722=""),"",IF(VLOOKUP(AC722,Références!$O$3:$P$7,2,FALSE)&gt;=VLOOKUP(L722,Références!$O$3:$P$7,2,FALSE),"OK","À compléter"))</f>
        <v/>
      </c>
      <c r="AE722" s="17" t="inlineStr">
        <is>
          <t>Audit terrain + croquis</t>
        </is>
      </c>
      <c r="AF722" s="17" t="n"/>
      <c r="AG722" s="17" t="n"/>
    </row>
    <row r="723">
      <c r="A723" s="17" t="n"/>
      <c r="B723" s="17" t="n"/>
      <c r="C723" s="17" t="n"/>
      <c r="D723" s="17" t="n"/>
      <c r="E723" s="17" t="n"/>
      <c r="F723" s="17" t="n"/>
      <c r="G723" s="17" t="n"/>
      <c r="H723" s="17" t="n"/>
      <c r="I723" s="17" t="n"/>
      <c r="J723" s="17" t="n"/>
      <c r="K723" s="17">
        <f>IF(OR(H723="",I723="",J723=""),"",H723&amp;I723&amp;J723)</f>
        <v/>
      </c>
      <c r="L723" s="17">
        <f>IF(K723="","",VLOOKUP(K723,Références!$L$3:$M$10,2,FALSE))</f>
        <v/>
      </c>
      <c r="M723" s="17" t="n"/>
      <c r="N723" s="17" t="n"/>
      <c r="O723" s="17" t="n"/>
      <c r="P723" s="17">
        <f>IF(AND(M723&gt;0,N723&gt;0,O723&gt;0),M723*N723*O723,"")</f>
        <v/>
      </c>
      <c r="Q723" s="17">
        <f>IF(P723="","",IF(P723&lt;=20,"Faible",IF(P723&lt;=40,"Moyen",IF(P723&lt;=75,"Élevé","Critique"))))</f>
        <v/>
      </c>
      <c r="R723" s="17" t="n"/>
      <c r="S723" s="17" t="n"/>
      <c r="T723" s="17" t="n"/>
      <c r="U723" s="17" t="inlineStr">
        <is>
          <t>Méthodes</t>
        </is>
      </c>
      <c r="V723" s="17" t="inlineStr">
        <is>
          <t>26/09/2025</t>
        </is>
      </c>
      <c r="W723" s="17" t="inlineStr">
        <is>
          <t>Done</t>
        </is>
      </c>
      <c r="X723" s="17">
        <f>IF(AND(U723&gt;0,V723&gt;0,W723&gt;0),U723*V723*W723,"")</f>
        <v/>
      </c>
      <c r="Y723" s="17">
        <f>IF(X723="","",IF(X723&lt;=20,"Faible",IF(X723&lt;=40,"Moyen",IF(X723&lt;=75,"Élevé","Critique"))))</f>
        <v/>
      </c>
      <c r="Z723" s="17" t="n">
        <v>2</v>
      </c>
      <c r="AA723" s="17">
        <f>IF(AND(X723&gt;0,Y723&gt;0,Z723&gt;0),X723*Y723*Z723,"")</f>
        <v/>
      </c>
      <c r="AB723" s="17">
        <f>IF(AA723="","",IF(AA723&lt;=20,"Faible",IF(AA723&lt;=40,"Moyen",IF(AA723&lt;=75,"Élevé","Critique"))))</f>
        <v/>
      </c>
      <c r="AC723" s="17" t="inlineStr">
        <is>
          <t>c</t>
        </is>
      </c>
      <c r="AD723" s="17">
        <f>IF(OR(L723="",AC723=""),"",IF(VLOOKUP(AC723,Références!$O$3:$P$7,2,FALSE)&gt;=VLOOKUP(L723,Références!$O$3:$P$7,2,FALSE),"OK","À compléter"))</f>
        <v/>
      </c>
      <c r="AE723" s="17" t="inlineStr">
        <is>
          <t>Audit terrain + croquis</t>
        </is>
      </c>
      <c r="AF723" s="17" t="n"/>
      <c r="AG723" s="17" t="n"/>
    </row>
    <row r="724">
      <c r="A724" s="17" t="n"/>
      <c r="B724" s="17" t="n"/>
      <c r="C724" s="17" t="n"/>
      <c r="D724" s="17" t="n"/>
      <c r="E724" s="17" t="n"/>
      <c r="F724" s="17" t="n"/>
      <c r="G724" s="17" t="n"/>
      <c r="H724" s="17" t="n"/>
      <c r="I724" s="17" t="n"/>
      <c r="J724" s="17" t="n"/>
      <c r="K724" s="17">
        <f>IF(OR(H724="",I724="",J724=""),"",H724&amp;I724&amp;J724)</f>
        <v/>
      </c>
      <c r="L724" s="17">
        <f>IF(K724="","",VLOOKUP(K724,Références!$L$3:$M$10,2,FALSE))</f>
        <v/>
      </c>
      <c r="M724" s="17" t="n"/>
      <c r="N724" s="17" t="n"/>
      <c r="O724" s="17" t="n"/>
      <c r="P724" s="17">
        <f>IF(AND(M724&gt;0,N724&gt;0,O724&gt;0),M724*N724*O724,"")</f>
        <v/>
      </c>
      <c r="Q724" s="17">
        <f>IF(P724="","",IF(P724&lt;=20,"Faible",IF(P724&lt;=40,"Moyen",IF(P724&lt;=75,"Élevé","Critique"))))</f>
        <v/>
      </c>
      <c r="R724" s="17" t="n"/>
      <c r="S724" s="17" t="n"/>
      <c r="T724" s="17" t="n"/>
      <c r="U724" s="17" t="inlineStr">
        <is>
          <t>Qualité</t>
        </is>
      </c>
      <c r="V724" s="17" t="inlineStr">
        <is>
          <t>04/09/2025</t>
        </is>
      </c>
      <c r="W724" s="17" t="inlineStr">
        <is>
          <t>Not Started</t>
        </is>
      </c>
      <c r="X724" s="17">
        <f>IF(AND(U724&gt;0,V724&gt;0,W724&gt;0),U724*V724*W724,"")</f>
        <v/>
      </c>
      <c r="Y724" s="17">
        <f>IF(X724="","",IF(X724&lt;=20,"Faible",IF(X724&lt;=40,"Moyen",IF(X724&lt;=75,"Élevé","Critique"))))</f>
        <v/>
      </c>
      <c r="Z724" s="17" t="n">
        <v>2</v>
      </c>
      <c r="AA724" s="17">
        <f>IF(AND(X724&gt;0,Y724&gt;0,Z724&gt;0),X724*Y724*Z724,"")</f>
        <v/>
      </c>
      <c r="AB724" s="17">
        <f>IF(AA724="","",IF(AA724&lt;=20,"Faible",IF(AA724&lt;=40,"Moyen",IF(AA724&lt;=75,"Élevé","Critique"))))</f>
        <v/>
      </c>
      <c r="AC724" s="17" t="inlineStr">
        <is>
          <t>c</t>
        </is>
      </c>
      <c r="AD724" s="17">
        <f>IF(OR(L724="",AC724=""),"",IF(VLOOKUP(AC724,Références!$O$3:$P$7,2,FALSE)&gt;=VLOOKUP(L724,Références!$O$3:$P$7,2,FALSE),"OK","À compléter"))</f>
        <v/>
      </c>
      <c r="AE724" s="17" t="inlineStr">
        <is>
          <t>PV contrôle + schéma</t>
        </is>
      </c>
      <c r="AF724" s="17" t="n"/>
      <c r="AG724" s="17" t="n"/>
    </row>
    <row r="725">
      <c r="A725" s="17" t="n"/>
      <c r="B725" s="17" t="n"/>
      <c r="C725" s="17" t="n"/>
      <c r="D725" s="17" t="n"/>
      <c r="E725" s="17" t="n"/>
      <c r="F725" s="17" t="n"/>
      <c r="G725" s="17" t="n"/>
      <c r="H725" s="17" t="n"/>
      <c r="I725" s="17" t="n"/>
      <c r="J725" s="17" t="n"/>
      <c r="K725" s="17">
        <f>IF(OR(H725="",I725="",J725=""),"",H725&amp;I725&amp;J725)</f>
        <v/>
      </c>
      <c r="L725" s="17">
        <f>IF(K725="","",VLOOKUP(K725,Références!$L$3:$M$10,2,FALSE))</f>
        <v/>
      </c>
      <c r="M725" s="17" t="n"/>
      <c r="N725" s="17" t="n"/>
      <c r="O725" s="17" t="n"/>
      <c r="P725" s="17">
        <f>IF(AND(M725&gt;0,N725&gt;0,O725&gt;0),M725*N725*O725,"")</f>
        <v/>
      </c>
      <c r="Q725" s="17">
        <f>IF(P725="","",IF(P725&lt;=20,"Faible",IF(P725&lt;=40,"Moyen",IF(P725&lt;=75,"Élevé","Critique"))))</f>
        <v/>
      </c>
      <c r="R725" s="17" t="n"/>
      <c r="S725" s="17" t="n"/>
      <c r="T725" s="17" t="n"/>
      <c r="U725" s="17" t="inlineStr">
        <is>
          <t>Qualité</t>
        </is>
      </c>
      <c r="V725" s="17" t="inlineStr">
        <is>
          <t>01/09/2025</t>
        </is>
      </c>
      <c r="W725" s="17" t="inlineStr">
        <is>
          <t>Not Started</t>
        </is>
      </c>
      <c r="X725" s="17">
        <f>IF(AND(U725&gt;0,V725&gt;0,W725&gt;0),U725*V725*W725,"")</f>
        <v/>
      </c>
      <c r="Y725" s="17">
        <f>IF(X725="","",IF(X725&lt;=20,"Faible",IF(X725&lt;=40,"Moyen",IF(X725&lt;=75,"Élevé","Critique"))))</f>
        <v/>
      </c>
      <c r="Z725" s="17" t="n">
        <v>2</v>
      </c>
      <c r="AA725" s="17">
        <f>IF(AND(X725&gt;0,Y725&gt;0,Z725&gt;0),X725*Y725*Z725,"")</f>
        <v/>
      </c>
      <c r="AB725" s="17">
        <f>IF(AA725="","",IF(AA725&lt;=20,"Faible",IF(AA725&lt;=40,"Moyen",IF(AA725&lt;=75,"Élevé","Critique"))))</f>
        <v/>
      </c>
      <c r="AC725" s="17" t="inlineStr">
        <is>
          <t>c</t>
        </is>
      </c>
      <c r="AD725" s="17">
        <f>IF(OR(L725="",AC725=""),"",IF(VLOOKUP(AC725,Références!$O$3:$P$7,2,FALSE)&gt;=VLOOKUP(L725,Références!$O$3:$P$7,2,FALSE),"OK","À compléter"))</f>
        <v/>
      </c>
      <c r="AE725" s="17" t="inlineStr">
        <is>
          <t>Audit terrain + croquis</t>
        </is>
      </c>
      <c r="AF725" s="17" t="n"/>
      <c r="AG725" s="17" t="n"/>
    </row>
    <row r="726">
      <c r="A726" s="17" t="n"/>
      <c r="B726" s="17" t="n"/>
      <c r="C726" s="17" t="n"/>
      <c r="D726" s="17" t="n"/>
      <c r="E726" s="17" t="n"/>
      <c r="F726" s="17" t="n"/>
      <c r="G726" s="17" t="n"/>
      <c r="H726" s="17" t="n"/>
      <c r="I726" s="17" t="n"/>
      <c r="J726" s="17" t="n"/>
      <c r="K726" s="17">
        <f>IF(OR(H726="",I726="",J726=""),"",H726&amp;I726&amp;J726)</f>
        <v/>
      </c>
      <c r="L726" s="17">
        <f>IF(K726="","",VLOOKUP(K726,Références!$L$3:$M$10,2,FALSE))</f>
        <v/>
      </c>
      <c r="M726" s="17" t="n"/>
      <c r="N726" s="17" t="n"/>
      <c r="O726" s="17" t="n"/>
      <c r="P726" s="17">
        <f>IF(AND(M726&gt;0,N726&gt;0,O726&gt;0),M726*N726*O726,"")</f>
        <v/>
      </c>
      <c r="Q726" s="17">
        <f>IF(P726="","",IF(P726&lt;=20,"Faible",IF(P726&lt;=40,"Moyen",IF(P726&lt;=75,"Élevé","Critique"))))</f>
        <v/>
      </c>
      <c r="R726" s="17" t="n"/>
      <c r="S726" s="17" t="n"/>
      <c r="T726" s="17" t="n"/>
      <c r="U726" s="17" t="inlineStr">
        <is>
          <t>Maintenance</t>
        </is>
      </c>
      <c r="V726" s="17" t="inlineStr">
        <is>
          <t>14/09/2025</t>
        </is>
      </c>
      <c r="W726" s="17" t="inlineStr">
        <is>
          <t>Not Started</t>
        </is>
      </c>
      <c r="X726" s="17">
        <f>IF(AND(U726&gt;0,V726&gt;0,W726&gt;0),U726*V726*W726,"")</f>
        <v/>
      </c>
      <c r="Y726" s="17">
        <f>IF(X726="","",IF(X726&lt;=20,"Faible",IF(X726&lt;=40,"Moyen",IF(X726&lt;=75,"Élevé","Critique"))))</f>
        <v/>
      </c>
      <c r="Z726" s="17" t="n">
        <v>2</v>
      </c>
      <c r="AA726" s="17">
        <f>IF(AND(X726&gt;0,Y726&gt;0,Z726&gt;0),X726*Y726*Z726,"")</f>
        <v/>
      </c>
      <c r="AB726" s="17">
        <f>IF(AA726="","",IF(AA726&lt;=20,"Faible",IF(AA726&lt;=40,"Moyen",IF(AA726&lt;=75,"Élevé","Critique"))))</f>
        <v/>
      </c>
      <c r="AC726" s="17" t="inlineStr">
        <is>
          <t>c</t>
        </is>
      </c>
      <c r="AD726" s="17">
        <f>IF(OR(L726="",AC726=""),"",IF(VLOOKUP(AC726,Références!$O$3:$P$7,2,FALSE)&gt;=VLOOKUP(L726,Références!$O$3:$P$7,2,FALSE),"OK","À compléter"))</f>
        <v/>
      </c>
      <c r="AE726" s="17" t="inlineStr">
        <is>
          <t>PV contrôle + schéma</t>
        </is>
      </c>
      <c r="AF726" s="17" t="n"/>
      <c r="AG726" s="17" t="n"/>
    </row>
    <row r="727">
      <c r="A727" s="17" t="n"/>
      <c r="B727" s="17" t="n"/>
      <c r="C727" s="17" t="n"/>
      <c r="D727" s="17" t="n"/>
      <c r="E727" s="17" t="n"/>
      <c r="F727" s="17" t="n"/>
      <c r="G727" s="17" t="n"/>
      <c r="H727" s="17" t="n"/>
      <c r="I727" s="17" t="n"/>
      <c r="J727" s="17" t="n"/>
      <c r="K727" s="17">
        <f>IF(OR(H727="",I727="",J727=""),"",H727&amp;I727&amp;J727)</f>
        <v/>
      </c>
      <c r="L727" s="17">
        <f>IF(K727="","",VLOOKUP(K727,Références!$L$3:$M$10,2,FALSE))</f>
        <v/>
      </c>
      <c r="M727" s="17" t="n"/>
      <c r="N727" s="17" t="n"/>
      <c r="O727" s="17" t="n"/>
      <c r="P727" s="17">
        <f>IF(AND(M727&gt;0,N727&gt;0,O727&gt;0),M727*N727*O727,"")</f>
        <v/>
      </c>
      <c r="Q727" s="17">
        <f>IF(P727="","",IF(P727&lt;=20,"Faible",IF(P727&lt;=40,"Moyen",IF(P727&lt;=75,"Élevé","Critique"))))</f>
        <v/>
      </c>
      <c r="R727" s="17" t="n"/>
      <c r="S727" s="17" t="n"/>
      <c r="T727" s="17" t="n"/>
      <c r="U727" s="17" t="inlineStr">
        <is>
          <t>Maintenance</t>
        </is>
      </c>
      <c r="V727" s="17" t="inlineStr">
        <is>
          <t>14/09/2025</t>
        </is>
      </c>
      <c r="W727" s="17" t="inlineStr">
        <is>
          <t>In Progress</t>
        </is>
      </c>
      <c r="X727" s="17">
        <f>IF(AND(U727&gt;0,V727&gt;0,W727&gt;0),U727*V727*W727,"")</f>
        <v/>
      </c>
      <c r="Y727" s="17">
        <f>IF(X727="","",IF(X727&lt;=20,"Faible",IF(X727&lt;=40,"Moyen",IF(X727&lt;=75,"Élevé","Critique"))))</f>
        <v/>
      </c>
      <c r="Z727" s="17" t="n">
        <v>2</v>
      </c>
      <c r="AA727" s="17">
        <f>IF(AND(X727&gt;0,Y727&gt;0,Z727&gt;0),X727*Y727*Z727,"")</f>
        <v/>
      </c>
      <c r="AB727" s="17">
        <f>IF(AA727="","",IF(AA727&lt;=20,"Faible",IF(AA727&lt;=40,"Moyen",IF(AA727&lt;=75,"Élevé","Critique"))))</f>
        <v/>
      </c>
      <c r="AC727" s="17" t="inlineStr">
        <is>
          <t>c</t>
        </is>
      </c>
      <c r="AD727" s="17">
        <f>IF(OR(L727="",AC727=""),"",IF(VLOOKUP(AC727,Références!$O$3:$P$7,2,FALSE)&gt;=VLOOKUP(L727,Références!$O$3:$P$7,2,FALSE),"OK","À compléter"))</f>
        <v/>
      </c>
      <c r="AE727" s="17" t="inlineStr">
        <is>
          <t>Photos + procédure</t>
        </is>
      </c>
      <c r="AF727" s="17" t="n"/>
      <c r="AG727" s="17" t="n"/>
    </row>
    <row r="728">
      <c r="A728" s="17" t="n"/>
      <c r="B728" s="17" t="n"/>
      <c r="C728" s="17" t="n"/>
      <c r="D728" s="17" t="n"/>
      <c r="E728" s="17" t="n"/>
      <c r="F728" s="17" t="n"/>
      <c r="G728" s="17" t="n"/>
      <c r="H728" s="17" t="n"/>
      <c r="I728" s="17" t="n"/>
      <c r="J728" s="17" t="n"/>
      <c r="K728" s="17">
        <f>IF(OR(H728="",I728="",J728=""),"",H728&amp;I728&amp;J728)</f>
        <v/>
      </c>
      <c r="L728" s="17">
        <f>IF(K728="","",VLOOKUP(K728,Références!$L$3:$M$10,2,FALSE))</f>
        <v/>
      </c>
      <c r="M728" s="17" t="n"/>
      <c r="N728" s="17" t="n"/>
      <c r="O728" s="17" t="n"/>
      <c r="P728" s="17">
        <f>IF(AND(M728&gt;0,N728&gt;0,O728&gt;0),M728*N728*O728,"")</f>
        <v/>
      </c>
      <c r="Q728" s="17">
        <f>IF(P728="","",IF(P728&lt;=20,"Faible",IF(P728&lt;=40,"Moyen",IF(P728&lt;=75,"Élevé","Critique"))))</f>
        <v/>
      </c>
      <c r="R728" s="17" t="n"/>
      <c r="S728" s="17" t="n"/>
      <c r="T728" s="17" t="n"/>
      <c r="U728" s="17" t="inlineStr">
        <is>
          <t>Qualité</t>
        </is>
      </c>
      <c r="V728" s="17" t="inlineStr">
        <is>
          <t>15/09/2025</t>
        </is>
      </c>
      <c r="W728" s="17" t="inlineStr">
        <is>
          <t>Not Started</t>
        </is>
      </c>
      <c r="X728" s="17">
        <f>IF(AND(U728&gt;0,V728&gt;0,W728&gt;0),U728*V728*W728,"")</f>
        <v/>
      </c>
      <c r="Y728" s="17">
        <f>IF(X728="","",IF(X728&lt;=20,"Faible",IF(X728&lt;=40,"Moyen",IF(X728&lt;=75,"Élevé","Critique"))))</f>
        <v/>
      </c>
      <c r="Z728" s="17" t="n">
        <v>2</v>
      </c>
      <c r="AA728" s="17">
        <f>IF(AND(X728&gt;0,Y728&gt;0,Z728&gt;0),X728*Y728*Z728,"")</f>
        <v/>
      </c>
      <c r="AB728" s="17">
        <f>IF(AA728="","",IF(AA728&lt;=20,"Faible",IF(AA728&lt;=40,"Moyen",IF(AA728&lt;=75,"Élevé","Critique"))))</f>
        <v/>
      </c>
      <c r="AC728" s="17" t="inlineStr">
        <is>
          <t>c</t>
        </is>
      </c>
      <c r="AD728" s="17">
        <f>IF(OR(L728="",AC728=""),"",IF(VLOOKUP(AC728,Références!$O$3:$P$7,2,FALSE)&gt;=VLOOKUP(L728,Références!$O$3:$P$7,2,FALSE),"OK","À compléter"))</f>
        <v/>
      </c>
      <c r="AE728" s="17" t="inlineStr">
        <is>
          <t>FDS + mode opératoire</t>
        </is>
      </c>
      <c r="AF728" s="17" t="n"/>
      <c r="AG728" s="17" t="n"/>
    </row>
    <row r="729">
      <c r="A729" s="17" t="n"/>
      <c r="B729" s="17" t="n"/>
      <c r="C729" s="17" t="n"/>
      <c r="D729" s="17" t="n"/>
      <c r="E729" s="17" t="n"/>
      <c r="F729" s="17" t="n"/>
      <c r="G729" s="17" t="n"/>
      <c r="H729" s="17" t="n"/>
      <c r="I729" s="17" t="n"/>
      <c r="J729" s="17" t="n"/>
      <c r="K729" s="17">
        <f>IF(OR(H729="",I729="",J729=""),"",H729&amp;I729&amp;J729)</f>
        <v/>
      </c>
      <c r="L729" s="17">
        <f>IF(K729="","",VLOOKUP(K729,Références!$L$3:$M$10,2,FALSE))</f>
        <v/>
      </c>
      <c r="M729" s="17" t="n"/>
      <c r="N729" s="17" t="n"/>
      <c r="O729" s="17" t="n"/>
      <c r="P729" s="17">
        <f>IF(AND(M729&gt;0,N729&gt;0,O729&gt;0),M729*N729*O729,"")</f>
        <v/>
      </c>
      <c r="Q729" s="17">
        <f>IF(P729="","",IF(P729&lt;=20,"Faible",IF(P729&lt;=40,"Moyen",IF(P729&lt;=75,"Élevé","Critique"))))</f>
        <v/>
      </c>
      <c r="R729" s="17" t="n"/>
      <c r="S729" s="17" t="n"/>
      <c r="T729" s="17" t="n"/>
      <c r="U729" s="17" t="inlineStr">
        <is>
          <t>Qualité</t>
        </is>
      </c>
      <c r="V729" s="17" t="inlineStr">
        <is>
          <t>02/09/2025</t>
        </is>
      </c>
      <c r="W729" s="17" t="inlineStr">
        <is>
          <t>In Progress</t>
        </is>
      </c>
      <c r="X729" s="17">
        <f>IF(AND(U729&gt;0,V729&gt;0,W729&gt;0),U729*V729*W729,"")</f>
        <v/>
      </c>
      <c r="Y729" s="17">
        <f>IF(X729="","",IF(X729&lt;=20,"Faible",IF(X729&lt;=40,"Moyen",IF(X729&lt;=75,"Élevé","Critique"))))</f>
        <v/>
      </c>
      <c r="Z729" s="17" t="n">
        <v>2</v>
      </c>
      <c r="AA729" s="17">
        <f>IF(AND(X729&gt;0,Y729&gt;0,Z729&gt;0),X729*Y729*Z729,"")</f>
        <v/>
      </c>
      <c r="AB729" s="17">
        <f>IF(AA729="","",IF(AA729&lt;=20,"Faible",IF(AA729&lt;=40,"Moyen",IF(AA729&lt;=75,"Élevé","Critique"))))</f>
        <v/>
      </c>
      <c r="AC729" s="17" t="inlineStr">
        <is>
          <t>c</t>
        </is>
      </c>
      <c r="AD729" s="17">
        <f>IF(OR(L729="",AC729=""),"",IF(VLOOKUP(AC729,Références!$O$3:$P$7,2,FALSE)&gt;=VLOOKUP(L729,Références!$O$3:$P$7,2,FALSE),"OK","À compléter"))</f>
        <v/>
      </c>
      <c r="AE729" s="17" t="inlineStr">
        <is>
          <t>Photos + procédure</t>
        </is>
      </c>
      <c r="AF729" s="17" t="n"/>
      <c r="AG729" s="17" t="n"/>
    </row>
    <row r="730">
      <c r="A730" s="17" t="n"/>
      <c r="B730" s="17" t="n"/>
      <c r="C730" s="17" t="n"/>
      <c r="D730" s="17" t="n"/>
      <c r="E730" s="17" t="n"/>
      <c r="F730" s="17" t="n"/>
      <c r="G730" s="17" t="n"/>
      <c r="H730" s="17" t="n"/>
      <c r="I730" s="17" t="n"/>
      <c r="J730" s="17" t="n"/>
      <c r="K730" s="17">
        <f>IF(OR(H730="",I730="",J730=""),"",H730&amp;I730&amp;J730)</f>
        <v/>
      </c>
      <c r="L730" s="17">
        <f>IF(K730="","",VLOOKUP(K730,Références!$L$3:$M$10,2,FALSE))</f>
        <v/>
      </c>
      <c r="M730" s="17" t="n"/>
      <c r="N730" s="17" t="n"/>
      <c r="O730" s="17" t="n"/>
      <c r="P730" s="17">
        <f>IF(AND(M730&gt;0,N730&gt;0,O730&gt;0),M730*N730*O730,"")</f>
        <v/>
      </c>
      <c r="Q730" s="17">
        <f>IF(P730="","",IF(P730&lt;=20,"Faible",IF(P730&lt;=40,"Moyen",IF(P730&lt;=75,"Élevé","Critique"))))</f>
        <v/>
      </c>
      <c r="R730" s="17" t="n"/>
      <c r="S730" s="17" t="n"/>
      <c r="T730" s="17" t="n"/>
      <c r="U730" s="17" t="inlineStr">
        <is>
          <t>Production</t>
        </is>
      </c>
      <c r="V730" s="17" t="inlineStr">
        <is>
          <t>21/09/2025</t>
        </is>
      </c>
      <c r="W730" s="17" t="inlineStr">
        <is>
          <t>Done</t>
        </is>
      </c>
      <c r="X730" s="17">
        <f>IF(AND(U730&gt;0,V730&gt;0,W730&gt;0),U730*V730*W730,"")</f>
        <v/>
      </c>
      <c r="Y730" s="17">
        <f>IF(X730="","",IF(X730&lt;=20,"Faible",IF(X730&lt;=40,"Moyen",IF(X730&lt;=75,"Élevé","Critique"))))</f>
        <v/>
      </c>
      <c r="Z730" s="17" t="n">
        <v>2</v>
      </c>
      <c r="AA730" s="17">
        <f>IF(AND(X730&gt;0,Y730&gt;0,Z730&gt;0),X730*Y730*Z730,"")</f>
        <v/>
      </c>
      <c r="AB730" s="17">
        <f>IF(AA730="","",IF(AA730&lt;=20,"Faible",IF(AA730&lt;=40,"Moyen",IF(AA730&lt;=75,"Élevé","Critique"))))</f>
        <v/>
      </c>
      <c r="AC730" s="17" t="inlineStr">
        <is>
          <t>c</t>
        </is>
      </c>
      <c r="AD730" s="17">
        <f>IF(OR(L730="",AC730=""),"",IF(VLOOKUP(AC730,Références!$O$3:$P$7,2,FALSE)&gt;=VLOOKUP(L730,Références!$O$3:$P$7,2,FALSE),"OK","À compléter"))</f>
        <v/>
      </c>
      <c r="AE730" s="17" t="inlineStr">
        <is>
          <t>Photos + procédure</t>
        </is>
      </c>
      <c r="AF730" s="17" t="n"/>
      <c r="AG730" s="17" t="n"/>
    </row>
    <row r="731">
      <c r="A731" s="17" t="n"/>
      <c r="B731" s="17" t="n"/>
      <c r="C731" s="17" t="n"/>
      <c r="D731" s="17" t="n"/>
      <c r="E731" s="17" t="n"/>
      <c r="F731" s="17" t="n"/>
      <c r="G731" s="17" t="n"/>
      <c r="H731" s="17" t="n"/>
      <c r="I731" s="17" t="n"/>
      <c r="J731" s="17" t="n"/>
      <c r="K731" s="17">
        <f>IF(OR(H731="",I731="",J731=""),"",H731&amp;I731&amp;J731)</f>
        <v/>
      </c>
      <c r="L731" s="17">
        <f>IF(K731="","",VLOOKUP(K731,Références!$L$3:$M$10,2,FALSE))</f>
        <v/>
      </c>
      <c r="M731" s="17" t="n"/>
      <c r="N731" s="17" t="n"/>
      <c r="O731" s="17" t="n"/>
      <c r="P731" s="17">
        <f>IF(AND(M731&gt;0,N731&gt;0,O731&gt;0),M731*N731*O731,"")</f>
        <v/>
      </c>
      <c r="Q731" s="17">
        <f>IF(P731="","",IF(P731&lt;=20,"Faible",IF(P731&lt;=40,"Moyen",IF(P731&lt;=75,"Élevé","Critique"))))</f>
        <v/>
      </c>
      <c r="R731" s="17" t="n"/>
      <c r="S731" s="17" t="n"/>
      <c r="T731" s="17" t="n"/>
      <c r="U731" s="17" t="inlineStr">
        <is>
          <t>Méthodes</t>
        </is>
      </c>
      <c r="V731" s="17" t="inlineStr">
        <is>
          <t>05/09/2025</t>
        </is>
      </c>
      <c r="W731" s="17" t="inlineStr">
        <is>
          <t>Not Started</t>
        </is>
      </c>
      <c r="X731" s="17">
        <f>IF(AND(U731&gt;0,V731&gt;0,W731&gt;0),U731*V731*W731,"")</f>
        <v/>
      </c>
      <c r="Y731" s="17">
        <f>IF(X731="","",IF(X731&lt;=20,"Faible",IF(X731&lt;=40,"Moyen",IF(X731&lt;=75,"Élevé","Critique"))))</f>
        <v/>
      </c>
      <c r="Z731" s="17" t="n">
        <v>2</v>
      </c>
      <c r="AA731" s="17">
        <f>IF(AND(X731&gt;0,Y731&gt;0,Z731&gt;0),X731*Y731*Z731,"")</f>
        <v/>
      </c>
      <c r="AB731" s="17">
        <f>IF(AA731="","",IF(AA731&lt;=20,"Faible",IF(AA731&lt;=40,"Moyen",IF(AA731&lt;=75,"Élevé","Critique"))))</f>
        <v/>
      </c>
      <c r="AC731" s="17" t="inlineStr">
        <is>
          <t>c</t>
        </is>
      </c>
      <c r="AD731" s="17">
        <f>IF(OR(L731="",AC731=""),"",IF(VLOOKUP(AC731,Références!$O$3:$P$7,2,FALSE)&gt;=VLOOKUP(L731,Références!$O$3:$P$7,2,FALSE),"OK","À compléter"))</f>
        <v/>
      </c>
      <c r="AE731" s="17" t="inlineStr">
        <is>
          <t>FDS + mode opératoire</t>
        </is>
      </c>
      <c r="AF731" s="17" t="n"/>
      <c r="AG731" s="17" t="n"/>
    </row>
    <row r="732">
      <c r="A732" s="17" t="n"/>
      <c r="B732" s="17" t="n"/>
      <c r="C732" s="17" t="n"/>
      <c r="D732" s="17" t="n"/>
      <c r="E732" s="17" t="n"/>
      <c r="F732" s="17" t="n"/>
      <c r="G732" s="17" t="n"/>
      <c r="H732" s="17" t="n"/>
      <c r="I732" s="17" t="n"/>
      <c r="J732" s="17" t="n"/>
      <c r="K732" s="17">
        <f>IF(OR(H732="",I732="",J732=""),"",H732&amp;I732&amp;J732)</f>
        <v/>
      </c>
      <c r="L732" s="17">
        <f>IF(K732="","",VLOOKUP(K732,Références!$L$3:$M$10,2,FALSE))</f>
        <v/>
      </c>
      <c r="M732" s="17" t="n"/>
      <c r="N732" s="17" t="n"/>
      <c r="O732" s="17" t="n"/>
      <c r="P732" s="17">
        <f>IF(AND(M732&gt;0,N732&gt;0,O732&gt;0),M732*N732*O732,"")</f>
        <v/>
      </c>
      <c r="Q732" s="17">
        <f>IF(P732="","",IF(P732&lt;=20,"Faible",IF(P732&lt;=40,"Moyen",IF(P732&lt;=75,"Élevé","Critique"))))</f>
        <v/>
      </c>
      <c r="R732" s="17" t="n"/>
      <c r="S732" s="17" t="n"/>
      <c r="T732" s="17" t="n"/>
      <c r="U732" s="17" t="inlineStr">
        <is>
          <t>Production</t>
        </is>
      </c>
      <c r="V732" s="17" t="inlineStr">
        <is>
          <t>05/09/2025</t>
        </is>
      </c>
      <c r="W732" s="17" t="inlineStr">
        <is>
          <t>In Progress</t>
        </is>
      </c>
      <c r="X732" s="17">
        <f>IF(AND(U732&gt;0,V732&gt;0,W732&gt;0),U732*V732*W732,"")</f>
        <v/>
      </c>
      <c r="Y732" s="17">
        <f>IF(X732="","",IF(X732&lt;=20,"Faible",IF(X732&lt;=40,"Moyen",IF(X732&lt;=75,"Élevé","Critique"))))</f>
        <v/>
      </c>
      <c r="Z732" s="17" t="n">
        <v>2</v>
      </c>
      <c r="AA732" s="17">
        <f>IF(AND(X732&gt;0,Y732&gt;0,Z732&gt;0),X732*Y732*Z732,"")</f>
        <v/>
      </c>
      <c r="AB732" s="17">
        <f>IF(AA732="","",IF(AA732&lt;=20,"Faible",IF(AA732&lt;=40,"Moyen",IF(AA732&lt;=75,"Élevé","Critique"))))</f>
        <v/>
      </c>
      <c r="AC732" s="17" t="inlineStr">
        <is>
          <t>c</t>
        </is>
      </c>
      <c r="AD732" s="17">
        <f>IF(OR(L732="",AC732=""),"",IF(VLOOKUP(AC732,Références!$O$3:$P$7,2,FALSE)&gt;=VLOOKUP(L732,Références!$O$3:$P$7,2,FALSE),"OK","À compléter"))</f>
        <v/>
      </c>
      <c r="AE732" s="17" t="inlineStr">
        <is>
          <t>Photos + procédure</t>
        </is>
      </c>
      <c r="AF732" s="17" t="n"/>
      <c r="AG732" s="17" t="n"/>
    </row>
    <row r="733">
      <c r="A733" s="17" t="n"/>
      <c r="B733" s="17" t="n"/>
      <c r="C733" s="17" t="n"/>
      <c r="D733" s="17" t="n"/>
      <c r="E733" s="17" t="n"/>
      <c r="F733" s="17" t="n"/>
      <c r="G733" s="17" t="n"/>
      <c r="H733" s="17" t="n"/>
      <c r="I733" s="17" t="n"/>
      <c r="J733" s="17" t="n"/>
      <c r="K733" s="17">
        <f>IF(OR(H733="",I733="",J733=""),"",H733&amp;I733&amp;J733)</f>
        <v/>
      </c>
      <c r="L733" s="17">
        <f>IF(K733="","",VLOOKUP(K733,Références!$L$3:$M$10,2,FALSE))</f>
        <v/>
      </c>
      <c r="M733" s="17" t="n"/>
      <c r="N733" s="17" t="n"/>
      <c r="O733" s="17" t="n"/>
      <c r="P733" s="17">
        <f>IF(AND(M733&gt;0,N733&gt;0,O733&gt;0),M733*N733*O733,"")</f>
        <v/>
      </c>
      <c r="Q733" s="17">
        <f>IF(P733="","",IF(P733&lt;=20,"Faible",IF(P733&lt;=40,"Moyen",IF(P733&lt;=75,"Élevé","Critique"))))</f>
        <v/>
      </c>
      <c r="R733" s="17" t="n"/>
      <c r="S733" s="17" t="n"/>
      <c r="T733" s="17" t="n"/>
      <c r="U733" s="17" t="inlineStr">
        <is>
          <t>Méthodes</t>
        </is>
      </c>
      <c r="V733" s="17" t="inlineStr">
        <is>
          <t>21/09/2025</t>
        </is>
      </c>
      <c r="W733" s="17" t="inlineStr">
        <is>
          <t>Not Started</t>
        </is>
      </c>
      <c r="X733" s="17">
        <f>IF(AND(U733&gt;0,V733&gt;0,W733&gt;0),U733*V733*W733,"")</f>
        <v/>
      </c>
      <c r="Y733" s="17">
        <f>IF(X733="","",IF(X733&lt;=20,"Faible",IF(X733&lt;=40,"Moyen",IF(X733&lt;=75,"Élevé","Critique"))))</f>
        <v/>
      </c>
      <c r="Z733" s="17" t="n">
        <v>2</v>
      </c>
      <c r="AA733" s="17">
        <f>IF(AND(X733&gt;0,Y733&gt;0,Z733&gt;0),X733*Y733*Z733,"")</f>
        <v/>
      </c>
      <c r="AB733" s="17">
        <f>IF(AA733="","",IF(AA733&lt;=20,"Faible",IF(AA733&lt;=40,"Moyen",IF(AA733&lt;=75,"Élevé","Critique"))))</f>
        <v/>
      </c>
      <c r="AC733" s="17" t="inlineStr">
        <is>
          <t>c</t>
        </is>
      </c>
      <c r="AD733" s="17">
        <f>IF(OR(L733="",AC733=""),"",IF(VLOOKUP(AC733,Références!$O$3:$P$7,2,FALSE)&gt;=VLOOKUP(L733,Références!$O$3:$P$7,2,FALSE),"OK","À compléter"))</f>
        <v/>
      </c>
      <c r="AE733" s="17" t="inlineStr">
        <is>
          <t>Audit terrain + croquis</t>
        </is>
      </c>
      <c r="AF733" s="17" t="n"/>
      <c r="AG733" s="17" t="n"/>
    </row>
    <row r="734">
      <c r="A734" s="17" t="n"/>
      <c r="B734" s="17" t="n"/>
      <c r="C734" s="17" t="n"/>
      <c r="D734" s="17" t="n"/>
      <c r="E734" s="17" t="n"/>
      <c r="F734" s="17" t="n"/>
      <c r="G734" s="17" t="n"/>
      <c r="H734" s="17" t="n"/>
      <c r="I734" s="17" t="n"/>
      <c r="J734" s="17" t="n"/>
      <c r="K734" s="17">
        <f>IF(OR(H734="",I734="",J734=""),"",H734&amp;I734&amp;J734)</f>
        <v/>
      </c>
      <c r="L734" s="17">
        <f>IF(K734="","",VLOOKUP(K734,Références!$L$3:$M$10,2,FALSE))</f>
        <v/>
      </c>
      <c r="M734" s="17" t="n"/>
      <c r="N734" s="17" t="n"/>
      <c r="O734" s="17" t="n"/>
      <c r="P734" s="17">
        <f>IF(AND(M734&gt;0,N734&gt;0,O734&gt;0),M734*N734*O734,"")</f>
        <v/>
      </c>
      <c r="Q734" s="17">
        <f>IF(P734="","",IF(P734&lt;=20,"Faible",IF(P734&lt;=40,"Moyen",IF(P734&lt;=75,"Élevé","Critique"))))</f>
        <v/>
      </c>
      <c r="R734" s="17" t="n"/>
      <c r="S734" s="17" t="n"/>
      <c r="T734" s="17" t="n"/>
      <c r="U734" s="17" t="inlineStr">
        <is>
          <t>HSE</t>
        </is>
      </c>
      <c r="V734" s="17" t="inlineStr">
        <is>
          <t>25/09/2025</t>
        </is>
      </c>
      <c r="W734" s="17" t="inlineStr">
        <is>
          <t>Done</t>
        </is>
      </c>
      <c r="X734" s="17">
        <f>IF(AND(U734&gt;0,V734&gt;0,W734&gt;0),U734*V734*W734,"")</f>
        <v/>
      </c>
      <c r="Y734" s="17">
        <f>IF(X734="","",IF(X734&lt;=20,"Faible",IF(X734&lt;=40,"Moyen",IF(X734&lt;=75,"Élevé","Critique"))))</f>
        <v/>
      </c>
      <c r="Z734" s="17" t="n">
        <v>2</v>
      </c>
      <c r="AA734" s="17">
        <f>IF(AND(X734&gt;0,Y734&gt;0,Z734&gt;0),X734*Y734*Z734,"")</f>
        <v/>
      </c>
      <c r="AB734" s="17">
        <f>IF(AA734="","",IF(AA734&lt;=20,"Faible",IF(AA734&lt;=40,"Moyen",IF(AA734&lt;=75,"Élevé","Critique"))))</f>
        <v/>
      </c>
      <c r="AC734" s="17" t="inlineStr">
        <is>
          <t>c</t>
        </is>
      </c>
      <c r="AD734" s="17">
        <f>IF(OR(L734="",AC734=""),"",IF(VLOOKUP(AC734,Références!$O$3:$P$7,2,FALSE)&gt;=VLOOKUP(L734,Références!$O$3:$P$7,2,FALSE),"OK","À compléter"))</f>
        <v/>
      </c>
      <c r="AE734" s="17" t="inlineStr">
        <is>
          <t>Audit terrain + croquis</t>
        </is>
      </c>
      <c r="AF734" s="17" t="n"/>
      <c r="AG734" s="17" t="n"/>
    </row>
    <row r="735">
      <c r="A735" s="17" t="n"/>
      <c r="B735" s="17" t="n"/>
      <c r="C735" s="17" t="n"/>
      <c r="D735" s="17" t="n"/>
      <c r="E735" s="17" t="n"/>
      <c r="F735" s="17" t="n"/>
      <c r="G735" s="17" t="n"/>
      <c r="H735" s="17" t="n"/>
      <c r="I735" s="17" t="n"/>
      <c r="J735" s="17" t="n"/>
      <c r="K735" s="17">
        <f>IF(OR(H735="",I735="",J735=""),"",H735&amp;I735&amp;J735)</f>
        <v/>
      </c>
      <c r="L735" s="17">
        <f>IF(K735="","",VLOOKUP(K735,Références!$L$3:$M$10,2,FALSE))</f>
        <v/>
      </c>
      <c r="M735" s="17" t="n"/>
      <c r="N735" s="17" t="n"/>
      <c r="O735" s="17" t="n"/>
      <c r="P735" s="17">
        <f>IF(AND(M735&gt;0,N735&gt;0,O735&gt;0),M735*N735*O735,"")</f>
        <v/>
      </c>
      <c r="Q735" s="17">
        <f>IF(P735="","",IF(P735&lt;=20,"Faible",IF(P735&lt;=40,"Moyen",IF(P735&lt;=75,"Élevé","Critique"))))</f>
        <v/>
      </c>
      <c r="R735" s="17" t="n"/>
      <c r="S735" s="17" t="n"/>
      <c r="T735" s="17" t="n"/>
      <c r="U735" s="17" t="inlineStr">
        <is>
          <t>HSE</t>
        </is>
      </c>
      <c r="V735" s="17" t="inlineStr">
        <is>
          <t>16/09/2025</t>
        </is>
      </c>
      <c r="W735" s="17" t="inlineStr">
        <is>
          <t>Done</t>
        </is>
      </c>
      <c r="X735" s="17">
        <f>IF(AND(U735&gt;0,V735&gt;0,W735&gt;0),U735*V735*W735,"")</f>
        <v/>
      </c>
      <c r="Y735" s="17">
        <f>IF(X735="","",IF(X735&lt;=20,"Faible",IF(X735&lt;=40,"Moyen",IF(X735&lt;=75,"Élevé","Critique"))))</f>
        <v/>
      </c>
      <c r="Z735" s="17" t="n">
        <v>2</v>
      </c>
      <c r="AA735" s="17">
        <f>IF(AND(X735&gt;0,Y735&gt;0,Z735&gt;0),X735*Y735*Z735,"")</f>
        <v/>
      </c>
      <c r="AB735" s="17">
        <f>IF(AA735="","",IF(AA735&lt;=20,"Faible",IF(AA735&lt;=40,"Moyen",IF(AA735&lt;=75,"Élevé","Critique"))))</f>
        <v/>
      </c>
      <c r="AC735" s="17" t="inlineStr">
        <is>
          <t>c</t>
        </is>
      </c>
      <c r="AD735" s="17">
        <f>IF(OR(L735="",AC735=""),"",IF(VLOOKUP(AC735,Références!$O$3:$P$7,2,FALSE)&gt;=VLOOKUP(L735,Références!$O$3:$P$7,2,FALSE),"OK","À compléter"))</f>
        <v/>
      </c>
      <c r="AE735" s="17" t="inlineStr">
        <is>
          <t>Photos + procédure</t>
        </is>
      </c>
      <c r="AF735" s="17" t="n"/>
      <c r="AG735" s="17" t="n"/>
    </row>
    <row r="736">
      <c r="A736" s="17" t="n"/>
      <c r="B736" s="17" t="n"/>
      <c r="C736" s="17" t="n"/>
      <c r="D736" s="17" t="n"/>
      <c r="E736" s="17" t="n"/>
      <c r="F736" s="17" t="n"/>
      <c r="G736" s="17" t="n"/>
      <c r="H736" s="17" t="n"/>
      <c r="I736" s="17" t="n"/>
      <c r="J736" s="17" t="n"/>
      <c r="K736" s="17">
        <f>IF(OR(H736="",I736="",J736=""),"",H736&amp;I736&amp;J736)</f>
        <v/>
      </c>
      <c r="L736" s="17">
        <f>IF(K736="","",VLOOKUP(K736,Références!$L$3:$M$10,2,FALSE))</f>
        <v/>
      </c>
      <c r="M736" s="17" t="n"/>
      <c r="N736" s="17" t="n"/>
      <c r="O736" s="17" t="n"/>
      <c r="P736" s="17">
        <f>IF(AND(M736&gt;0,N736&gt;0,O736&gt;0),M736*N736*O736,"")</f>
        <v/>
      </c>
      <c r="Q736" s="17">
        <f>IF(P736="","",IF(P736&lt;=20,"Faible",IF(P736&lt;=40,"Moyen",IF(P736&lt;=75,"Élevé","Critique"))))</f>
        <v/>
      </c>
      <c r="R736" s="17" t="n"/>
      <c r="S736" s="17" t="n"/>
      <c r="T736" s="17" t="n"/>
      <c r="U736" s="17" t="inlineStr">
        <is>
          <t>Production</t>
        </is>
      </c>
      <c r="V736" s="17" t="inlineStr">
        <is>
          <t>18/09/2025</t>
        </is>
      </c>
      <c r="W736" s="17" t="inlineStr">
        <is>
          <t>Done</t>
        </is>
      </c>
      <c r="X736" s="17">
        <f>IF(AND(U736&gt;0,V736&gt;0,W736&gt;0),U736*V736*W736,"")</f>
        <v/>
      </c>
      <c r="Y736" s="17">
        <f>IF(X736="","",IF(X736&lt;=20,"Faible",IF(X736&lt;=40,"Moyen",IF(X736&lt;=75,"Élevé","Critique"))))</f>
        <v/>
      </c>
      <c r="Z736" s="17" t="n">
        <v>2</v>
      </c>
      <c r="AA736" s="17">
        <f>IF(AND(X736&gt;0,Y736&gt;0,Z736&gt;0),X736*Y736*Z736,"")</f>
        <v/>
      </c>
      <c r="AB736" s="17">
        <f>IF(AA736="","",IF(AA736&lt;=20,"Faible",IF(AA736&lt;=40,"Moyen",IF(AA736&lt;=75,"Élevé","Critique"))))</f>
        <v/>
      </c>
      <c r="AC736" s="17" t="inlineStr">
        <is>
          <t>c</t>
        </is>
      </c>
      <c r="AD736" s="17">
        <f>IF(OR(L736="",AC736=""),"",IF(VLOOKUP(AC736,Références!$O$3:$P$7,2,FALSE)&gt;=VLOOKUP(L736,Références!$O$3:$P$7,2,FALSE),"OK","À compléter"))</f>
        <v/>
      </c>
      <c r="AE736" s="17" t="inlineStr">
        <is>
          <t>Audit terrain + croquis</t>
        </is>
      </c>
      <c r="AF736" s="17" t="n"/>
      <c r="AG736" s="17" t="n"/>
    </row>
    <row r="737">
      <c r="A737" s="17" t="n"/>
      <c r="B737" s="17" t="n"/>
      <c r="C737" s="17" t="n"/>
      <c r="D737" s="17" t="n"/>
      <c r="E737" s="17" t="n"/>
      <c r="F737" s="17" t="n"/>
      <c r="G737" s="17" t="n"/>
      <c r="H737" s="17" t="n"/>
      <c r="I737" s="17" t="n"/>
      <c r="J737" s="17" t="n"/>
      <c r="K737" s="17">
        <f>IF(OR(H737="",I737="",J737=""),"",H737&amp;I737&amp;J737)</f>
        <v/>
      </c>
      <c r="L737" s="17">
        <f>IF(K737="","",VLOOKUP(K737,Références!$L$3:$M$10,2,FALSE))</f>
        <v/>
      </c>
      <c r="M737" s="17" t="n"/>
      <c r="N737" s="17" t="n"/>
      <c r="O737" s="17" t="n"/>
      <c r="P737" s="17">
        <f>IF(AND(M737&gt;0,N737&gt;0,O737&gt;0),M737*N737*O737,"")</f>
        <v/>
      </c>
      <c r="Q737" s="17">
        <f>IF(P737="","",IF(P737&lt;=20,"Faible",IF(P737&lt;=40,"Moyen",IF(P737&lt;=75,"Élevé","Critique"))))</f>
        <v/>
      </c>
      <c r="R737" s="17" t="n"/>
      <c r="S737" s="17" t="n"/>
      <c r="T737" s="17" t="n"/>
      <c r="U737" s="17" t="inlineStr">
        <is>
          <t>Qualité</t>
        </is>
      </c>
      <c r="V737" s="17" t="inlineStr">
        <is>
          <t>18/09/2025</t>
        </is>
      </c>
      <c r="W737" s="17" t="inlineStr">
        <is>
          <t>In Progress</t>
        </is>
      </c>
      <c r="X737" s="17">
        <f>IF(AND(U737&gt;0,V737&gt;0,W737&gt;0),U737*V737*W737,"")</f>
        <v/>
      </c>
      <c r="Y737" s="17">
        <f>IF(X737="","",IF(X737&lt;=20,"Faible",IF(X737&lt;=40,"Moyen",IF(X737&lt;=75,"Élevé","Critique"))))</f>
        <v/>
      </c>
      <c r="Z737" s="17" t="n">
        <v>2</v>
      </c>
      <c r="AA737" s="17">
        <f>IF(AND(X737&gt;0,Y737&gt;0,Z737&gt;0),X737*Y737*Z737,"")</f>
        <v/>
      </c>
      <c r="AB737" s="17">
        <f>IF(AA737="","",IF(AA737&lt;=20,"Faible",IF(AA737&lt;=40,"Moyen",IF(AA737&lt;=75,"Élevé","Critique"))))</f>
        <v/>
      </c>
      <c r="AC737" s="17" t="inlineStr">
        <is>
          <t>c</t>
        </is>
      </c>
      <c r="AD737" s="17">
        <f>IF(OR(L737="",AC737=""),"",IF(VLOOKUP(AC737,Références!$O$3:$P$7,2,FALSE)&gt;=VLOOKUP(L737,Références!$O$3:$P$7,2,FALSE),"OK","À compléter"))</f>
        <v/>
      </c>
      <c r="AE737" s="17" t="inlineStr">
        <is>
          <t>PV contrôle + schéma</t>
        </is>
      </c>
      <c r="AF737" s="17" t="n"/>
      <c r="AG737" s="17" t="n"/>
    </row>
    <row r="738">
      <c r="A738" s="17" t="n"/>
      <c r="B738" s="17" t="n"/>
      <c r="C738" s="17" t="n"/>
      <c r="D738" s="17" t="n"/>
      <c r="E738" s="17" t="n"/>
      <c r="F738" s="17" t="n"/>
      <c r="G738" s="17" t="n"/>
      <c r="H738" s="17" t="n"/>
      <c r="I738" s="17" t="n"/>
      <c r="J738" s="17" t="n"/>
      <c r="K738" s="17">
        <f>IF(OR(H738="",I738="",J738=""),"",H738&amp;I738&amp;J738)</f>
        <v/>
      </c>
      <c r="L738" s="17">
        <f>IF(K738="","",VLOOKUP(K738,Références!$L$3:$M$10,2,FALSE))</f>
        <v/>
      </c>
      <c r="M738" s="17" t="n"/>
      <c r="N738" s="17" t="n"/>
      <c r="O738" s="17" t="n"/>
      <c r="P738" s="17">
        <f>IF(AND(M738&gt;0,N738&gt;0,O738&gt;0),M738*N738*O738,"")</f>
        <v/>
      </c>
      <c r="Q738" s="17">
        <f>IF(P738="","",IF(P738&lt;=20,"Faible",IF(P738&lt;=40,"Moyen",IF(P738&lt;=75,"Élevé","Critique"))))</f>
        <v/>
      </c>
      <c r="R738" s="17" t="n"/>
      <c r="S738" s="17" t="n"/>
      <c r="T738" s="17" t="n"/>
      <c r="U738" s="17" t="inlineStr">
        <is>
          <t>Qualité</t>
        </is>
      </c>
      <c r="V738" s="17" t="inlineStr">
        <is>
          <t>13/09/2025</t>
        </is>
      </c>
      <c r="W738" s="17" t="inlineStr">
        <is>
          <t>In Progress</t>
        </is>
      </c>
      <c r="X738" s="17">
        <f>IF(AND(U738&gt;0,V738&gt;0,W738&gt;0),U738*V738*W738,"")</f>
        <v/>
      </c>
      <c r="Y738" s="17">
        <f>IF(X738="","",IF(X738&lt;=20,"Faible",IF(X738&lt;=40,"Moyen",IF(X738&lt;=75,"Élevé","Critique"))))</f>
        <v/>
      </c>
      <c r="Z738" s="17" t="n">
        <v>2</v>
      </c>
      <c r="AA738" s="17">
        <f>IF(AND(X738&gt;0,Y738&gt;0,Z738&gt;0),X738*Y738*Z738,"")</f>
        <v/>
      </c>
      <c r="AB738" s="17">
        <f>IF(AA738="","",IF(AA738&lt;=20,"Faible",IF(AA738&lt;=40,"Moyen",IF(AA738&lt;=75,"Élevé","Critique"))))</f>
        <v/>
      </c>
      <c r="AC738" s="17" t="inlineStr">
        <is>
          <t>c</t>
        </is>
      </c>
      <c r="AD738" s="17">
        <f>IF(OR(L738="",AC738=""),"",IF(VLOOKUP(AC738,Références!$O$3:$P$7,2,FALSE)&gt;=VLOOKUP(L738,Références!$O$3:$P$7,2,FALSE),"OK","À compléter"))</f>
        <v/>
      </c>
      <c r="AE738" s="17" t="inlineStr">
        <is>
          <t>FDS + mode opératoire</t>
        </is>
      </c>
      <c r="AF738" s="17" t="n"/>
      <c r="AG738" s="17" t="n"/>
    </row>
    <row r="739">
      <c r="A739" s="17" t="n"/>
      <c r="B739" s="17" t="n"/>
      <c r="C739" s="17" t="n"/>
      <c r="D739" s="17" t="n"/>
      <c r="E739" s="17" t="n"/>
      <c r="F739" s="17" t="n"/>
      <c r="G739" s="17" t="n"/>
      <c r="H739" s="17" t="n"/>
      <c r="I739" s="17" t="n"/>
      <c r="J739" s="17" t="n"/>
      <c r="K739" s="17">
        <f>IF(OR(H739="",I739="",J739=""),"",H739&amp;I739&amp;J739)</f>
        <v/>
      </c>
      <c r="L739" s="17">
        <f>IF(K739="","",VLOOKUP(K739,Références!$L$3:$M$10,2,FALSE))</f>
        <v/>
      </c>
      <c r="M739" s="17" t="n"/>
      <c r="N739" s="17" t="n"/>
      <c r="O739" s="17" t="n"/>
      <c r="P739" s="17">
        <f>IF(AND(M739&gt;0,N739&gt;0,O739&gt;0),M739*N739*O739,"")</f>
        <v/>
      </c>
      <c r="Q739" s="17">
        <f>IF(P739="","",IF(P739&lt;=20,"Faible",IF(P739&lt;=40,"Moyen",IF(P739&lt;=75,"Élevé","Critique"))))</f>
        <v/>
      </c>
      <c r="R739" s="17" t="n"/>
      <c r="S739" s="17" t="n"/>
      <c r="T739" s="17" t="n"/>
      <c r="U739" s="17" t="inlineStr">
        <is>
          <t>Méthodes</t>
        </is>
      </c>
      <c r="V739" s="17" t="inlineStr">
        <is>
          <t>04/09/2025</t>
        </is>
      </c>
      <c r="W739" s="17" t="inlineStr">
        <is>
          <t>Not Started</t>
        </is>
      </c>
      <c r="X739" s="17">
        <f>IF(AND(U739&gt;0,V739&gt;0,W739&gt;0),U739*V739*W739,"")</f>
        <v/>
      </c>
      <c r="Y739" s="17">
        <f>IF(X739="","",IF(X739&lt;=20,"Faible",IF(X739&lt;=40,"Moyen",IF(X739&lt;=75,"Élevé","Critique"))))</f>
        <v/>
      </c>
      <c r="Z739" s="17" t="n">
        <v>2</v>
      </c>
      <c r="AA739" s="17">
        <f>IF(AND(X739&gt;0,Y739&gt;0,Z739&gt;0),X739*Y739*Z739,"")</f>
        <v/>
      </c>
      <c r="AB739" s="17">
        <f>IF(AA739="","",IF(AA739&lt;=20,"Faible",IF(AA739&lt;=40,"Moyen",IF(AA739&lt;=75,"Élevé","Critique"))))</f>
        <v/>
      </c>
      <c r="AC739" s="17" t="inlineStr">
        <is>
          <t>c</t>
        </is>
      </c>
      <c r="AD739" s="17">
        <f>IF(OR(L739="",AC739=""),"",IF(VLOOKUP(AC739,Références!$O$3:$P$7,2,FALSE)&gt;=VLOOKUP(L739,Références!$O$3:$P$7,2,FALSE),"OK","À compléter"))</f>
        <v/>
      </c>
      <c r="AE739" s="17" t="inlineStr">
        <is>
          <t>PV contrôle + schéma</t>
        </is>
      </c>
      <c r="AF739" s="17" t="n"/>
      <c r="AG739" s="17" t="n"/>
    </row>
    <row r="740">
      <c r="A740" s="17" t="n"/>
      <c r="B740" s="17" t="n"/>
      <c r="C740" s="17" t="n"/>
      <c r="D740" s="17" t="n"/>
      <c r="E740" s="17" t="n"/>
      <c r="F740" s="17" t="n"/>
      <c r="G740" s="17" t="n"/>
      <c r="H740" s="17" t="n"/>
      <c r="I740" s="17" t="n"/>
      <c r="J740" s="17" t="n"/>
      <c r="K740" s="17">
        <f>IF(OR(H740="",I740="",J740=""),"",H740&amp;I740&amp;J740)</f>
        <v/>
      </c>
      <c r="L740" s="17">
        <f>IF(K740="","",VLOOKUP(K740,Références!$L$3:$M$10,2,FALSE))</f>
        <v/>
      </c>
      <c r="M740" s="17" t="n"/>
      <c r="N740" s="17" t="n"/>
      <c r="O740" s="17" t="n"/>
      <c r="P740" s="17">
        <f>IF(AND(M740&gt;0,N740&gt;0,O740&gt;0),M740*N740*O740,"")</f>
        <v/>
      </c>
      <c r="Q740" s="17">
        <f>IF(P740="","",IF(P740&lt;=20,"Faible",IF(P740&lt;=40,"Moyen",IF(P740&lt;=75,"Élevé","Critique"))))</f>
        <v/>
      </c>
      <c r="R740" s="17" t="n"/>
      <c r="S740" s="17" t="n"/>
      <c r="T740" s="17" t="n"/>
      <c r="U740" s="17" t="inlineStr">
        <is>
          <t>Qualité</t>
        </is>
      </c>
      <c r="V740" s="17" t="inlineStr">
        <is>
          <t>20/09/2025</t>
        </is>
      </c>
      <c r="W740" s="17" t="inlineStr">
        <is>
          <t>Done</t>
        </is>
      </c>
      <c r="X740" s="17">
        <f>IF(AND(U740&gt;0,V740&gt;0,W740&gt;0),U740*V740*W740,"")</f>
        <v/>
      </c>
      <c r="Y740" s="17">
        <f>IF(X740="","",IF(X740&lt;=20,"Faible",IF(X740&lt;=40,"Moyen",IF(X740&lt;=75,"Élevé","Critique"))))</f>
        <v/>
      </c>
      <c r="Z740" s="17" t="n">
        <v>2</v>
      </c>
      <c r="AA740" s="17">
        <f>IF(AND(X740&gt;0,Y740&gt;0,Z740&gt;0),X740*Y740*Z740,"")</f>
        <v/>
      </c>
      <c r="AB740" s="17">
        <f>IF(AA740="","",IF(AA740&lt;=20,"Faible",IF(AA740&lt;=40,"Moyen",IF(AA740&lt;=75,"Élevé","Critique"))))</f>
        <v/>
      </c>
      <c r="AC740" s="17" t="inlineStr">
        <is>
          <t>c</t>
        </is>
      </c>
      <c r="AD740" s="17">
        <f>IF(OR(L740="",AC740=""),"",IF(VLOOKUP(AC740,Références!$O$3:$P$7,2,FALSE)&gt;=VLOOKUP(L740,Références!$O$3:$P$7,2,FALSE),"OK","À compléter"))</f>
        <v/>
      </c>
      <c r="AE740" s="17" t="inlineStr">
        <is>
          <t>FDS + mode opératoire</t>
        </is>
      </c>
      <c r="AF740" s="17" t="n"/>
      <c r="AG740" s="17" t="n"/>
    </row>
    <row r="741">
      <c r="A741" s="17" t="n"/>
      <c r="B741" s="17" t="n"/>
      <c r="C741" s="17" t="n"/>
      <c r="D741" s="17" t="n"/>
      <c r="E741" s="17" t="n"/>
      <c r="F741" s="17" t="n"/>
      <c r="G741" s="17" t="n"/>
      <c r="H741" s="17" t="n"/>
      <c r="I741" s="17" t="n"/>
      <c r="J741" s="17" t="n"/>
      <c r="K741" s="17">
        <f>IF(OR(H741="",I741="",J741=""),"",H741&amp;I741&amp;J741)</f>
        <v/>
      </c>
      <c r="L741" s="17">
        <f>IF(K741="","",VLOOKUP(K741,Références!$L$3:$M$10,2,FALSE))</f>
        <v/>
      </c>
      <c r="M741" s="17" t="n"/>
      <c r="N741" s="17" t="n"/>
      <c r="O741" s="17" t="n"/>
      <c r="P741" s="17">
        <f>IF(AND(M741&gt;0,N741&gt;0,O741&gt;0),M741*N741*O741,"")</f>
        <v/>
      </c>
      <c r="Q741" s="17">
        <f>IF(P741="","",IF(P741&lt;=20,"Faible",IF(P741&lt;=40,"Moyen",IF(P741&lt;=75,"Élevé","Critique"))))</f>
        <v/>
      </c>
      <c r="R741" s="17" t="n"/>
      <c r="S741" s="17" t="n"/>
      <c r="T741" s="17" t="n"/>
      <c r="U741" s="17" t="inlineStr">
        <is>
          <t>HSE</t>
        </is>
      </c>
      <c r="V741" s="17" t="inlineStr">
        <is>
          <t>04/09/2025</t>
        </is>
      </c>
      <c r="W741" s="17" t="inlineStr">
        <is>
          <t>In Progress</t>
        </is>
      </c>
      <c r="X741" s="17">
        <f>IF(AND(U741&gt;0,V741&gt;0,W741&gt;0),U741*V741*W741,"")</f>
        <v/>
      </c>
      <c r="Y741" s="17">
        <f>IF(X741="","",IF(X741&lt;=20,"Faible",IF(X741&lt;=40,"Moyen",IF(X741&lt;=75,"Élevé","Critique"))))</f>
        <v/>
      </c>
      <c r="Z741" s="17" t="n">
        <v>2</v>
      </c>
      <c r="AA741" s="17">
        <f>IF(AND(X741&gt;0,Y741&gt;0,Z741&gt;0),X741*Y741*Z741,"")</f>
        <v/>
      </c>
      <c r="AB741" s="17">
        <f>IF(AA741="","",IF(AA741&lt;=20,"Faible",IF(AA741&lt;=40,"Moyen",IF(AA741&lt;=75,"Élevé","Critique"))))</f>
        <v/>
      </c>
      <c r="AC741" s="17" t="inlineStr">
        <is>
          <t>c</t>
        </is>
      </c>
      <c r="AD741" s="17">
        <f>IF(OR(L741="",AC741=""),"",IF(VLOOKUP(AC741,Références!$O$3:$P$7,2,FALSE)&gt;=VLOOKUP(L741,Références!$O$3:$P$7,2,FALSE),"OK","À compléter"))</f>
        <v/>
      </c>
      <c r="AE741" s="17" t="inlineStr">
        <is>
          <t>Photos + procédure</t>
        </is>
      </c>
      <c r="AF741" s="17" t="n"/>
      <c r="AG741" s="17" t="n"/>
    </row>
    <row r="742">
      <c r="A742" s="17" t="n"/>
      <c r="B742" s="17" t="n"/>
      <c r="C742" s="17" t="n"/>
      <c r="D742" s="17" t="n"/>
      <c r="E742" s="17" t="n"/>
      <c r="F742" s="17" t="n"/>
      <c r="G742" s="17" t="n"/>
      <c r="H742" s="17" t="n"/>
      <c r="I742" s="17" t="n"/>
      <c r="J742" s="17" t="n"/>
      <c r="K742" s="17">
        <f>IF(OR(H742="",I742="",J742=""),"",H742&amp;I742&amp;J742)</f>
        <v/>
      </c>
      <c r="L742" s="17">
        <f>IF(K742="","",VLOOKUP(K742,Références!$L$3:$M$10,2,FALSE))</f>
        <v/>
      </c>
      <c r="M742" s="17" t="n"/>
      <c r="N742" s="17" t="n"/>
      <c r="O742" s="17" t="n"/>
      <c r="P742" s="17">
        <f>IF(AND(M742&gt;0,N742&gt;0,O742&gt;0),M742*N742*O742,"")</f>
        <v/>
      </c>
      <c r="Q742" s="17">
        <f>IF(P742="","",IF(P742&lt;=20,"Faible",IF(P742&lt;=40,"Moyen",IF(P742&lt;=75,"Élevé","Critique"))))</f>
        <v/>
      </c>
      <c r="R742" s="17" t="n"/>
      <c r="S742" s="17" t="n"/>
      <c r="T742" s="17" t="n"/>
      <c r="U742" s="17" t="inlineStr">
        <is>
          <t>Production</t>
        </is>
      </c>
      <c r="V742" s="17" t="inlineStr">
        <is>
          <t>04/09/2025</t>
        </is>
      </c>
      <c r="W742" s="17" t="inlineStr">
        <is>
          <t>Done</t>
        </is>
      </c>
      <c r="X742" s="17">
        <f>IF(AND(U742&gt;0,V742&gt;0,W742&gt;0),U742*V742*W742,"")</f>
        <v/>
      </c>
      <c r="Y742" s="17">
        <f>IF(X742="","",IF(X742&lt;=20,"Faible",IF(X742&lt;=40,"Moyen",IF(X742&lt;=75,"Élevé","Critique"))))</f>
        <v/>
      </c>
      <c r="Z742" s="17" t="n">
        <v>2</v>
      </c>
      <c r="AA742" s="17">
        <f>IF(AND(X742&gt;0,Y742&gt;0,Z742&gt;0),X742*Y742*Z742,"")</f>
        <v/>
      </c>
      <c r="AB742" s="17">
        <f>IF(AA742="","",IF(AA742&lt;=20,"Faible",IF(AA742&lt;=40,"Moyen",IF(AA742&lt;=75,"Élevé","Critique"))))</f>
        <v/>
      </c>
      <c r="AC742" s="17" t="inlineStr">
        <is>
          <t>c</t>
        </is>
      </c>
      <c r="AD742" s="17">
        <f>IF(OR(L742="",AC742=""),"",IF(VLOOKUP(AC742,Références!$O$3:$P$7,2,FALSE)&gt;=VLOOKUP(L742,Références!$O$3:$P$7,2,FALSE),"OK","À compléter"))</f>
        <v/>
      </c>
      <c r="AE742" s="17" t="inlineStr">
        <is>
          <t>Photos + procédure</t>
        </is>
      </c>
      <c r="AF742" s="17" t="n"/>
      <c r="AG742" s="17" t="n"/>
    </row>
    <row r="743">
      <c r="A743" s="17" t="n"/>
      <c r="B743" s="17" t="n"/>
      <c r="C743" s="17" t="n"/>
      <c r="D743" s="17" t="n"/>
      <c r="E743" s="17" t="n"/>
      <c r="F743" s="17" t="n"/>
      <c r="G743" s="17" t="n"/>
      <c r="H743" s="17" t="n"/>
      <c r="I743" s="17" t="n"/>
      <c r="J743" s="17" t="n"/>
      <c r="K743" s="17">
        <f>IF(OR(H743="",I743="",J743=""),"",H743&amp;I743&amp;J743)</f>
        <v/>
      </c>
      <c r="L743" s="17">
        <f>IF(K743="","",VLOOKUP(K743,Références!$L$3:$M$10,2,FALSE))</f>
        <v/>
      </c>
      <c r="M743" s="17" t="n"/>
      <c r="N743" s="17" t="n"/>
      <c r="O743" s="17" t="n"/>
      <c r="P743" s="17">
        <f>IF(AND(M743&gt;0,N743&gt;0,O743&gt;0),M743*N743*O743,"")</f>
        <v/>
      </c>
      <c r="Q743" s="17">
        <f>IF(P743="","",IF(P743&lt;=20,"Faible",IF(P743&lt;=40,"Moyen",IF(P743&lt;=75,"Élevé","Critique"))))</f>
        <v/>
      </c>
      <c r="R743" s="17" t="n"/>
      <c r="S743" s="17" t="n"/>
      <c r="T743" s="17" t="n"/>
      <c r="U743" s="17" t="inlineStr">
        <is>
          <t>HSE</t>
        </is>
      </c>
      <c r="V743" s="17" t="inlineStr">
        <is>
          <t>17/09/2025</t>
        </is>
      </c>
      <c r="W743" s="17" t="inlineStr">
        <is>
          <t>In Progress</t>
        </is>
      </c>
      <c r="X743" s="17">
        <f>IF(AND(U743&gt;0,V743&gt;0,W743&gt;0),U743*V743*W743,"")</f>
        <v/>
      </c>
      <c r="Y743" s="17">
        <f>IF(X743="","",IF(X743&lt;=20,"Faible",IF(X743&lt;=40,"Moyen",IF(X743&lt;=75,"Élevé","Critique"))))</f>
        <v/>
      </c>
      <c r="Z743" s="17" t="n">
        <v>2</v>
      </c>
      <c r="AA743" s="17">
        <f>IF(AND(X743&gt;0,Y743&gt;0,Z743&gt;0),X743*Y743*Z743,"")</f>
        <v/>
      </c>
      <c r="AB743" s="17">
        <f>IF(AA743="","",IF(AA743&lt;=20,"Faible",IF(AA743&lt;=40,"Moyen",IF(AA743&lt;=75,"Élevé","Critique"))))</f>
        <v/>
      </c>
      <c r="AC743" s="17" t="inlineStr">
        <is>
          <t>c</t>
        </is>
      </c>
      <c r="AD743" s="17">
        <f>IF(OR(L743="",AC743=""),"",IF(VLOOKUP(AC743,Références!$O$3:$P$7,2,FALSE)&gt;=VLOOKUP(L743,Références!$O$3:$P$7,2,FALSE),"OK","À compléter"))</f>
        <v/>
      </c>
      <c r="AE743" s="17" t="inlineStr">
        <is>
          <t>PV contrôle + schéma</t>
        </is>
      </c>
      <c r="AF743" s="17" t="n"/>
      <c r="AG743" s="17" t="n"/>
    </row>
    <row r="744">
      <c r="A744" s="17" t="n"/>
      <c r="B744" s="17" t="n"/>
      <c r="C744" s="17" t="n"/>
      <c r="D744" s="17" t="n"/>
      <c r="E744" s="17" t="n"/>
      <c r="F744" s="17" t="n"/>
      <c r="G744" s="17" t="n"/>
      <c r="H744" s="17" t="n"/>
      <c r="I744" s="17" t="n"/>
      <c r="J744" s="17" t="n"/>
      <c r="K744" s="17">
        <f>IF(OR(H744="",I744="",J744=""),"",H744&amp;I744&amp;J744)</f>
        <v/>
      </c>
      <c r="L744" s="17">
        <f>IF(K744="","",VLOOKUP(K744,Références!$L$3:$M$10,2,FALSE))</f>
        <v/>
      </c>
      <c r="M744" s="17" t="n"/>
      <c r="N744" s="17" t="n"/>
      <c r="O744" s="17" t="n"/>
      <c r="P744" s="17">
        <f>IF(AND(M744&gt;0,N744&gt;0,O744&gt;0),M744*N744*O744,"")</f>
        <v/>
      </c>
      <c r="Q744" s="17">
        <f>IF(P744="","",IF(P744&lt;=20,"Faible",IF(P744&lt;=40,"Moyen",IF(P744&lt;=75,"Élevé","Critique"))))</f>
        <v/>
      </c>
      <c r="R744" s="17" t="n"/>
      <c r="S744" s="17" t="n"/>
      <c r="T744" s="17" t="n"/>
      <c r="U744" s="17" t="inlineStr">
        <is>
          <t>HSE</t>
        </is>
      </c>
      <c r="V744" s="17" t="inlineStr">
        <is>
          <t>10/09/2025</t>
        </is>
      </c>
      <c r="W744" s="17" t="inlineStr">
        <is>
          <t>In Progress</t>
        </is>
      </c>
      <c r="X744" s="17">
        <f>IF(AND(U744&gt;0,V744&gt;0,W744&gt;0),U744*V744*W744,"")</f>
        <v/>
      </c>
      <c r="Y744" s="17">
        <f>IF(X744="","",IF(X744&lt;=20,"Faible",IF(X744&lt;=40,"Moyen",IF(X744&lt;=75,"Élevé","Critique"))))</f>
        <v/>
      </c>
      <c r="Z744" s="17" t="n">
        <v>2</v>
      </c>
      <c r="AA744" s="17">
        <f>IF(AND(X744&gt;0,Y744&gt;0,Z744&gt;0),X744*Y744*Z744,"")</f>
        <v/>
      </c>
      <c r="AB744" s="17">
        <f>IF(AA744="","",IF(AA744&lt;=20,"Faible",IF(AA744&lt;=40,"Moyen",IF(AA744&lt;=75,"Élevé","Critique"))))</f>
        <v/>
      </c>
      <c r="AC744" s="17" t="inlineStr">
        <is>
          <t>c</t>
        </is>
      </c>
      <c r="AD744" s="17">
        <f>IF(OR(L744="",AC744=""),"",IF(VLOOKUP(AC744,Références!$O$3:$P$7,2,FALSE)&gt;=VLOOKUP(L744,Références!$O$3:$P$7,2,FALSE),"OK","À compléter"))</f>
        <v/>
      </c>
      <c r="AE744" s="17" t="inlineStr">
        <is>
          <t>Photos + procédure</t>
        </is>
      </c>
      <c r="AF744" s="17" t="n"/>
      <c r="AG744" s="17" t="n"/>
    </row>
    <row r="745">
      <c r="A745" s="17" t="n"/>
      <c r="B745" s="17" t="n"/>
      <c r="C745" s="17" t="n"/>
      <c r="D745" s="17" t="n"/>
      <c r="E745" s="17" t="n"/>
      <c r="F745" s="17" t="n"/>
      <c r="G745" s="17" t="n"/>
      <c r="H745" s="17" t="n"/>
      <c r="I745" s="17" t="n"/>
      <c r="J745" s="17" t="n"/>
      <c r="K745" s="17">
        <f>IF(OR(H745="",I745="",J745=""),"",H745&amp;I745&amp;J745)</f>
        <v/>
      </c>
      <c r="L745" s="17">
        <f>IF(K745="","",VLOOKUP(K745,Références!$L$3:$M$10,2,FALSE))</f>
        <v/>
      </c>
      <c r="M745" s="17" t="n"/>
      <c r="N745" s="17" t="n"/>
      <c r="O745" s="17" t="n"/>
      <c r="P745" s="17">
        <f>IF(AND(M745&gt;0,N745&gt;0,O745&gt;0),M745*N745*O745,"")</f>
        <v/>
      </c>
      <c r="Q745" s="17">
        <f>IF(P745="","",IF(P745&lt;=20,"Faible",IF(P745&lt;=40,"Moyen",IF(P745&lt;=75,"Élevé","Critique"))))</f>
        <v/>
      </c>
      <c r="R745" s="17" t="n"/>
      <c r="S745" s="17" t="n"/>
      <c r="T745" s="17" t="n"/>
      <c r="U745" s="17" t="inlineStr">
        <is>
          <t>Qualité</t>
        </is>
      </c>
      <c r="V745" s="17" t="inlineStr">
        <is>
          <t>14/09/2025</t>
        </is>
      </c>
      <c r="W745" s="17" t="inlineStr">
        <is>
          <t>Done</t>
        </is>
      </c>
      <c r="X745" s="17">
        <f>IF(AND(U745&gt;0,V745&gt;0,W745&gt;0),U745*V745*W745,"")</f>
        <v/>
      </c>
      <c r="Y745" s="17">
        <f>IF(X745="","",IF(X745&lt;=20,"Faible",IF(X745&lt;=40,"Moyen",IF(X745&lt;=75,"Élevé","Critique"))))</f>
        <v/>
      </c>
      <c r="Z745" s="17" t="n">
        <v>2</v>
      </c>
      <c r="AA745" s="17">
        <f>IF(AND(X745&gt;0,Y745&gt;0,Z745&gt;0),X745*Y745*Z745,"")</f>
        <v/>
      </c>
      <c r="AB745" s="17">
        <f>IF(AA745="","",IF(AA745&lt;=20,"Faible",IF(AA745&lt;=40,"Moyen",IF(AA745&lt;=75,"Élevé","Critique"))))</f>
        <v/>
      </c>
      <c r="AC745" s="17" t="inlineStr">
        <is>
          <t>c</t>
        </is>
      </c>
      <c r="AD745" s="17">
        <f>IF(OR(L745="",AC745=""),"",IF(VLOOKUP(AC745,Références!$O$3:$P$7,2,FALSE)&gt;=VLOOKUP(L745,Références!$O$3:$P$7,2,FALSE),"OK","À compléter"))</f>
        <v/>
      </c>
      <c r="AE745" s="17" t="inlineStr">
        <is>
          <t>FDS + mode opératoire</t>
        </is>
      </c>
      <c r="AF745" s="17" t="n"/>
      <c r="AG745" s="17" t="n"/>
    </row>
    <row r="746">
      <c r="A746" s="17" t="n"/>
      <c r="B746" s="17" t="n"/>
      <c r="C746" s="17" t="n"/>
      <c r="D746" s="17" t="n"/>
      <c r="E746" s="17" t="n"/>
      <c r="F746" s="17" t="n"/>
      <c r="G746" s="17" t="n"/>
      <c r="H746" s="17" t="n"/>
      <c r="I746" s="17" t="n"/>
      <c r="J746" s="17" t="n"/>
      <c r="K746" s="17">
        <f>IF(OR(H746="",I746="",J746=""),"",H746&amp;I746&amp;J746)</f>
        <v/>
      </c>
      <c r="L746" s="17">
        <f>IF(K746="","",VLOOKUP(K746,Références!$L$3:$M$10,2,FALSE))</f>
        <v/>
      </c>
      <c r="M746" s="17" t="n"/>
      <c r="N746" s="17" t="n"/>
      <c r="O746" s="17" t="n"/>
      <c r="P746" s="17">
        <f>IF(AND(M746&gt;0,N746&gt;0,O746&gt;0),M746*N746*O746,"")</f>
        <v/>
      </c>
      <c r="Q746" s="17">
        <f>IF(P746="","",IF(P746&lt;=20,"Faible",IF(P746&lt;=40,"Moyen",IF(P746&lt;=75,"Élevé","Critique"))))</f>
        <v/>
      </c>
      <c r="R746" s="17" t="n"/>
      <c r="S746" s="17" t="n"/>
      <c r="T746" s="17" t="n"/>
      <c r="U746" s="17" t="inlineStr">
        <is>
          <t>Méthodes</t>
        </is>
      </c>
      <c r="V746" s="17" t="inlineStr">
        <is>
          <t>21/09/2025</t>
        </is>
      </c>
      <c r="W746" s="17" t="inlineStr">
        <is>
          <t>Not Started</t>
        </is>
      </c>
      <c r="X746" s="17">
        <f>IF(AND(U746&gt;0,V746&gt;0,W746&gt;0),U746*V746*W746,"")</f>
        <v/>
      </c>
      <c r="Y746" s="17">
        <f>IF(X746="","",IF(X746&lt;=20,"Faible",IF(X746&lt;=40,"Moyen",IF(X746&lt;=75,"Élevé","Critique"))))</f>
        <v/>
      </c>
      <c r="Z746" s="17" t="n">
        <v>2</v>
      </c>
      <c r="AA746" s="17">
        <f>IF(AND(X746&gt;0,Y746&gt;0,Z746&gt;0),X746*Y746*Z746,"")</f>
        <v/>
      </c>
      <c r="AB746" s="17">
        <f>IF(AA746="","",IF(AA746&lt;=20,"Faible",IF(AA746&lt;=40,"Moyen",IF(AA746&lt;=75,"Élevé","Critique"))))</f>
        <v/>
      </c>
      <c r="AC746" s="17" t="inlineStr">
        <is>
          <t>c</t>
        </is>
      </c>
      <c r="AD746" s="17">
        <f>IF(OR(L746="",AC746=""),"",IF(VLOOKUP(AC746,Références!$O$3:$P$7,2,FALSE)&gt;=VLOOKUP(L746,Références!$O$3:$P$7,2,FALSE),"OK","À compléter"))</f>
        <v/>
      </c>
      <c r="AE746" s="17" t="inlineStr">
        <is>
          <t>Photos + procédure</t>
        </is>
      </c>
      <c r="AF746" s="17" t="n"/>
      <c r="AG746" s="17" t="n"/>
    </row>
    <row r="747">
      <c r="A747" s="17" t="n"/>
      <c r="B747" s="17" t="n"/>
      <c r="C747" s="17" t="n"/>
      <c r="D747" s="17" t="n"/>
      <c r="E747" s="17" t="n"/>
      <c r="F747" s="17" t="n"/>
      <c r="G747" s="17" t="n"/>
      <c r="H747" s="17" t="n"/>
      <c r="I747" s="17" t="n"/>
      <c r="J747" s="17" t="n"/>
      <c r="K747" s="17">
        <f>IF(OR(H747="",I747="",J747=""),"",H747&amp;I747&amp;J747)</f>
        <v/>
      </c>
      <c r="L747" s="17">
        <f>IF(K747="","",VLOOKUP(K747,Références!$L$3:$M$10,2,FALSE))</f>
        <v/>
      </c>
      <c r="M747" s="17" t="n"/>
      <c r="N747" s="17" t="n"/>
      <c r="O747" s="17" t="n"/>
      <c r="P747" s="17">
        <f>IF(AND(M747&gt;0,N747&gt;0,O747&gt;0),M747*N747*O747,"")</f>
        <v/>
      </c>
      <c r="Q747" s="17">
        <f>IF(P747="","",IF(P747&lt;=20,"Faible",IF(P747&lt;=40,"Moyen",IF(P747&lt;=75,"Élevé","Critique"))))</f>
        <v/>
      </c>
      <c r="R747" s="17" t="n"/>
      <c r="S747" s="17" t="n"/>
      <c r="T747" s="17" t="n"/>
      <c r="U747" s="17" t="inlineStr">
        <is>
          <t>Maintenance</t>
        </is>
      </c>
      <c r="V747" s="17" t="inlineStr">
        <is>
          <t>20/09/2025</t>
        </is>
      </c>
      <c r="W747" s="17" t="inlineStr">
        <is>
          <t>In Progress</t>
        </is>
      </c>
      <c r="X747" s="17">
        <f>IF(AND(U747&gt;0,V747&gt;0,W747&gt;0),U747*V747*W747,"")</f>
        <v/>
      </c>
      <c r="Y747" s="17">
        <f>IF(X747="","",IF(X747&lt;=20,"Faible",IF(X747&lt;=40,"Moyen",IF(X747&lt;=75,"Élevé","Critique"))))</f>
        <v/>
      </c>
      <c r="Z747" s="17" t="n">
        <v>2</v>
      </c>
      <c r="AA747" s="17">
        <f>IF(AND(X747&gt;0,Y747&gt;0,Z747&gt;0),X747*Y747*Z747,"")</f>
        <v/>
      </c>
      <c r="AB747" s="17">
        <f>IF(AA747="","",IF(AA747&lt;=20,"Faible",IF(AA747&lt;=40,"Moyen",IF(AA747&lt;=75,"Élevé","Critique"))))</f>
        <v/>
      </c>
      <c r="AC747" s="17" t="inlineStr">
        <is>
          <t>c</t>
        </is>
      </c>
      <c r="AD747" s="17">
        <f>IF(OR(L747="",AC747=""),"",IF(VLOOKUP(AC747,Références!$O$3:$P$7,2,FALSE)&gt;=VLOOKUP(L747,Références!$O$3:$P$7,2,FALSE),"OK","À compléter"))</f>
        <v/>
      </c>
      <c r="AE747" s="17" t="inlineStr">
        <is>
          <t>Audit terrain + croquis</t>
        </is>
      </c>
      <c r="AF747" s="17" t="n"/>
      <c r="AG747" s="17" t="n"/>
    </row>
    <row r="748">
      <c r="A748" s="17" t="n"/>
      <c r="B748" s="17" t="n"/>
      <c r="C748" s="17" t="n"/>
      <c r="D748" s="17" t="n"/>
      <c r="E748" s="17" t="n"/>
      <c r="F748" s="17" t="n"/>
      <c r="G748" s="17" t="n"/>
      <c r="H748" s="17" t="n"/>
      <c r="I748" s="17" t="n"/>
      <c r="J748" s="17" t="n"/>
      <c r="K748" s="17">
        <f>IF(OR(H748="",I748="",J748=""),"",H748&amp;I748&amp;J748)</f>
        <v/>
      </c>
      <c r="L748" s="17">
        <f>IF(K748="","",VLOOKUP(K748,Références!$L$3:$M$10,2,FALSE))</f>
        <v/>
      </c>
      <c r="M748" s="17" t="n"/>
      <c r="N748" s="17" t="n"/>
      <c r="O748" s="17" t="n"/>
      <c r="P748" s="17">
        <f>IF(AND(M748&gt;0,N748&gt;0,O748&gt;0),M748*N748*O748,"")</f>
        <v/>
      </c>
      <c r="Q748" s="17">
        <f>IF(P748="","",IF(P748&lt;=20,"Faible",IF(P748&lt;=40,"Moyen",IF(P748&lt;=75,"Élevé","Critique"))))</f>
        <v/>
      </c>
      <c r="R748" s="17" t="n"/>
      <c r="S748" s="17" t="n"/>
      <c r="T748" s="17" t="n"/>
      <c r="U748" s="17" t="inlineStr">
        <is>
          <t>Production</t>
        </is>
      </c>
      <c r="V748" s="17" t="inlineStr">
        <is>
          <t>09/09/2025</t>
        </is>
      </c>
      <c r="W748" s="17" t="inlineStr">
        <is>
          <t>In Progress</t>
        </is>
      </c>
      <c r="X748" s="17">
        <f>IF(AND(U748&gt;0,V748&gt;0,W748&gt;0),U748*V748*W748,"")</f>
        <v/>
      </c>
      <c r="Y748" s="17">
        <f>IF(X748="","",IF(X748&lt;=20,"Faible",IF(X748&lt;=40,"Moyen",IF(X748&lt;=75,"Élevé","Critique"))))</f>
        <v/>
      </c>
      <c r="Z748" s="17" t="n">
        <v>2</v>
      </c>
      <c r="AA748" s="17">
        <f>IF(AND(X748&gt;0,Y748&gt;0,Z748&gt;0),X748*Y748*Z748,"")</f>
        <v/>
      </c>
      <c r="AB748" s="17">
        <f>IF(AA748="","",IF(AA748&lt;=20,"Faible",IF(AA748&lt;=40,"Moyen",IF(AA748&lt;=75,"Élevé","Critique"))))</f>
        <v/>
      </c>
      <c r="AC748" s="17" t="inlineStr">
        <is>
          <t>c</t>
        </is>
      </c>
      <c r="AD748" s="17">
        <f>IF(OR(L748="",AC748=""),"",IF(VLOOKUP(AC748,Références!$O$3:$P$7,2,FALSE)&gt;=VLOOKUP(L748,Références!$O$3:$P$7,2,FALSE),"OK","À compléter"))</f>
        <v/>
      </c>
      <c r="AE748" s="17" t="inlineStr">
        <is>
          <t>Audit terrain + croquis</t>
        </is>
      </c>
      <c r="AF748" s="17" t="n"/>
      <c r="AG748" s="17" t="n"/>
    </row>
    <row r="749">
      <c r="A749" s="17" t="n"/>
      <c r="B749" s="17" t="n"/>
      <c r="C749" s="17" t="n"/>
      <c r="D749" s="17" t="n"/>
      <c r="E749" s="17" t="n"/>
      <c r="F749" s="17" t="n"/>
      <c r="G749" s="17" t="n"/>
      <c r="H749" s="17" t="n"/>
      <c r="I749" s="17" t="n"/>
      <c r="J749" s="17" t="n"/>
      <c r="K749" s="17">
        <f>IF(OR(H749="",I749="",J749=""),"",H749&amp;I749&amp;J749)</f>
        <v/>
      </c>
      <c r="L749" s="17">
        <f>IF(K749="","",VLOOKUP(K749,Références!$L$3:$M$10,2,FALSE))</f>
        <v/>
      </c>
      <c r="M749" s="17" t="n"/>
      <c r="N749" s="17" t="n"/>
      <c r="O749" s="17" t="n"/>
      <c r="P749" s="17">
        <f>IF(AND(M749&gt;0,N749&gt;0,O749&gt;0),M749*N749*O749,"")</f>
        <v/>
      </c>
      <c r="Q749" s="17">
        <f>IF(P749="","",IF(P749&lt;=20,"Faible",IF(P749&lt;=40,"Moyen",IF(P749&lt;=75,"Élevé","Critique"))))</f>
        <v/>
      </c>
      <c r="R749" s="17" t="n"/>
      <c r="S749" s="17" t="n"/>
      <c r="T749" s="17" t="n"/>
      <c r="U749" s="17" t="inlineStr">
        <is>
          <t>Méthodes</t>
        </is>
      </c>
      <c r="V749" s="17" t="inlineStr">
        <is>
          <t>18/09/2025</t>
        </is>
      </c>
      <c r="W749" s="17" t="inlineStr">
        <is>
          <t>Not Started</t>
        </is>
      </c>
      <c r="X749" s="17">
        <f>IF(AND(U749&gt;0,V749&gt;0,W749&gt;0),U749*V749*W749,"")</f>
        <v/>
      </c>
      <c r="Y749" s="17">
        <f>IF(X749="","",IF(X749&lt;=20,"Faible",IF(X749&lt;=40,"Moyen",IF(X749&lt;=75,"Élevé","Critique"))))</f>
        <v/>
      </c>
      <c r="Z749" s="17" t="n">
        <v>2</v>
      </c>
      <c r="AA749" s="17">
        <f>IF(AND(X749&gt;0,Y749&gt;0,Z749&gt;0),X749*Y749*Z749,"")</f>
        <v/>
      </c>
      <c r="AB749" s="17">
        <f>IF(AA749="","",IF(AA749&lt;=20,"Faible",IF(AA749&lt;=40,"Moyen",IF(AA749&lt;=75,"Élevé","Critique"))))</f>
        <v/>
      </c>
      <c r="AC749" s="17" t="inlineStr">
        <is>
          <t>c</t>
        </is>
      </c>
      <c r="AD749" s="17">
        <f>IF(OR(L749="",AC749=""),"",IF(VLOOKUP(AC749,Références!$O$3:$P$7,2,FALSE)&gt;=VLOOKUP(L749,Références!$O$3:$P$7,2,FALSE),"OK","À compléter"))</f>
        <v/>
      </c>
      <c r="AE749" s="17" t="inlineStr">
        <is>
          <t>FDS + mode opératoire</t>
        </is>
      </c>
      <c r="AF749" s="17" t="n"/>
      <c r="AG749" s="17" t="n"/>
    </row>
    <row r="750">
      <c r="A750" s="17" t="n"/>
      <c r="B750" s="17" t="n"/>
      <c r="C750" s="17" t="n"/>
      <c r="D750" s="17" t="n"/>
      <c r="E750" s="17" t="n"/>
      <c r="F750" s="17" t="n"/>
      <c r="G750" s="17" t="n"/>
      <c r="H750" s="17" t="n"/>
      <c r="I750" s="17" t="n"/>
      <c r="J750" s="17" t="n"/>
      <c r="K750" s="17">
        <f>IF(OR(H750="",I750="",J750=""),"",H750&amp;I750&amp;J750)</f>
        <v/>
      </c>
      <c r="L750" s="17">
        <f>IF(K750="","",VLOOKUP(K750,Références!$L$3:$M$10,2,FALSE))</f>
        <v/>
      </c>
      <c r="M750" s="17" t="n"/>
      <c r="N750" s="17" t="n"/>
      <c r="O750" s="17" t="n"/>
      <c r="P750" s="17">
        <f>IF(AND(M750&gt;0,N750&gt;0,O750&gt;0),M750*N750*O750,"")</f>
        <v/>
      </c>
      <c r="Q750" s="17">
        <f>IF(P750="","",IF(P750&lt;=20,"Faible",IF(P750&lt;=40,"Moyen",IF(P750&lt;=75,"Élevé","Critique"))))</f>
        <v/>
      </c>
      <c r="R750" s="17" t="n"/>
      <c r="S750" s="17" t="n"/>
      <c r="T750" s="17" t="n"/>
      <c r="U750" s="17" t="inlineStr">
        <is>
          <t>Qualité</t>
        </is>
      </c>
      <c r="V750" s="17" t="inlineStr">
        <is>
          <t>06/09/2025</t>
        </is>
      </c>
      <c r="W750" s="17" t="inlineStr">
        <is>
          <t>Done</t>
        </is>
      </c>
      <c r="X750" s="17">
        <f>IF(AND(U750&gt;0,V750&gt;0,W750&gt;0),U750*V750*W750,"")</f>
        <v/>
      </c>
      <c r="Y750" s="17">
        <f>IF(X750="","",IF(X750&lt;=20,"Faible",IF(X750&lt;=40,"Moyen",IF(X750&lt;=75,"Élevé","Critique"))))</f>
        <v/>
      </c>
      <c r="Z750" s="17" t="n">
        <v>2</v>
      </c>
      <c r="AA750" s="17">
        <f>IF(AND(X750&gt;0,Y750&gt;0,Z750&gt;0),X750*Y750*Z750,"")</f>
        <v/>
      </c>
      <c r="AB750" s="17">
        <f>IF(AA750="","",IF(AA750&lt;=20,"Faible",IF(AA750&lt;=40,"Moyen",IF(AA750&lt;=75,"Élevé","Critique"))))</f>
        <v/>
      </c>
      <c r="AC750" s="17" t="inlineStr">
        <is>
          <t>c</t>
        </is>
      </c>
      <c r="AD750" s="17">
        <f>IF(OR(L750="",AC750=""),"",IF(VLOOKUP(AC750,Références!$O$3:$P$7,2,FALSE)&gt;=VLOOKUP(L750,Références!$O$3:$P$7,2,FALSE),"OK","À compléter"))</f>
        <v/>
      </c>
      <c r="AE750" s="17" t="inlineStr">
        <is>
          <t>Audit terrain + croquis</t>
        </is>
      </c>
      <c r="AF750" s="17" t="n"/>
      <c r="AG750" s="17" t="n"/>
    </row>
    <row r="751">
      <c r="A751" s="17" t="n"/>
      <c r="B751" s="17" t="n"/>
      <c r="C751" s="17" t="n"/>
      <c r="D751" s="17" t="n"/>
      <c r="E751" s="17" t="n"/>
      <c r="F751" s="17" t="n"/>
      <c r="G751" s="17" t="n"/>
      <c r="H751" s="17" t="n"/>
      <c r="I751" s="17" t="n"/>
      <c r="J751" s="17" t="n"/>
      <c r="K751" s="17">
        <f>IF(OR(H751="",I751="",J751=""),"",H751&amp;I751&amp;J751)</f>
        <v/>
      </c>
      <c r="L751" s="17">
        <f>IF(K751="","",VLOOKUP(K751,Références!$L$3:$M$10,2,FALSE))</f>
        <v/>
      </c>
      <c r="M751" s="17" t="n"/>
      <c r="N751" s="17" t="n"/>
      <c r="O751" s="17" t="n"/>
      <c r="P751" s="17">
        <f>IF(AND(M751&gt;0,N751&gt;0,O751&gt;0),M751*N751*O751,"")</f>
        <v/>
      </c>
      <c r="Q751" s="17">
        <f>IF(P751="","",IF(P751&lt;=20,"Faible",IF(P751&lt;=40,"Moyen",IF(P751&lt;=75,"Élevé","Critique"))))</f>
        <v/>
      </c>
      <c r="R751" s="17" t="n"/>
      <c r="S751" s="17" t="n"/>
      <c r="T751" s="17" t="n"/>
      <c r="U751" s="17" t="inlineStr">
        <is>
          <t>Méthodes</t>
        </is>
      </c>
      <c r="V751" s="17" t="inlineStr">
        <is>
          <t>10/09/2025</t>
        </is>
      </c>
      <c r="W751" s="17" t="inlineStr">
        <is>
          <t>Done</t>
        </is>
      </c>
      <c r="X751" s="17">
        <f>IF(AND(U751&gt;0,V751&gt;0,W751&gt;0),U751*V751*W751,"")</f>
        <v/>
      </c>
      <c r="Y751" s="17">
        <f>IF(X751="","",IF(X751&lt;=20,"Faible",IF(X751&lt;=40,"Moyen",IF(X751&lt;=75,"Élevé","Critique"))))</f>
        <v/>
      </c>
      <c r="Z751" s="17" t="n">
        <v>2</v>
      </c>
      <c r="AA751" s="17">
        <f>IF(AND(X751&gt;0,Y751&gt;0,Z751&gt;0),X751*Y751*Z751,"")</f>
        <v/>
      </c>
      <c r="AB751" s="17">
        <f>IF(AA751="","",IF(AA751&lt;=20,"Faible",IF(AA751&lt;=40,"Moyen",IF(AA751&lt;=75,"Élevé","Critique"))))</f>
        <v/>
      </c>
      <c r="AC751" s="17" t="inlineStr">
        <is>
          <t>c</t>
        </is>
      </c>
      <c r="AD751" s="17">
        <f>IF(OR(L751="",AC751=""),"",IF(VLOOKUP(AC751,Références!$O$3:$P$7,2,FALSE)&gt;=VLOOKUP(L751,Références!$O$3:$P$7,2,FALSE),"OK","À compléter"))</f>
        <v/>
      </c>
      <c r="AE751" s="17" t="inlineStr">
        <is>
          <t>PV contrôle + schéma</t>
        </is>
      </c>
      <c r="AF751" s="17" t="n"/>
      <c r="AG751" s="17" t="n"/>
    </row>
    <row r="752">
      <c r="A752" s="17" t="n"/>
      <c r="B752" s="17" t="n"/>
      <c r="C752" s="17" t="n"/>
      <c r="D752" s="17" t="n"/>
      <c r="E752" s="17" t="n"/>
      <c r="F752" s="17" t="n"/>
      <c r="G752" s="17" t="n"/>
      <c r="H752" s="17" t="n"/>
      <c r="I752" s="17" t="n"/>
      <c r="J752" s="17" t="n"/>
      <c r="K752" s="17">
        <f>IF(OR(H752="",I752="",J752=""),"",H752&amp;I752&amp;J752)</f>
        <v/>
      </c>
      <c r="L752" s="17">
        <f>IF(K752="","",VLOOKUP(K752,Références!$L$3:$M$10,2,FALSE))</f>
        <v/>
      </c>
      <c r="M752" s="17" t="n"/>
      <c r="N752" s="17" t="n"/>
      <c r="O752" s="17" t="n"/>
      <c r="P752" s="17">
        <f>IF(AND(M752&gt;0,N752&gt;0,O752&gt;0),M752*N752*O752,"")</f>
        <v/>
      </c>
      <c r="Q752" s="17">
        <f>IF(P752="","",IF(P752&lt;=20,"Faible",IF(P752&lt;=40,"Moyen",IF(P752&lt;=75,"Élevé","Critique"))))</f>
        <v/>
      </c>
      <c r="R752" s="17" t="n"/>
      <c r="S752" s="17" t="n"/>
      <c r="T752" s="17" t="n"/>
      <c r="U752" s="17" t="inlineStr">
        <is>
          <t>Maintenance</t>
        </is>
      </c>
      <c r="V752" s="17" t="inlineStr">
        <is>
          <t>17/09/2025</t>
        </is>
      </c>
      <c r="W752" s="17" t="inlineStr">
        <is>
          <t>Done</t>
        </is>
      </c>
      <c r="X752" s="17">
        <f>IF(AND(U752&gt;0,V752&gt;0,W752&gt;0),U752*V752*W752,"")</f>
        <v/>
      </c>
      <c r="Y752" s="17">
        <f>IF(X752="","",IF(X752&lt;=20,"Faible",IF(X752&lt;=40,"Moyen",IF(X752&lt;=75,"Élevé","Critique"))))</f>
        <v/>
      </c>
      <c r="Z752" s="17" t="n">
        <v>2</v>
      </c>
      <c r="AA752" s="17">
        <f>IF(AND(X752&gt;0,Y752&gt;0,Z752&gt;0),X752*Y752*Z752,"")</f>
        <v/>
      </c>
      <c r="AB752" s="17">
        <f>IF(AA752="","",IF(AA752&lt;=20,"Faible",IF(AA752&lt;=40,"Moyen",IF(AA752&lt;=75,"Élevé","Critique"))))</f>
        <v/>
      </c>
      <c r="AC752" s="17" t="inlineStr">
        <is>
          <t>c</t>
        </is>
      </c>
      <c r="AD752" s="17">
        <f>IF(OR(L752="",AC752=""),"",IF(VLOOKUP(AC752,Références!$O$3:$P$7,2,FALSE)&gt;=VLOOKUP(L752,Références!$O$3:$P$7,2,FALSE),"OK","À compléter"))</f>
        <v/>
      </c>
      <c r="AE752" s="17" t="inlineStr">
        <is>
          <t>Audit terrain + croquis</t>
        </is>
      </c>
      <c r="AF752" s="17" t="n"/>
      <c r="AG752" s="17" t="n"/>
    </row>
    <row r="753">
      <c r="A753" s="17" t="n"/>
      <c r="B753" s="17" t="n"/>
      <c r="C753" s="17" t="n"/>
      <c r="D753" s="17" t="n"/>
      <c r="E753" s="17" t="n"/>
      <c r="F753" s="17" t="n"/>
      <c r="G753" s="17" t="n"/>
      <c r="H753" s="17" t="n"/>
      <c r="I753" s="17" t="n"/>
      <c r="J753" s="17" t="n"/>
      <c r="K753" s="17">
        <f>IF(OR(H753="",I753="",J753=""),"",H753&amp;I753&amp;J753)</f>
        <v/>
      </c>
      <c r="L753" s="17">
        <f>IF(K753="","",VLOOKUP(K753,Références!$L$3:$M$10,2,FALSE))</f>
        <v/>
      </c>
      <c r="M753" s="17" t="n"/>
      <c r="N753" s="17" t="n"/>
      <c r="O753" s="17" t="n"/>
      <c r="P753" s="17">
        <f>IF(AND(M753&gt;0,N753&gt;0,O753&gt;0),M753*N753*O753,"")</f>
        <v/>
      </c>
      <c r="Q753" s="17">
        <f>IF(P753="","",IF(P753&lt;=20,"Faible",IF(P753&lt;=40,"Moyen",IF(P753&lt;=75,"Élevé","Critique"))))</f>
        <v/>
      </c>
      <c r="R753" s="17" t="n"/>
      <c r="S753" s="17" t="n"/>
      <c r="T753" s="17" t="n"/>
      <c r="U753" s="17" t="inlineStr">
        <is>
          <t>Méthodes</t>
        </is>
      </c>
      <c r="V753" s="17" t="inlineStr">
        <is>
          <t>22/09/2025</t>
        </is>
      </c>
      <c r="W753" s="17" t="inlineStr">
        <is>
          <t>Done</t>
        </is>
      </c>
      <c r="X753" s="17">
        <f>IF(AND(U753&gt;0,V753&gt;0,W753&gt;0),U753*V753*W753,"")</f>
        <v/>
      </c>
      <c r="Y753" s="17">
        <f>IF(X753="","",IF(X753&lt;=20,"Faible",IF(X753&lt;=40,"Moyen",IF(X753&lt;=75,"Élevé","Critique"))))</f>
        <v/>
      </c>
      <c r="Z753" s="17" t="n">
        <v>2</v>
      </c>
      <c r="AA753" s="17">
        <f>IF(AND(X753&gt;0,Y753&gt;0,Z753&gt;0),X753*Y753*Z753,"")</f>
        <v/>
      </c>
      <c r="AB753" s="17">
        <f>IF(AA753="","",IF(AA753&lt;=20,"Faible",IF(AA753&lt;=40,"Moyen",IF(AA753&lt;=75,"Élevé","Critique"))))</f>
        <v/>
      </c>
      <c r="AC753" s="17" t="inlineStr">
        <is>
          <t>c</t>
        </is>
      </c>
      <c r="AD753" s="17">
        <f>IF(OR(L753="",AC753=""),"",IF(VLOOKUP(AC753,Références!$O$3:$P$7,2,FALSE)&gt;=VLOOKUP(L753,Références!$O$3:$P$7,2,FALSE),"OK","À compléter"))</f>
        <v/>
      </c>
      <c r="AE753" s="17" t="inlineStr">
        <is>
          <t>Audit terrain + croquis</t>
        </is>
      </c>
      <c r="AF753" s="17" t="n"/>
      <c r="AG753" s="17" t="n"/>
    </row>
    <row r="754">
      <c r="A754" s="17" t="n"/>
      <c r="B754" s="17" t="n"/>
      <c r="C754" s="17" t="n"/>
      <c r="D754" s="17" t="n"/>
      <c r="E754" s="17" t="n"/>
      <c r="F754" s="17" t="n"/>
      <c r="G754" s="17" t="n"/>
      <c r="H754" s="17" t="n"/>
      <c r="I754" s="17" t="n"/>
      <c r="J754" s="17" t="n"/>
      <c r="K754" s="17">
        <f>IF(OR(H754="",I754="",J754=""),"",H754&amp;I754&amp;J754)</f>
        <v/>
      </c>
      <c r="L754" s="17">
        <f>IF(K754="","",VLOOKUP(K754,Références!$L$3:$M$10,2,FALSE))</f>
        <v/>
      </c>
      <c r="M754" s="17" t="n"/>
      <c r="N754" s="17" t="n"/>
      <c r="O754" s="17" t="n"/>
      <c r="P754" s="17">
        <f>IF(AND(M754&gt;0,N754&gt;0,O754&gt;0),M754*N754*O754,"")</f>
        <v/>
      </c>
      <c r="Q754" s="17">
        <f>IF(P754="","",IF(P754&lt;=20,"Faible",IF(P754&lt;=40,"Moyen",IF(P754&lt;=75,"Élevé","Critique"))))</f>
        <v/>
      </c>
      <c r="R754" s="17" t="n"/>
      <c r="S754" s="17" t="n"/>
      <c r="T754" s="17" t="n"/>
      <c r="U754" s="17" t="inlineStr">
        <is>
          <t>Méthodes</t>
        </is>
      </c>
      <c r="V754" s="17" t="inlineStr">
        <is>
          <t>25/09/2025</t>
        </is>
      </c>
      <c r="W754" s="17" t="inlineStr">
        <is>
          <t>Done</t>
        </is>
      </c>
      <c r="X754" s="17">
        <f>IF(AND(U754&gt;0,V754&gt;0,W754&gt;0),U754*V754*W754,"")</f>
        <v/>
      </c>
      <c r="Y754" s="17">
        <f>IF(X754="","",IF(X754&lt;=20,"Faible",IF(X754&lt;=40,"Moyen",IF(X754&lt;=75,"Élevé","Critique"))))</f>
        <v/>
      </c>
      <c r="Z754" s="17" t="n">
        <v>2</v>
      </c>
      <c r="AA754" s="17">
        <f>IF(AND(X754&gt;0,Y754&gt;0,Z754&gt;0),X754*Y754*Z754,"")</f>
        <v/>
      </c>
      <c r="AB754" s="17">
        <f>IF(AA754="","",IF(AA754&lt;=20,"Faible",IF(AA754&lt;=40,"Moyen",IF(AA754&lt;=75,"Élevé","Critique"))))</f>
        <v/>
      </c>
      <c r="AC754" s="17" t="inlineStr">
        <is>
          <t>c</t>
        </is>
      </c>
      <c r="AD754" s="17">
        <f>IF(OR(L754="",AC754=""),"",IF(VLOOKUP(AC754,Références!$O$3:$P$7,2,FALSE)&gt;=VLOOKUP(L754,Références!$O$3:$P$7,2,FALSE),"OK","À compléter"))</f>
        <v/>
      </c>
      <c r="AE754" s="17" t="inlineStr">
        <is>
          <t>PV contrôle + schéma</t>
        </is>
      </c>
      <c r="AF754" s="17" t="n"/>
      <c r="AG754" s="17" t="n"/>
    </row>
    <row r="755">
      <c r="A755" s="17" t="n"/>
      <c r="B755" s="17" t="n"/>
      <c r="C755" s="17" t="n"/>
      <c r="D755" s="17" t="n"/>
      <c r="E755" s="17" t="n"/>
      <c r="F755" s="17" t="n"/>
      <c r="G755" s="17" t="n"/>
      <c r="H755" s="17" t="n"/>
      <c r="I755" s="17" t="n"/>
      <c r="J755" s="17" t="n"/>
      <c r="K755" s="17">
        <f>IF(OR(H755="",I755="",J755=""),"",H755&amp;I755&amp;J755)</f>
        <v/>
      </c>
      <c r="L755" s="17">
        <f>IF(K755="","",VLOOKUP(K755,Références!$L$3:$M$10,2,FALSE))</f>
        <v/>
      </c>
      <c r="M755" s="17" t="n"/>
      <c r="N755" s="17" t="n"/>
      <c r="O755" s="17" t="n"/>
      <c r="P755" s="17">
        <f>IF(AND(M755&gt;0,N755&gt;0,O755&gt;0),M755*N755*O755,"")</f>
        <v/>
      </c>
      <c r="Q755" s="17">
        <f>IF(P755="","",IF(P755&lt;=20,"Faible",IF(P755&lt;=40,"Moyen",IF(P755&lt;=75,"Élevé","Critique"))))</f>
        <v/>
      </c>
      <c r="R755" s="17" t="n"/>
      <c r="S755" s="17" t="n"/>
      <c r="T755" s="17" t="n"/>
      <c r="U755" s="17" t="inlineStr">
        <is>
          <t>Maintenance</t>
        </is>
      </c>
      <c r="V755" s="17" t="inlineStr">
        <is>
          <t>01/09/2025</t>
        </is>
      </c>
      <c r="W755" s="17" t="inlineStr">
        <is>
          <t>Not Started</t>
        </is>
      </c>
      <c r="X755" s="17">
        <f>IF(AND(U755&gt;0,V755&gt;0,W755&gt;0),U755*V755*W755,"")</f>
        <v/>
      </c>
      <c r="Y755" s="17">
        <f>IF(X755="","",IF(X755&lt;=20,"Faible",IF(X755&lt;=40,"Moyen",IF(X755&lt;=75,"Élevé","Critique"))))</f>
        <v/>
      </c>
      <c r="Z755" s="17" t="n">
        <v>2</v>
      </c>
      <c r="AA755" s="17">
        <f>IF(AND(X755&gt;0,Y755&gt;0,Z755&gt;0),X755*Y755*Z755,"")</f>
        <v/>
      </c>
      <c r="AB755" s="17">
        <f>IF(AA755="","",IF(AA755&lt;=20,"Faible",IF(AA755&lt;=40,"Moyen",IF(AA755&lt;=75,"Élevé","Critique"))))</f>
        <v/>
      </c>
      <c r="AC755" s="17" t="inlineStr">
        <is>
          <t>c</t>
        </is>
      </c>
      <c r="AD755" s="17">
        <f>IF(OR(L755="",AC755=""),"",IF(VLOOKUP(AC755,Références!$O$3:$P$7,2,FALSE)&gt;=VLOOKUP(L755,Références!$O$3:$P$7,2,FALSE),"OK","À compléter"))</f>
        <v/>
      </c>
      <c r="AE755" s="17" t="inlineStr">
        <is>
          <t>PV contrôle + schéma</t>
        </is>
      </c>
      <c r="AF755" s="17" t="n"/>
      <c r="AG755" s="17" t="n"/>
    </row>
    <row r="756">
      <c r="A756" s="17" t="n"/>
      <c r="B756" s="17" t="n"/>
      <c r="C756" s="17" t="n"/>
      <c r="D756" s="17" t="n"/>
      <c r="E756" s="17" t="n"/>
      <c r="F756" s="17" t="n"/>
      <c r="G756" s="17" t="n"/>
      <c r="H756" s="17" t="n"/>
      <c r="I756" s="17" t="n"/>
      <c r="J756" s="17" t="n"/>
      <c r="K756" s="17">
        <f>IF(OR(H756="",I756="",J756=""),"",H756&amp;I756&amp;J756)</f>
        <v/>
      </c>
      <c r="L756" s="17">
        <f>IF(K756="","",VLOOKUP(K756,Références!$L$3:$M$10,2,FALSE))</f>
        <v/>
      </c>
      <c r="M756" s="17" t="n"/>
      <c r="N756" s="17" t="n"/>
      <c r="O756" s="17" t="n"/>
      <c r="P756" s="17">
        <f>IF(AND(M756&gt;0,N756&gt;0,O756&gt;0),M756*N756*O756,"")</f>
        <v/>
      </c>
      <c r="Q756" s="17">
        <f>IF(P756="","",IF(P756&lt;=20,"Faible",IF(P756&lt;=40,"Moyen",IF(P756&lt;=75,"Élevé","Critique"))))</f>
        <v/>
      </c>
      <c r="R756" s="17" t="n"/>
      <c r="S756" s="17" t="n"/>
      <c r="T756" s="17" t="n"/>
      <c r="U756" s="17" t="inlineStr">
        <is>
          <t>Méthodes</t>
        </is>
      </c>
      <c r="V756" s="17" t="inlineStr">
        <is>
          <t>27/09/2025</t>
        </is>
      </c>
      <c r="W756" s="17" t="inlineStr">
        <is>
          <t>Not Started</t>
        </is>
      </c>
      <c r="X756" s="17">
        <f>IF(AND(U756&gt;0,V756&gt;0,W756&gt;0),U756*V756*W756,"")</f>
        <v/>
      </c>
      <c r="Y756" s="17">
        <f>IF(X756="","",IF(X756&lt;=20,"Faible",IF(X756&lt;=40,"Moyen",IF(X756&lt;=75,"Élevé","Critique"))))</f>
        <v/>
      </c>
      <c r="Z756" s="17" t="n">
        <v>2</v>
      </c>
      <c r="AA756" s="17">
        <f>IF(AND(X756&gt;0,Y756&gt;0,Z756&gt;0),X756*Y756*Z756,"")</f>
        <v/>
      </c>
      <c r="AB756" s="17">
        <f>IF(AA756="","",IF(AA756&lt;=20,"Faible",IF(AA756&lt;=40,"Moyen",IF(AA756&lt;=75,"Élevé","Critique"))))</f>
        <v/>
      </c>
      <c r="AC756" s="17" t="inlineStr">
        <is>
          <t>c</t>
        </is>
      </c>
      <c r="AD756" s="17">
        <f>IF(OR(L756="",AC756=""),"",IF(VLOOKUP(AC756,Références!$O$3:$P$7,2,FALSE)&gt;=VLOOKUP(L756,Références!$O$3:$P$7,2,FALSE),"OK","À compléter"))</f>
        <v/>
      </c>
      <c r="AE756" s="17" t="inlineStr">
        <is>
          <t>FDS + mode opératoire</t>
        </is>
      </c>
      <c r="AF756" s="17" t="n"/>
      <c r="AG756" s="17" t="n"/>
    </row>
    <row r="757">
      <c r="A757" s="17" t="n"/>
      <c r="B757" s="17" t="n"/>
      <c r="C757" s="17" t="n"/>
      <c r="D757" s="17" t="n"/>
      <c r="E757" s="17" t="n"/>
      <c r="F757" s="17" t="n"/>
      <c r="G757" s="17" t="n"/>
      <c r="H757" s="17" t="n"/>
      <c r="I757" s="17" t="n"/>
      <c r="J757" s="17" t="n"/>
      <c r="K757" s="17">
        <f>IF(OR(H757="",I757="",J757=""),"",H757&amp;I757&amp;J757)</f>
        <v/>
      </c>
      <c r="L757" s="17">
        <f>IF(K757="","",VLOOKUP(K757,Références!$L$3:$M$10,2,FALSE))</f>
        <v/>
      </c>
      <c r="M757" s="17" t="n"/>
      <c r="N757" s="17" t="n"/>
      <c r="O757" s="17" t="n"/>
      <c r="P757" s="17">
        <f>IF(AND(M757&gt;0,N757&gt;0,O757&gt;0),M757*N757*O757,"")</f>
        <v/>
      </c>
      <c r="Q757" s="17">
        <f>IF(P757="","",IF(P757&lt;=20,"Faible",IF(P757&lt;=40,"Moyen",IF(P757&lt;=75,"Élevé","Critique"))))</f>
        <v/>
      </c>
      <c r="R757" s="17" t="n"/>
      <c r="S757" s="17" t="n"/>
      <c r="T757" s="17" t="n"/>
      <c r="U757" s="17" t="inlineStr">
        <is>
          <t>Maintenance</t>
        </is>
      </c>
      <c r="V757" s="17" t="inlineStr">
        <is>
          <t>28/09/2025</t>
        </is>
      </c>
      <c r="W757" s="17" t="inlineStr">
        <is>
          <t>In Progress</t>
        </is>
      </c>
      <c r="X757" s="17">
        <f>IF(AND(U757&gt;0,V757&gt;0,W757&gt;0),U757*V757*W757,"")</f>
        <v/>
      </c>
      <c r="Y757" s="17">
        <f>IF(X757="","",IF(X757&lt;=20,"Faible",IF(X757&lt;=40,"Moyen",IF(X757&lt;=75,"Élevé","Critique"))))</f>
        <v/>
      </c>
      <c r="Z757" s="17" t="n">
        <v>2</v>
      </c>
      <c r="AA757" s="17">
        <f>IF(AND(X757&gt;0,Y757&gt;0,Z757&gt;0),X757*Y757*Z757,"")</f>
        <v/>
      </c>
      <c r="AB757" s="17">
        <f>IF(AA757="","",IF(AA757&lt;=20,"Faible",IF(AA757&lt;=40,"Moyen",IF(AA757&lt;=75,"Élevé","Critique"))))</f>
        <v/>
      </c>
      <c r="AC757" s="17" t="inlineStr">
        <is>
          <t>c</t>
        </is>
      </c>
      <c r="AD757" s="17">
        <f>IF(OR(L757="",AC757=""),"",IF(VLOOKUP(AC757,Références!$O$3:$P$7,2,FALSE)&gt;=VLOOKUP(L757,Références!$O$3:$P$7,2,FALSE),"OK","À compléter"))</f>
        <v/>
      </c>
      <c r="AE757" s="17" t="inlineStr">
        <is>
          <t>FDS + mode opératoire</t>
        </is>
      </c>
      <c r="AF757" s="17" t="n"/>
      <c r="AG757" s="17" t="n"/>
    </row>
    <row r="758">
      <c r="A758" s="17" t="n"/>
      <c r="B758" s="17" t="n"/>
      <c r="C758" s="17" t="n"/>
      <c r="D758" s="17" t="n"/>
      <c r="E758" s="17" t="n"/>
      <c r="F758" s="17" t="n"/>
      <c r="G758" s="17" t="n"/>
      <c r="H758" s="17" t="n"/>
      <c r="I758" s="17" t="n"/>
      <c r="J758" s="17" t="n"/>
      <c r="K758" s="17">
        <f>IF(OR(H758="",I758="",J758=""),"",H758&amp;I758&amp;J758)</f>
        <v/>
      </c>
      <c r="L758" s="17">
        <f>IF(K758="","",VLOOKUP(K758,Références!$L$3:$M$10,2,FALSE))</f>
        <v/>
      </c>
      <c r="M758" s="17" t="n"/>
      <c r="N758" s="17" t="n"/>
      <c r="O758" s="17" t="n"/>
      <c r="P758" s="17">
        <f>IF(AND(M758&gt;0,N758&gt;0,O758&gt;0),M758*N758*O758,"")</f>
        <v/>
      </c>
      <c r="Q758" s="17">
        <f>IF(P758="","",IF(P758&lt;=20,"Faible",IF(P758&lt;=40,"Moyen",IF(P758&lt;=75,"Élevé","Critique"))))</f>
        <v/>
      </c>
      <c r="R758" s="17" t="n"/>
      <c r="S758" s="17" t="n"/>
      <c r="T758" s="17" t="n"/>
      <c r="U758" s="17" t="inlineStr">
        <is>
          <t>Production</t>
        </is>
      </c>
      <c r="V758" s="17" t="inlineStr">
        <is>
          <t>04/09/2025</t>
        </is>
      </c>
      <c r="W758" s="17" t="inlineStr">
        <is>
          <t>Done</t>
        </is>
      </c>
      <c r="X758" s="17">
        <f>IF(AND(U758&gt;0,V758&gt;0,W758&gt;0),U758*V758*W758,"")</f>
        <v/>
      </c>
      <c r="Y758" s="17">
        <f>IF(X758="","",IF(X758&lt;=20,"Faible",IF(X758&lt;=40,"Moyen",IF(X758&lt;=75,"Élevé","Critique"))))</f>
        <v/>
      </c>
      <c r="Z758" s="17" t="n">
        <v>2</v>
      </c>
      <c r="AA758" s="17">
        <f>IF(AND(X758&gt;0,Y758&gt;0,Z758&gt;0),X758*Y758*Z758,"")</f>
        <v/>
      </c>
      <c r="AB758" s="17">
        <f>IF(AA758="","",IF(AA758&lt;=20,"Faible",IF(AA758&lt;=40,"Moyen",IF(AA758&lt;=75,"Élevé","Critique"))))</f>
        <v/>
      </c>
      <c r="AC758" s="17" t="inlineStr">
        <is>
          <t>c</t>
        </is>
      </c>
      <c r="AD758" s="17">
        <f>IF(OR(L758="",AC758=""),"",IF(VLOOKUP(AC758,Références!$O$3:$P$7,2,FALSE)&gt;=VLOOKUP(L758,Références!$O$3:$P$7,2,FALSE),"OK","À compléter"))</f>
        <v/>
      </c>
      <c r="AE758" s="17" t="inlineStr">
        <is>
          <t>PV contrôle + schéma</t>
        </is>
      </c>
      <c r="AF758" s="17" t="n"/>
      <c r="AG758" s="17" t="n"/>
    </row>
    <row r="759">
      <c r="A759" s="17" t="n"/>
      <c r="B759" s="17" t="n"/>
      <c r="C759" s="17" t="n"/>
      <c r="D759" s="17" t="n"/>
      <c r="E759" s="17" t="n"/>
      <c r="F759" s="17" t="n"/>
      <c r="G759" s="17" t="n"/>
      <c r="H759" s="17" t="n"/>
      <c r="I759" s="17" t="n"/>
      <c r="J759" s="17" t="n"/>
      <c r="K759" s="17">
        <f>IF(OR(H759="",I759="",J759=""),"",H759&amp;I759&amp;J759)</f>
        <v/>
      </c>
      <c r="L759" s="17">
        <f>IF(K759="","",VLOOKUP(K759,Références!$L$3:$M$10,2,FALSE))</f>
        <v/>
      </c>
      <c r="M759" s="17" t="n"/>
      <c r="N759" s="17" t="n"/>
      <c r="O759" s="17" t="n"/>
      <c r="P759" s="17">
        <f>IF(AND(M759&gt;0,N759&gt;0,O759&gt;0),M759*N759*O759,"")</f>
        <v/>
      </c>
      <c r="Q759" s="17">
        <f>IF(P759="","",IF(P759&lt;=20,"Faible",IF(P759&lt;=40,"Moyen",IF(P759&lt;=75,"Élevé","Critique"))))</f>
        <v/>
      </c>
      <c r="R759" s="17" t="n"/>
      <c r="S759" s="17" t="n"/>
      <c r="T759" s="17" t="n"/>
      <c r="U759" s="17" t="inlineStr">
        <is>
          <t>Méthodes</t>
        </is>
      </c>
      <c r="V759" s="17" t="inlineStr">
        <is>
          <t>28/09/2025</t>
        </is>
      </c>
      <c r="W759" s="17" t="inlineStr">
        <is>
          <t>Not Started</t>
        </is>
      </c>
      <c r="X759" s="17">
        <f>IF(AND(U759&gt;0,V759&gt;0,W759&gt;0),U759*V759*W759,"")</f>
        <v/>
      </c>
      <c r="Y759" s="17">
        <f>IF(X759="","",IF(X759&lt;=20,"Faible",IF(X759&lt;=40,"Moyen",IF(X759&lt;=75,"Élevé","Critique"))))</f>
        <v/>
      </c>
      <c r="Z759" s="17" t="n">
        <v>2</v>
      </c>
      <c r="AA759" s="17">
        <f>IF(AND(X759&gt;0,Y759&gt;0,Z759&gt;0),X759*Y759*Z759,"")</f>
        <v/>
      </c>
      <c r="AB759" s="17">
        <f>IF(AA759="","",IF(AA759&lt;=20,"Faible",IF(AA759&lt;=40,"Moyen",IF(AA759&lt;=75,"Élevé","Critique"))))</f>
        <v/>
      </c>
      <c r="AC759" s="17" t="inlineStr">
        <is>
          <t>c</t>
        </is>
      </c>
      <c r="AD759" s="17">
        <f>IF(OR(L759="",AC759=""),"",IF(VLOOKUP(AC759,Références!$O$3:$P$7,2,FALSE)&gt;=VLOOKUP(L759,Références!$O$3:$P$7,2,FALSE),"OK","À compléter"))</f>
        <v/>
      </c>
      <c r="AE759" s="17" t="inlineStr">
        <is>
          <t>Audit terrain + croquis</t>
        </is>
      </c>
      <c r="AF759" s="17" t="n"/>
      <c r="AG759" s="17" t="n"/>
    </row>
    <row r="760">
      <c r="A760" s="17" t="n"/>
      <c r="B760" s="17" t="n"/>
      <c r="C760" s="17" t="n"/>
      <c r="D760" s="17" t="n"/>
      <c r="E760" s="17" t="n"/>
      <c r="F760" s="17" t="n"/>
      <c r="G760" s="17" t="n"/>
      <c r="H760" s="17" t="n"/>
      <c r="I760" s="17" t="n"/>
      <c r="J760" s="17" t="n"/>
      <c r="K760" s="17">
        <f>IF(OR(H760="",I760="",J760=""),"",H760&amp;I760&amp;J760)</f>
        <v/>
      </c>
      <c r="L760" s="17">
        <f>IF(K760="","",VLOOKUP(K760,Références!$L$3:$M$10,2,FALSE))</f>
        <v/>
      </c>
      <c r="M760" s="17" t="n"/>
      <c r="N760" s="17" t="n"/>
      <c r="O760" s="17" t="n"/>
      <c r="P760" s="17">
        <f>IF(AND(M760&gt;0,N760&gt;0,O760&gt;0),M760*N760*O760,"")</f>
        <v/>
      </c>
      <c r="Q760" s="17">
        <f>IF(P760="","",IF(P760&lt;=20,"Faible",IF(P760&lt;=40,"Moyen",IF(P760&lt;=75,"Élevé","Critique"))))</f>
        <v/>
      </c>
      <c r="R760" s="17" t="n"/>
      <c r="S760" s="17" t="n"/>
      <c r="T760" s="17" t="n"/>
      <c r="U760" s="17" t="inlineStr">
        <is>
          <t>Méthodes</t>
        </is>
      </c>
      <c r="V760" s="17" t="inlineStr">
        <is>
          <t>24/09/2025</t>
        </is>
      </c>
      <c r="W760" s="17" t="inlineStr">
        <is>
          <t>Done</t>
        </is>
      </c>
      <c r="X760" s="17">
        <f>IF(AND(U760&gt;0,V760&gt;0,W760&gt;0),U760*V760*W760,"")</f>
        <v/>
      </c>
      <c r="Y760" s="17">
        <f>IF(X760="","",IF(X760&lt;=20,"Faible",IF(X760&lt;=40,"Moyen",IF(X760&lt;=75,"Élevé","Critique"))))</f>
        <v/>
      </c>
      <c r="Z760" s="17" t="n">
        <v>2</v>
      </c>
      <c r="AA760" s="17">
        <f>IF(AND(X760&gt;0,Y760&gt;0,Z760&gt;0),X760*Y760*Z760,"")</f>
        <v/>
      </c>
      <c r="AB760" s="17">
        <f>IF(AA760="","",IF(AA760&lt;=20,"Faible",IF(AA760&lt;=40,"Moyen",IF(AA760&lt;=75,"Élevé","Critique"))))</f>
        <v/>
      </c>
      <c r="AC760" s="17" t="inlineStr">
        <is>
          <t>c</t>
        </is>
      </c>
      <c r="AD760" s="17">
        <f>IF(OR(L760="",AC760=""),"",IF(VLOOKUP(AC760,Références!$O$3:$P$7,2,FALSE)&gt;=VLOOKUP(L760,Références!$O$3:$P$7,2,FALSE),"OK","À compléter"))</f>
        <v/>
      </c>
      <c r="AE760" s="17" t="inlineStr">
        <is>
          <t>FDS + mode opératoire</t>
        </is>
      </c>
      <c r="AF760" s="17" t="n"/>
      <c r="AG760" s="17" t="n"/>
    </row>
    <row r="761">
      <c r="A761" s="17" t="n"/>
      <c r="B761" s="17" t="n"/>
      <c r="C761" s="17" t="n"/>
      <c r="D761" s="17" t="n"/>
      <c r="E761" s="17" t="n"/>
      <c r="F761" s="17" t="n"/>
      <c r="G761" s="17" t="n"/>
      <c r="H761" s="17" t="n"/>
      <c r="I761" s="17" t="n"/>
      <c r="J761" s="17" t="n"/>
      <c r="K761" s="17">
        <f>IF(OR(H761="",I761="",J761=""),"",H761&amp;I761&amp;J761)</f>
        <v/>
      </c>
      <c r="L761" s="17">
        <f>IF(K761="","",VLOOKUP(K761,Références!$L$3:$M$10,2,FALSE))</f>
        <v/>
      </c>
      <c r="M761" s="17" t="n"/>
      <c r="N761" s="17" t="n"/>
      <c r="O761" s="17" t="n"/>
      <c r="P761" s="17">
        <f>IF(AND(M761&gt;0,N761&gt;0,O761&gt;0),M761*N761*O761,"")</f>
        <v/>
      </c>
      <c r="Q761" s="17">
        <f>IF(P761="","",IF(P761&lt;=20,"Faible",IF(P761&lt;=40,"Moyen",IF(P761&lt;=75,"Élevé","Critique"))))</f>
        <v/>
      </c>
      <c r="R761" s="17" t="n"/>
      <c r="S761" s="17" t="n"/>
      <c r="T761" s="17" t="n"/>
      <c r="U761" s="17" t="inlineStr">
        <is>
          <t>Qualité</t>
        </is>
      </c>
      <c r="V761" s="17" t="inlineStr">
        <is>
          <t>12/09/2025</t>
        </is>
      </c>
      <c r="W761" s="17" t="inlineStr">
        <is>
          <t>Not Started</t>
        </is>
      </c>
      <c r="X761" s="17">
        <f>IF(AND(U761&gt;0,V761&gt;0,W761&gt;0),U761*V761*W761,"")</f>
        <v/>
      </c>
      <c r="Y761" s="17">
        <f>IF(X761="","",IF(X761&lt;=20,"Faible",IF(X761&lt;=40,"Moyen",IF(X761&lt;=75,"Élevé","Critique"))))</f>
        <v/>
      </c>
      <c r="Z761" s="17" t="n">
        <v>2</v>
      </c>
      <c r="AA761" s="17">
        <f>IF(AND(X761&gt;0,Y761&gt;0,Z761&gt;0),X761*Y761*Z761,"")</f>
        <v/>
      </c>
      <c r="AB761" s="17">
        <f>IF(AA761="","",IF(AA761&lt;=20,"Faible",IF(AA761&lt;=40,"Moyen",IF(AA761&lt;=75,"Élevé","Critique"))))</f>
        <v/>
      </c>
      <c r="AC761" s="17" t="inlineStr">
        <is>
          <t>c</t>
        </is>
      </c>
      <c r="AD761" s="17">
        <f>IF(OR(L761="",AC761=""),"",IF(VLOOKUP(AC761,Références!$O$3:$P$7,2,FALSE)&gt;=VLOOKUP(L761,Références!$O$3:$P$7,2,FALSE),"OK","À compléter"))</f>
        <v/>
      </c>
      <c r="AE761" s="17" t="inlineStr">
        <is>
          <t>Photos + procédure</t>
        </is>
      </c>
      <c r="AF761" s="17" t="n"/>
      <c r="AG761" s="17" t="n"/>
    </row>
    <row r="762">
      <c r="A762" s="17" t="n"/>
      <c r="B762" s="17" t="n"/>
      <c r="C762" s="17" t="n"/>
      <c r="D762" s="17" t="n"/>
      <c r="E762" s="17" t="n"/>
      <c r="F762" s="17" t="n"/>
      <c r="G762" s="17" t="n"/>
      <c r="H762" s="17" t="n"/>
      <c r="I762" s="17" t="n"/>
      <c r="J762" s="17" t="n"/>
      <c r="K762" s="17">
        <f>IF(OR(H762="",I762="",J762=""),"",H762&amp;I762&amp;J762)</f>
        <v/>
      </c>
      <c r="L762" s="17">
        <f>IF(K762="","",VLOOKUP(K762,Références!$L$3:$M$10,2,FALSE))</f>
        <v/>
      </c>
      <c r="M762" s="17" t="n"/>
      <c r="N762" s="17" t="n"/>
      <c r="O762" s="17" t="n"/>
      <c r="P762" s="17">
        <f>IF(AND(M762&gt;0,N762&gt;0,O762&gt;0),M762*N762*O762,"")</f>
        <v/>
      </c>
      <c r="Q762" s="17">
        <f>IF(P762="","",IF(P762&lt;=20,"Faible",IF(P762&lt;=40,"Moyen",IF(P762&lt;=75,"Élevé","Critique"))))</f>
        <v/>
      </c>
      <c r="R762" s="17" t="n"/>
      <c r="S762" s="17" t="n"/>
      <c r="T762" s="17" t="n"/>
      <c r="U762" s="17" t="inlineStr">
        <is>
          <t>Qualité</t>
        </is>
      </c>
      <c r="V762" s="17" t="inlineStr">
        <is>
          <t>07/09/2025</t>
        </is>
      </c>
      <c r="W762" s="17" t="inlineStr">
        <is>
          <t>In Progress</t>
        </is>
      </c>
      <c r="X762" s="17">
        <f>IF(AND(U762&gt;0,V762&gt;0,W762&gt;0),U762*V762*W762,"")</f>
        <v/>
      </c>
      <c r="Y762" s="17">
        <f>IF(X762="","",IF(X762&lt;=20,"Faible",IF(X762&lt;=40,"Moyen",IF(X762&lt;=75,"Élevé","Critique"))))</f>
        <v/>
      </c>
      <c r="Z762" s="17" t="n">
        <v>2</v>
      </c>
      <c r="AA762" s="17">
        <f>IF(AND(X762&gt;0,Y762&gt;0,Z762&gt;0),X762*Y762*Z762,"")</f>
        <v/>
      </c>
      <c r="AB762" s="17">
        <f>IF(AA762="","",IF(AA762&lt;=20,"Faible",IF(AA762&lt;=40,"Moyen",IF(AA762&lt;=75,"Élevé","Critique"))))</f>
        <v/>
      </c>
      <c r="AC762" s="17" t="inlineStr">
        <is>
          <t>c</t>
        </is>
      </c>
      <c r="AD762" s="17">
        <f>IF(OR(L762="",AC762=""),"",IF(VLOOKUP(AC762,Références!$O$3:$P$7,2,FALSE)&gt;=VLOOKUP(L762,Références!$O$3:$P$7,2,FALSE),"OK","À compléter"))</f>
        <v/>
      </c>
      <c r="AE762" s="17" t="inlineStr">
        <is>
          <t>Photos + procédure</t>
        </is>
      </c>
      <c r="AF762" s="17" t="n"/>
      <c r="AG762" s="17" t="n"/>
    </row>
    <row r="763">
      <c r="A763" s="17" t="n"/>
      <c r="B763" s="17" t="n"/>
      <c r="C763" s="17" t="n"/>
      <c r="D763" s="17" t="n"/>
      <c r="E763" s="17" t="n"/>
      <c r="F763" s="17" t="n"/>
      <c r="G763" s="17" t="n"/>
      <c r="H763" s="17" t="n"/>
      <c r="I763" s="17" t="n"/>
      <c r="J763" s="17" t="n"/>
      <c r="K763" s="17">
        <f>IF(OR(H763="",I763="",J763=""),"",H763&amp;I763&amp;J763)</f>
        <v/>
      </c>
      <c r="L763" s="17">
        <f>IF(K763="","",VLOOKUP(K763,Références!$L$3:$M$10,2,FALSE))</f>
        <v/>
      </c>
      <c r="M763" s="17" t="n"/>
      <c r="N763" s="17" t="n"/>
      <c r="O763" s="17" t="n"/>
      <c r="P763" s="17">
        <f>IF(AND(M763&gt;0,N763&gt;0,O763&gt;0),M763*N763*O763,"")</f>
        <v/>
      </c>
      <c r="Q763" s="17">
        <f>IF(P763="","",IF(P763&lt;=20,"Faible",IF(P763&lt;=40,"Moyen",IF(P763&lt;=75,"Élevé","Critique"))))</f>
        <v/>
      </c>
      <c r="R763" s="17" t="n"/>
      <c r="S763" s="17" t="n"/>
      <c r="T763" s="17" t="n"/>
      <c r="U763" s="17" t="inlineStr">
        <is>
          <t>Méthodes</t>
        </is>
      </c>
      <c r="V763" s="17" t="inlineStr">
        <is>
          <t>10/09/2025</t>
        </is>
      </c>
      <c r="W763" s="17" t="inlineStr">
        <is>
          <t>Not Started</t>
        </is>
      </c>
      <c r="X763" s="17">
        <f>IF(AND(U763&gt;0,V763&gt;0,W763&gt;0),U763*V763*W763,"")</f>
        <v/>
      </c>
      <c r="Y763" s="17">
        <f>IF(X763="","",IF(X763&lt;=20,"Faible",IF(X763&lt;=40,"Moyen",IF(X763&lt;=75,"Élevé","Critique"))))</f>
        <v/>
      </c>
      <c r="Z763" s="17" t="n">
        <v>2</v>
      </c>
      <c r="AA763" s="17">
        <f>IF(AND(X763&gt;0,Y763&gt;0,Z763&gt;0),X763*Y763*Z763,"")</f>
        <v/>
      </c>
      <c r="AB763" s="17">
        <f>IF(AA763="","",IF(AA763&lt;=20,"Faible",IF(AA763&lt;=40,"Moyen",IF(AA763&lt;=75,"Élevé","Critique"))))</f>
        <v/>
      </c>
      <c r="AC763" s="17" t="inlineStr">
        <is>
          <t>c</t>
        </is>
      </c>
      <c r="AD763" s="17">
        <f>IF(OR(L763="",AC763=""),"",IF(VLOOKUP(AC763,Références!$O$3:$P$7,2,FALSE)&gt;=VLOOKUP(L763,Références!$O$3:$P$7,2,FALSE),"OK","À compléter"))</f>
        <v/>
      </c>
      <c r="AE763" s="17" t="inlineStr">
        <is>
          <t>FDS + mode opératoire</t>
        </is>
      </c>
      <c r="AF763" s="17" t="n"/>
      <c r="AG763" s="17" t="n"/>
    </row>
    <row r="764">
      <c r="A764" s="17" t="n"/>
      <c r="B764" s="17" t="n"/>
      <c r="C764" s="17" t="n"/>
      <c r="D764" s="17" t="n"/>
      <c r="E764" s="17" t="n"/>
      <c r="F764" s="17" t="n"/>
      <c r="G764" s="17" t="n"/>
      <c r="H764" s="17" t="n"/>
      <c r="I764" s="17" t="n"/>
      <c r="J764" s="17" t="n"/>
      <c r="K764" s="17">
        <f>IF(OR(H764="",I764="",J764=""),"",H764&amp;I764&amp;J764)</f>
        <v/>
      </c>
      <c r="L764" s="17">
        <f>IF(K764="","",VLOOKUP(K764,Références!$L$3:$M$10,2,FALSE))</f>
        <v/>
      </c>
      <c r="M764" s="17" t="n"/>
      <c r="N764" s="17" t="n"/>
      <c r="O764" s="17" t="n"/>
      <c r="P764" s="17">
        <f>IF(AND(M764&gt;0,N764&gt;0,O764&gt;0),M764*N764*O764,"")</f>
        <v/>
      </c>
      <c r="Q764" s="17">
        <f>IF(P764="","",IF(P764&lt;=20,"Faible",IF(P764&lt;=40,"Moyen",IF(P764&lt;=75,"Élevé","Critique"))))</f>
        <v/>
      </c>
      <c r="R764" s="17" t="n"/>
      <c r="S764" s="17" t="n"/>
      <c r="T764" s="17" t="n"/>
      <c r="U764" s="17" t="inlineStr">
        <is>
          <t>Qualité</t>
        </is>
      </c>
      <c r="V764" s="17" t="inlineStr">
        <is>
          <t>23/09/2025</t>
        </is>
      </c>
      <c r="W764" s="17" t="inlineStr">
        <is>
          <t>Not Started</t>
        </is>
      </c>
      <c r="X764" s="17">
        <f>IF(AND(U764&gt;0,V764&gt;0,W764&gt;0),U764*V764*W764,"")</f>
        <v/>
      </c>
      <c r="Y764" s="17">
        <f>IF(X764="","",IF(X764&lt;=20,"Faible",IF(X764&lt;=40,"Moyen",IF(X764&lt;=75,"Élevé","Critique"))))</f>
        <v/>
      </c>
      <c r="Z764" s="17" t="n">
        <v>2</v>
      </c>
      <c r="AA764" s="17">
        <f>IF(AND(X764&gt;0,Y764&gt;0,Z764&gt;0),X764*Y764*Z764,"")</f>
        <v/>
      </c>
      <c r="AB764" s="17">
        <f>IF(AA764="","",IF(AA764&lt;=20,"Faible",IF(AA764&lt;=40,"Moyen",IF(AA764&lt;=75,"Élevé","Critique"))))</f>
        <v/>
      </c>
      <c r="AC764" s="17" t="inlineStr">
        <is>
          <t>c</t>
        </is>
      </c>
      <c r="AD764" s="17">
        <f>IF(OR(L764="",AC764=""),"",IF(VLOOKUP(AC764,Références!$O$3:$P$7,2,FALSE)&gt;=VLOOKUP(L764,Références!$O$3:$P$7,2,FALSE),"OK","À compléter"))</f>
        <v/>
      </c>
      <c r="AE764" s="17" t="inlineStr">
        <is>
          <t>Audit terrain + croquis</t>
        </is>
      </c>
      <c r="AF764" s="17" t="n"/>
      <c r="AG764" s="17" t="n"/>
    </row>
    <row r="765">
      <c r="A765" s="17" t="n"/>
      <c r="B765" s="17" t="n"/>
      <c r="C765" s="17" t="n"/>
      <c r="D765" s="17" t="n"/>
      <c r="E765" s="17" t="n"/>
      <c r="F765" s="17" t="n"/>
      <c r="G765" s="17" t="n"/>
      <c r="H765" s="17" t="n"/>
      <c r="I765" s="17" t="n"/>
      <c r="J765" s="17" t="n"/>
      <c r="K765" s="17">
        <f>IF(OR(H765="",I765="",J765=""),"",H765&amp;I765&amp;J765)</f>
        <v/>
      </c>
      <c r="L765" s="17">
        <f>IF(K765="","",VLOOKUP(K765,Références!$L$3:$M$10,2,FALSE))</f>
        <v/>
      </c>
      <c r="M765" s="17" t="n"/>
      <c r="N765" s="17" t="n"/>
      <c r="O765" s="17" t="n"/>
      <c r="P765" s="17">
        <f>IF(AND(M765&gt;0,N765&gt;0,O765&gt;0),M765*N765*O765,"")</f>
        <v/>
      </c>
      <c r="Q765" s="17">
        <f>IF(P765="","",IF(P765&lt;=20,"Faible",IF(P765&lt;=40,"Moyen",IF(P765&lt;=75,"Élevé","Critique"))))</f>
        <v/>
      </c>
      <c r="R765" s="17" t="n"/>
      <c r="S765" s="17" t="n"/>
      <c r="T765" s="17" t="n"/>
      <c r="U765" s="17" t="inlineStr">
        <is>
          <t>HSE</t>
        </is>
      </c>
      <c r="V765" s="17" t="inlineStr">
        <is>
          <t>04/09/2025</t>
        </is>
      </c>
      <c r="W765" s="17" t="inlineStr">
        <is>
          <t>Done</t>
        </is>
      </c>
      <c r="X765" s="17">
        <f>IF(AND(U765&gt;0,V765&gt;0,W765&gt;0),U765*V765*W765,"")</f>
        <v/>
      </c>
      <c r="Y765" s="17">
        <f>IF(X765="","",IF(X765&lt;=20,"Faible",IF(X765&lt;=40,"Moyen",IF(X765&lt;=75,"Élevé","Critique"))))</f>
        <v/>
      </c>
      <c r="Z765" s="17" t="n">
        <v>2</v>
      </c>
      <c r="AA765" s="17">
        <f>IF(AND(X765&gt;0,Y765&gt;0,Z765&gt;0),X765*Y765*Z765,"")</f>
        <v/>
      </c>
      <c r="AB765" s="17">
        <f>IF(AA765="","",IF(AA765&lt;=20,"Faible",IF(AA765&lt;=40,"Moyen",IF(AA765&lt;=75,"Élevé","Critique"))))</f>
        <v/>
      </c>
      <c r="AC765" s="17" t="inlineStr">
        <is>
          <t>c</t>
        </is>
      </c>
      <c r="AD765" s="17">
        <f>IF(OR(L765="",AC765=""),"",IF(VLOOKUP(AC765,Références!$O$3:$P$7,2,FALSE)&gt;=VLOOKUP(L765,Références!$O$3:$P$7,2,FALSE),"OK","À compléter"))</f>
        <v/>
      </c>
      <c r="AE765" s="17" t="inlineStr">
        <is>
          <t>FDS + mode opératoire</t>
        </is>
      </c>
      <c r="AF765" s="17" t="n"/>
      <c r="AG765" s="17" t="n"/>
    </row>
    <row r="766">
      <c r="A766" s="17" t="n"/>
      <c r="B766" s="17" t="n"/>
      <c r="C766" s="17" t="n"/>
      <c r="D766" s="17" t="n"/>
      <c r="E766" s="17" t="n"/>
      <c r="F766" s="17" t="n"/>
      <c r="G766" s="17" t="n"/>
      <c r="H766" s="17" t="n"/>
      <c r="I766" s="17" t="n"/>
      <c r="J766" s="17" t="n"/>
      <c r="K766" s="17">
        <f>IF(OR(H766="",I766="",J766=""),"",H766&amp;I766&amp;J766)</f>
        <v/>
      </c>
      <c r="L766" s="17">
        <f>IF(K766="","",VLOOKUP(K766,Références!$L$3:$M$10,2,FALSE))</f>
        <v/>
      </c>
      <c r="M766" s="17" t="n"/>
      <c r="N766" s="17" t="n"/>
      <c r="O766" s="17" t="n"/>
      <c r="P766" s="17">
        <f>IF(AND(M766&gt;0,N766&gt;0,O766&gt;0),M766*N766*O766,"")</f>
        <v/>
      </c>
      <c r="Q766" s="17">
        <f>IF(P766="","",IF(P766&lt;=20,"Faible",IF(P766&lt;=40,"Moyen",IF(P766&lt;=75,"Élevé","Critique"))))</f>
        <v/>
      </c>
      <c r="R766" s="17" t="n"/>
      <c r="S766" s="17" t="n"/>
      <c r="T766" s="17" t="n"/>
      <c r="U766" s="17" t="inlineStr">
        <is>
          <t>Qualité</t>
        </is>
      </c>
      <c r="V766" s="17" t="inlineStr">
        <is>
          <t>20/09/2025</t>
        </is>
      </c>
      <c r="W766" s="17" t="inlineStr">
        <is>
          <t>Done</t>
        </is>
      </c>
      <c r="X766" s="17">
        <f>IF(AND(U766&gt;0,V766&gt;0,W766&gt;0),U766*V766*W766,"")</f>
        <v/>
      </c>
      <c r="Y766" s="17">
        <f>IF(X766="","",IF(X766&lt;=20,"Faible",IF(X766&lt;=40,"Moyen",IF(X766&lt;=75,"Élevé","Critique"))))</f>
        <v/>
      </c>
      <c r="Z766" s="17" t="n">
        <v>2</v>
      </c>
      <c r="AA766" s="17">
        <f>IF(AND(X766&gt;0,Y766&gt;0,Z766&gt;0),X766*Y766*Z766,"")</f>
        <v/>
      </c>
      <c r="AB766" s="17">
        <f>IF(AA766="","",IF(AA766&lt;=20,"Faible",IF(AA766&lt;=40,"Moyen",IF(AA766&lt;=75,"Élevé","Critique"))))</f>
        <v/>
      </c>
      <c r="AC766" s="17" t="inlineStr">
        <is>
          <t>c</t>
        </is>
      </c>
      <c r="AD766" s="17">
        <f>IF(OR(L766="",AC766=""),"",IF(VLOOKUP(AC766,Références!$O$3:$P$7,2,FALSE)&gt;=VLOOKUP(L766,Références!$O$3:$P$7,2,FALSE),"OK","À compléter"))</f>
        <v/>
      </c>
      <c r="AE766" s="17" t="inlineStr">
        <is>
          <t>Audit terrain + croquis</t>
        </is>
      </c>
      <c r="AF766" s="17" t="n"/>
      <c r="AG766" s="17" t="n"/>
    </row>
    <row r="767">
      <c r="A767" s="17" t="n"/>
      <c r="B767" s="17" t="n"/>
      <c r="C767" s="17" t="n"/>
      <c r="D767" s="17" t="n"/>
      <c r="E767" s="17" t="n"/>
      <c r="F767" s="17" t="n"/>
      <c r="G767" s="17" t="n"/>
      <c r="H767" s="17" t="n"/>
      <c r="I767" s="17" t="n"/>
      <c r="J767" s="17" t="n"/>
      <c r="K767" s="17">
        <f>IF(OR(H767="",I767="",J767=""),"",H767&amp;I767&amp;J767)</f>
        <v/>
      </c>
      <c r="L767" s="17">
        <f>IF(K767="","",VLOOKUP(K767,Références!$L$3:$M$10,2,FALSE))</f>
        <v/>
      </c>
      <c r="M767" s="17" t="n"/>
      <c r="N767" s="17" t="n"/>
      <c r="O767" s="17" t="n"/>
      <c r="P767" s="17">
        <f>IF(AND(M767&gt;0,N767&gt;0,O767&gt;0),M767*N767*O767,"")</f>
        <v/>
      </c>
      <c r="Q767" s="17">
        <f>IF(P767="","",IF(P767&lt;=20,"Faible",IF(P767&lt;=40,"Moyen",IF(P767&lt;=75,"Élevé","Critique"))))</f>
        <v/>
      </c>
      <c r="R767" s="17" t="n"/>
      <c r="S767" s="17" t="n"/>
      <c r="T767" s="17" t="n"/>
      <c r="U767" s="17" t="inlineStr">
        <is>
          <t>HSE</t>
        </is>
      </c>
      <c r="V767" s="17" t="inlineStr">
        <is>
          <t>20/09/2025</t>
        </is>
      </c>
      <c r="W767" s="17" t="inlineStr">
        <is>
          <t>In Progress</t>
        </is>
      </c>
      <c r="X767" s="17">
        <f>IF(AND(U767&gt;0,V767&gt;0,W767&gt;0),U767*V767*W767,"")</f>
        <v/>
      </c>
      <c r="Y767" s="17">
        <f>IF(X767="","",IF(X767&lt;=20,"Faible",IF(X767&lt;=40,"Moyen",IF(X767&lt;=75,"Élevé","Critique"))))</f>
        <v/>
      </c>
      <c r="Z767" s="17" t="n">
        <v>2</v>
      </c>
      <c r="AA767" s="17">
        <f>IF(AND(X767&gt;0,Y767&gt;0,Z767&gt;0),X767*Y767*Z767,"")</f>
        <v/>
      </c>
      <c r="AB767" s="17">
        <f>IF(AA767="","",IF(AA767&lt;=20,"Faible",IF(AA767&lt;=40,"Moyen",IF(AA767&lt;=75,"Élevé","Critique"))))</f>
        <v/>
      </c>
      <c r="AC767" s="17" t="inlineStr">
        <is>
          <t>c</t>
        </is>
      </c>
      <c r="AD767" s="17">
        <f>IF(OR(L767="",AC767=""),"",IF(VLOOKUP(AC767,Références!$O$3:$P$7,2,FALSE)&gt;=VLOOKUP(L767,Références!$O$3:$P$7,2,FALSE),"OK","À compléter"))</f>
        <v/>
      </c>
      <c r="AE767" s="17" t="inlineStr">
        <is>
          <t>FDS + mode opératoire</t>
        </is>
      </c>
      <c r="AF767" s="17" t="n"/>
      <c r="AG767" s="17" t="n"/>
    </row>
    <row r="768">
      <c r="A768" s="17" t="n"/>
      <c r="B768" s="17" t="n"/>
      <c r="C768" s="17" t="n"/>
      <c r="D768" s="17" t="n"/>
      <c r="E768" s="17" t="n"/>
      <c r="F768" s="17" t="n"/>
      <c r="G768" s="17" t="n"/>
      <c r="H768" s="17" t="n"/>
      <c r="I768" s="17" t="n"/>
      <c r="J768" s="17" t="n"/>
      <c r="K768" s="17">
        <f>IF(OR(H768="",I768="",J768=""),"",H768&amp;I768&amp;J768)</f>
        <v/>
      </c>
      <c r="L768" s="17">
        <f>IF(K768="","",VLOOKUP(K768,Références!$L$3:$M$10,2,FALSE))</f>
        <v/>
      </c>
      <c r="M768" s="17" t="n"/>
      <c r="N768" s="17" t="n"/>
      <c r="O768" s="17" t="n"/>
      <c r="P768" s="17">
        <f>IF(AND(M768&gt;0,N768&gt;0,O768&gt;0),M768*N768*O768,"")</f>
        <v/>
      </c>
      <c r="Q768" s="17">
        <f>IF(P768="","",IF(P768&lt;=20,"Faible",IF(P768&lt;=40,"Moyen",IF(P768&lt;=75,"Élevé","Critique"))))</f>
        <v/>
      </c>
      <c r="R768" s="17" t="n"/>
      <c r="S768" s="17" t="n"/>
      <c r="T768" s="17" t="n"/>
      <c r="U768" s="17" t="inlineStr">
        <is>
          <t>Qualité</t>
        </is>
      </c>
      <c r="V768" s="17" t="inlineStr">
        <is>
          <t>28/09/2025</t>
        </is>
      </c>
      <c r="W768" s="17" t="inlineStr">
        <is>
          <t>Done</t>
        </is>
      </c>
      <c r="X768" s="17">
        <f>IF(AND(U768&gt;0,V768&gt;0,W768&gt;0),U768*V768*W768,"")</f>
        <v/>
      </c>
      <c r="Y768" s="17">
        <f>IF(X768="","",IF(X768&lt;=20,"Faible",IF(X768&lt;=40,"Moyen",IF(X768&lt;=75,"Élevé","Critique"))))</f>
        <v/>
      </c>
      <c r="Z768" s="17" t="n">
        <v>2</v>
      </c>
      <c r="AA768" s="17">
        <f>IF(AND(X768&gt;0,Y768&gt;0,Z768&gt;0),X768*Y768*Z768,"")</f>
        <v/>
      </c>
      <c r="AB768" s="17">
        <f>IF(AA768="","",IF(AA768&lt;=20,"Faible",IF(AA768&lt;=40,"Moyen",IF(AA768&lt;=75,"Élevé","Critique"))))</f>
        <v/>
      </c>
      <c r="AC768" s="17" t="inlineStr">
        <is>
          <t>c</t>
        </is>
      </c>
      <c r="AD768" s="17">
        <f>IF(OR(L768="",AC768=""),"",IF(VLOOKUP(AC768,Références!$O$3:$P$7,2,FALSE)&gt;=VLOOKUP(L768,Références!$O$3:$P$7,2,FALSE),"OK","À compléter"))</f>
        <v/>
      </c>
      <c r="AE768" s="17" t="inlineStr">
        <is>
          <t>Photos + procédure</t>
        </is>
      </c>
      <c r="AF768" s="17" t="n"/>
      <c r="AG768" s="17" t="n"/>
    </row>
    <row r="769">
      <c r="A769" s="17" t="n"/>
      <c r="B769" s="17" t="n"/>
      <c r="C769" s="17" t="n"/>
      <c r="D769" s="17" t="n"/>
      <c r="E769" s="17" t="n"/>
      <c r="F769" s="17" t="n"/>
      <c r="G769" s="17" t="n"/>
      <c r="H769" s="17" t="n"/>
      <c r="I769" s="17" t="n"/>
      <c r="J769" s="17" t="n"/>
      <c r="K769" s="17">
        <f>IF(OR(H769="",I769="",J769=""),"",H769&amp;I769&amp;J769)</f>
        <v/>
      </c>
      <c r="L769" s="17">
        <f>IF(K769="","",VLOOKUP(K769,Références!$L$3:$M$10,2,FALSE))</f>
        <v/>
      </c>
      <c r="M769" s="17" t="n"/>
      <c r="N769" s="17" t="n"/>
      <c r="O769" s="17" t="n"/>
      <c r="P769" s="17">
        <f>IF(AND(M769&gt;0,N769&gt;0,O769&gt;0),M769*N769*O769,"")</f>
        <v/>
      </c>
      <c r="Q769" s="17">
        <f>IF(P769="","",IF(P769&lt;=20,"Faible",IF(P769&lt;=40,"Moyen",IF(P769&lt;=75,"Élevé","Critique"))))</f>
        <v/>
      </c>
      <c r="R769" s="17" t="n"/>
      <c r="S769" s="17" t="n"/>
      <c r="T769" s="17" t="n"/>
      <c r="U769" s="17" t="inlineStr">
        <is>
          <t>Production</t>
        </is>
      </c>
      <c r="V769" s="17" t="inlineStr">
        <is>
          <t>06/09/2025</t>
        </is>
      </c>
      <c r="W769" s="17" t="inlineStr">
        <is>
          <t>Not Started</t>
        </is>
      </c>
      <c r="X769" s="17">
        <f>IF(AND(U769&gt;0,V769&gt;0,W769&gt;0),U769*V769*W769,"")</f>
        <v/>
      </c>
      <c r="Y769" s="17">
        <f>IF(X769="","",IF(X769&lt;=20,"Faible",IF(X769&lt;=40,"Moyen",IF(X769&lt;=75,"Élevé","Critique"))))</f>
        <v/>
      </c>
      <c r="Z769" s="17" t="n">
        <v>2</v>
      </c>
      <c r="AA769" s="17">
        <f>IF(AND(X769&gt;0,Y769&gt;0,Z769&gt;0),X769*Y769*Z769,"")</f>
        <v/>
      </c>
      <c r="AB769" s="17">
        <f>IF(AA769="","",IF(AA769&lt;=20,"Faible",IF(AA769&lt;=40,"Moyen",IF(AA769&lt;=75,"Élevé","Critique"))))</f>
        <v/>
      </c>
      <c r="AC769" s="17" t="inlineStr">
        <is>
          <t>c</t>
        </is>
      </c>
      <c r="AD769" s="17">
        <f>IF(OR(L769="",AC769=""),"",IF(VLOOKUP(AC769,Références!$O$3:$P$7,2,FALSE)&gt;=VLOOKUP(L769,Références!$O$3:$P$7,2,FALSE),"OK","À compléter"))</f>
        <v/>
      </c>
      <c r="AE769" s="17" t="inlineStr">
        <is>
          <t>Photos + procédure</t>
        </is>
      </c>
      <c r="AF769" s="17" t="n"/>
      <c r="AG769" s="17" t="n"/>
    </row>
    <row r="770">
      <c r="A770" s="17" t="n"/>
      <c r="B770" s="17" t="n"/>
      <c r="C770" s="17" t="n"/>
      <c r="D770" s="17" t="n"/>
      <c r="E770" s="17" t="n"/>
      <c r="F770" s="17" t="n"/>
      <c r="G770" s="17" t="n"/>
      <c r="H770" s="17" t="n"/>
      <c r="I770" s="17" t="n"/>
      <c r="J770" s="17" t="n"/>
      <c r="K770" s="17">
        <f>IF(OR(H770="",I770="",J770=""),"",H770&amp;I770&amp;J770)</f>
        <v/>
      </c>
      <c r="L770" s="17">
        <f>IF(K770="","",VLOOKUP(K770,Références!$L$3:$M$10,2,FALSE))</f>
        <v/>
      </c>
      <c r="M770" s="17" t="n"/>
      <c r="N770" s="17" t="n"/>
      <c r="O770" s="17" t="n"/>
      <c r="P770" s="17">
        <f>IF(AND(M770&gt;0,N770&gt;0,O770&gt;0),M770*N770*O770,"")</f>
        <v/>
      </c>
      <c r="Q770" s="17">
        <f>IF(P770="","",IF(P770&lt;=20,"Faible",IF(P770&lt;=40,"Moyen",IF(P770&lt;=75,"Élevé","Critique"))))</f>
        <v/>
      </c>
      <c r="R770" s="17" t="n"/>
      <c r="S770" s="17" t="n"/>
      <c r="T770" s="17" t="n"/>
      <c r="U770" s="17" t="inlineStr">
        <is>
          <t>HSE</t>
        </is>
      </c>
      <c r="V770" s="17" t="inlineStr">
        <is>
          <t>04/09/2025</t>
        </is>
      </c>
      <c r="W770" s="17" t="inlineStr">
        <is>
          <t>Done</t>
        </is>
      </c>
      <c r="X770" s="17">
        <f>IF(AND(U770&gt;0,V770&gt;0,W770&gt;0),U770*V770*W770,"")</f>
        <v/>
      </c>
      <c r="Y770" s="17">
        <f>IF(X770="","",IF(X770&lt;=20,"Faible",IF(X770&lt;=40,"Moyen",IF(X770&lt;=75,"Élevé","Critique"))))</f>
        <v/>
      </c>
      <c r="Z770" s="17" t="n">
        <v>2</v>
      </c>
      <c r="AA770" s="17">
        <f>IF(AND(X770&gt;0,Y770&gt;0,Z770&gt;0),X770*Y770*Z770,"")</f>
        <v/>
      </c>
      <c r="AB770" s="17">
        <f>IF(AA770="","",IF(AA770&lt;=20,"Faible",IF(AA770&lt;=40,"Moyen",IF(AA770&lt;=75,"Élevé","Critique"))))</f>
        <v/>
      </c>
      <c r="AC770" s="17" t="inlineStr">
        <is>
          <t>c</t>
        </is>
      </c>
      <c r="AD770" s="17">
        <f>IF(OR(L770="",AC770=""),"",IF(VLOOKUP(AC770,Références!$O$3:$P$7,2,FALSE)&gt;=VLOOKUP(L770,Références!$O$3:$P$7,2,FALSE),"OK","À compléter"))</f>
        <v/>
      </c>
      <c r="AE770" s="17" t="inlineStr">
        <is>
          <t>FDS + mode opératoire</t>
        </is>
      </c>
      <c r="AF770" s="17" t="n"/>
      <c r="AG770" s="17" t="n"/>
    </row>
    <row r="771">
      <c r="A771" s="17" t="n"/>
      <c r="B771" s="17" t="n"/>
      <c r="C771" s="17" t="n"/>
      <c r="D771" s="17" t="n"/>
      <c r="E771" s="17" t="n"/>
      <c r="F771" s="17" t="n"/>
      <c r="G771" s="17" t="n"/>
      <c r="H771" s="17" t="n"/>
      <c r="I771" s="17" t="n"/>
      <c r="J771" s="17" t="n"/>
      <c r="K771" s="17">
        <f>IF(OR(H771="",I771="",J771=""),"",H771&amp;I771&amp;J771)</f>
        <v/>
      </c>
      <c r="L771" s="17">
        <f>IF(K771="","",VLOOKUP(K771,Références!$L$3:$M$10,2,FALSE))</f>
        <v/>
      </c>
      <c r="M771" s="17" t="n"/>
      <c r="N771" s="17" t="n"/>
      <c r="O771" s="17" t="n"/>
      <c r="P771" s="17">
        <f>IF(AND(M771&gt;0,N771&gt;0,O771&gt;0),M771*N771*O771,"")</f>
        <v/>
      </c>
      <c r="Q771" s="17">
        <f>IF(P771="","",IF(P771&lt;=20,"Faible",IF(P771&lt;=40,"Moyen",IF(P771&lt;=75,"Élevé","Critique"))))</f>
        <v/>
      </c>
      <c r="R771" s="17" t="n"/>
      <c r="S771" s="17" t="n"/>
      <c r="T771" s="17" t="n"/>
      <c r="U771" s="17" t="inlineStr">
        <is>
          <t>Production</t>
        </is>
      </c>
      <c r="V771" s="17" t="inlineStr">
        <is>
          <t>06/09/2025</t>
        </is>
      </c>
      <c r="W771" s="17" t="inlineStr">
        <is>
          <t>Done</t>
        </is>
      </c>
      <c r="X771" s="17">
        <f>IF(AND(U771&gt;0,V771&gt;0,W771&gt;0),U771*V771*W771,"")</f>
        <v/>
      </c>
      <c r="Y771" s="17">
        <f>IF(X771="","",IF(X771&lt;=20,"Faible",IF(X771&lt;=40,"Moyen",IF(X771&lt;=75,"Élevé","Critique"))))</f>
        <v/>
      </c>
      <c r="Z771" s="17" t="n">
        <v>2</v>
      </c>
      <c r="AA771" s="17">
        <f>IF(AND(X771&gt;0,Y771&gt;0,Z771&gt;0),X771*Y771*Z771,"")</f>
        <v/>
      </c>
      <c r="AB771" s="17">
        <f>IF(AA771="","",IF(AA771&lt;=20,"Faible",IF(AA771&lt;=40,"Moyen",IF(AA771&lt;=75,"Élevé","Critique"))))</f>
        <v/>
      </c>
      <c r="AC771" s="17" t="inlineStr">
        <is>
          <t>c</t>
        </is>
      </c>
      <c r="AD771" s="17">
        <f>IF(OR(L771="",AC771=""),"",IF(VLOOKUP(AC771,Références!$O$3:$P$7,2,FALSE)&gt;=VLOOKUP(L771,Références!$O$3:$P$7,2,FALSE),"OK","À compléter"))</f>
        <v/>
      </c>
      <c r="AE771" s="17" t="inlineStr">
        <is>
          <t>PV contrôle + schéma</t>
        </is>
      </c>
      <c r="AF771" s="17" t="n"/>
      <c r="AG771" s="17" t="n"/>
    </row>
    <row r="772">
      <c r="A772" s="17" t="n"/>
      <c r="B772" s="17" t="n"/>
      <c r="C772" s="17" t="n"/>
      <c r="D772" s="17" t="n"/>
      <c r="E772" s="17" t="n"/>
      <c r="F772" s="17" t="n"/>
      <c r="G772" s="17" t="n"/>
      <c r="H772" s="17" t="n"/>
      <c r="I772" s="17" t="n"/>
      <c r="J772" s="17" t="n"/>
      <c r="K772" s="17">
        <f>IF(OR(H772="",I772="",J772=""),"",H772&amp;I772&amp;J772)</f>
        <v/>
      </c>
      <c r="L772" s="17">
        <f>IF(K772="","",VLOOKUP(K772,Références!$L$3:$M$10,2,FALSE))</f>
        <v/>
      </c>
      <c r="M772" s="17" t="n"/>
      <c r="N772" s="17" t="n"/>
      <c r="O772" s="17" t="n"/>
      <c r="P772" s="17">
        <f>IF(AND(M772&gt;0,N772&gt;0,O772&gt;0),M772*N772*O772,"")</f>
        <v/>
      </c>
      <c r="Q772" s="17">
        <f>IF(P772="","",IF(P772&lt;=20,"Faible",IF(P772&lt;=40,"Moyen",IF(P772&lt;=75,"Élevé","Critique"))))</f>
        <v/>
      </c>
      <c r="R772" s="17" t="n"/>
      <c r="S772" s="17" t="n"/>
      <c r="T772" s="17" t="n"/>
      <c r="U772" s="17" t="inlineStr">
        <is>
          <t>Production</t>
        </is>
      </c>
      <c r="V772" s="17" t="inlineStr">
        <is>
          <t>28/09/2025</t>
        </is>
      </c>
      <c r="W772" s="17" t="inlineStr">
        <is>
          <t>Not Started</t>
        </is>
      </c>
      <c r="X772" s="17">
        <f>IF(AND(U772&gt;0,V772&gt;0,W772&gt;0),U772*V772*W772,"")</f>
        <v/>
      </c>
      <c r="Y772" s="17">
        <f>IF(X772="","",IF(X772&lt;=20,"Faible",IF(X772&lt;=40,"Moyen",IF(X772&lt;=75,"Élevé","Critique"))))</f>
        <v/>
      </c>
      <c r="Z772" s="17" t="n">
        <v>2</v>
      </c>
      <c r="AA772" s="17">
        <f>IF(AND(X772&gt;0,Y772&gt;0,Z772&gt;0),X772*Y772*Z772,"")</f>
        <v/>
      </c>
      <c r="AB772" s="17">
        <f>IF(AA772="","",IF(AA772&lt;=20,"Faible",IF(AA772&lt;=40,"Moyen",IF(AA772&lt;=75,"Élevé","Critique"))))</f>
        <v/>
      </c>
      <c r="AC772" s="17" t="inlineStr">
        <is>
          <t>c</t>
        </is>
      </c>
      <c r="AD772" s="17">
        <f>IF(OR(L772="",AC772=""),"",IF(VLOOKUP(AC772,Références!$O$3:$P$7,2,FALSE)&gt;=VLOOKUP(L772,Références!$O$3:$P$7,2,FALSE),"OK","À compléter"))</f>
        <v/>
      </c>
      <c r="AE772" s="17" t="inlineStr">
        <is>
          <t>Photos + procédure</t>
        </is>
      </c>
      <c r="AF772" s="17" t="n"/>
      <c r="AG772" s="17" t="n"/>
    </row>
    <row r="773">
      <c r="A773" s="17" t="n"/>
      <c r="B773" s="17" t="n"/>
      <c r="C773" s="17" t="n"/>
      <c r="D773" s="17" t="n"/>
      <c r="E773" s="17" t="n"/>
      <c r="F773" s="17" t="n"/>
      <c r="G773" s="17" t="n"/>
      <c r="H773" s="17" t="n"/>
      <c r="I773" s="17" t="n"/>
      <c r="J773" s="17" t="n"/>
      <c r="K773" s="17">
        <f>IF(OR(H773="",I773="",J773=""),"",H773&amp;I773&amp;J773)</f>
        <v/>
      </c>
      <c r="L773" s="17">
        <f>IF(K773="","",VLOOKUP(K773,Références!$L$3:$M$10,2,FALSE))</f>
        <v/>
      </c>
      <c r="M773" s="17" t="n"/>
      <c r="N773" s="17" t="n"/>
      <c r="O773" s="17" t="n"/>
      <c r="P773" s="17">
        <f>IF(AND(M773&gt;0,N773&gt;0,O773&gt;0),M773*N773*O773,"")</f>
        <v/>
      </c>
      <c r="Q773" s="17">
        <f>IF(P773="","",IF(P773&lt;=20,"Faible",IF(P773&lt;=40,"Moyen",IF(P773&lt;=75,"Élevé","Critique"))))</f>
        <v/>
      </c>
      <c r="R773" s="17" t="n"/>
      <c r="S773" s="17" t="n"/>
      <c r="T773" s="17" t="n"/>
      <c r="U773" s="17" t="inlineStr">
        <is>
          <t>Qualité</t>
        </is>
      </c>
      <c r="V773" s="17" t="inlineStr">
        <is>
          <t>12/09/2025</t>
        </is>
      </c>
      <c r="W773" s="17" t="inlineStr">
        <is>
          <t>Done</t>
        </is>
      </c>
      <c r="X773" s="17">
        <f>IF(AND(U773&gt;0,V773&gt;0,W773&gt;0),U773*V773*W773,"")</f>
        <v/>
      </c>
      <c r="Y773" s="17">
        <f>IF(X773="","",IF(X773&lt;=20,"Faible",IF(X773&lt;=40,"Moyen",IF(X773&lt;=75,"Élevé","Critique"))))</f>
        <v/>
      </c>
      <c r="Z773" s="17" t="n">
        <v>2</v>
      </c>
      <c r="AA773" s="17">
        <f>IF(AND(X773&gt;0,Y773&gt;0,Z773&gt;0),X773*Y773*Z773,"")</f>
        <v/>
      </c>
      <c r="AB773" s="17">
        <f>IF(AA773="","",IF(AA773&lt;=20,"Faible",IF(AA773&lt;=40,"Moyen",IF(AA773&lt;=75,"Élevé","Critique"))))</f>
        <v/>
      </c>
      <c r="AC773" s="17" t="inlineStr">
        <is>
          <t>c</t>
        </is>
      </c>
      <c r="AD773" s="17">
        <f>IF(OR(L773="",AC773=""),"",IF(VLOOKUP(AC773,Références!$O$3:$P$7,2,FALSE)&gt;=VLOOKUP(L773,Références!$O$3:$P$7,2,FALSE),"OK","À compléter"))</f>
        <v/>
      </c>
      <c r="AE773" s="17" t="inlineStr">
        <is>
          <t>Audit terrain + croquis</t>
        </is>
      </c>
      <c r="AF773" s="17" t="n"/>
      <c r="AG773" s="17" t="n"/>
    </row>
    <row r="774">
      <c r="A774" s="17" t="n"/>
      <c r="B774" s="17" t="n"/>
      <c r="C774" s="17" t="n"/>
      <c r="D774" s="17" t="n"/>
      <c r="E774" s="17" t="n"/>
      <c r="F774" s="17" t="n"/>
      <c r="G774" s="17" t="n"/>
      <c r="H774" s="17" t="n"/>
      <c r="I774" s="17" t="n"/>
      <c r="J774" s="17" t="n"/>
      <c r="K774" s="17">
        <f>IF(OR(H774="",I774="",J774=""),"",H774&amp;I774&amp;J774)</f>
        <v/>
      </c>
      <c r="L774" s="17">
        <f>IF(K774="","",VLOOKUP(K774,Références!$L$3:$M$10,2,FALSE))</f>
        <v/>
      </c>
      <c r="M774" s="17" t="n"/>
      <c r="N774" s="17" t="n"/>
      <c r="O774" s="17" t="n"/>
      <c r="P774" s="17">
        <f>IF(AND(M774&gt;0,N774&gt;0,O774&gt;0),M774*N774*O774,"")</f>
        <v/>
      </c>
      <c r="Q774" s="17">
        <f>IF(P774="","",IF(P774&lt;=20,"Faible",IF(P774&lt;=40,"Moyen",IF(P774&lt;=75,"Élevé","Critique"))))</f>
        <v/>
      </c>
      <c r="R774" s="17" t="n"/>
      <c r="S774" s="17" t="n"/>
      <c r="T774" s="17" t="n"/>
      <c r="U774" s="17" t="inlineStr">
        <is>
          <t>Maintenance</t>
        </is>
      </c>
      <c r="V774" s="17" t="inlineStr">
        <is>
          <t>20/09/2025</t>
        </is>
      </c>
      <c r="W774" s="17" t="inlineStr">
        <is>
          <t>Not Started</t>
        </is>
      </c>
      <c r="X774" s="17">
        <f>IF(AND(U774&gt;0,V774&gt;0,W774&gt;0),U774*V774*W774,"")</f>
        <v/>
      </c>
      <c r="Y774" s="17">
        <f>IF(X774="","",IF(X774&lt;=20,"Faible",IF(X774&lt;=40,"Moyen",IF(X774&lt;=75,"Élevé","Critique"))))</f>
        <v/>
      </c>
      <c r="Z774" s="17" t="n">
        <v>2</v>
      </c>
      <c r="AA774" s="17">
        <f>IF(AND(X774&gt;0,Y774&gt;0,Z774&gt;0),X774*Y774*Z774,"")</f>
        <v/>
      </c>
      <c r="AB774" s="17">
        <f>IF(AA774="","",IF(AA774&lt;=20,"Faible",IF(AA774&lt;=40,"Moyen",IF(AA774&lt;=75,"Élevé","Critique"))))</f>
        <v/>
      </c>
      <c r="AC774" s="17" t="inlineStr">
        <is>
          <t>c</t>
        </is>
      </c>
      <c r="AD774" s="17">
        <f>IF(OR(L774="",AC774=""),"",IF(VLOOKUP(AC774,Références!$O$3:$P$7,2,FALSE)&gt;=VLOOKUP(L774,Références!$O$3:$P$7,2,FALSE),"OK","À compléter"))</f>
        <v/>
      </c>
      <c r="AE774" s="17" t="inlineStr">
        <is>
          <t>FDS + mode opératoire</t>
        </is>
      </c>
      <c r="AF774" s="17" t="n"/>
      <c r="AG774" s="17" t="n"/>
    </row>
    <row r="775">
      <c r="A775" s="17" t="n"/>
      <c r="B775" s="17" t="n"/>
      <c r="C775" s="17" t="n"/>
      <c r="D775" s="17" t="n"/>
      <c r="E775" s="17" t="n"/>
      <c r="F775" s="17" t="n"/>
      <c r="G775" s="17" t="n"/>
      <c r="H775" s="17" t="n"/>
      <c r="I775" s="17" t="n"/>
      <c r="J775" s="17" t="n"/>
      <c r="K775" s="17">
        <f>IF(OR(H775="",I775="",J775=""),"",H775&amp;I775&amp;J775)</f>
        <v/>
      </c>
      <c r="L775" s="17">
        <f>IF(K775="","",VLOOKUP(K775,Références!$L$3:$M$10,2,FALSE))</f>
        <v/>
      </c>
      <c r="M775" s="17" t="n"/>
      <c r="N775" s="17" t="n"/>
      <c r="O775" s="17" t="n"/>
      <c r="P775" s="17">
        <f>IF(AND(M775&gt;0,N775&gt;0,O775&gt;0),M775*N775*O775,"")</f>
        <v/>
      </c>
      <c r="Q775" s="17">
        <f>IF(P775="","",IF(P775&lt;=20,"Faible",IF(P775&lt;=40,"Moyen",IF(P775&lt;=75,"Élevé","Critique"))))</f>
        <v/>
      </c>
      <c r="R775" s="17" t="n"/>
      <c r="S775" s="17" t="n"/>
      <c r="T775" s="17" t="n"/>
      <c r="U775" s="17" t="inlineStr">
        <is>
          <t>Qualité</t>
        </is>
      </c>
      <c r="V775" s="17" t="inlineStr">
        <is>
          <t>26/09/2025</t>
        </is>
      </c>
      <c r="W775" s="17" t="inlineStr">
        <is>
          <t>Not Started</t>
        </is>
      </c>
      <c r="X775" s="17">
        <f>IF(AND(U775&gt;0,V775&gt;0,W775&gt;0),U775*V775*W775,"")</f>
        <v/>
      </c>
      <c r="Y775" s="17">
        <f>IF(X775="","",IF(X775&lt;=20,"Faible",IF(X775&lt;=40,"Moyen",IF(X775&lt;=75,"Élevé","Critique"))))</f>
        <v/>
      </c>
      <c r="Z775" s="17" t="n">
        <v>2</v>
      </c>
      <c r="AA775" s="17">
        <f>IF(AND(X775&gt;0,Y775&gt;0,Z775&gt;0),X775*Y775*Z775,"")</f>
        <v/>
      </c>
      <c r="AB775" s="17">
        <f>IF(AA775="","",IF(AA775&lt;=20,"Faible",IF(AA775&lt;=40,"Moyen",IF(AA775&lt;=75,"Élevé","Critique"))))</f>
        <v/>
      </c>
      <c r="AC775" s="17" t="inlineStr">
        <is>
          <t>c</t>
        </is>
      </c>
      <c r="AD775" s="17">
        <f>IF(OR(L775="",AC775=""),"",IF(VLOOKUP(AC775,Références!$O$3:$P$7,2,FALSE)&gt;=VLOOKUP(L775,Références!$O$3:$P$7,2,FALSE),"OK","À compléter"))</f>
        <v/>
      </c>
      <c r="AE775" s="17" t="inlineStr">
        <is>
          <t>Photos + procédure</t>
        </is>
      </c>
      <c r="AF775" s="17" t="n"/>
      <c r="AG775" s="17" t="n"/>
    </row>
    <row r="776">
      <c r="A776" s="17" t="n"/>
      <c r="B776" s="17" t="n"/>
      <c r="C776" s="17" t="n"/>
      <c r="D776" s="17" t="n"/>
      <c r="E776" s="17" t="n"/>
      <c r="F776" s="17" t="n"/>
      <c r="G776" s="17" t="n"/>
      <c r="H776" s="17" t="n"/>
      <c r="I776" s="17" t="n"/>
      <c r="J776" s="17" t="n"/>
      <c r="K776" s="17">
        <f>IF(OR(H776="",I776="",J776=""),"",H776&amp;I776&amp;J776)</f>
        <v/>
      </c>
      <c r="L776" s="17">
        <f>IF(K776="","",VLOOKUP(K776,Références!$L$3:$M$10,2,FALSE))</f>
        <v/>
      </c>
      <c r="M776" s="17" t="n"/>
      <c r="N776" s="17" t="n"/>
      <c r="O776" s="17" t="n"/>
      <c r="P776" s="17">
        <f>IF(AND(M776&gt;0,N776&gt;0,O776&gt;0),M776*N776*O776,"")</f>
        <v/>
      </c>
      <c r="Q776" s="17">
        <f>IF(P776="","",IF(P776&lt;=20,"Faible",IF(P776&lt;=40,"Moyen",IF(P776&lt;=75,"Élevé","Critique"))))</f>
        <v/>
      </c>
      <c r="R776" s="17" t="n"/>
      <c r="S776" s="17" t="n"/>
      <c r="T776" s="17" t="n"/>
      <c r="U776" s="17" t="inlineStr">
        <is>
          <t>Qualité</t>
        </is>
      </c>
      <c r="V776" s="17" t="inlineStr">
        <is>
          <t>09/09/2025</t>
        </is>
      </c>
      <c r="W776" s="17" t="inlineStr">
        <is>
          <t>Not Started</t>
        </is>
      </c>
      <c r="X776" s="17">
        <f>IF(AND(U776&gt;0,V776&gt;0,W776&gt;0),U776*V776*W776,"")</f>
        <v/>
      </c>
      <c r="Y776" s="17">
        <f>IF(X776="","",IF(X776&lt;=20,"Faible",IF(X776&lt;=40,"Moyen",IF(X776&lt;=75,"Élevé","Critique"))))</f>
        <v/>
      </c>
      <c r="Z776" s="17" t="n">
        <v>2</v>
      </c>
      <c r="AA776" s="17">
        <f>IF(AND(X776&gt;0,Y776&gt;0,Z776&gt;0),X776*Y776*Z776,"")</f>
        <v/>
      </c>
      <c r="AB776" s="17">
        <f>IF(AA776="","",IF(AA776&lt;=20,"Faible",IF(AA776&lt;=40,"Moyen",IF(AA776&lt;=75,"Élevé","Critique"))))</f>
        <v/>
      </c>
      <c r="AC776" s="17" t="inlineStr">
        <is>
          <t>c</t>
        </is>
      </c>
      <c r="AD776" s="17">
        <f>IF(OR(L776="",AC776=""),"",IF(VLOOKUP(AC776,Références!$O$3:$P$7,2,FALSE)&gt;=VLOOKUP(L776,Références!$O$3:$P$7,2,FALSE),"OK","À compléter"))</f>
        <v/>
      </c>
      <c r="AE776" s="17" t="inlineStr">
        <is>
          <t>Photos + procédure</t>
        </is>
      </c>
      <c r="AF776" s="17" t="n"/>
      <c r="AG776" s="17" t="n"/>
    </row>
    <row r="777">
      <c r="A777" s="17" t="n"/>
      <c r="B777" s="17" t="n"/>
      <c r="C777" s="17" t="n"/>
      <c r="D777" s="17" t="n"/>
      <c r="E777" s="17" t="n"/>
      <c r="F777" s="17" t="n"/>
      <c r="G777" s="17" t="n"/>
      <c r="H777" s="17" t="n"/>
      <c r="I777" s="17" t="n"/>
      <c r="J777" s="17" t="n"/>
      <c r="K777" s="17">
        <f>IF(OR(H777="",I777="",J777=""),"",H777&amp;I777&amp;J777)</f>
        <v/>
      </c>
      <c r="L777" s="17">
        <f>IF(K777="","",VLOOKUP(K777,Références!$L$3:$M$10,2,FALSE))</f>
        <v/>
      </c>
      <c r="M777" s="17" t="n"/>
      <c r="N777" s="17" t="n"/>
      <c r="O777" s="17" t="n"/>
      <c r="P777" s="17">
        <f>IF(AND(M777&gt;0,N777&gt;0,O777&gt;0),M777*N777*O777,"")</f>
        <v/>
      </c>
      <c r="Q777" s="17">
        <f>IF(P777="","",IF(P777&lt;=20,"Faible",IF(P777&lt;=40,"Moyen",IF(P777&lt;=75,"Élevé","Critique"))))</f>
        <v/>
      </c>
      <c r="R777" s="17" t="n"/>
      <c r="S777" s="17" t="n"/>
      <c r="T777" s="17" t="n"/>
      <c r="U777" s="17" t="inlineStr">
        <is>
          <t>Méthodes</t>
        </is>
      </c>
      <c r="V777" s="17" t="inlineStr">
        <is>
          <t>20/09/2025</t>
        </is>
      </c>
      <c r="W777" s="17" t="inlineStr">
        <is>
          <t>In Progress</t>
        </is>
      </c>
      <c r="X777" s="17">
        <f>IF(AND(U777&gt;0,V777&gt;0,W777&gt;0),U777*V777*W777,"")</f>
        <v/>
      </c>
      <c r="Y777" s="17">
        <f>IF(X777="","",IF(X777&lt;=20,"Faible",IF(X777&lt;=40,"Moyen",IF(X777&lt;=75,"Élevé","Critique"))))</f>
        <v/>
      </c>
      <c r="Z777" s="17" t="n">
        <v>2</v>
      </c>
      <c r="AA777" s="17">
        <f>IF(AND(X777&gt;0,Y777&gt;0,Z777&gt;0),X777*Y777*Z777,"")</f>
        <v/>
      </c>
      <c r="AB777" s="17">
        <f>IF(AA777="","",IF(AA777&lt;=20,"Faible",IF(AA777&lt;=40,"Moyen",IF(AA777&lt;=75,"Élevé","Critique"))))</f>
        <v/>
      </c>
      <c r="AC777" s="17" t="inlineStr">
        <is>
          <t>c</t>
        </is>
      </c>
      <c r="AD777" s="17">
        <f>IF(OR(L777="",AC777=""),"",IF(VLOOKUP(AC777,Références!$O$3:$P$7,2,FALSE)&gt;=VLOOKUP(L777,Références!$O$3:$P$7,2,FALSE),"OK","À compléter"))</f>
        <v/>
      </c>
      <c r="AE777" s="17" t="inlineStr">
        <is>
          <t>Audit terrain + croquis</t>
        </is>
      </c>
      <c r="AF777" s="17" t="n"/>
      <c r="AG777" s="17" t="n"/>
    </row>
    <row r="778">
      <c r="A778" s="17" t="n"/>
      <c r="B778" s="17" t="n"/>
      <c r="C778" s="17" t="n"/>
      <c r="D778" s="17" t="n"/>
      <c r="E778" s="17" t="n"/>
      <c r="F778" s="17" t="n"/>
      <c r="G778" s="17" t="n"/>
      <c r="H778" s="17" t="n"/>
      <c r="I778" s="17" t="n"/>
      <c r="J778" s="17" t="n"/>
      <c r="K778" s="17">
        <f>IF(OR(H778="",I778="",J778=""),"",H778&amp;I778&amp;J778)</f>
        <v/>
      </c>
      <c r="L778" s="17">
        <f>IF(K778="","",VLOOKUP(K778,Références!$L$3:$M$10,2,FALSE))</f>
        <v/>
      </c>
      <c r="M778" s="17" t="n"/>
      <c r="N778" s="17" t="n"/>
      <c r="O778" s="17" t="n"/>
      <c r="P778" s="17">
        <f>IF(AND(M778&gt;0,N778&gt;0,O778&gt;0),M778*N778*O778,"")</f>
        <v/>
      </c>
      <c r="Q778" s="17">
        <f>IF(P778="","",IF(P778&lt;=20,"Faible",IF(P778&lt;=40,"Moyen",IF(P778&lt;=75,"Élevé","Critique"))))</f>
        <v/>
      </c>
      <c r="R778" s="17" t="n"/>
      <c r="S778" s="17" t="n"/>
      <c r="T778" s="17" t="n"/>
      <c r="U778" s="17" t="inlineStr">
        <is>
          <t>Méthodes</t>
        </is>
      </c>
      <c r="V778" s="17" t="inlineStr">
        <is>
          <t>14/09/2025</t>
        </is>
      </c>
      <c r="W778" s="17" t="inlineStr">
        <is>
          <t>Not Started</t>
        </is>
      </c>
      <c r="X778" s="17">
        <f>IF(AND(U778&gt;0,V778&gt;0,W778&gt;0),U778*V778*W778,"")</f>
        <v/>
      </c>
      <c r="Y778" s="17">
        <f>IF(X778="","",IF(X778&lt;=20,"Faible",IF(X778&lt;=40,"Moyen",IF(X778&lt;=75,"Élevé","Critique"))))</f>
        <v/>
      </c>
      <c r="Z778" s="17" t="n">
        <v>2</v>
      </c>
      <c r="AA778" s="17">
        <f>IF(AND(X778&gt;0,Y778&gt;0,Z778&gt;0),X778*Y778*Z778,"")</f>
        <v/>
      </c>
      <c r="AB778" s="17">
        <f>IF(AA778="","",IF(AA778&lt;=20,"Faible",IF(AA778&lt;=40,"Moyen",IF(AA778&lt;=75,"Élevé","Critique"))))</f>
        <v/>
      </c>
      <c r="AC778" s="17" t="inlineStr">
        <is>
          <t>c</t>
        </is>
      </c>
      <c r="AD778" s="17">
        <f>IF(OR(L778="",AC778=""),"",IF(VLOOKUP(AC778,Références!$O$3:$P$7,2,FALSE)&gt;=VLOOKUP(L778,Références!$O$3:$P$7,2,FALSE),"OK","À compléter"))</f>
        <v/>
      </c>
      <c r="AE778" s="17" t="inlineStr">
        <is>
          <t>PV contrôle + schéma</t>
        </is>
      </c>
      <c r="AF778" s="17" t="n"/>
      <c r="AG778" s="17" t="n"/>
    </row>
    <row r="779">
      <c r="A779" s="17" t="n"/>
      <c r="B779" s="17" t="n"/>
      <c r="C779" s="17" t="n"/>
      <c r="D779" s="17" t="n"/>
      <c r="E779" s="17" t="n"/>
      <c r="F779" s="17" t="n"/>
      <c r="G779" s="17" t="n"/>
      <c r="H779" s="17" t="n"/>
      <c r="I779" s="17" t="n"/>
      <c r="J779" s="17" t="n"/>
      <c r="K779" s="17">
        <f>IF(OR(H779="",I779="",J779=""),"",H779&amp;I779&amp;J779)</f>
        <v/>
      </c>
      <c r="L779" s="17">
        <f>IF(K779="","",VLOOKUP(K779,Références!$L$3:$M$10,2,FALSE))</f>
        <v/>
      </c>
      <c r="M779" s="17" t="n"/>
      <c r="N779" s="17" t="n"/>
      <c r="O779" s="17" t="n"/>
      <c r="P779" s="17">
        <f>IF(AND(M779&gt;0,N779&gt;0,O779&gt;0),M779*N779*O779,"")</f>
        <v/>
      </c>
      <c r="Q779" s="17">
        <f>IF(P779="","",IF(P779&lt;=20,"Faible",IF(P779&lt;=40,"Moyen",IF(P779&lt;=75,"Élevé","Critique"))))</f>
        <v/>
      </c>
      <c r="R779" s="17" t="n"/>
      <c r="S779" s="17" t="n"/>
      <c r="T779" s="17" t="n"/>
      <c r="U779" s="17" t="inlineStr">
        <is>
          <t>Production</t>
        </is>
      </c>
      <c r="V779" s="17" t="inlineStr">
        <is>
          <t>25/09/2025</t>
        </is>
      </c>
      <c r="W779" s="17" t="inlineStr">
        <is>
          <t>Done</t>
        </is>
      </c>
      <c r="X779" s="17">
        <f>IF(AND(U779&gt;0,V779&gt;0,W779&gt;0),U779*V779*W779,"")</f>
        <v/>
      </c>
      <c r="Y779" s="17">
        <f>IF(X779="","",IF(X779&lt;=20,"Faible",IF(X779&lt;=40,"Moyen",IF(X779&lt;=75,"Élevé","Critique"))))</f>
        <v/>
      </c>
      <c r="Z779" s="17" t="n">
        <v>2</v>
      </c>
      <c r="AA779" s="17">
        <f>IF(AND(X779&gt;0,Y779&gt;0,Z779&gt;0),X779*Y779*Z779,"")</f>
        <v/>
      </c>
      <c r="AB779" s="17">
        <f>IF(AA779="","",IF(AA779&lt;=20,"Faible",IF(AA779&lt;=40,"Moyen",IF(AA779&lt;=75,"Élevé","Critique"))))</f>
        <v/>
      </c>
      <c r="AC779" s="17" t="inlineStr">
        <is>
          <t>c</t>
        </is>
      </c>
      <c r="AD779" s="17">
        <f>IF(OR(L779="",AC779=""),"",IF(VLOOKUP(AC779,Références!$O$3:$P$7,2,FALSE)&gt;=VLOOKUP(L779,Références!$O$3:$P$7,2,FALSE),"OK","À compléter"))</f>
        <v/>
      </c>
      <c r="AE779" s="17" t="inlineStr">
        <is>
          <t>Photos + procédure</t>
        </is>
      </c>
      <c r="AF779" s="17" t="n"/>
      <c r="AG779" s="17" t="n"/>
    </row>
    <row r="780">
      <c r="A780" s="17" t="n"/>
      <c r="B780" s="17" t="n"/>
      <c r="C780" s="17" t="n"/>
      <c r="D780" s="17" t="n"/>
      <c r="E780" s="17" t="n"/>
      <c r="F780" s="17" t="n"/>
      <c r="G780" s="17" t="n"/>
      <c r="H780" s="17" t="n"/>
      <c r="I780" s="17" t="n"/>
      <c r="J780" s="17" t="n"/>
      <c r="K780" s="17">
        <f>IF(OR(H780="",I780="",J780=""),"",H780&amp;I780&amp;J780)</f>
        <v/>
      </c>
      <c r="L780" s="17">
        <f>IF(K780="","",VLOOKUP(K780,Références!$L$3:$M$10,2,FALSE))</f>
        <v/>
      </c>
      <c r="M780" s="17" t="n"/>
      <c r="N780" s="17" t="n"/>
      <c r="O780" s="17" t="n"/>
      <c r="P780" s="17">
        <f>IF(AND(M780&gt;0,N780&gt;0,O780&gt;0),M780*N780*O780,"")</f>
        <v/>
      </c>
      <c r="Q780" s="17">
        <f>IF(P780="","",IF(P780&lt;=20,"Faible",IF(P780&lt;=40,"Moyen",IF(P780&lt;=75,"Élevé","Critique"))))</f>
        <v/>
      </c>
      <c r="R780" s="17" t="n"/>
      <c r="S780" s="17" t="n"/>
      <c r="T780" s="17" t="n"/>
      <c r="U780" s="17" t="inlineStr">
        <is>
          <t>Méthodes</t>
        </is>
      </c>
      <c r="V780" s="17" t="inlineStr">
        <is>
          <t>28/09/2025</t>
        </is>
      </c>
      <c r="W780" s="17" t="inlineStr">
        <is>
          <t>In Progress</t>
        </is>
      </c>
      <c r="X780" s="17">
        <f>IF(AND(U780&gt;0,V780&gt;0,W780&gt;0),U780*V780*W780,"")</f>
        <v/>
      </c>
      <c r="Y780" s="17">
        <f>IF(X780="","",IF(X780&lt;=20,"Faible",IF(X780&lt;=40,"Moyen",IF(X780&lt;=75,"Élevé","Critique"))))</f>
        <v/>
      </c>
      <c r="Z780" s="17" t="n">
        <v>2</v>
      </c>
      <c r="AA780" s="17">
        <f>IF(AND(X780&gt;0,Y780&gt;0,Z780&gt;0),X780*Y780*Z780,"")</f>
        <v/>
      </c>
      <c r="AB780" s="17">
        <f>IF(AA780="","",IF(AA780&lt;=20,"Faible",IF(AA780&lt;=40,"Moyen",IF(AA780&lt;=75,"Élevé","Critique"))))</f>
        <v/>
      </c>
      <c r="AC780" s="17" t="inlineStr">
        <is>
          <t>c</t>
        </is>
      </c>
      <c r="AD780" s="17">
        <f>IF(OR(L780="",AC780=""),"",IF(VLOOKUP(AC780,Références!$O$3:$P$7,2,FALSE)&gt;=VLOOKUP(L780,Références!$O$3:$P$7,2,FALSE),"OK","À compléter"))</f>
        <v/>
      </c>
      <c r="AE780" s="17" t="inlineStr">
        <is>
          <t>FDS + mode opératoire</t>
        </is>
      </c>
      <c r="AF780" s="17" t="n"/>
      <c r="AG780" s="17" t="n"/>
    </row>
    <row r="781">
      <c r="A781" s="17" t="n"/>
      <c r="B781" s="17" t="n"/>
      <c r="C781" s="17" t="n"/>
      <c r="D781" s="17" t="n"/>
      <c r="E781" s="17" t="n"/>
      <c r="F781" s="17" t="n"/>
      <c r="G781" s="17" t="n"/>
      <c r="H781" s="17" t="n"/>
      <c r="I781" s="17" t="n"/>
      <c r="J781" s="17" t="n"/>
      <c r="K781" s="17">
        <f>IF(OR(H781="",I781="",J781=""),"",H781&amp;I781&amp;J781)</f>
        <v/>
      </c>
      <c r="L781" s="17">
        <f>IF(K781="","",VLOOKUP(K781,Références!$L$3:$M$10,2,FALSE))</f>
        <v/>
      </c>
      <c r="M781" s="17" t="n"/>
      <c r="N781" s="17" t="n"/>
      <c r="O781" s="17" t="n"/>
      <c r="P781" s="17">
        <f>IF(AND(M781&gt;0,N781&gt;0,O781&gt;0),M781*N781*O781,"")</f>
        <v/>
      </c>
      <c r="Q781" s="17">
        <f>IF(P781="","",IF(P781&lt;=20,"Faible",IF(P781&lt;=40,"Moyen",IF(P781&lt;=75,"Élevé","Critique"))))</f>
        <v/>
      </c>
      <c r="R781" s="17" t="n"/>
      <c r="S781" s="17" t="n"/>
      <c r="T781" s="17" t="n"/>
      <c r="U781" s="17" t="inlineStr">
        <is>
          <t>Maintenance</t>
        </is>
      </c>
      <c r="V781" s="17" t="inlineStr">
        <is>
          <t>17/09/2025</t>
        </is>
      </c>
      <c r="W781" s="17" t="inlineStr">
        <is>
          <t>Not Started</t>
        </is>
      </c>
      <c r="X781" s="17">
        <f>IF(AND(U781&gt;0,V781&gt;0,W781&gt;0),U781*V781*W781,"")</f>
        <v/>
      </c>
      <c r="Y781" s="17">
        <f>IF(X781="","",IF(X781&lt;=20,"Faible",IF(X781&lt;=40,"Moyen",IF(X781&lt;=75,"Élevé","Critique"))))</f>
        <v/>
      </c>
      <c r="Z781" s="17" t="n">
        <v>2</v>
      </c>
      <c r="AA781" s="17">
        <f>IF(AND(X781&gt;0,Y781&gt;0,Z781&gt;0),X781*Y781*Z781,"")</f>
        <v/>
      </c>
      <c r="AB781" s="17">
        <f>IF(AA781="","",IF(AA781&lt;=20,"Faible",IF(AA781&lt;=40,"Moyen",IF(AA781&lt;=75,"Élevé","Critique"))))</f>
        <v/>
      </c>
      <c r="AC781" s="17" t="inlineStr">
        <is>
          <t>c</t>
        </is>
      </c>
      <c r="AD781" s="17">
        <f>IF(OR(L781="",AC781=""),"",IF(VLOOKUP(AC781,Références!$O$3:$P$7,2,FALSE)&gt;=VLOOKUP(L781,Références!$O$3:$P$7,2,FALSE),"OK","À compléter"))</f>
        <v/>
      </c>
      <c r="AE781" s="17" t="inlineStr">
        <is>
          <t>PV contrôle + schéma</t>
        </is>
      </c>
      <c r="AF781" s="17" t="n"/>
      <c r="AG781" s="17" t="n"/>
    </row>
    <row r="782">
      <c r="A782" s="17" t="n"/>
      <c r="B782" s="17" t="n"/>
      <c r="C782" s="17" t="n"/>
      <c r="D782" s="17" t="n"/>
      <c r="E782" s="17" t="n"/>
      <c r="F782" s="17" t="n"/>
      <c r="G782" s="17" t="n"/>
      <c r="H782" s="17" t="n"/>
      <c r="I782" s="17" t="n"/>
      <c r="J782" s="17" t="n"/>
      <c r="K782" s="17">
        <f>IF(OR(H782="",I782="",J782=""),"",H782&amp;I782&amp;J782)</f>
        <v/>
      </c>
      <c r="L782" s="17">
        <f>IF(K782="","",VLOOKUP(K782,Références!$L$3:$M$10,2,FALSE))</f>
        <v/>
      </c>
      <c r="M782" s="17" t="n"/>
      <c r="N782" s="17" t="n"/>
      <c r="O782" s="17" t="n"/>
      <c r="P782" s="17">
        <f>IF(AND(M782&gt;0,N782&gt;0,O782&gt;0),M782*N782*O782,"")</f>
        <v/>
      </c>
      <c r="Q782" s="17">
        <f>IF(P782="","",IF(P782&lt;=20,"Faible",IF(P782&lt;=40,"Moyen",IF(P782&lt;=75,"Élevé","Critique"))))</f>
        <v/>
      </c>
      <c r="R782" s="17" t="n"/>
      <c r="S782" s="17" t="n"/>
      <c r="T782" s="17" t="n"/>
      <c r="U782" s="17" t="inlineStr">
        <is>
          <t>Production</t>
        </is>
      </c>
      <c r="V782" s="17" t="inlineStr">
        <is>
          <t>08/09/2025</t>
        </is>
      </c>
      <c r="W782" s="17" t="inlineStr">
        <is>
          <t>Not Started</t>
        </is>
      </c>
      <c r="X782" s="17">
        <f>IF(AND(U782&gt;0,V782&gt;0,W782&gt;0),U782*V782*W782,"")</f>
        <v/>
      </c>
      <c r="Y782" s="17">
        <f>IF(X782="","",IF(X782&lt;=20,"Faible",IF(X782&lt;=40,"Moyen",IF(X782&lt;=75,"Élevé","Critique"))))</f>
        <v/>
      </c>
      <c r="Z782" s="17" t="n">
        <v>2</v>
      </c>
      <c r="AA782" s="17">
        <f>IF(AND(X782&gt;0,Y782&gt;0,Z782&gt;0),X782*Y782*Z782,"")</f>
        <v/>
      </c>
      <c r="AB782" s="17">
        <f>IF(AA782="","",IF(AA782&lt;=20,"Faible",IF(AA782&lt;=40,"Moyen",IF(AA782&lt;=75,"Élevé","Critique"))))</f>
        <v/>
      </c>
      <c r="AC782" s="17" t="inlineStr">
        <is>
          <t>c</t>
        </is>
      </c>
      <c r="AD782" s="17">
        <f>IF(OR(L782="",AC782=""),"",IF(VLOOKUP(AC782,Références!$O$3:$P$7,2,FALSE)&gt;=VLOOKUP(L782,Références!$O$3:$P$7,2,FALSE),"OK","À compléter"))</f>
        <v/>
      </c>
      <c r="AE782" s="17" t="inlineStr">
        <is>
          <t>FDS + mode opératoire</t>
        </is>
      </c>
      <c r="AF782" s="17" t="n"/>
      <c r="AG782" s="17" t="n"/>
    </row>
    <row r="783">
      <c r="A783" s="17" t="n"/>
      <c r="B783" s="17" t="n"/>
      <c r="C783" s="17" t="n"/>
      <c r="D783" s="17" t="n"/>
      <c r="E783" s="17" t="n"/>
      <c r="F783" s="17" t="n"/>
      <c r="G783" s="17" t="n"/>
      <c r="H783" s="17" t="n"/>
      <c r="I783" s="17" t="n"/>
      <c r="J783" s="17" t="n"/>
      <c r="K783" s="17">
        <f>IF(OR(H783="",I783="",J783=""),"",H783&amp;I783&amp;J783)</f>
        <v/>
      </c>
      <c r="L783" s="17">
        <f>IF(K783="","",VLOOKUP(K783,Références!$L$3:$M$10,2,FALSE))</f>
        <v/>
      </c>
      <c r="M783" s="17" t="n"/>
      <c r="N783" s="17" t="n"/>
      <c r="O783" s="17" t="n"/>
      <c r="P783" s="17">
        <f>IF(AND(M783&gt;0,N783&gt;0,O783&gt;0),M783*N783*O783,"")</f>
        <v/>
      </c>
      <c r="Q783" s="17">
        <f>IF(P783="","",IF(P783&lt;=20,"Faible",IF(P783&lt;=40,"Moyen",IF(P783&lt;=75,"Élevé","Critique"))))</f>
        <v/>
      </c>
      <c r="R783" s="17" t="n"/>
      <c r="S783" s="17" t="n"/>
      <c r="T783" s="17" t="n"/>
      <c r="U783" s="17" t="inlineStr">
        <is>
          <t>HSE</t>
        </is>
      </c>
      <c r="V783" s="17" t="inlineStr">
        <is>
          <t>28/09/2025</t>
        </is>
      </c>
      <c r="W783" s="17" t="inlineStr">
        <is>
          <t>In Progress</t>
        </is>
      </c>
      <c r="X783" s="17">
        <f>IF(AND(U783&gt;0,V783&gt;0,W783&gt;0),U783*V783*W783,"")</f>
        <v/>
      </c>
      <c r="Y783" s="17">
        <f>IF(X783="","",IF(X783&lt;=20,"Faible",IF(X783&lt;=40,"Moyen",IF(X783&lt;=75,"Élevé","Critique"))))</f>
        <v/>
      </c>
      <c r="Z783" s="17" t="n">
        <v>2</v>
      </c>
      <c r="AA783" s="17">
        <f>IF(AND(X783&gt;0,Y783&gt;0,Z783&gt;0),X783*Y783*Z783,"")</f>
        <v/>
      </c>
      <c r="AB783" s="17">
        <f>IF(AA783="","",IF(AA783&lt;=20,"Faible",IF(AA783&lt;=40,"Moyen",IF(AA783&lt;=75,"Élevé","Critique"))))</f>
        <v/>
      </c>
      <c r="AC783" s="17" t="inlineStr">
        <is>
          <t>c</t>
        </is>
      </c>
      <c r="AD783" s="17">
        <f>IF(OR(L783="",AC783=""),"",IF(VLOOKUP(AC783,Références!$O$3:$P$7,2,FALSE)&gt;=VLOOKUP(L783,Références!$O$3:$P$7,2,FALSE),"OK","À compléter"))</f>
        <v/>
      </c>
      <c r="AE783" s="17" t="inlineStr">
        <is>
          <t>FDS + mode opératoire</t>
        </is>
      </c>
      <c r="AF783" s="17" t="n"/>
      <c r="AG783" s="17" t="n"/>
    </row>
    <row r="784">
      <c r="A784" s="17" t="n"/>
      <c r="B784" s="17" t="n"/>
      <c r="C784" s="17" t="n"/>
      <c r="D784" s="17" t="n"/>
      <c r="E784" s="17" t="n"/>
      <c r="F784" s="17" t="n"/>
      <c r="G784" s="17" t="n"/>
      <c r="H784" s="17" t="n"/>
      <c r="I784" s="17" t="n"/>
      <c r="J784" s="17" t="n"/>
      <c r="K784" s="17">
        <f>IF(OR(H784="",I784="",J784=""),"",H784&amp;I784&amp;J784)</f>
        <v/>
      </c>
      <c r="L784" s="17">
        <f>IF(K784="","",VLOOKUP(K784,Références!$L$3:$M$10,2,FALSE))</f>
        <v/>
      </c>
      <c r="M784" s="17" t="n"/>
      <c r="N784" s="17" t="n"/>
      <c r="O784" s="17" t="n"/>
      <c r="P784" s="17">
        <f>IF(AND(M784&gt;0,N784&gt;0,O784&gt;0),M784*N784*O784,"")</f>
        <v/>
      </c>
      <c r="Q784" s="17">
        <f>IF(P784="","",IF(P784&lt;=20,"Faible",IF(P784&lt;=40,"Moyen",IF(P784&lt;=75,"Élevé","Critique"))))</f>
        <v/>
      </c>
      <c r="R784" s="17" t="n"/>
      <c r="S784" s="17" t="n"/>
      <c r="T784" s="17" t="n"/>
      <c r="U784" s="17" t="inlineStr">
        <is>
          <t>Production</t>
        </is>
      </c>
      <c r="V784" s="17" t="inlineStr">
        <is>
          <t>08/09/2025</t>
        </is>
      </c>
      <c r="W784" s="17" t="inlineStr">
        <is>
          <t>In Progress</t>
        </is>
      </c>
      <c r="X784" s="17">
        <f>IF(AND(U784&gt;0,V784&gt;0,W784&gt;0),U784*V784*W784,"")</f>
        <v/>
      </c>
      <c r="Y784" s="17">
        <f>IF(X784="","",IF(X784&lt;=20,"Faible",IF(X784&lt;=40,"Moyen",IF(X784&lt;=75,"Élevé","Critique"))))</f>
        <v/>
      </c>
      <c r="Z784" s="17" t="n">
        <v>2</v>
      </c>
      <c r="AA784" s="17">
        <f>IF(AND(X784&gt;0,Y784&gt;0,Z784&gt;0),X784*Y784*Z784,"")</f>
        <v/>
      </c>
      <c r="AB784" s="17">
        <f>IF(AA784="","",IF(AA784&lt;=20,"Faible",IF(AA784&lt;=40,"Moyen",IF(AA784&lt;=75,"Élevé","Critique"))))</f>
        <v/>
      </c>
      <c r="AC784" s="17" t="inlineStr">
        <is>
          <t>c</t>
        </is>
      </c>
      <c r="AD784" s="17">
        <f>IF(OR(L784="",AC784=""),"",IF(VLOOKUP(AC784,Références!$O$3:$P$7,2,FALSE)&gt;=VLOOKUP(L784,Références!$O$3:$P$7,2,FALSE),"OK","À compléter"))</f>
        <v/>
      </c>
      <c r="AE784" s="17" t="inlineStr">
        <is>
          <t>PV contrôle + schéma</t>
        </is>
      </c>
      <c r="AF784" s="17" t="n"/>
      <c r="AG784" s="17" t="n"/>
    </row>
    <row r="785">
      <c r="A785" s="17" t="n"/>
      <c r="B785" s="17" t="n"/>
      <c r="C785" s="17" t="n"/>
      <c r="D785" s="17" t="n"/>
      <c r="E785" s="17" t="n"/>
      <c r="F785" s="17" t="n"/>
      <c r="G785" s="17" t="n"/>
      <c r="H785" s="17" t="n"/>
      <c r="I785" s="17" t="n"/>
      <c r="J785" s="17" t="n"/>
      <c r="K785" s="17">
        <f>IF(OR(H785="",I785="",J785=""),"",H785&amp;I785&amp;J785)</f>
        <v/>
      </c>
      <c r="L785" s="17">
        <f>IF(K785="","",VLOOKUP(K785,Références!$L$3:$M$10,2,FALSE))</f>
        <v/>
      </c>
      <c r="M785" s="17" t="n"/>
      <c r="N785" s="17" t="n"/>
      <c r="O785" s="17" t="n"/>
      <c r="P785" s="17">
        <f>IF(AND(M785&gt;0,N785&gt;0,O785&gt;0),M785*N785*O785,"")</f>
        <v/>
      </c>
      <c r="Q785" s="17">
        <f>IF(P785="","",IF(P785&lt;=20,"Faible",IF(P785&lt;=40,"Moyen",IF(P785&lt;=75,"Élevé","Critique"))))</f>
        <v/>
      </c>
      <c r="R785" s="17" t="n"/>
      <c r="S785" s="17" t="n"/>
      <c r="T785" s="17" t="n"/>
      <c r="U785" s="17" t="inlineStr">
        <is>
          <t>Qualité</t>
        </is>
      </c>
      <c r="V785" s="17" t="inlineStr">
        <is>
          <t>13/09/2025</t>
        </is>
      </c>
      <c r="W785" s="17" t="inlineStr">
        <is>
          <t>Not Started</t>
        </is>
      </c>
      <c r="X785" s="17">
        <f>IF(AND(U785&gt;0,V785&gt;0,W785&gt;0),U785*V785*W785,"")</f>
        <v/>
      </c>
      <c r="Y785" s="17">
        <f>IF(X785="","",IF(X785&lt;=20,"Faible",IF(X785&lt;=40,"Moyen",IF(X785&lt;=75,"Élevé","Critique"))))</f>
        <v/>
      </c>
      <c r="Z785" s="17" t="n">
        <v>2</v>
      </c>
      <c r="AA785" s="17">
        <f>IF(AND(X785&gt;0,Y785&gt;0,Z785&gt;0),X785*Y785*Z785,"")</f>
        <v/>
      </c>
      <c r="AB785" s="17">
        <f>IF(AA785="","",IF(AA785&lt;=20,"Faible",IF(AA785&lt;=40,"Moyen",IF(AA785&lt;=75,"Élevé","Critique"))))</f>
        <v/>
      </c>
      <c r="AC785" s="17" t="inlineStr">
        <is>
          <t>c</t>
        </is>
      </c>
      <c r="AD785" s="17">
        <f>IF(OR(L785="",AC785=""),"",IF(VLOOKUP(AC785,Références!$O$3:$P$7,2,FALSE)&gt;=VLOOKUP(L785,Références!$O$3:$P$7,2,FALSE),"OK","À compléter"))</f>
        <v/>
      </c>
      <c r="AE785" s="17" t="inlineStr">
        <is>
          <t>Audit terrain + croquis</t>
        </is>
      </c>
      <c r="AF785" s="17" t="n"/>
      <c r="AG785" s="17" t="n"/>
    </row>
    <row r="786">
      <c r="A786" s="17" t="n"/>
      <c r="B786" s="17" t="n"/>
      <c r="C786" s="17" t="n"/>
      <c r="D786" s="17" t="n"/>
      <c r="E786" s="17" t="n"/>
      <c r="F786" s="17" t="n"/>
      <c r="G786" s="17" t="n"/>
      <c r="H786" s="17" t="n"/>
      <c r="I786" s="17" t="n"/>
      <c r="J786" s="17" t="n"/>
      <c r="K786" s="17">
        <f>IF(OR(H786="",I786="",J786=""),"",H786&amp;I786&amp;J786)</f>
        <v/>
      </c>
      <c r="L786" s="17">
        <f>IF(K786="","",VLOOKUP(K786,Références!$L$3:$M$10,2,FALSE))</f>
        <v/>
      </c>
      <c r="M786" s="17" t="n"/>
      <c r="N786" s="17" t="n"/>
      <c r="O786" s="17" t="n"/>
      <c r="P786" s="17">
        <f>IF(AND(M786&gt;0,N786&gt;0,O786&gt;0),M786*N786*O786,"")</f>
        <v/>
      </c>
      <c r="Q786" s="17">
        <f>IF(P786="","",IF(P786&lt;=20,"Faible",IF(P786&lt;=40,"Moyen",IF(P786&lt;=75,"Élevé","Critique"))))</f>
        <v/>
      </c>
      <c r="R786" s="17" t="n"/>
      <c r="S786" s="17" t="n"/>
      <c r="T786" s="17" t="n"/>
      <c r="U786" s="17" t="inlineStr">
        <is>
          <t>Qualité</t>
        </is>
      </c>
      <c r="V786" s="17" t="inlineStr">
        <is>
          <t>01/09/2025</t>
        </is>
      </c>
      <c r="W786" s="17" t="inlineStr">
        <is>
          <t>In Progress</t>
        </is>
      </c>
      <c r="X786" s="17">
        <f>IF(AND(U786&gt;0,V786&gt;0,W786&gt;0),U786*V786*W786,"")</f>
        <v/>
      </c>
      <c r="Y786" s="17">
        <f>IF(X786="","",IF(X786&lt;=20,"Faible",IF(X786&lt;=40,"Moyen",IF(X786&lt;=75,"Élevé","Critique"))))</f>
        <v/>
      </c>
      <c r="Z786" s="17" t="n">
        <v>2</v>
      </c>
      <c r="AA786" s="17">
        <f>IF(AND(X786&gt;0,Y786&gt;0,Z786&gt;0),X786*Y786*Z786,"")</f>
        <v/>
      </c>
      <c r="AB786" s="17">
        <f>IF(AA786="","",IF(AA786&lt;=20,"Faible",IF(AA786&lt;=40,"Moyen",IF(AA786&lt;=75,"Élevé","Critique"))))</f>
        <v/>
      </c>
      <c r="AC786" s="17" t="inlineStr">
        <is>
          <t>c</t>
        </is>
      </c>
      <c r="AD786" s="17">
        <f>IF(OR(L786="",AC786=""),"",IF(VLOOKUP(AC786,Références!$O$3:$P$7,2,FALSE)&gt;=VLOOKUP(L786,Références!$O$3:$P$7,2,FALSE),"OK","À compléter"))</f>
        <v/>
      </c>
      <c r="AE786" s="17" t="inlineStr">
        <is>
          <t>FDS + mode opératoire</t>
        </is>
      </c>
      <c r="AF786" s="17" t="n"/>
      <c r="AG786" s="17" t="n"/>
    </row>
    <row r="787">
      <c r="A787" s="17" t="n"/>
      <c r="B787" s="17" t="n"/>
      <c r="C787" s="17" t="n"/>
      <c r="D787" s="17" t="n"/>
      <c r="E787" s="17" t="n"/>
      <c r="F787" s="17" t="n"/>
      <c r="G787" s="17" t="n"/>
      <c r="H787" s="17" t="n"/>
      <c r="I787" s="17" t="n"/>
      <c r="J787" s="17" t="n"/>
      <c r="K787" s="17">
        <f>IF(OR(H787="",I787="",J787=""),"",H787&amp;I787&amp;J787)</f>
        <v/>
      </c>
      <c r="L787" s="17">
        <f>IF(K787="","",VLOOKUP(K787,Références!$L$3:$M$10,2,FALSE))</f>
        <v/>
      </c>
      <c r="M787" s="17" t="n"/>
      <c r="N787" s="17" t="n"/>
      <c r="O787" s="17" t="n"/>
      <c r="P787" s="17">
        <f>IF(AND(M787&gt;0,N787&gt;0,O787&gt;0),M787*N787*O787,"")</f>
        <v/>
      </c>
      <c r="Q787" s="17">
        <f>IF(P787="","",IF(P787&lt;=20,"Faible",IF(P787&lt;=40,"Moyen",IF(P787&lt;=75,"Élevé","Critique"))))</f>
        <v/>
      </c>
      <c r="R787" s="17" t="n"/>
      <c r="S787" s="17" t="n"/>
      <c r="T787" s="17" t="n"/>
      <c r="U787" s="17" t="inlineStr">
        <is>
          <t>Maintenance</t>
        </is>
      </c>
      <c r="V787" s="17" t="inlineStr">
        <is>
          <t>25/09/2025</t>
        </is>
      </c>
      <c r="W787" s="17" t="inlineStr">
        <is>
          <t>Done</t>
        </is>
      </c>
      <c r="X787" s="17">
        <f>IF(AND(U787&gt;0,V787&gt;0,W787&gt;0),U787*V787*W787,"")</f>
        <v/>
      </c>
      <c r="Y787" s="17">
        <f>IF(X787="","",IF(X787&lt;=20,"Faible",IF(X787&lt;=40,"Moyen",IF(X787&lt;=75,"Élevé","Critique"))))</f>
        <v/>
      </c>
      <c r="Z787" s="17" t="n">
        <v>2</v>
      </c>
      <c r="AA787" s="17">
        <f>IF(AND(X787&gt;0,Y787&gt;0,Z787&gt;0),X787*Y787*Z787,"")</f>
        <v/>
      </c>
      <c r="AB787" s="17">
        <f>IF(AA787="","",IF(AA787&lt;=20,"Faible",IF(AA787&lt;=40,"Moyen",IF(AA787&lt;=75,"Élevé","Critique"))))</f>
        <v/>
      </c>
      <c r="AC787" s="17" t="inlineStr">
        <is>
          <t>c</t>
        </is>
      </c>
      <c r="AD787" s="17">
        <f>IF(OR(L787="",AC787=""),"",IF(VLOOKUP(AC787,Références!$O$3:$P$7,2,FALSE)&gt;=VLOOKUP(L787,Références!$O$3:$P$7,2,FALSE),"OK","À compléter"))</f>
        <v/>
      </c>
      <c r="AE787" s="17" t="inlineStr">
        <is>
          <t>FDS + mode opératoire</t>
        </is>
      </c>
      <c r="AF787" s="17" t="n"/>
      <c r="AG787" s="17" t="n"/>
    </row>
    <row r="788">
      <c r="A788" s="17" t="n"/>
      <c r="B788" s="17" t="n"/>
      <c r="C788" s="17" t="n"/>
      <c r="D788" s="17" t="n"/>
      <c r="E788" s="17" t="n"/>
      <c r="F788" s="17" t="n"/>
      <c r="G788" s="17" t="n"/>
      <c r="H788" s="17" t="n"/>
      <c r="I788" s="17" t="n"/>
      <c r="J788" s="17" t="n"/>
      <c r="K788" s="17">
        <f>IF(OR(H788="",I788="",J788=""),"",H788&amp;I788&amp;J788)</f>
        <v/>
      </c>
      <c r="L788" s="17">
        <f>IF(K788="","",VLOOKUP(K788,Références!$L$3:$M$10,2,FALSE))</f>
        <v/>
      </c>
      <c r="M788" s="17" t="n"/>
      <c r="N788" s="17" t="n"/>
      <c r="O788" s="17" t="n"/>
      <c r="P788" s="17">
        <f>IF(AND(M788&gt;0,N788&gt;0,O788&gt;0),M788*N788*O788,"")</f>
        <v/>
      </c>
      <c r="Q788" s="17">
        <f>IF(P788="","",IF(P788&lt;=20,"Faible",IF(P788&lt;=40,"Moyen",IF(P788&lt;=75,"Élevé","Critique"))))</f>
        <v/>
      </c>
      <c r="R788" s="17" t="n"/>
      <c r="S788" s="17" t="n"/>
      <c r="T788" s="17" t="n"/>
      <c r="U788" s="17" t="inlineStr">
        <is>
          <t>Production</t>
        </is>
      </c>
      <c r="V788" s="17" t="inlineStr">
        <is>
          <t>26/09/2025</t>
        </is>
      </c>
      <c r="W788" s="17" t="inlineStr">
        <is>
          <t>Not Started</t>
        </is>
      </c>
      <c r="X788" s="17">
        <f>IF(AND(U788&gt;0,V788&gt;0,W788&gt;0),U788*V788*W788,"")</f>
        <v/>
      </c>
      <c r="Y788" s="17">
        <f>IF(X788="","",IF(X788&lt;=20,"Faible",IF(X788&lt;=40,"Moyen",IF(X788&lt;=75,"Élevé","Critique"))))</f>
        <v/>
      </c>
      <c r="Z788" s="17" t="n">
        <v>2</v>
      </c>
      <c r="AA788" s="17">
        <f>IF(AND(X788&gt;0,Y788&gt;0,Z788&gt;0),X788*Y788*Z788,"")</f>
        <v/>
      </c>
      <c r="AB788" s="17">
        <f>IF(AA788="","",IF(AA788&lt;=20,"Faible",IF(AA788&lt;=40,"Moyen",IF(AA788&lt;=75,"Élevé","Critique"))))</f>
        <v/>
      </c>
      <c r="AC788" s="17" t="inlineStr">
        <is>
          <t>c</t>
        </is>
      </c>
      <c r="AD788" s="17">
        <f>IF(OR(L788="",AC788=""),"",IF(VLOOKUP(AC788,Références!$O$3:$P$7,2,FALSE)&gt;=VLOOKUP(L788,Références!$O$3:$P$7,2,FALSE),"OK","À compléter"))</f>
        <v/>
      </c>
      <c r="AE788" s="17" t="inlineStr">
        <is>
          <t>Audit terrain + croquis</t>
        </is>
      </c>
      <c r="AF788" s="17" t="n"/>
      <c r="AG788" s="17" t="n"/>
    </row>
    <row r="789">
      <c r="A789" s="17" t="n"/>
      <c r="B789" s="17" t="n"/>
      <c r="C789" s="17" t="n"/>
      <c r="D789" s="17" t="n"/>
      <c r="E789" s="17" t="n"/>
      <c r="F789" s="17" t="n"/>
      <c r="G789" s="17" t="n"/>
      <c r="H789" s="17" t="n"/>
      <c r="I789" s="17" t="n"/>
      <c r="J789" s="17" t="n"/>
      <c r="K789" s="17">
        <f>IF(OR(H789="",I789="",J789=""),"",H789&amp;I789&amp;J789)</f>
        <v/>
      </c>
      <c r="L789" s="17">
        <f>IF(K789="","",VLOOKUP(K789,Références!$L$3:$M$10,2,FALSE))</f>
        <v/>
      </c>
      <c r="M789" s="17" t="n"/>
      <c r="N789" s="17" t="n"/>
      <c r="O789" s="17" t="n"/>
      <c r="P789" s="17">
        <f>IF(AND(M789&gt;0,N789&gt;0,O789&gt;0),M789*N789*O789,"")</f>
        <v/>
      </c>
      <c r="Q789" s="17">
        <f>IF(P789="","",IF(P789&lt;=20,"Faible",IF(P789&lt;=40,"Moyen",IF(P789&lt;=75,"Élevé","Critique"))))</f>
        <v/>
      </c>
      <c r="R789" s="17" t="n"/>
      <c r="S789" s="17" t="n"/>
      <c r="T789" s="17" t="n"/>
      <c r="U789" s="17" t="inlineStr">
        <is>
          <t>HSE</t>
        </is>
      </c>
      <c r="V789" s="17" t="inlineStr">
        <is>
          <t>26/09/2025</t>
        </is>
      </c>
      <c r="W789" s="17" t="inlineStr">
        <is>
          <t>In Progress</t>
        </is>
      </c>
      <c r="X789" s="17">
        <f>IF(AND(U789&gt;0,V789&gt;0,W789&gt;0),U789*V789*W789,"")</f>
        <v/>
      </c>
      <c r="Y789" s="17">
        <f>IF(X789="","",IF(X789&lt;=20,"Faible",IF(X789&lt;=40,"Moyen",IF(X789&lt;=75,"Élevé","Critique"))))</f>
        <v/>
      </c>
      <c r="Z789" s="17" t="n">
        <v>2</v>
      </c>
      <c r="AA789" s="17">
        <f>IF(AND(X789&gt;0,Y789&gt;0,Z789&gt;0),X789*Y789*Z789,"")</f>
        <v/>
      </c>
      <c r="AB789" s="17">
        <f>IF(AA789="","",IF(AA789&lt;=20,"Faible",IF(AA789&lt;=40,"Moyen",IF(AA789&lt;=75,"Élevé","Critique"))))</f>
        <v/>
      </c>
      <c r="AC789" s="17" t="inlineStr">
        <is>
          <t>c</t>
        </is>
      </c>
      <c r="AD789" s="17">
        <f>IF(OR(L789="",AC789=""),"",IF(VLOOKUP(AC789,Références!$O$3:$P$7,2,FALSE)&gt;=VLOOKUP(L789,Références!$O$3:$P$7,2,FALSE),"OK","À compléter"))</f>
        <v/>
      </c>
      <c r="AE789" s="17" t="inlineStr">
        <is>
          <t>Audit terrain + croquis</t>
        </is>
      </c>
      <c r="AF789" s="17" t="n"/>
      <c r="AG789" s="17" t="n"/>
    </row>
    <row r="790">
      <c r="A790" s="17" t="n"/>
      <c r="B790" s="17" t="n"/>
      <c r="C790" s="17" t="n"/>
      <c r="D790" s="17" t="n"/>
      <c r="E790" s="17" t="n"/>
      <c r="F790" s="17" t="n"/>
      <c r="G790" s="17" t="n"/>
      <c r="H790" s="17" t="n"/>
      <c r="I790" s="17" t="n"/>
      <c r="J790" s="17" t="n"/>
      <c r="K790" s="17">
        <f>IF(OR(H790="",I790="",J790=""),"",H790&amp;I790&amp;J790)</f>
        <v/>
      </c>
      <c r="L790" s="17">
        <f>IF(K790="","",VLOOKUP(K790,Références!$L$3:$M$10,2,FALSE))</f>
        <v/>
      </c>
      <c r="M790" s="17" t="n"/>
      <c r="N790" s="17" t="n"/>
      <c r="O790" s="17" t="n"/>
      <c r="P790" s="17">
        <f>IF(AND(M790&gt;0,N790&gt;0,O790&gt;0),M790*N790*O790,"")</f>
        <v/>
      </c>
      <c r="Q790" s="17">
        <f>IF(P790="","",IF(P790&lt;=20,"Faible",IF(P790&lt;=40,"Moyen",IF(P790&lt;=75,"Élevé","Critique"))))</f>
        <v/>
      </c>
      <c r="R790" s="17" t="n"/>
      <c r="S790" s="17" t="n"/>
      <c r="T790" s="17" t="n"/>
      <c r="U790" s="17" t="inlineStr">
        <is>
          <t>Qualité</t>
        </is>
      </c>
      <c r="V790" s="17" t="inlineStr">
        <is>
          <t>28/09/2025</t>
        </is>
      </c>
      <c r="W790" s="17" t="inlineStr">
        <is>
          <t>Not Started</t>
        </is>
      </c>
      <c r="X790" s="17">
        <f>IF(AND(U790&gt;0,V790&gt;0,W790&gt;0),U790*V790*W790,"")</f>
        <v/>
      </c>
      <c r="Y790" s="17">
        <f>IF(X790="","",IF(X790&lt;=20,"Faible",IF(X790&lt;=40,"Moyen",IF(X790&lt;=75,"Élevé","Critique"))))</f>
        <v/>
      </c>
      <c r="Z790" s="17" t="n">
        <v>2</v>
      </c>
      <c r="AA790" s="17">
        <f>IF(AND(X790&gt;0,Y790&gt;0,Z790&gt;0),X790*Y790*Z790,"")</f>
        <v/>
      </c>
      <c r="AB790" s="17">
        <f>IF(AA790="","",IF(AA790&lt;=20,"Faible",IF(AA790&lt;=40,"Moyen",IF(AA790&lt;=75,"Élevé","Critique"))))</f>
        <v/>
      </c>
      <c r="AC790" s="17" t="inlineStr">
        <is>
          <t>c</t>
        </is>
      </c>
      <c r="AD790" s="17">
        <f>IF(OR(L790="",AC790=""),"",IF(VLOOKUP(AC790,Références!$O$3:$P$7,2,FALSE)&gt;=VLOOKUP(L790,Références!$O$3:$P$7,2,FALSE),"OK","À compléter"))</f>
        <v/>
      </c>
      <c r="AE790" s="17" t="inlineStr">
        <is>
          <t>PV contrôle + schéma</t>
        </is>
      </c>
      <c r="AF790" s="17" t="n"/>
      <c r="AG790" s="17" t="n"/>
    </row>
    <row r="791">
      <c r="A791" s="17" t="n"/>
      <c r="B791" s="17" t="n"/>
      <c r="C791" s="17" t="n"/>
      <c r="D791" s="17" t="n"/>
      <c r="E791" s="17" t="n"/>
      <c r="F791" s="17" t="n"/>
      <c r="G791" s="17" t="n"/>
      <c r="H791" s="17" t="n"/>
      <c r="I791" s="17" t="n"/>
      <c r="J791" s="17" t="n"/>
      <c r="K791" s="17">
        <f>IF(OR(H791="",I791="",J791=""),"",H791&amp;I791&amp;J791)</f>
        <v/>
      </c>
      <c r="L791" s="17">
        <f>IF(K791="","",VLOOKUP(K791,Références!$L$3:$M$10,2,FALSE))</f>
        <v/>
      </c>
      <c r="M791" s="17" t="n"/>
      <c r="N791" s="17" t="n"/>
      <c r="O791" s="17" t="n"/>
      <c r="P791" s="17">
        <f>IF(AND(M791&gt;0,N791&gt;0,O791&gt;0),M791*N791*O791,"")</f>
        <v/>
      </c>
      <c r="Q791" s="17">
        <f>IF(P791="","",IF(P791&lt;=20,"Faible",IF(P791&lt;=40,"Moyen",IF(P791&lt;=75,"Élevé","Critique"))))</f>
        <v/>
      </c>
      <c r="R791" s="17" t="n"/>
      <c r="S791" s="17" t="n"/>
      <c r="T791" s="17" t="n"/>
      <c r="U791" s="17" t="inlineStr">
        <is>
          <t>Production</t>
        </is>
      </c>
      <c r="V791" s="17" t="inlineStr">
        <is>
          <t>28/09/2025</t>
        </is>
      </c>
      <c r="W791" s="17" t="inlineStr">
        <is>
          <t>In Progress</t>
        </is>
      </c>
      <c r="X791" s="17">
        <f>IF(AND(U791&gt;0,V791&gt;0,W791&gt;0),U791*V791*W791,"")</f>
        <v/>
      </c>
      <c r="Y791" s="17">
        <f>IF(X791="","",IF(X791&lt;=20,"Faible",IF(X791&lt;=40,"Moyen",IF(X791&lt;=75,"Élevé","Critique"))))</f>
        <v/>
      </c>
      <c r="Z791" s="17" t="n">
        <v>2</v>
      </c>
      <c r="AA791" s="17">
        <f>IF(AND(X791&gt;0,Y791&gt;0,Z791&gt;0),X791*Y791*Z791,"")</f>
        <v/>
      </c>
      <c r="AB791" s="17">
        <f>IF(AA791="","",IF(AA791&lt;=20,"Faible",IF(AA791&lt;=40,"Moyen",IF(AA791&lt;=75,"Élevé","Critique"))))</f>
        <v/>
      </c>
      <c r="AC791" s="17" t="inlineStr">
        <is>
          <t>c</t>
        </is>
      </c>
      <c r="AD791" s="17">
        <f>IF(OR(L791="",AC791=""),"",IF(VLOOKUP(AC791,Références!$O$3:$P$7,2,FALSE)&gt;=VLOOKUP(L791,Références!$O$3:$P$7,2,FALSE),"OK","À compléter"))</f>
        <v/>
      </c>
      <c r="AE791" s="17" t="inlineStr">
        <is>
          <t>Photos + procédure</t>
        </is>
      </c>
      <c r="AF791" s="17" t="n"/>
      <c r="AG791" s="17" t="n"/>
    </row>
    <row r="792">
      <c r="A792" s="17" t="n"/>
      <c r="B792" s="17" t="n"/>
      <c r="C792" s="17" t="n"/>
      <c r="D792" s="17" t="n"/>
      <c r="E792" s="17" t="n"/>
      <c r="F792" s="17" t="n"/>
      <c r="G792" s="17" t="n"/>
      <c r="H792" s="17" t="n"/>
      <c r="I792" s="17" t="n"/>
      <c r="J792" s="17" t="n"/>
      <c r="K792" s="17">
        <f>IF(OR(H792="",I792="",J792=""),"",H792&amp;I792&amp;J792)</f>
        <v/>
      </c>
      <c r="L792" s="17">
        <f>IF(K792="","",VLOOKUP(K792,Références!$L$3:$M$10,2,FALSE))</f>
        <v/>
      </c>
      <c r="M792" s="17" t="n"/>
      <c r="N792" s="17" t="n"/>
      <c r="O792" s="17" t="n"/>
      <c r="P792" s="17">
        <f>IF(AND(M792&gt;0,N792&gt;0,O792&gt;0),M792*N792*O792,"")</f>
        <v/>
      </c>
      <c r="Q792" s="17">
        <f>IF(P792="","",IF(P792&lt;=20,"Faible",IF(P792&lt;=40,"Moyen",IF(P792&lt;=75,"Élevé","Critique"))))</f>
        <v/>
      </c>
      <c r="R792" s="17" t="n"/>
      <c r="S792" s="17" t="n"/>
      <c r="T792" s="17" t="n"/>
      <c r="U792" s="17" t="inlineStr">
        <is>
          <t>Maintenance</t>
        </is>
      </c>
      <c r="V792" s="17" t="inlineStr">
        <is>
          <t>23/09/2025</t>
        </is>
      </c>
      <c r="W792" s="17" t="inlineStr">
        <is>
          <t>Done</t>
        </is>
      </c>
      <c r="X792" s="17">
        <f>IF(AND(U792&gt;0,V792&gt;0,W792&gt;0),U792*V792*W792,"")</f>
        <v/>
      </c>
      <c r="Y792" s="17">
        <f>IF(X792="","",IF(X792&lt;=20,"Faible",IF(X792&lt;=40,"Moyen",IF(X792&lt;=75,"Élevé","Critique"))))</f>
        <v/>
      </c>
      <c r="Z792" s="17" t="n">
        <v>2</v>
      </c>
      <c r="AA792" s="17">
        <f>IF(AND(X792&gt;0,Y792&gt;0,Z792&gt;0),X792*Y792*Z792,"")</f>
        <v/>
      </c>
      <c r="AB792" s="17">
        <f>IF(AA792="","",IF(AA792&lt;=20,"Faible",IF(AA792&lt;=40,"Moyen",IF(AA792&lt;=75,"Élevé","Critique"))))</f>
        <v/>
      </c>
      <c r="AC792" s="17" t="inlineStr">
        <is>
          <t>c</t>
        </is>
      </c>
      <c r="AD792" s="17">
        <f>IF(OR(L792="",AC792=""),"",IF(VLOOKUP(AC792,Références!$O$3:$P$7,2,FALSE)&gt;=VLOOKUP(L792,Références!$O$3:$P$7,2,FALSE),"OK","À compléter"))</f>
        <v/>
      </c>
      <c r="AE792" s="17" t="inlineStr">
        <is>
          <t>Audit terrain + croquis</t>
        </is>
      </c>
      <c r="AF792" s="17" t="n"/>
      <c r="AG792" s="17" t="n"/>
    </row>
    <row r="793">
      <c r="A793" s="17" t="n"/>
      <c r="B793" s="17" t="n"/>
      <c r="C793" s="17" t="n"/>
      <c r="D793" s="17" t="n"/>
      <c r="E793" s="17" t="n"/>
      <c r="F793" s="17" t="n"/>
      <c r="G793" s="17" t="n"/>
      <c r="H793" s="17" t="n"/>
      <c r="I793" s="17" t="n"/>
      <c r="J793" s="17" t="n"/>
      <c r="K793" s="17">
        <f>IF(OR(H793="",I793="",J793=""),"",H793&amp;I793&amp;J793)</f>
        <v/>
      </c>
      <c r="L793" s="17">
        <f>IF(K793="","",VLOOKUP(K793,Références!$L$3:$M$10,2,FALSE))</f>
        <v/>
      </c>
      <c r="M793" s="17" t="n"/>
      <c r="N793" s="17" t="n"/>
      <c r="O793" s="17" t="n"/>
      <c r="P793" s="17">
        <f>IF(AND(M793&gt;0,N793&gt;0,O793&gt;0),M793*N793*O793,"")</f>
        <v/>
      </c>
      <c r="Q793" s="17">
        <f>IF(P793="","",IF(P793&lt;=20,"Faible",IF(P793&lt;=40,"Moyen",IF(P793&lt;=75,"Élevé","Critique"))))</f>
        <v/>
      </c>
      <c r="R793" s="17" t="n"/>
      <c r="S793" s="17" t="n"/>
      <c r="T793" s="17" t="n"/>
      <c r="U793" s="17" t="inlineStr">
        <is>
          <t>Production</t>
        </is>
      </c>
      <c r="V793" s="17" t="inlineStr">
        <is>
          <t>17/09/2025</t>
        </is>
      </c>
      <c r="W793" s="17" t="inlineStr">
        <is>
          <t>In Progress</t>
        </is>
      </c>
      <c r="X793" s="17">
        <f>IF(AND(U793&gt;0,V793&gt;0,W793&gt;0),U793*V793*W793,"")</f>
        <v/>
      </c>
      <c r="Y793" s="17">
        <f>IF(X793="","",IF(X793&lt;=20,"Faible",IF(X793&lt;=40,"Moyen",IF(X793&lt;=75,"Élevé","Critique"))))</f>
        <v/>
      </c>
      <c r="Z793" s="17" t="n">
        <v>2</v>
      </c>
      <c r="AA793" s="17">
        <f>IF(AND(X793&gt;0,Y793&gt;0,Z793&gt;0),X793*Y793*Z793,"")</f>
        <v/>
      </c>
      <c r="AB793" s="17">
        <f>IF(AA793="","",IF(AA793&lt;=20,"Faible",IF(AA793&lt;=40,"Moyen",IF(AA793&lt;=75,"Élevé","Critique"))))</f>
        <v/>
      </c>
      <c r="AC793" s="17" t="inlineStr">
        <is>
          <t>c</t>
        </is>
      </c>
      <c r="AD793" s="17">
        <f>IF(OR(L793="",AC793=""),"",IF(VLOOKUP(AC793,Références!$O$3:$P$7,2,FALSE)&gt;=VLOOKUP(L793,Références!$O$3:$P$7,2,FALSE),"OK","À compléter"))</f>
        <v/>
      </c>
      <c r="AE793" s="17" t="inlineStr">
        <is>
          <t>Photos + procédure</t>
        </is>
      </c>
      <c r="AF793" s="17" t="n"/>
      <c r="AG793" s="17" t="n"/>
    </row>
    <row r="794">
      <c r="A794" s="17" t="n"/>
      <c r="B794" s="17" t="n"/>
      <c r="C794" s="17" t="n"/>
      <c r="D794" s="17" t="n"/>
      <c r="E794" s="17" t="n"/>
      <c r="F794" s="17" t="n"/>
      <c r="G794" s="17" t="n"/>
      <c r="H794" s="17" t="n"/>
      <c r="I794" s="17" t="n"/>
      <c r="J794" s="17" t="n"/>
      <c r="K794" s="17">
        <f>IF(OR(H794="",I794="",J794=""),"",H794&amp;I794&amp;J794)</f>
        <v/>
      </c>
      <c r="L794" s="17">
        <f>IF(K794="","",VLOOKUP(K794,Références!$L$3:$M$10,2,FALSE))</f>
        <v/>
      </c>
      <c r="M794" s="17" t="n"/>
      <c r="N794" s="17" t="n"/>
      <c r="O794" s="17" t="n"/>
      <c r="P794" s="17">
        <f>IF(AND(M794&gt;0,N794&gt;0,O794&gt;0),M794*N794*O794,"")</f>
        <v/>
      </c>
      <c r="Q794" s="17">
        <f>IF(P794="","",IF(P794&lt;=20,"Faible",IF(P794&lt;=40,"Moyen",IF(P794&lt;=75,"Élevé","Critique"))))</f>
        <v/>
      </c>
      <c r="R794" s="17" t="n"/>
      <c r="S794" s="17" t="n"/>
      <c r="T794" s="17" t="n"/>
      <c r="U794" s="17" t="inlineStr">
        <is>
          <t>Production</t>
        </is>
      </c>
      <c r="V794" s="17" t="inlineStr">
        <is>
          <t>08/09/2025</t>
        </is>
      </c>
      <c r="W794" s="17" t="inlineStr">
        <is>
          <t>In Progress</t>
        </is>
      </c>
      <c r="X794" s="17">
        <f>IF(AND(U794&gt;0,V794&gt;0,W794&gt;0),U794*V794*W794,"")</f>
        <v/>
      </c>
      <c r="Y794" s="17">
        <f>IF(X794="","",IF(X794&lt;=20,"Faible",IF(X794&lt;=40,"Moyen",IF(X794&lt;=75,"Élevé","Critique"))))</f>
        <v/>
      </c>
      <c r="Z794" s="17" t="n">
        <v>2</v>
      </c>
      <c r="AA794" s="17">
        <f>IF(AND(X794&gt;0,Y794&gt;0,Z794&gt;0),X794*Y794*Z794,"")</f>
        <v/>
      </c>
      <c r="AB794" s="17">
        <f>IF(AA794="","",IF(AA794&lt;=20,"Faible",IF(AA794&lt;=40,"Moyen",IF(AA794&lt;=75,"Élevé","Critique"))))</f>
        <v/>
      </c>
      <c r="AC794" s="17" t="inlineStr">
        <is>
          <t>c</t>
        </is>
      </c>
      <c r="AD794" s="17">
        <f>IF(OR(L794="",AC794=""),"",IF(VLOOKUP(AC794,Références!$O$3:$P$7,2,FALSE)&gt;=VLOOKUP(L794,Références!$O$3:$P$7,2,FALSE),"OK","À compléter"))</f>
        <v/>
      </c>
      <c r="AE794" s="17" t="inlineStr">
        <is>
          <t>Photos + procédure</t>
        </is>
      </c>
      <c r="AF794" s="17" t="n"/>
      <c r="AG794" s="17" t="n"/>
    </row>
    <row r="795">
      <c r="A795" s="17" t="n"/>
      <c r="B795" s="17" t="n"/>
      <c r="C795" s="17" t="n"/>
      <c r="D795" s="17" t="n"/>
      <c r="E795" s="17" t="n"/>
      <c r="F795" s="17" t="n"/>
      <c r="G795" s="17" t="n"/>
      <c r="H795" s="17" t="n"/>
      <c r="I795" s="17" t="n"/>
      <c r="J795" s="17" t="n"/>
      <c r="K795" s="17">
        <f>IF(OR(H795="",I795="",J795=""),"",H795&amp;I795&amp;J795)</f>
        <v/>
      </c>
      <c r="L795" s="17">
        <f>IF(K795="","",VLOOKUP(K795,Références!$L$3:$M$10,2,FALSE))</f>
        <v/>
      </c>
      <c r="M795" s="17" t="n"/>
      <c r="N795" s="17" t="n"/>
      <c r="O795" s="17" t="n"/>
      <c r="P795" s="17">
        <f>IF(AND(M795&gt;0,N795&gt;0,O795&gt;0),M795*N795*O795,"")</f>
        <v/>
      </c>
      <c r="Q795" s="17">
        <f>IF(P795="","",IF(P795&lt;=20,"Faible",IF(P795&lt;=40,"Moyen",IF(P795&lt;=75,"Élevé","Critique"))))</f>
        <v/>
      </c>
      <c r="R795" s="17" t="n"/>
      <c r="S795" s="17" t="n"/>
      <c r="T795" s="17" t="n"/>
      <c r="U795" s="17" t="inlineStr">
        <is>
          <t>Production</t>
        </is>
      </c>
      <c r="V795" s="17" t="inlineStr">
        <is>
          <t>16/09/2025</t>
        </is>
      </c>
      <c r="W795" s="17" t="inlineStr">
        <is>
          <t>In Progress</t>
        </is>
      </c>
      <c r="X795" s="17">
        <f>IF(AND(U795&gt;0,V795&gt;0,W795&gt;0),U795*V795*W795,"")</f>
        <v/>
      </c>
      <c r="Y795" s="17">
        <f>IF(X795="","",IF(X795&lt;=20,"Faible",IF(X795&lt;=40,"Moyen",IF(X795&lt;=75,"Élevé","Critique"))))</f>
        <v/>
      </c>
      <c r="Z795" s="17" t="n">
        <v>2</v>
      </c>
      <c r="AA795" s="17">
        <f>IF(AND(X795&gt;0,Y795&gt;0,Z795&gt;0),X795*Y795*Z795,"")</f>
        <v/>
      </c>
      <c r="AB795" s="17">
        <f>IF(AA795="","",IF(AA795&lt;=20,"Faible",IF(AA795&lt;=40,"Moyen",IF(AA795&lt;=75,"Élevé","Critique"))))</f>
        <v/>
      </c>
      <c r="AC795" s="17" t="inlineStr">
        <is>
          <t>c</t>
        </is>
      </c>
      <c r="AD795" s="17">
        <f>IF(OR(L795="",AC795=""),"",IF(VLOOKUP(AC795,Références!$O$3:$P$7,2,FALSE)&gt;=VLOOKUP(L795,Références!$O$3:$P$7,2,FALSE),"OK","À compléter"))</f>
        <v/>
      </c>
      <c r="AE795" s="17" t="inlineStr">
        <is>
          <t>Audit terrain + croquis</t>
        </is>
      </c>
      <c r="AF795" s="17" t="n"/>
      <c r="AG795" s="17" t="n"/>
    </row>
    <row r="796">
      <c r="A796" s="17" t="n"/>
      <c r="B796" s="17" t="n"/>
      <c r="C796" s="17" t="n"/>
      <c r="D796" s="17" t="n"/>
      <c r="E796" s="17" t="n"/>
      <c r="F796" s="17" t="n"/>
      <c r="G796" s="17" t="n"/>
      <c r="H796" s="17" t="n"/>
      <c r="I796" s="17" t="n"/>
      <c r="J796" s="17" t="n"/>
      <c r="K796" s="17">
        <f>IF(OR(H796="",I796="",J796=""),"",H796&amp;I796&amp;J796)</f>
        <v/>
      </c>
      <c r="L796" s="17">
        <f>IF(K796="","",VLOOKUP(K796,Références!$L$3:$M$10,2,FALSE))</f>
        <v/>
      </c>
      <c r="M796" s="17" t="n"/>
      <c r="N796" s="17" t="n"/>
      <c r="O796" s="17" t="n"/>
      <c r="P796" s="17">
        <f>IF(AND(M796&gt;0,N796&gt;0,O796&gt;0),M796*N796*O796,"")</f>
        <v/>
      </c>
      <c r="Q796" s="17">
        <f>IF(P796="","",IF(P796&lt;=20,"Faible",IF(P796&lt;=40,"Moyen",IF(P796&lt;=75,"Élevé","Critique"))))</f>
        <v/>
      </c>
      <c r="R796" s="17" t="n"/>
      <c r="S796" s="17" t="n"/>
      <c r="T796" s="17" t="n"/>
      <c r="U796" s="17" t="inlineStr">
        <is>
          <t>Méthodes</t>
        </is>
      </c>
      <c r="V796" s="17" t="inlineStr">
        <is>
          <t>18/09/2025</t>
        </is>
      </c>
      <c r="W796" s="17" t="inlineStr">
        <is>
          <t>In Progress</t>
        </is>
      </c>
      <c r="X796" s="17">
        <f>IF(AND(U796&gt;0,V796&gt;0,W796&gt;0),U796*V796*W796,"")</f>
        <v/>
      </c>
      <c r="Y796" s="17">
        <f>IF(X796="","",IF(X796&lt;=20,"Faible",IF(X796&lt;=40,"Moyen",IF(X796&lt;=75,"Élevé","Critique"))))</f>
        <v/>
      </c>
      <c r="Z796" s="17" t="n">
        <v>2</v>
      </c>
      <c r="AA796" s="17">
        <f>IF(AND(X796&gt;0,Y796&gt;0,Z796&gt;0),X796*Y796*Z796,"")</f>
        <v/>
      </c>
      <c r="AB796" s="17">
        <f>IF(AA796="","",IF(AA796&lt;=20,"Faible",IF(AA796&lt;=40,"Moyen",IF(AA796&lt;=75,"Élevé","Critique"))))</f>
        <v/>
      </c>
      <c r="AC796" s="17" t="inlineStr">
        <is>
          <t>c</t>
        </is>
      </c>
      <c r="AD796" s="17">
        <f>IF(OR(L796="",AC796=""),"",IF(VLOOKUP(AC796,Références!$O$3:$P$7,2,FALSE)&gt;=VLOOKUP(L796,Références!$O$3:$P$7,2,FALSE),"OK","À compléter"))</f>
        <v/>
      </c>
      <c r="AE796" s="17" t="inlineStr">
        <is>
          <t>Photos + procédure</t>
        </is>
      </c>
      <c r="AF796" s="17" t="n"/>
      <c r="AG796" s="17" t="n"/>
    </row>
    <row r="797">
      <c r="A797" s="17" t="n"/>
      <c r="B797" s="17" t="n"/>
      <c r="C797" s="17" t="n"/>
      <c r="D797" s="17" t="n"/>
      <c r="E797" s="17" t="n"/>
      <c r="F797" s="17" t="n"/>
      <c r="G797" s="17" t="n"/>
      <c r="H797" s="17" t="n"/>
      <c r="I797" s="17" t="n"/>
      <c r="J797" s="17" t="n"/>
      <c r="K797" s="17">
        <f>IF(OR(H797="",I797="",J797=""),"",H797&amp;I797&amp;J797)</f>
        <v/>
      </c>
      <c r="L797" s="17">
        <f>IF(K797="","",VLOOKUP(K797,Références!$L$3:$M$10,2,FALSE))</f>
        <v/>
      </c>
      <c r="M797" s="17" t="n"/>
      <c r="N797" s="17" t="n"/>
      <c r="O797" s="17" t="n"/>
      <c r="P797" s="17">
        <f>IF(AND(M797&gt;0,N797&gt;0,O797&gt;0),M797*N797*O797,"")</f>
        <v/>
      </c>
      <c r="Q797" s="17">
        <f>IF(P797="","",IF(P797&lt;=20,"Faible",IF(P797&lt;=40,"Moyen",IF(P797&lt;=75,"Élevé","Critique"))))</f>
        <v/>
      </c>
      <c r="R797" s="17" t="n"/>
      <c r="S797" s="17" t="n"/>
      <c r="T797" s="17" t="n"/>
      <c r="U797" s="17" t="inlineStr">
        <is>
          <t>Méthodes</t>
        </is>
      </c>
      <c r="V797" s="17" t="inlineStr">
        <is>
          <t>28/09/2025</t>
        </is>
      </c>
      <c r="W797" s="17" t="inlineStr">
        <is>
          <t>Not Started</t>
        </is>
      </c>
      <c r="X797" s="17">
        <f>IF(AND(U797&gt;0,V797&gt;0,W797&gt;0),U797*V797*W797,"")</f>
        <v/>
      </c>
      <c r="Y797" s="17">
        <f>IF(X797="","",IF(X797&lt;=20,"Faible",IF(X797&lt;=40,"Moyen",IF(X797&lt;=75,"Élevé","Critique"))))</f>
        <v/>
      </c>
      <c r="Z797" s="17" t="n">
        <v>2</v>
      </c>
      <c r="AA797" s="17">
        <f>IF(AND(X797&gt;0,Y797&gt;0,Z797&gt;0),X797*Y797*Z797,"")</f>
        <v/>
      </c>
      <c r="AB797" s="17">
        <f>IF(AA797="","",IF(AA797&lt;=20,"Faible",IF(AA797&lt;=40,"Moyen",IF(AA797&lt;=75,"Élevé","Critique"))))</f>
        <v/>
      </c>
      <c r="AC797" s="17" t="inlineStr">
        <is>
          <t>c</t>
        </is>
      </c>
      <c r="AD797" s="17">
        <f>IF(OR(L797="",AC797=""),"",IF(VLOOKUP(AC797,Références!$O$3:$P$7,2,FALSE)&gt;=VLOOKUP(L797,Références!$O$3:$P$7,2,FALSE),"OK","À compléter"))</f>
        <v/>
      </c>
      <c r="AE797" s="17" t="inlineStr">
        <is>
          <t>Audit terrain + croquis</t>
        </is>
      </c>
      <c r="AF797" s="17" t="n"/>
      <c r="AG797" s="17" t="n"/>
    </row>
    <row r="798">
      <c r="A798" s="17" t="n"/>
      <c r="B798" s="17" t="n"/>
      <c r="C798" s="17" t="n"/>
      <c r="D798" s="17" t="n"/>
      <c r="E798" s="17" t="n"/>
      <c r="F798" s="17" t="n"/>
      <c r="G798" s="17" t="n"/>
      <c r="H798" s="17" t="n"/>
      <c r="I798" s="17" t="n"/>
      <c r="J798" s="17" t="n"/>
      <c r="K798" s="17">
        <f>IF(OR(H798="",I798="",J798=""),"",H798&amp;I798&amp;J798)</f>
        <v/>
      </c>
      <c r="L798" s="17">
        <f>IF(K798="","",VLOOKUP(K798,Références!$L$3:$M$10,2,FALSE))</f>
        <v/>
      </c>
      <c r="M798" s="17" t="n"/>
      <c r="N798" s="17" t="n"/>
      <c r="O798" s="17" t="n"/>
      <c r="P798" s="17">
        <f>IF(AND(M798&gt;0,N798&gt;0,O798&gt;0),M798*N798*O798,"")</f>
        <v/>
      </c>
      <c r="Q798" s="17">
        <f>IF(P798="","",IF(P798&lt;=20,"Faible",IF(P798&lt;=40,"Moyen",IF(P798&lt;=75,"Élevé","Critique"))))</f>
        <v/>
      </c>
      <c r="R798" s="17" t="n"/>
      <c r="S798" s="17" t="n"/>
      <c r="T798" s="17" t="n"/>
      <c r="U798" s="17" t="inlineStr">
        <is>
          <t>Production</t>
        </is>
      </c>
      <c r="V798" s="17" t="inlineStr">
        <is>
          <t>02/09/2025</t>
        </is>
      </c>
      <c r="W798" s="17" t="inlineStr">
        <is>
          <t>In Progress</t>
        </is>
      </c>
      <c r="X798" s="17">
        <f>IF(AND(U798&gt;0,V798&gt;0,W798&gt;0),U798*V798*W798,"")</f>
        <v/>
      </c>
      <c r="Y798" s="17">
        <f>IF(X798="","",IF(X798&lt;=20,"Faible",IF(X798&lt;=40,"Moyen",IF(X798&lt;=75,"Élevé","Critique"))))</f>
        <v/>
      </c>
      <c r="Z798" s="17" t="n">
        <v>2</v>
      </c>
      <c r="AA798" s="17">
        <f>IF(AND(X798&gt;0,Y798&gt;0,Z798&gt;0),X798*Y798*Z798,"")</f>
        <v/>
      </c>
      <c r="AB798" s="17">
        <f>IF(AA798="","",IF(AA798&lt;=20,"Faible",IF(AA798&lt;=40,"Moyen",IF(AA798&lt;=75,"Élevé","Critique"))))</f>
        <v/>
      </c>
      <c r="AC798" s="17" t="inlineStr">
        <is>
          <t>c</t>
        </is>
      </c>
      <c r="AD798" s="17">
        <f>IF(OR(L798="",AC798=""),"",IF(VLOOKUP(AC798,Références!$O$3:$P$7,2,FALSE)&gt;=VLOOKUP(L798,Références!$O$3:$P$7,2,FALSE),"OK","À compléter"))</f>
        <v/>
      </c>
      <c r="AE798" s="17" t="inlineStr">
        <is>
          <t>Audit terrain + croquis</t>
        </is>
      </c>
      <c r="AF798" s="17" t="n"/>
      <c r="AG798" s="17" t="n"/>
    </row>
    <row r="799">
      <c r="A799" s="17" t="n"/>
      <c r="B799" s="17" t="n"/>
      <c r="C799" s="17" t="n"/>
      <c r="D799" s="17" t="n"/>
      <c r="E799" s="17" t="n"/>
      <c r="F799" s="17" t="n"/>
      <c r="G799" s="17" t="n"/>
      <c r="H799" s="17" t="n"/>
      <c r="I799" s="17" t="n"/>
      <c r="J799" s="17" t="n"/>
      <c r="K799" s="17">
        <f>IF(OR(H799="",I799="",J799=""),"",H799&amp;I799&amp;J799)</f>
        <v/>
      </c>
      <c r="L799" s="17">
        <f>IF(K799="","",VLOOKUP(K799,Références!$L$3:$M$10,2,FALSE))</f>
        <v/>
      </c>
      <c r="M799" s="17" t="n"/>
      <c r="N799" s="17" t="n"/>
      <c r="O799" s="17" t="n"/>
      <c r="P799" s="17">
        <f>IF(AND(M799&gt;0,N799&gt;0,O799&gt;0),M799*N799*O799,"")</f>
        <v/>
      </c>
      <c r="Q799" s="17">
        <f>IF(P799="","",IF(P799&lt;=20,"Faible",IF(P799&lt;=40,"Moyen",IF(P799&lt;=75,"Élevé","Critique"))))</f>
        <v/>
      </c>
      <c r="R799" s="17" t="n"/>
      <c r="S799" s="17" t="n"/>
      <c r="T799" s="17" t="n"/>
      <c r="U799" s="17" t="inlineStr">
        <is>
          <t>Qualité</t>
        </is>
      </c>
      <c r="V799" s="17" t="inlineStr">
        <is>
          <t>14/09/2025</t>
        </is>
      </c>
      <c r="W799" s="17" t="inlineStr">
        <is>
          <t>Done</t>
        </is>
      </c>
      <c r="X799" s="17">
        <f>IF(AND(U799&gt;0,V799&gt;0,W799&gt;0),U799*V799*W799,"")</f>
        <v/>
      </c>
      <c r="Y799" s="17">
        <f>IF(X799="","",IF(X799&lt;=20,"Faible",IF(X799&lt;=40,"Moyen",IF(X799&lt;=75,"Élevé","Critique"))))</f>
        <v/>
      </c>
      <c r="Z799" s="17" t="n">
        <v>2</v>
      </c>
      <c r="AA799" s="17">
        <f>IF(AND(X799&gt;0,Y799&gt;0,Z799&gt;0),X799*Y799*Z799,"")</f>
        <v/>
      </c>
      <c r="AB799" s="17">
        <f>IF(AA799="","",IF(AA799&lt;=20,"Faible",IF(AA799&lt;=40,"Moyen",IF(AA799&lt;=75,"Élevé","Critique"))))</f>
        <v/>
      </c>
      <c r="AC799" s="17" t="inlineStr">
        <is>
          <t>c</t>
        </is>
      </c>
      <c r="AD799" s="17">
        <f>IF(OR(L799="",AC799=""),"",IF(VLOOKUP(AC799,Références!$O$3:$P$7,2,FALSE)&gt;=VLOOKUP(L799,Références!$O$3:$P$7,2,FALSE),"OK","À compléter"))</f>
        <v/>
      </c>
      <c r="AE799" s="17" t="inlineStr">
        <is>
          <t>Photos + procédure</t>
        </is>
      </c>
      <c r="AF799" s="17" t="n"/>
      <c r="AG799" s="17" t="n"/>
    </row>
    <row r="800">
      <c r="A800" s="17" t="n"/>
      <c r="B800" s="17" t="n"/>
      <c r="C800" s="17" t="n"/>
      <c r="D800" s="17" t="n"/>
      <c r="E800" s="17" t="n"/>
      <c r="F800" s="17" t="n"/>
      <c r="G800" s="17" t="n"/>
      <c r="H800" s="17" t="n"/>
      <c r="I800" s="17" t="n"/>
      <c r="J800" s="17" t="n"/>
      <c r="K800" s="17">
        <f>IF(OR(H800="",I800="",J800=""),"",H800&amp;I800&amp;J800)</f>
        <v/>
      </c>
      <c r="L800" s="17">
        <f>IF(K800="","",VLOOKUP(K800,Références!$L$3:$M$10,2,FALSE))</f>
        <v/>
      </c>
      <c r="M800" s="17" t="n"/>
      <c r="N800" s="17" t="n"/>
      <c r="O800" s="17" t="n"/>
      <c r="P800" s="17">
        <f>IF(AND(M800&gt;0,N800&gt;0,O800&gt;0),M800*N800*O800,"")</f>
        <v/>
      </c>
      <c r="Q800" s="17">
        <f>IF(P800="","",IF(P800&lt;=20,"Faible",IF(P800&lt;=40,"Moyen",IF(P800&lt;=75,"Élevé","Critique"))))</f>
        <v/>
      </c>
      <c r="R800" s="17" t="n"/>
      <c r="S800" s="17" t="n"/>
      <c r="T800" s="17" t="n"/>
      <c r="U800" s="17" t="inlineStr">
        <is>
          <t>Production</t>
        </is>
      </c>
      <c r="V800" s="17" t="inlineStr">
        <is>
          <t>20/09/2025</t>
        </is>
      </c>
      <c r="W800" s="17" t="inlineStr">
        <is>
          <t>In Progress</t>
        </is>
      </c>
      <c r="X800" s="17">
        <f>IF(AND(U800&gt;0,V800&gt;0,W800&gt;0),U800*V800*W800,"")</f>
        <v/>
      </c>
      <c r="Y800" s="17">
        <f>IF(X800="","",IF(X800&lt;=20,"Faible",IF(X800&lt;=40,"Moyen",IF(X800&lt;=75,"Élevé","Critique"))))</f>
        <v/>
      </c>
      <c r="Z800" s="17" t="n">
        <v>2</v>
      </c>
      <c r="AA800" s="17">
        <f>IF(AND(X800&gt;0,Y800&gt;0,Z800&gt;0),X800*Y800*Z800,"")</f>
        <v/>
      </c>
      <c r="AB800" s="17">
        <f>IF(AA800="","",IF(AA800&lt;=20,"Faible",IF(AA800&lt;=40,"Moyen",IF(AA800&lt;=75,"Élevé","Critique"))))</f>
        <v/>
      </c>
      <c r="AC800" s="17" t="inlineStr">
        <is>
          <t>c</t>
        </is>
      </c>
      <c r="AD800" s="17">
        <f>IF(OR(L800="",AC800=""),"",IF(VLOOKUP(AC800,Références!$O$3:$P$7,2,FALSE)&gt;=VLOOKUP(L800,Références!$O$3:$P$7,2,FALSE),"OK","À compléter"))</f>
        <v/>
      </c>
      <c r="AE800" s="17" t="inlineStr">
        <is>
          <t>Audit terrain + croquis</t>
        </is>
      </c>
      <c r="AF800" s="17" t="n"/>
      <c r="AG800" s="17" t="n"/>
    </row>
    <row r="801">
      <c r="A801" s="17" t="n"/>
      <c r="B801" s="17" t="n"/>
      <c r="C801" s="17" t="n"/>
      <c r="D801" s="17" t="n"/>
      <c r="E801" s="17" t="n"/>
      <c r="F801" s="17" t="n"/>
      <c r="G801" s="17" t="n"/>
      <c r="H801" s="17" t="n"/>
      <c r="I801" s="17" t="n"/>
      <c r="J801" s="17" t="n"/>
      <c r="K801" s="17">
        <f>IF(OR(H801="",I801="",J801=""),"",H801&amp;I801&amp;J801)</f>
        <v/>
      </c>
      <c r="L801" s="17">
        <f>IF(K801="","",VLOOKUP(K801,Références!$L$3:$M$10,2,FALSE))</f>
        <v/>
      </c>
      <c r="M801" s="17" t="n"/>
      <c r="N801" s="17" t="n"/>
      <c r="O801" s="17" t="n"/>
      <c r="P801" s="17">
        <f>IF(AND(M801&gt;0,N801&gt;0,O801&gt;0),M801*N801*O801,"")</f>
        <v/>
      </c>
      <c r="Q801" s="17">
        <f>IF(P801="","",IF(P801&lt;=20,"Faible",IF(P801&lt;=40,"Moyen",IF(P801&lt;=75,"Élevé","Critique"))))</f>
        <v/>
      </c>
      <c r="R801" s="17" t="n"/>
      <c r="S801" s="17" t="n"/>
      <c r="T801" s="17" t="n"/>
      <c r="U801" s="17" t="inlineStr">
        <is>
          <t>Qualité</t>
        </is>
      </c>
      <c r="V801" s="17" t="inlineStr">
        <is>
          <t>14/09/2025</t>
        </is>
      </c>
      <c r="W801" s="17" t="inlineStr">
        <is>
          <t>In Progress</t>
        </is>
      </c>
      <c r="X801" s="17">
        <f>IF(AND(U801&gt;0,V801&gt;0,W801&gt;0),U801*V801*W801,"")</f>
        <v/>
      </c>
      <c r="Y801" s="17">
        <f>IF(X801="","",IF(X801&lt;=20,"Faible",IF(X801&lt;=40,"Moyen",IF(X801&lt;=75,"Élevé","Critique"))))</f>
        <v/>
      </c>
      <c r="Z801" s="17" t="n">
        <v>2</v>
      </c>
      <c r="AA801" s="17">
        <f>IF(AND(X801&gt;0,Y801&gt;0,Z801&gt;0),X801*Y801*Z801,"")</f>
        <v/>
      </c>
      <c r="AB801" s="17">
        <f>IF(AA801="","",IF(AA801&lt;=20,"Faible",IF(AA801&lt;=40,"Moyen",IF(AA801&lt;=75,"Élevé","Critique"))))</f>
        <v/>
      </c>
      <c r="AC801" s="17" t="inlineStr">
        <is>
          <t>c</t>
        </is>
      </c>
      <c r="AD801" s="17">
        <f>IF(OR(L801="",AC801=""),"",IF(VLOOKUP(AC801,Références!$O$3:$P$7,2,FALSE)&gt;=VLOOKUP(L801,Références!$O$3:$P$7,2,FALSE),"OK","À compléter"))</f>
        <v/>
      </c>
      <c r="AE801" s="17" t="inlineStr">
        <is>
          <t>Photos + procédure</t>
        </is>
      </c>
      <c r="AF801" s="17" t="n"/>
      <c r="AG801" s="17" t="n"/>
    </row>
    <row r="802">
      <c r="A802" s="17" t="n"/>
      <c r="B802" s="17" t="n"/>
      <c r="C802" s="17" t="n"/>
      <c r="D802" s="17" t="n"/>
      <c r="E802" s="17" t="n"/>
      <c r="F802" s="17" t="n"/>
      <c r="G802" s="17" t="n"/>
      <c r="H802" s="17" t="n"/>
      <c r="I802" s="17" t="n"/>
      <c r="J802" s="17" t="n"/>
      <c r="K802" s="17">
        <f>IF(OR(H802="",I802="",J802=""),"",H802&amp;I802&amp;J802)</f>
        <v/>
      </c>
      <c r="L802" s="17">
        <f>IF(K802="","",VLOOKUP(K802,Références!$L$3:$M$10,2,FALSE))</f>
        <v/>
      </c>
      <c r="M802" s="17" t="n"/>
      <c r="N802" s="17" t="n"/>
      <c r="O802" s="17" t="n"/>
      <c r="P802" s="17">
        <f>IF(AND(M802&gt;0,N802&gt;0,O802&gt;0),M802*N802*O802,"")</f>
        <v/>
      </c>
      <c r="Q802" s="17">
        <f>IF(P802="","",IF(P802&lt;=20,"Faible",IF(P802&lt;=40,"Moyen",IF(P802&lt;=75,"Élevé","Critique"))))</f>
        <v/>
      </c>
      <c r="R802" s="17" t="n"/>
      <c r="S802" s="17" t="n"/>
      <c r="T802" s="17" t="n"/>
      <c r="U802" s="17" t="inlineStr">
        <is>
          <t>Maintenance</t>
        </is>
      </c>
      <c r="V802" s="17" t="inlineStr">
        <is>
          <t>26/09/2025</t>
        </is>
      </c>
      <c r="W802" s="17" t="inlineStr">
        <is>
          <t>Not Started</t>
        </is>
      </c>
      <c r="X802" s="17">
        <f>IF(AND(U802&gt;0,V802&gt;0,W802&gt;0),U802*V802*W802,"")</f>
        <v/>
      </c>
      <c r="Y802" s="17">
        <f>IF(X802="","",IF(X802&lt;=20,"Faible",IF(X802&lt;=40,"Moyen",IF(X802&lt;=75,"Élevé","Critique"))))</f>
        <v/>
      </c>
      <c r="Z802" s="17" t="n">
        <v>2</v>
      </c>
      <c r="AA802" s="17">
        <f>IF(AND(X802&gt;0,Y802&gt;0,Z802&gt;0),X802*Y802*Z802,"")</f>
        <v/>
      </c>
      <c r="AB802" s="17">
        <f>IF(AA802="","",IF(AA802&lt;=20,"Faible",IF(AA802&lt;=40,"Moyen",IF(AA802&lt;=75,"Élevé","Critique"))))</f>
        <v/>
      </c>
      <c r="AC802" s="17" t="inlineStr">
        <is>
          <t>c</t>
        </is>
      </c>
      <c r="AD802" s="17">
        <f>IF(OR(L802="",AC802=""),"",IF(VLOOKUP(AC802,Références!$O$3:$P$7,2,FALSE)&gt;=VLOOKUP(L802,Références!$O$3:$P$7,2,FALSE),"OK","À compléter"))</f>
        <v/>
      </c>
      <c r="AE802" s="17" t="inlineStr">
        <is>
          <t>FDS + mode opératoire</t>
        </is>
      </c>
      <c r="AF802" s="17" t="n"/>
      <c r="AG802" s="17" t="n"/>
    </row>
    <row r="803">
      <c r="A803" s="17" t="n"/>
      <c r="B803" s="17" t="n"/>
      <c r="C803" s="17" t="n"/>
      <c r="D803" s="17" t="n"/>
      <c r="E803" s="17" t="n"/>
      <c r="F803" s="17" t="n"/>
      <c r="G803" s="17" t="n"/>
      <c r="H803" s="17" t="n"/>
      <c r="I803" s="17" t="n"/>
      <c r="J803" s="17" t="n"/>
      <c r="K803" s="17">
        <f>IF(OR(H803="",I803="",J803=""),"",H803&amp;I803&amp;J803)</f>
        <v/>
      </c>
      <c r="L803" s="17">
        <f>IF(K803="","",VLOOKUP(K803,Références!$L$3:$M$10,2,FALSE))</f>
        <v/>
      </c>
      <c r="M803" s="17" t="n"/>
      <c r="N803" s="17" t="n"/>
      <c r="O803" s="17" t="n"/>
      <c r="P803" s="17">
        <f>IF(AND(M803&gt;0,N803&gt;0,O803&gt;0),M803*N803*O803,"")</f>
        <v/>
      </c>
      <c r="Q803" s="17">
        <f>IF(P803="","",IF(P803&lt;=20,"Faible",IF(P803&lt;=40,"Moyen",IF(P803&lt;=75,"Élevé","Critique"))))</f>
        <v/>
      </c>
      <c r="R803" s="17" t="n"/>
      <c r="S803" s="17" t="n"/>
      <c r="T803" s="17" t="n"/>
      <c r="U803" s="17" t="inlineStr">
        <is>
          <t>HSE</t>
        </is>
      </c>
      <c r="V803" s="17" t="inlineStr">
        <is>
          <t>18/09/2025</t>
        </is>
      </c>
      <c r="W803" s="17" t="inlineStr">
        <is>
          <t>Done</t>
        </is>
      </c>
      <c r="X803" s="17">
        <f>IF(AND(U803&gt;0,V803&gt;0,W803&gt;0),U803*V803*W803,"")</f>
        <v/>
      </c>
      <c r="Y803" s="17">
        <f>IF(X803="","",IF(X803&lt;=20,"Faible",IF(X803&lt;=40,"Moyen",IF(X803&lt;=75,"Élevé","Critique"))))</f>
        <v/>
      </c>
      <c r="Z803" s="17" t="n">
        <v>2</v>
      </c>
      <c r="AA803" s="17">
        <f>IF(AND(X803&gt;0,Y803&gt;0,Z803&gt;0),X803*Y803*Z803,"")</f>
        <v/>
      </c>
      <c r="AB803" s="17">
        <f>IF(AA803="","",IF(AA803&lt;=20,"Faible",IF(AA803&lt;=40,"Moyen",IF(AA803&lt;=75,"Élevé","Critique"))))</f>
        <v/>
      </c>
      <c r="AC803" s="17" t="inlineStr">
        <is>
          <t>c</t>
        </is>
      </c>
      <c r="AD803" s="17">
        <f>IF(OR(L803="",AC803=""),"",IF(VLOOKUP(AC803,Références!$O$3:$P$7,2,FALSE)&gt;=VLOOKUP(L803,Références!$O$3:$P$7,2,FALSE),"OK","À compléter"))</f>
        <v/>
      </c>
      <c r="AE803" s="17" t="inlineStr">
        <is>
          <t>Photos + procédure</t>
        </is>
      </c>
      <c r="AF803" s="17" t="n"/>
      <c r="AG803" s="17" t="n"/>
    </row>
    <row r="804">
      <c r="A804" s="17" t="n"/>
      <c r="B804" s="17" t="n"/>
      <c r="C804" s="17" t="n"/>
      <c r="D804" s="17" t="n"/>
      <c r="E804" s="17" t="n"/>
      <c r="F804" s="17" t="n"/>
      <c r="G804" s="17" t="n"/>
      <c r="H804" s="17" t="n"/>
      <c r="I804" s="17" t="n"/>
      <c r="J804" s="17" t="n"/>
      <c r="K804" s="17">
        <f>IF(OR(H804="",I804="",J804=""),"",H804&amp;I804&amp;J804)</f>
        <v/>
      </c>
      <c r="L804" s="17">
        <f>IF(K804="","",VLOOKUP(K804,Références!$L$3:$M$10,2,FALSE))</f>
        <v/>
      </c>
      <c r="M804" s="17" t="n"/>
      <c r="N804" s="17" t="n"/>
      <c r="O804" s="17" t="n"/>
      <c r="P804" s="17">
        <f>IF(AND(M804&gt;0,N804&gt;0,O804&gt;0),M804*N804*O804,"")</f>
        <v/>
      </c>
      <c r="Q804" s="17">
        <f>IF(P804="","",IF(P804&lt;=20,"Faible",IF(P804&lt;=40,"Moyen",IF(P804&lt;=75,"Élevé","Critique"))))</f>
        <v/>
      </c>
      <c r="R804" s="17" t="n"/>
      <c r="S804" s="17" t="n"/>
      <c r="T804" s="17" t="n"/>
      <c r="U804" s="17" t="inlineStr">
        <is>
          <t>Maintenance</t>
        </is>
      </c>
      <c r="V804" s="17" t="inlineStr">
        <is>
          <t>15/09/2025</t>
        </is>
      </c>
      <c r="W804" s="17" t="inlineStr">
        <is>
          <t>In Progress</t>
        </is>
      </c>
      <c r="X804" s="17">
        <f>IF(AND(U804&gt;0,V804&gt;0,W804&gt;0),U804*V804*W804,"")</f>
        <v/>
      </c>
      <c r="Y804" s="17">
        <f>IF(X804="","",IF(X804&lt;=20,"Faible",IF(X804&lt;=40,"Moyen",IF(X804&lt;=75,"Élevé","Critique"))))</f>
        <v/>
      </c>
      <c r="Z804" s="17" t="n">
        <v>2</v>
      </c>
      <c r="AA804" s="17">
        <f>IF(AND(X804&gt;0,Y804&gt;0,Z804&gt;0),X804*Y804*Z804,"")</f>
        <v/>
      </c>
      <c r="AB804" s="17">
        <f>IF(AA804="","",IF(AA804&lt;=20,"Faible",IF(AA804&lt;=40,"Moyen",IF(AA804&lt;=75,"Élevé","Critique"))))</f>
        <v/>
      </c>
      <c r="AC804" s="17" t="inlineStr">
        <is>
          <t>c</t>
        </is>
      </c>
      <c r="AD804" s="17">
        <f>IF(OR(L804="",AC804=""),"",IF(VLOOKUP(AC804,Références!$O$3:$P$7,2,FALSE)&gt;=VLOOKUP(L804,Références!$O$3:$P$7,2,FALSE),"OK","À compléter"))</f>
        <v/>
      </c>
      <c r="AE804" s="17" t="inlineStr">
        <is>
          <t>Photos + procédure</t>
        </is>
      </c>
      <c r="AF804" s="17" t="n"/>
      <c r="AG804" s="17" t="n"/>
    </row>
    <row r="805">
      <c r="A805" s="17" t="n"/>
      <c r="B805" s="17" t="n"/>
      <c r="C805" s="17" t="n"/>
      <c r="D805" s="17" t="n"/>
      <c r="E805" s="17" t="n"/>
      <c r="F805" s="17" t="n"/>
      <c r="G805" s="17" t="n"/>
      <c r="H805" s="17" t="n"/>
      <c r="I805" s="17" t="n"/>
      <c r="J805" s="17" t="n"/>
      <c r="K805" s="17">
        <f>IF(OR(H805="",I805="",J805=""),"",H805&amp;I805&amp;J805)</f>
        <v/>
      </c>
      <c r="L805" s="17">
        <f>IF(K805="","",VLOOKUP(K805,Références!$L$3:$M$10,2,FALSE))</f>
        <v/>
      </c>
      <c r="M805" s="17" t="n"/>
      <c r="N805" s="17" t="n"/>
      <c r="O805" s="17" t="n"/>
      <c r="P805" s="17">
        <f>IF(AND(M805&gt;0,N805&gt;0,O805&gt;0),M805*N805*O805,"")</f>
        <v/>
      </c>
      <c r="Q805" s="17">
        <f>IF(P805="","",IF(P805&lt;=20,"Faible",IF(P805&lt;=40,"Moyen",IF(P805&lt;=75,"Élevé","Critique"))))</f>
        <v/>
      </c>
      <c r="R805" s="17" t="n"/>
      <c r="S805" s="17" t="n"/>
      <c r="T805" s="17" t="n"/>
      <c r="U805" s="17" t="inlineStr">
        <is>
          <t>Maintenance</t>
        </is>
      </c>
      <c r="V805" s="17" t="inlineStr">
        <is>
          <t>05/09/2025</t>
        </is>
      </c>
      <c r="W805" s="17" t="inlineStr">
        <is>
          <t>Not Started</t>
        </is>
      </c>
      <c r="X805" s="17">
        <f>IF(AND(U805&gt;0,V805&gt;0,W805&gt;0),U805*V805*W805,"")</f>
        <v/>
      </c>
      <c r="Y805" s="17">
        <f>IF(X805="","",IF(X805&lt;=20,"Faible",IF(X805&lt;=40,"Moyen",IF(X805&lt;=75,"Élevé","Critique"))))</f>
        <v/>
      </c>
      <c r="Z805" s="17" t="n">
        <v>2</v>
      </c>
      <c r="AA805" s="17">
        <f>IF(AND(X805&gt;0,Y805&gt;0,Z805&gt;0),X805*Y805*Z805,"")</f>
        <v/>
      </c>
      <c r="AB805" s="17">
        <f>IF(AA805="","",IF(AA805&lt;=20,"Faible",IF(AA805&lt;=40,"Moyen",IF(AA805&lt;=75,"Élevé","Critique"))))</f>
        <v/>
      </c>
      <c r="AC805" s="17" t="inlineStr">
        <is>
          <t>c</t>
        </is>
      </c>
      <c r="AD805" s="17">
        <f>IF(OR(L805="",AC805=""),"",IF(VLOOKUP(AC805,Références!$O$3:$P$7,2,FALSE)&gt;=VLOOKUP(L805,Références!$O$3:$P$7,2,FALSE),"OK","À compléter"))</f>
        <v/>
      </c>
      <c r="AE805" s="17" t="inlineStr">
        <is>
          <t>Audit terrain + croquis</t>
        </is>
      </c>
      <c r="AF805" s="17" t="n"/>
      <c r="AG805" s="17" t="n"/>
    </row>
    <row r="806">
      <c r="A806" s="17" t="n"/>
      <c r="B806" s="17" t="n"/>
      <c r="C806" s="17" t="n"/>
      <c r="D806" s="17" t="n"/>
      <c r="E806" s="17" t="n"/>
      <c r="F806" s="17" t="n"/>
      <c r="G806" s="17" t="n"/>
      <c r="H806" s="17" t="n"/>
      <c r="I806" s="17" t="n"/>
      <c r="J806" s="17" t="n"/>
      <c r="K806" s="17">
        <f>IF(OR(H806="",I806="",J806=""),"",H806&amp;I806&amp;J806)</f>
        <v/>
      </c>
      <c r="L806" s="17">
        <f>IF(K806="","",VLOOKUP(K806,Références!$L$3:$M$10,2,FALSE))</f>
        <v/>
      </c>
      <c r="M806" s="17" t="n"/>
      <c r="N806" s="17" t="n"/>
      <c r="O806" s="17" t="n"/>
      <c r="P806" s="17">
        <f>IF(AND(M806&gt;0,N806&gt;0,O806&gt;0),M806*N806*O806,"")</f>
        <v/>
      </c>
      <c r="Q806" s="17">
        <f>IF(P806="","",IF(P806&lt;=20,"Faible",IF(P806&lt;=40,"Moyen",IF(P806&lt;=75,"Élevé","Critique"))))</f>
        <v/>
      </c>
      <c r="R806" s="17" t="n"/>
      <c r="S806" s="17" t="n"/>
      <c r="T806" s="17" t="n"/>
      <c r="U806" s="17" t="inlineStr">
        <is>
          <t>Méthodes</t>
        </is>
      </c>
      <c r="V806" s="17" t="inlineStr">
        <is>
          <t>01/09/2025</t>
        </is>
      </c>
      <c r="W806" s="17" t="inlineStr">
        <is>
          <t>In Progress</t>
        </is>
      </c>
      <c r="X806" s="17">
        <f>IF(AND(U806&gt;0,V806&gt;0,W806&gt;0),U806*V806*W806,"")</f>
        <v/>
      </c>
      <c r="Y806" s="17">
        <f>IF(X806="","",IF(X806&lt;=20,"Faible",IF(X806&lt;=40,"Moyen",IF(X806&lt;=75,"Élevé","Critique"))))</f>
        <v/>
      </c>
      <c r="Z806" s="17" t="n">
        <v>2</v>
      </c>
      <c r="AA806" s="17">
        <f>IF(AND(X806&gt;0,Y806&gt;0,Z806&gt;0),X806*Y806*Z806,"")</f>
        <v/>
      </c>
      <c r="AB806" s="17">
        <f>IF(AA806="","",IF(AA806&lt;=20,"Faible",IF(AA806&lt;=40,"Moyen",IF(AA806&lt;=75,"Élevé","Critique"))))</f>
        <v/>
      </c>
      <c r="AC806" s="17" t="inlineStr">
        <is>
          <t>c</t>
        </is>
      </c>
      <c r="AD806" s="17">
        <f>IF(OR(L806="",AC806=""),"",IF(VLOOKUP(AC806,Références!$O$3:$P$7,2,FALSE)&gt;=VLOOKUP(L806,Références!$O$3:$P$7,2,FALSE),"OK","À compléter"))</f>
        <v/>
      </c>
      <c r="AE806" s="17" t="inlineStr">
        <is>
          <t>PV contrôle + schéma</t>
        </is>
      </c>
      <c r="AF806" s="17" t="n"/>
      <c r="AG806" s="17" t="n"/>
    </row>
    <row r="807">
      <c r="A807" s="17" t="n"/>
      <c r="B807" s="17" t="n"/>
      <c r="C807" s="17" t="n"/>
      <c r="D807" s="17" t="n"/>
      <c r="E807" s="17" t="n"/>
      <c r="F807" s="17" t="n"/>
      <c r="G807" s="17" t="n"/>
      <c r="H807" s="17" t="n"/>
      <c r="I807" s="17" t="n"/>
      <c r="J807" s="17" t="n"/>
      <c r="K807" s="17">
        <f>IF(OR(H807="",I807="",J807=""),"",H807&amp;I807&amp;J807)</f>
        <v/>
      </c>
      <c r="L807" s="17">
        <f>IF(K807="","",VLOOKUP(K807,Références!$L$3:$M$10,2,FALSE))</f>
        <v/>
      </c>
      <c r="M807" s="17" t="n"/>
      <c r="N807" s="17" t="n"/>
      <c r="O807" s="17" t="n"/>
      <c r="P807" s="17">
        <f>IF(AND(M807&gt;0,N807&gt;0,O807&gt;0),M807*N807*O807,"")</f>
        <v/>
      </c>
      <c r="Q807" s="17">
        <f>IF(P807="","",IF(P807&lt;=20,"Faible",IF(P807&lt;=40,"Moyen",IF(P807&lt;=75,"Élevé","Critique"))))</f>
        <v/>
      </c>
      <c r="R807" s="17" t="n"/>
      <c r="S807" s="17" t="n"/>
      <c r="T807" s="17" t="n"/>
      <c r="U807" s="17" t="inlineStr">
        <is>
          <t>Qualité</t>
        </is>
      </c>
      <c r="V807" s="17" t="inlineStr">
        <is>
          <t>13/09/2025</t>
        </is>
      </c>
      <c r="W807" s="17" t="inlineStr">
        <is>
          <t>In Progress</t>
        </is>
      </c>
      <c r="X807" s="17">
        <f>IF(AND(U807&gt;0,V807&gt;0,W807&gt;0),U807*V807*W807,"")</f>
        <v/>
      </c>
      <c r="Y807" s="17">
        <f>IF(X807="","",IF(X807&lt;=20,"Faible",IF(X807&lt;=40,"Moyen",IF(X807&lt;=75,"Élevé","Critique"))))</f>
        <v/>
      </c>
      <c r="Z807" s="17" t="n">
        <v>2</v>
      </c>
      <c r="AA807" s="17">
        <f>IF(AND(X807&gt;0,Y807&gt;0,Z807&gt;0),X807*Y807*Z807,"")</f>
        <v/>
      </c>
      <c r="AB807" s="17">
        <f>IF(AA807="","",IF(AA807&lt;=20,"Faible",IF(AA807&lt;=40,"Moyen",IF(AA807&lt;=75,"Élevé","Critique"))))</f>
        <v/>
      </c>
      <c r="AC807" s="17" t="inlineStr">
        <is>
          <t>c</t>
        </is>
      </c>
      <c r="AD807" s="17">
        <f>IF(OR(L807="",AC807=""),"",IF(VLOOKUP(AC807,Références!$O$3:$P$7,2,FALSE)&gt;=VLOOKUP(L807,Références!$O$3:$P$7,2,FALSE),"OK","À compléter"))</f>
        <v/>
      </c>
      <c r="AE807" s="17" t="inlineStr">
        <is>
          <t>PV contrôle + schéma</t>
        </is>
      </c>
      <c r="AF807" s="17" t="n"/>
      <c r="AG807" s="17" t="n"/>
    </row>
    <row r="808">
      <c r="A808" s="17" t="n"/>
      <c r="B808" s="17" t="n"/>
      <c r="C808" s="17" t="n"/>
      <c r="D808" s="17" t="n"/>
      <c r="E808" s="17" t="n"/>
      <c r="F808" s="17" t="n"/>
      <c r="G808" s="17" t="n"/>
      <c r="H808" s="17" t="n"/>
      <c r="I808" s="17" t="n"/>
      <c r="J808" s="17" t="n"/>
      <c r="K808" s="17">
        <f>IF(OR(H808="",I808="",J808=""),"",H808&amp;I808&amp;J808)</f>
        <v/>
      </c>
      <c r="L808" s="17">
        <f>IF(K808="","",VLOOKUP(K808,Références!$L$3:$M$10,2,FALSE))</f>
        <v/>
      </c>
      <c r="M808" s="17" t="n"/>
      <c r="N808" s="17" t="n"/>
      <c r="O808" s="17" t="n"/>
      <c r="P808" s="17">
        <f>IF(AND(M808&gt;0,N808&gt;0,O808&gt;0),M808*N808*O808,"")</f>
        <v/>
      </c>
      <c r="Q808" s="17">
        <f>IF(P808="","",IF(P808&lt;=20,"Faible",IF(P808&lt;=40,"Moyen",IF(P808&lt;=75,"Élevé","Critique"))))</f>
        <v/>
      </c>
      <c r="R808" s="17" t="n"/>
      <c r="S808" s="17" t="n"/>
      <c r="T808" s="17" t="n"/>
      <c r="U808" s="17" t="inlineStr">
        <is>
          <t>Qualité</t>
        </is>
      </c>
      <c r="V808" s="17" t="inlineStr">
        <is>
          <t>01/09/2025</t>
        </is>
      </c>
      <c r="W808" s="17" t="inlineStr">
        <is>
          <t>In Progress</t>
        </is>
      </c>
      <c r="X808" s="17">
        <f>IF(AND(U808&gt;0,V808&gt;0,W808&gt;0),U808*V808*W808,"")</f>
        <v/>
      </c>
      <c r="Y808" s="17">
        <f>IF(X808="","",IF(X808&lt;=20,"Faible",IF(X808&lt;=40,"Moyen",IF(X808&lt;=75,"Élevé","Critique"))))</f>
        <v/>
      </c>
      <c r="Z808" s="17" t="n">
        <v>2</v>
      </c>
      <c r="AA808" s="17">
        <f>IF(AND(X808&gt;0,Y808&gt;0,Z808&gt;0),X808*Y808*Z808,"")</f>
        <v/>
      </c>
      <c r="AB808" s="17">
        <f>IF(AA808="","",IF(AA808&lt;=20,"Faible",IF(AA808&lt;=40,"Moyen",IF(AA808&lt;=75,"Élevé","Critique"))))</f>
        <v/>
      </c>
      <c r="AC808" s="17" t="inlineStr">
        <is>
          <t>c</t>
        </is>
      </c>
      <c r="AD808" s="17">
        <f>IF(OR(L808="",AC808=""),"",IF(VLOOKUP(AC808,Références!$O$3:$P$7,2,FALSE)&gt;=VLOOKUP(L808,Références!$O$3:$P$7,2,FALSE),"OK","À compléter"))</f>
        <v/>
      </c>
      <c r="AE808" s="17" t="inlineStr">
        <is>
          <t>Photos + procédure</t>
        </is>
      </c>
      <c r="AF808" s="17" t="n"/>
      <c r="AG808" s="17" t="n"/>
    </row>
    <row r="809">
      <c r="A809" s="17" t="n"/>
      <c r="B809" s="17" t="n"/>
      <c r="C809" s="17" t="n"/>
      <c r="D809" s="17" t="n"/>
      <c r="E809" s="17" t="n"/>
      <c r="F809" s="17" t="n"/>
      <c r="G809" s="17" t="n"/>
      <c r="H809" s="17" t="n"/>
      <c r="I809" s="17" t="n"/>
      <c r="J809" s="17" t="n"/>
      <c r="K809" s="17">
        <f>IF(OR(H809="",I809="",J809=""),"",H809&amp;I809&amp;J809)</f>
        <v/>
      </c>
      <c r="L809" s="17">
        <f>IF(K809="","",VLOOKUP(K809,Références!$L$3:$M$10,2,FALSE))</f>
        <v/>
      </c>
      <c r="M809" s="17" t="n"/>
      <c r="N809" s="17" t="n"/>
      <c r="O809" s="17" t="n"/>
      <c r="P809" s="17">
        <f>IF(AND(M809&gt;0,N809&gt;0,O809&gt;0),M809*N809*O809,"")</f>
        <v/>
      </c>
      <c r="Q809" s="17">
        <f>IF(P809="","",IF(P809&lt;=20,"Faible",IF(P809&lt;=40,"Moyen",IF(P809&lt;=75,"Élevé","Critique"))))</f>
        <v/>
      </c>
      <c r="R809" s="17" t="n"/>
      <c r="S809" s="17" t="n"/>
      <c r="T809" s="17" t="n"/>
      <c r="U809" s="17" t="inlineStr">
        <is>
          <t>Méthodes</t>
        </is>
      </c>
      <c r="V809" s="17" t="inlineStr">
        <is>
          <t>20/09/2025</t>
        </is>
      </c>
      <c r="W809" s="17" t="inlineStr">
        <is>
          <t>Not Started</t>
        </is>
      </c>
      <c r="X809" s="17">
        <f>IF(AND(U809&gt;0,V809&gt;0,W809&gt;0),U809*V809*W809,"")</f>
        <v/>
      </c>
      <c r="Y809" s="17">
        <f>IF(X809="","",IF(X809&lt;=20,"Faible",IF(X809&lt;=40,"Moyen",IF(X809&lt;=75,"Élevé","Critique"))))</f>
        <v/>
      </c>
      <c r="Z809" s="17" t="n">
        <v>2</v>
      </c>
      <c r="AA809" s="17">
        <f>IF(AND(X809&gt;0,Y809&gt;0,Z809&gt;0),X809*Y809*Z809,"")</f>
        <v/>
      </c>
      <c r="AB809" s="17">
        <f>IF(AA809="","",IF(AA809&lt;=20,"Faible",IF(AA809&lt;=40,"Moyen",IF(AA809&lt;=75,"Élevé","Critique"))))</f>
        <v/>
      </c>
      <c r="AC809" s="17" t="inlineStr">
        <is>
          <t>c</t>
        </is>
      </c>
      <c r="AD809" s="17">
        <f>IF(OR(L809="",AC809=""),"",IF(VLOOKUP(AC809,Références!$O$3:$P$7,2,FALSE)&gt;=VLOOKUP(L809,Références!$O$3:$P$7,2,FALSE),"OK","À compléter"))</f>
        <v/>
      </c>
      <c r="AE809" s="17" t="inlineStr">
        <is>
          <t>PV contrôle + schéma</t>
        </is>
      </c>
      <c r="AF809" s="17" t="n"/>
      <c r="AG809" s="17" t="n"/>
    </row>
    <row r="810">
      <c r="A810" s="17" t="n"/>
      <c r="B810" s="17" t="n"/>
      <c r="C810" s="17" t="n"/>
      <c r="D810" s="17" t="n"/>
      <c r="E810" s="17" t="n"/>
      <c r="F810" s="17" t="n"/>
      <c r="G810" s="17" t="n"/>
      <c r="H810" s="17" t="n"/>
      <c r="I810" s="17" t="n"/>
      <c r="J810" s="17" t="n"/>
      <c r="K810" s="17">
        <f>IF(OR(H810="",I810="",J810=""),"",H810&amp;I810&amp;J810)</f>
        <v/>
      </c>
      <c r="L810" s="17">
        <f>IF(K810="","",VLOOKUP(K810,Références!$L$3:$M$10,2,FALSE))</f>
        <v/>
      </c>
      <c r="M810" s="17" t="n"/>
      <c r="N810" s="17" t="n"/>
      <c r="O810" s="17" t="n"/>
      <c r="P810" s="17">
        <f>IF(AND(M810&gt;0,N810&gt;0,O810&gt;0),M810*N810*O810,"")</f>
        <v/>
      </c>
      <c r="Q810" s="17">
        <f>IF(P810="","",IF(P810&lt;=20,"Faible",IF(P810&lt;=40,"Moyen",IF(P810&lt;=75,"Élevé","Critique"))))</f>
        <v/>
      </c>
      <c r="R810" s="17" t="n"/>
      <c r="S810" s="17" t="n"/>
      <c r="T810" s="17" t="n"/>
      <c r="U810" s="17" t="inlineStr">
        <is>
          <t>HSE</t>
        </is>
      </c>
      <c r="V810" s="17" t="inlineStr">
        <is>
          <t>15/09/2025</t>
        </is>
      </c>
      <c r="W810" s="17" t="inlineStr">
        <is>
          <t>Not Started</t>
        </is>
      </c>
      <c r="X810" s="17">
        <f>IF(AND(U810&gt;0,V810&gt;0,W810&gt;0),U810*V810*W810,"")</f>
        <v/>
      </c>
      <c r="Y810" s="17">
        <f>IF(X810="","",IF(X810&lt;=20,"Faible",IF(X810&lt;=40,"Moyen",IF(X810&lt;=75,"Élevé","Critique"))))</f>
        <v/>
      </c>
      <c r="Z810" s="17" t="n">
        <v>2</v>
      </c>
      <c r="AA810" s="17">
        <f>IF(AND(X810&gt;0,Y810&gt;0,Z810&gt;0),X810*Y810*Z810,"")</f>
        <v/>
      </c>
      <c r="AB810" s="17">
        <f>IF(AA810="","",IF(AA810&lt;=20,"Faible",IF(AA810&lt;=40,"Moyen",IF(AA810&lt;=75,"Élevé","Critique"))))</f>
        <v/>
      </c>
      <c r="AC810" s="17" t="inlineStr">
        <is>
          <t>c</t>
        </is>
      </c>
      <c r="AD810" s="17">
        <f>IF(OR(L810="",AC810=""),"",IF(VLOOKUP(AC810,Références!$O$3:$P$7,2,FALSE)&gt;=VLOOKUP(L810,Références!$O$3:$P$7,2,FALSE),"OK","À compléter"))</f>
        <v/>
      </c>
      <c r="AE810" s="17" t="inlineStr">
        <is>
          <t>FDS + mode opératoire</t>
        </is>
      </c>
      <c r="AF810" s="17" t="n"/>
      <c r="AG810" s="17" t="n"/>
    </row>
    <row r="811">
      <c r="A811" s="17" t="n"/>
      <c r="B811" s="17" t="n"/>
      <c r="C811" s="17" t="n"/>
      <c r="D811" s="17" t="n"/>
      <c r="E811" s="17" t="n"/>
      <c r="F811" s="17" t="n"/>
      <c r="G811" s="17" t="n"/>
      <c r="H811" s="17" t="n"/>
      <c r="I811" s="17" t="n"/>
      <c r="J811" s="17" t="n"/>
      <c r="K811" s="17">
        <f>IF(OR(H811="",I811="",J811=""),"",H811&amp;I811&amp;J811)</f>
        <v/>
      </c>
      <c r="L811" s="17">
        <f>IF(K811="","",VLOOKUP(K811,Références!$L$3:$M$10,2,FALSE))</f>
        <v/>
      </c>
      <c r="M811" s="17" t="n"/>
      <c r="N811" s="17" t="n"/>
      <c r="O811" s="17" t="n"/>
      <c r="P811" s="17">
        <f>IF(AND(M811&gt;0,N811&gt;0,O811&gt;0),M811*N811*O811,"")</f>
        <v/>
      </c>
      <c r="Q811" s="17">
        <f>IF(P811="","",IF(P811&lt;=20,"Faible",IF(P811&lt;=40,"Moyen",IF(P811&lt;=75,"Élevé","Critique"))))</f>
        <v/>
      </c>
      <c r="R811" s="17" t="n"/>
      <c r="S811" s="17" t="n"/>
      <c r="T811" s="17" t="n"/>
      <c r="U811" s="17" t="inlineStr">
        <is>
          <t>Qualité</t>
        </is>
      </c>
      <c r="V811" s="17" t="inlineStr">
        <is>
          <t>02/09/2025</t>
        </is>
      </c>
      <c r="W811" s="17" t="inlineStr">
        <is>
          <t>In Progress</t>
        </is>
      </c>
      <c r="X811" s="17">
        <f>IF(AND(U811&gt;0,V811&gt;0,W811&gt;0),U811*V811*W811,"")</f>
        <v/>
      </c>
      <c r="Y811" s="17">
        <f>IF(X811="","",IF(X811&lt;=20,"Faible",IF(X811&lt;=40,"Moyen",IF(X811&lt;=75,"Élevé","Critique"))))</f>
        <v/>
      </c>
      <c r="Z811" s="17" t="n">
        <v>2</v>
      </c>
      <c r="AA811" s="17">
        <f>IF(AND(X811&gt;0,Y811&gt;0,Z811&gt;0),X811*Y811*Z811,"")</f>
        <v/>
      </c>
      <c r="AB811" s="17">
        <f>IF(AA811="","",IF(AA811&lt;=20,"Faible",IF(AA811&lt;=40,"Moyen",IF(AA811&lt;=75,"Élevé","Critique"))))</f>
        <v/>
      </c>
      <c r="AC811" s="17" t="inlineStr">
        <is>
          <t>c</t>
        </is>
      </c>
      <c r="AD811" s="17">
        <f>IF(OR(L811="",AC811=""),"",IF(VLOOKUP(AC811,Références!$O$3:$P$7,2,FALSE)&gt;=VLOOKUP(L811,Références!$O$3:$P$7,2,FALSE),"OK","À compléter"))</f>
        <v/>
      </c>
      <c r="AE811" s="17" t="inlineStr">
        <is>
          <t>Photos + procédure</t>
        </is>
      </c>
      <c r="AF811" s="17" t="n"/>
      <c r="AG811" s="17" t="n"/>
    </row>
    <row r="812">
      <c r="A812" s="17" t="n"/>
      <c r="B812" s="17" t="n"/>
      <c r="C812" s="17" t="n"/>
      <c r="D812" s="17" t="n"/>
      <c r="E812" s="17" t="n"/>
      <c r="F812" s="17" t="n"/>
      <c r="G812" s="17" t="n"/>
      <c r="H812" s="17" t="n"/>
      <c r="I812" s="17" t="n"/>
      <c r="J812" s="17" t="n"/>
      <c r="K812" s="17">
        <f>IF(OR(H812="",I812="",J812=""),"",H812&amp;I812&amp;J812)</f>
        <v/>
      </c>
      <c r="L812" s="17">
        <f>IF(K812="","",VLOOKUP(K812,Références!$L$3:$M$10,2,FALSE))</f>
        <v/>
      </c>
      <c r="M812" s="17" t="n"/>
      <c r="N812" s="17" t="n"/>
      <c r="O812" s="17" t="n"/>
      <c r="P812" s="17">
        <f>IF(AND(M812&gt;0,N812&gt;0,O812&gt;0),M812*N812*O812,"")</f>
        <v/>
      </c>
      <c r="Q812" s="17">
        <f>IF(P812="","",IF(P812&lt;=20,"Faible",IF(P812&lt;=40,"Moyen",IF(P812&lt;=75,"Élevé","Critique"))))</f>
        <v/>
      </c>
      <c r="R812" s="17" t="n"/>
      <c r="S812" s="17" t="n"/>
      <c r="T812" s="17" t="n"/>
      <c r="U812" s="17" t="inlineStr">
        <is>
          <t>HSE</t>
        </is>
      </c>
      <c r="V812" s="17" t="inlineStr">
        <is>
          <t>03/09/2025</t>
        </is>
      </c>
      <c r="W812" s="17" t="inlineStr">
        <is>
          <t>Not Started</t>
        </is>
      </c>
      <c r="X812" s="17">
        <f>IF(AND(U812&gt;0,V812&gt;0,W812&gt;0),U812*V812*W812,"")</f>
        <v/>
      </c>
      <c r="Y812" s="17">
        <f>IF(X812="","",IF(X812&lt;=20,"Faible",IF(X812&lt;=40,"Moyen",IF(X812&lt;=75,"Élevé","Critique"))))</f>
        <v/>
      </c>
      <c r="Z812" s="17" t="n">
        <v>2</v>
      </c>
      <c r="AA812" s="17">
        <f>IF(AND(X812&gt;0,Y812&gt;0,Z812&gt;0),X812*Y812*Z812,"")</f>
        <v/>
      </c>
      <c r="AB812" s="17">
        <f>IF(AA812="","",IF(AA812&lt;=20,"Faible",IF(AA812&lt;=40,"Moyen",IF(AA812&lt;=75,"Élevé","Critique"))))</f>
        <v/>
      </c>
      <c r="AC812" s="17" t="inlineStr">
        <is>
          <t>c</t>
        </is>
      </c>
      <c r="AD812" s="17">
        <f>IF(OR(L812="",AC812=""),"",IF(VLOOKUP(AC812,Références!$O$3:$P$7,2,FALSE)&gt;=VLOOKUP(L812,Références!$O$3:$P$7,2,FALSE),"OK","À compléter"))</f>
        <v/>
      </c>
      <c r="AE812" s="17" t="inlineStr">
        <is>
          <t>FDS + mode opératoire</t>
        </is>
      </c>
      <c r="AF812" s="17" t="n"/>
      <c r="AG812" s="17" t="n"/>
    </row>
    <row r="813">
      <c r="A813" s="17" t="n"/>
      <c r="B813" s="17" t="n"/>
      <c r="C813" s="17" t="n"/>
      <c r="D813" s="17" t="n"/>
      <c r="E813" s="17" t="n"/>
      <c r="F813" s="17" t="n"/>
      <c r="G813" s="17" t="n"/>
      <c r="H813" s="17" t="n"/>
      <c r="I813" s="17" t="n"/>
      <c r="J813" s="17" t="n"/>
      <c r="K813" s="17">
        <f>IF(OR(H813="",I813="",J813=""),"",H813&amp;I813&amp;J813)</f>
        <v/>
      </c>
      <c r="L813" s="17">
        <f>IF(K813="","",VLOOKUP(K813,Références!$L$3:$M$10,2,FALSE))</f>
        <v/>
      </c>
      <c r="M813" s="17" t="n"/>
      <c r="N813" s="17" t="n"/>
      <c r="O813" s="17" t="n"/>
      <c r="P813" s="17">
        <f>IF(AND(M813&gt;0,N813&gt;0,O813&gt;0),M813*N813*O813,"")</f>
        <v/>
      </c>
      <c r="Q813" s="17">
        <f>IF(P813="","",IF(P813&lt;=20,"Faible",IF(P813&lt;=40,"Moyen",IF(P813&lt;=75,"Élevé","Critique"))))</f>
        <v/>
      </c>
      <c r="R813" s="17" t="n"/>
      <c r="S813" s="17" t="n"/>
      <c r="T813" s="17" t="n"/>
      <c r="U813" s="17" t="inlineStr">
        <is>
          <t>Maintenance</t>
        </is>
      </c>
      <c r="V813" s="17" t="inlineStr">
        <is>
          <t>10/09/2025</t>
        </is>
      </c>
      <c r="W813" s="17" t="inlineStr">
        <is>
          <t>Not Started</t>
        </is>
      </c>
      <c r="X813" s="17">
        <f>IF(AND(U813&gt;0,V813&gt;0,W813&gt;0),U813*V813*W813,"")</f>
        <v/>
      </c>
      <c r="Y813" s="17">
        <f>IF(X813="","",IF(X813&lt;=20,"Faible",IF(X813&lt;=40,"Moyen",IF(X813&lt;=75,"Élevé","Critique"))))</f>
        <v/>
      </c>
      <c r="Z813" s="17" t="n">
        <v>2</v>
      </c>
      <c r="AA813" s="17">
        <f>IF(AND(X813&gt;0,Y813&gt;0,Z813&gt;0),X813*Y813*Z813,"")</f>
        <v/>
      </c>
      <c r="AB813" s="17">
        <f>IF(AA813="","",IF(AA813&lt;=20,"Faible",IF(AA813&lt;=40,"Moyen",IF(AA813&lt;=75,"Élevé","Critique"))))</f>
        <v/>
      </c>
      <c r="AC813" s="17" t="inlineStr">
        <is>
          <t>c</t>
        </is>
      </c>
      <c r="AD813" s="17">
        <f>IF(OR(L813="",AC813=""),"",IF(VLOOKUP(AC813,Références!$O$3:$P$7,2,FALSE)&gt;=VLOOKUP(L813,Références!$O$3:$P$7,2,FALSE),"OK","À compléter"))</f>
        <v/>
      </c>
      <c r="AE813" s="17" t="inlineStr">
        <is>
          <t>Audit terrain + croquis</t>
        </is>
      </c>
      <c r="AF813" s="17" t="n"/>
      <c r="AG813" s="17" t="n"/>
    </row>
    <row r="814">
      <c r="A814" s="17" t="n"/>
      <c r="B814" s="17" t="n"/>
      <c r="C814" s="17" t="n"/>
      <c r="D814" s="17" t="n"/>
      <c r="E814" s="17" t="n"/>
      <c r="F814" s="17" t="n"/>
      <c r="G814" s="17" t="n"/>
      <c r="H814" s="17" t="n"/>
      <c r="I814" s="17" t="n"/>
      <c r="J814" s="17" t="n"/>
      <c r="K814" s="17">
        <f>IF(OR(H814="",I814="",J814=""),"",H814&amp;I814&amp;J814)</f>
        <v/>
      </c>
      <c r="L814" s="17">
        <f>IF(K814="","",VLOOKUP(K814,Références!$L$3:$M$10,2,FALSE))</f>
        <v/>
      </c>
      <c r="M814" s="17" t="n"/>
      <c r="N814" s="17" t="n"/>
      <c r="O814" s="17" t="n"/>
      <c r="P814" s="17">
        <f>IF(AND(M814&gt;0,N814&gt;0,O814&gt;0),M814*N814*O814,"")</f>
        <v/>
      </c>
      <c r="Q814" s="17">
        <f>IF(P814="","",IF(P814&lt;=20,"Faible",IF(P814&lt;=40,"Moyen",IF(P814&lt;=75,"Élevé","Critique"))))</f>
        <v/>
      </c>
      <c r="R814" s="17" t="n"/>
      <c r="S814" s="17" t="n"/>
      <c r="T814" s="17" t="n"/>
      <c r="U814" s="17" t="inlineStr">
        <is>
          <t>Qualité</t>
        </is>
      </c>
      <c r="V814" s="17" t="inlineStr">
        <is>
          <t>12/09/2025</t>
        </is>
      </c>
      <c r="W814" s="17" t="inlineStr">
        <is>
          <t>In Progress</t>
        </is>
      </c>
      <c r="X814" s="17">
        <f>IF(AND(U814&gt;0,V814&gt;0,W814&gt;0),U814*V814*W814,"")</f>
        <v/>
      </c>
      <c r="Y814" s="17">
        <f>IF(X814="","",IF(X814&lt;=20,"Faible",IF(X814&lt;=40,"Moyen",IF(X814&lt;=75,"Élevé","Critique"))))</f>
        <v/>
      </c>
      <c r="Z814" s="17" t="n">
        <v>2</v>
      </c>
      <c r="AA814" s="17">
        <f>IF(AND(X814&gt;0,Y814&gt;0,Z814&gt;0),X814*Y814*Z814,"")</f>
        <v/>
      </c>
      <c r="AB814" s="17">
        <f>IF(AA814="","",IF(AA814&lt;=20,"Faible",IF(AA814&lt;=40,"Moyen",IF(AA814&lt;=75,"Élevé","Critique"))))</f>
        <v/>
      </c>
      <c r="AC814" s="17" t="inlineStr">
        <is>
          <t>c</t>
        </is>
      </c>
      <c r="AD814" s="17">
        <f>IF(OR(L814="",AC814=""),"",IF(VLOOKUP(AC814,Références!$O$3:$P$7,2,FALSE)&gt;=VLOOKUP(L814,Références!$O$3:$P$7,2,FALSE),"OK","À compléter"))</f>
        <v/>
      </c>
      <c r="AE814" s="17" t="inlineStr">
        <is>
          <t>PV contrôle + schéma</t>
        </is>
      </c>
      <c r="AF814" s="17" t="n"/>
      <c r="AG814" s="17" t="n"/>
    </row>
    <row r="815">
      <c r="A815" s="17" t="n"/>
      <c r="B815" s="17" t="n"/>
      <c r="C815" s="17" t="n"/>
      <c r="D815" s="17" t="n"/>
      <c r="E815" s="17" t="n"/>
      <c r="F815" s="17" t="n"/>
      <c r="G815" s="17" t="n"/>
      <c r="H815" s="17" t="n"/>
      <c r="I815" s="17" t="n"/>
      <c r="J815" s="17" t="n"/>
      <c r="K815" s="17">
        <f>IF(OR(H815="",I815="",J815=""),"",H815&amp;I815&amp;J815)</f>
        <v/>
      </c>
      <c r="L815" s="17">
        <f>IF(K815="","",VLOOKUP(K815,Références!$L$3:$M$10,2,FALSE))</f>
        <v/>
      </c>
      <c r="M815" s="17" t="n"/>
      <c r="N815" s="17" t="n"/>
      <c r="O815" s="17" t="n"/>
      <c r="P815" s="17">
        <f>IF(AND(M815&gt;0,N815&gt;0,O815&gt;0),M815*N815*O815,"")</f>
        <v/>
      </c>
      <c r="Q815" s="17">
        <f>IF(P815="","",IF(P815&lt;=20,"Faible",IF(P815&lt;=40,"Moyen",IF(P815&lt;=75,"Élevé","Critique"))))</f>
        <v/>
      </c>
      <c r="R815" s="17" t="n"/>
      <c r="S815" s="17" t="n"/>
      <c r="T815" s="17" t="n"/>
      <c r="U815" s="17" t="inlineStr">
        <is>
          <t>Maintenance</t>
        </is>
      </c>
      <c r="V815" s="17" t="inlineStr">
        <is>
          <t>17/09/2025</t>
        </is>
      </c>
      <c r="W815" s="17" t="inlineStr">
        <is>
          <t>Not Started</t>
        </is>
      </c>
      <c r="X815" s="17">
        <f>IF(AND(U815&gt;0,V815&gt;0,W815&gt;0),U815*V815*W815,"")</f>
        <v/>
      </c>
      <c r="Y815" s="17">
        <f>IF(X815="","",IF(X815&lt;=20,"Faible",IF(X815&lt;=40,"Moyen",IF(X815&lt;=75,"Élevé","Critique"))))</f>
        <v/>
      </c>
      <c r="Z815" s="17" t="n">
        <v>2</v>
      </c>
      <c r="AA815" s="17">
        <f>IF(AND(X815&gt;0,Y815&gt;0,Z815&gt;0),X815*Y815*Z815,"")</f>
        <v/>
      </c>
      <c r="AB815" s="17">
        <f>IF(AA815="","",IF(AA815&lt;=20,"Faible",IF(AA815&lt;=40,"Moyen",IF(AA815&lt;=75,"Élevé","Critique"))))</f>
        <v/>
      </c>
      <c r="AC815" s="17" t="inlineStr">
        <is>
          <t>c</t>
        </is>
      </c>
      <c r="AD815" s="17">
        <f>IF(OR(L815="",AC815=""),"",IF(VLOOKUP(AC815,Références!$O$3:$P$7,2,FALSE)&gt;=VLOOKUP(L815,Références!$O$3:$P$7,2,FALSE),"OK","À compléter"))</f>
        <v/>
      </c>
      <c r="AE815" s="17" t="inlineStr">
        <is>
          <t>FDS + mode opératoire</t>
        </is>
      </c>
      <c r="AF815" s="17" t="n"/>
      <c r="AG815" s="17" t="n"/>
    </row>
    <row r="816">
      <c r="A816" s="17" t="n"/>
      <c r="B816" s="17" t="n"/>
      <c r="C816" s="17" t="n"/>
      <c r="D816" s="17" t="n"/>
      <c r="E816" s="17" t="n"/>
      <c r="F816" s="17" t="n"/>
      <c r="G816" s="17" t="n"/>
      <c r="H816" s="17" t="n"/>
      <c r="I816" s="17" t="n"/>
      <c r="J816" s="17" t="n"/>
      <c r="K816" s="17">
        <f>IF(OR(H816="",I816="",J816=""),"",H816&amp;I816&amp;J816)</f>
        <v/>
      </c>
      <c r="L816" s="17">
        <f>IF(K816="","",VLOOKUP(K816,Références!$L$3:$M$10,2,FALSE))</f>
        <v/>
      </c>
      <c r="M816" s="17" t="n"/>
      <c r="N816" s="17" t="n"/>
      <c r="O816" s="17" t="n"/>
      <c r="P816" s="17">
        <f>IF(AND(M816&gt;0,N816&gt;0,O816&gt;0),M816*N816*O816,"")</f>
        <v/>
      </c>
      <c r="Q816" s="17">
        <f>IF(P816="","",IF(P816&lt;=20,"Faible",IF(P816&lt;=40,"Moyen",IF(P816&lt;=75,"Élevé","Critique"))))</f>
        <v/>
      </c>
      <c r="R816" s="17" t="n"/>
      <c r="S816" s="17" t="n"/>
      <c r="T816" s="17" t="n"/>
      <c r="U816" s="17" t="inlineStr">
        <is>
          <t>Qualité</t>
        </is>
      </c>
      <c r="V816" s="17" t="inlineStr">
        <is>
          <t>08/09/2025</t>
        </is>
      </c>
      <c r="W816" s="17" t="inlineStr">
        <is>
          <t>Not Started</t>
        </is>
      </c>
      <c r="X816" s="17">
        <f>IF(AND(U816&gt;0,V816&gt;0,W816&gt;0),U816*V816*W816,"")</f>
        <v/>
      </c>
      <c r="Y816" s="17">
        <f>IF(X816="","",IF(X816&lt;=20,"Faible",IF(X816&lt;=40,"Moyen",IF(X816&lt;=75,"Élevé","Critique"))))</f>
        <v/>
      </c>
      <c r="Z816" s="17" t="n">
        <v>2</v>
      </c>
      <c r="AA816" s="17">
        <f>IF(AND(X816&gt;0,Y816&gt;0,Z816&gt;0),X816*Y816*Z816,"")</f>
        <v/>
      </c>
      <c r="AB816" s="17">
        <f>IF(AA816="","",IF(AA816&lt;=20,"Faible",IF(AA816&lt;=40,"Moyen",IF(AA816&lt;=75,"Élevé","Critique"))))</f>
        <v/>
      </c>
      <c r="AC816" s="17" t="inlineStr">
        <is>
          <t>c</t>
        </is>
      </c>
      <c r="AD816" s="17">
        <f>IF(OR(L816="",AC816=""),"",IF(VLOOKUP(AC816,Références!$O$3:$P$7,2,FALSE)&gt;=VLOOKUP(L816,Références!$O$3:$P$7,2,FALSE),"OK","À compléter"))</f>
        <v/>
      </c>
      <c r="AE816" s="17" t="inlineStr">
        <is>
          <t>PV contrôle + schéma</t>
        </is>
      </c>
      <c r="AF816" s="17" t="n"/>
      <c r="AG816" s="17" t="n"/>
    </row>
    <row r="817">
      <c r="A817" s="17" t="n"/>
      <c r="B817" s="17" t="n"/>
      <c r="C817" s="17" t="n"/>
      <c r="D817" s="17" t="n"/>
      <c r="E817" s="17" t="n"/>
      <c r="F817" s="17" t="n"/>
      <c r="G817" s="17" t="n"/>
      <c r="H817" s="17" t="n"/>
      <c r="I817" s="17" t="n"/>
      <c r="J817" s="17" t="n"/>
      <c r="K817" s="17">
        <f>IF(OR(H817="",I817="",J817=""),"",H817&amp;I817&amp;J817)</f>
        <v/>
      </c>
      <c r="L817" s="17">
        <f>IF(K817="","",VLOOKUP(K817,Références!$L$3:$M$10,2,FALSE))</f>
        <v/>
      </c>
      <c r="M817" s="17" t="n"/>
      <c r="N817" s="17" t="n"/>
      <c r="O817" s="17" t="n"/>
      <c r="P817" s="17">
        <f>IF(AND(M817&gt;0,N817&gt;0,O817&gt;0),M817*N817*O817,"")</f>
        <v/>
      </c>
      <c r="Q817" s="17">
        <f>IF(P817="","",IF(P817&lt;=20,"Faible",IF(P817&lt;=40,"Moyen",IF(P817&lt;=75,"Élevé","Critique"))))</f>
        <v/>
      </c>
      <c r="R817" s="17" t="n"/>
      <c r="S817" s="17" t="n"/>
      <c r="T817" s="17" t="n"/>
      <c r="U817" s="17" t="inlineStr">
        <is>
          <t>Maintenance</t>
        </is>
      </c>
      <c r="V817" s="17" t="inlineStr">
        <is>
          <t>10/09/2025</t>
        </is>
      </c>
      <c r="W817" s="17" t="inlineStr">
        <is>
          <t>Done</t>
        </is>
      </c>
      <c r="X817" s="17">
        <f>IF(AND(U817&gt;0,V817&gt;0,W817&gt;0),U817*V817*W817,"")</f>
        <v/>
      </c>
      <c r="Y817" s="17">
        <f>IF(X817="","",IF(X817&lt;=20,"Faible",IF(X817&lt;=40,"Moyen",IF(X817&lt;=75,"Élevé","Critique"))))</f>
        <v/>
      </c>
      <c r="Z817" s="17" t="n">
        <v>2</v>
      </c>
      <c r="AA817" s="17">
        <f>IF(AND(X817&gt;0,Y817&gt;0,Z817&gt;0),X817*Y817*Z817,"")</f>
        <v/>
      </c>
      <c r="AB817" s="17">
        <f>IF(AA817="","",IF(AA817&lt;=20,"Faible",IF(AA817&lt;=40,"Moyen",IF(AA817&lt;=75,"Élevé","Critique"))))</f>
        <v/>
      </c>
      <c r="AC817" s="17" t="inlineStr">
        <is>
          <t>c</t>
        </is>
      </c>
      <c r="AD817" s="17">
        <f>IF(OR(L817="",AC817=""),"",IF(VLOOKUP(AC817,Références!$O$3:$P$7,2,FALSE)&gt;=VLOOKUP(L817,Références!$O$3:$P$7,2,FALSE),"OK","À compléter"))</f>
        <v/>
      </c>
      <c r="AE817" s="17" t="inlineStr">
        <is>
          <t>FDS + mode opératoire</t>
        </is>
      </c>
      <c r="AF817" s="17" t="n"/>
      <c r="AG817" s="17" t="n"/>
    </row>
    <row r="818">
      <c r="A818" s="17" t="n"/>
      <c r="B818" s="17" t="n"/>
      <c r="C818" s="17" t="n"/>
      <c r="D818" s="17" t="n"/>
      <c r="E818" s="17" t="n"/>
      <c r="F818" s="17" t="n"/>
      <c r="G818" s="17" t="n"/>
      <c r="H818" s="17" t="n"/>
      <c r="I818" s="17" t="n"/>
      <c r="J818" s="17" t="n"/>
      <c r="K818" s="17">
        <f>IF(OR(H818="",I818="",J818=""),"",H818&amp;I818&amp;J818)</f>
        <v/>
      </c>
      <c r="L818" s="17">
        <f>IF(K818="","",VLOOKUP(K818,Références!$L$3:$M$10,2,FALSE))</f>
        <v/>
      </c>
      <c r="M818" s="17" t="n"/>
      <c r="N818" s="17" t="n"/>
      <c r="O818" s="17" t="n"/>
      <c r="P818" s="17">
        <f>IF(AND(M818&gt;0,N818&gt;0,O818&gt;0),M818*N818*O818,"")</f>
        <v/>
      </c>
      <c r="Q818" s="17">
        <f>IF(P818="","",IF(P818&lt;=20,"Faible",IF(P818&lt;=40,"Moyen",IF(P818&lt;=75,"Élevé","Critique"))))</f>
        <v/>
      </c>
      <c r="R818" s="17" t="n"/>
      <c r="S818" s="17" t="n"/>
      <c r="T818" s="17" t="n"/>
      <c r="U818" s="17" t="inlineStr">
        <is>
          <t>Maintenance</t>
        </is>
      </c>
      <c r="V818" s="17" t="inlineStr">
        <is>
          <t>19/09/2025</t>
        </is>
      </c>
      <c r="W818" s="17" t="inlineStr">
        <is>
          <t>Not Started</t>
        </is>
      </c>
      <c r="X818" s="17">
        <f>IF(AND(U818&gt;0,V818&gt;0,W818&gt;0),U818*V818*W818,"")</f>
        <v/>
      </c>
      <c r="Y818" s="17">
        <f>IF(X818="","",IF(X818&lt;=20,"Faible",IF(X818&lt;=40,"Moyen",IF(X818&lt;=75,"Élevé","Critique"))))</f>
        <v/>
      </c>
      <c r="Z818" s="17" t="n">
        <v>2</v>
      </c>
      <c r="AA818" s="17">
        <f>IF(AND(X818&gt;0,Y818&gt;0,Z818&gt;0),X818*Y818*Z818,"")</f>
        <v/>
      </c>
      <c r="AB818" s="17">
        <f>IF(AA818="","",IF(AA818&lt;=20,"Faible",IF(AA818&lt;=40,"Moyen",IF(AA818&lt;=75,"Élevé","Critique"))))</f>
        <v/>
      </c>
      <c r="AC818" s="17" t="inlineStr">
        <is>
          <t>c</t>
        </is>
      </c>
      <c r="AD818" s="17">
        <f>IF(OR(L818="",AC818=""),"",IF(VLOOKUP(AC818,Références!$O$3:$P$7,2,FALSE)&gt;=VLOOKUP(L818,Références!$O$3:$P$7,2,FALSE),"OK","À compléter"))</f>
        <v/>
      </c>
      <c r="AE818" s="17" t="inlineStr">
        <is>
          <t>Audit terrain + croquis</t>
        </is>
      </c>
      <c r="AF818" s="17" t="n"/>
      <c r="AG818" s="17" t="n"/>
    </row>
    <row r="819">
      <c r="A819" s="17" t="n"/>
      <c r="B819" s="17" t="n"/>
      <c r="C819" s="17" t="n"/>
      <c r="D819" s="17" t="n"/>
      <c r="E819" s="17" t="n"/>
      <c r="F819" s="17" t="n"/>
      <c r="G819" s="17" t="n"/>
      <c r="H819" s="17" t="n"/>
      <c r="I819" s="17" t="n"/>
      <c r="J819" s="17" t="n"/>
      <c r="K819" s="17">
        <f>IF(OR(H819="",I819="",J819=""),"",H819&amp;I819&amp;J819)</f>
        <v/>
      </c>
      <c r="L819" s="17">
        <f>IF(K819="","",VLOOKUP(K819,Références!$L$3:$M$10,2,FALSE))</f>
        <v/>
      </c>
      <c r="M819" s="17" t="n"/>
      <c r="N819" s="17" t="n"/>
      <c r="O819" s="17" t="n"/>
      <c r="P819" s="17">
        <f>IF(AND(M819&gt;0,N819&gt;0,O819&gt;0),M819*N819*O819,"")</f>
        <v/>
      </c>
      <c r="Q819" s="17">
        <f>IF(P819="","",IF(P819&lt;=20,"Faible",IF(P819&lt;=40,"Moyen",IF(P819&lt;=75,"Élevé","Critique"))))</f>
        <v/>
      </c>
      <c r="R819" s="17" t="n"/>
      <c r="S819" s="17" t="n"/>
      <c r="T819" s="17" t="n"/>
      <c r="U819" s="17" t="inlineStr">
        <is>
          <t>Maintenance</t>
        </is>
      </c>
      <c r="V819" s="17" t="inlineStr">
        <is>
          <t>28/09/2025</t>
        </is>
      </c>
      <c r="W819" s="17" t="inlineStr">
        <is>
          <t>Done</t>
        </is>
      </c>
      <c r="X819" s="17">
        <f>IF(AND(U819&gt;0,V819&gt;0,W819&gt;0),U819*V819*W819,"")</f>
        <v/>
      </c>
      <c r="Y819" s="17">
        <f>IF(X819="","",IF(X819&lt;=20,"Faible",IF(X819&lt;=40,"Moyen",IF(X819&lt;=75,"Élevé","Critique"))))</f>
        <v/>
      </c>
      <c r="Z819" s="17" t="n">
        <v>2</v>
      </c>
      <c r="AA819" s="17">
        <f>IF(AND(X819&gt;0,Y819&gt;0,Z819&gt;0),X819*Y819*Z819,"")</f>
        <v/>
      </c>
      <c r="AB819" s="17">
        <f>IF(AA819="","",IF(AA819&lt;=20,"Faible",IF(AA819&lt;=40,"Moyen",IF(AA819&lt;=75,"Élevé","Critique"))))</f>
        <v/>
      </c>
      <c r="AC819" s="17" t="inlineStr">
        <is>
          <t>c</t>
        </is>
      </c>
      <c r="AD819" s="17">
        <f>IF(OR(L819="",AC819=""),"",IF(VLOOKUP(AC819,Références!$O$3:$P$7,2,FALSE)&gt;=VLOOKUP(L819,Références!$O$3:$P$7,2,FALSE),"OK","À compléter"))</f>
        <v/>
      </c>
      <c r="AE819" s="17" t="inlineStr">
        <is>
          <t>PV contrôle + schéma</t>
        </is>
      </c>
      <c r="AF819" s="17" t="n"/>
      <c r="AG819" s="17" t="n"/>
    </row>
    <row r="820">
      <c r="A820" s="17" t="n"/>
      <c r="B820" s="17" t="n"/>
      <c r="C820" s="17" t="n"/>
      <c r="D820" s="17" t="n"/>
      <c r="E820" s="17" t="n"/>
      <c r="F820" s="17" t="n"/>
      <c r="G820" s="17" t="n"/>
      <c r="H820" s="17" t="n"/>
      <c r="I820" s="17" t="n"/>
      <c r="J820" s="17" t="n"/>
      <c r="K820" s="17">
        <f>IF(OR(H820="",I820="",J820=""),"",H820&amp;I820&amp;J820)</f>
        <v/>
      </c>
      <c r="L820" s="17">
        <f>IF(K820="","",VLOOKUP(K820,Références!$L$3:$M$10,2,FALSE))</f>
        <v/>
      </c>
      <c r="M820" s="17" t="n"/>
      <c r="N820" s="17" t="n"/>
      <c r="O820" s="17" t="n"/>
      <c r="P820" s="17">
        <f>IF(AND(M820&gt;0,N820&gt;0,O820&gt;0),M820*N820*O820,"")</f>
        <v/>
      </c>
      <c r="Q820" s="17">
        <f>IF(P820="","",IF(P820&lt;=20,"Faible",IF(P820&lt;=40,"Moyen",IF(P820&lt;=75,"Élevé","Critique"))))</f>
        <v/>
      </c>
      <c r="R820" s="17" t="n"/>
      <c r="S820" s="17" t="n"/>
      <c r="T820" s="17" t="n"/>
      <c r="U820" s="17" t="inlineStr">
        <is>
          <t>Production</t>
        </is>
      </c>
      <c r="V820" s="17" t="inlineStr">
        <is>
          <t>08/09/2025</t>
        </is>
      </c>
      <c r="W820" s="17" t="inlineStr">
        <is>
          <t>Not Started</t>
        </is>
      </c>
      <c r="X820" s="17">
        <f>IF(AND(U820&gt;0,V820&gt;0,W820&gt;0),U820*V820*W820,"")</f>
        <v/>
      </c>
      <c r="Y820" s="17">
        <f>IF(X820="","",IF(X820&lt;=20,"Faible",IF(X820&lt;=40,"Moyen",IF(X820&lt;=75,"Élevé","Critique"))))</f>
        <v/>
      </c>
      <c r="Z820" s="17" t="n">
        <v>2</v>
      </c>
      <c r="AA820" s="17">
        <f>IF(AND(X820&gt;0,Y820&gt;0,Z820&gt;0),X820*Y820*Z820,"")</f>
        <v/>
      </c>
      <c r="AB820" s="17">
        <f>IF(AA820="","",IF(AA820&lt;=20,"Faible",IF(AA820&lt;=40,"Moyen",IF(AA820&lt;=75,"Élevé","Critique"))))</f>
        <v/>
      </c>
      <c r="AC820" s="17" t="inlineStr">
        <is>
          <t>c</t>
        </is>
      </c>
      <c r="AD820" s="17">
        <f>IF(OR(L820="",AC820=""),"",IF(VLOOKUP(AC820,Références!$O$3:$P$7,2,FALSE)&gt;=VLOOKUP(L820,Références!$O$3:$P$7,2,FALSE),"OK","À compléter"))</f>
        <v/>
      </c>
      <c r="AE820" s="17" t="inlineStr">
        <is>
          <t>Photos + procédure</t>
        </is>
      </c>
      <c r="AF820" s="17" t="n"/>
      <c r="AG820" s="17" t="n"/>
    </row>
    <row r="821">
      <c r="A821" s="17" t="n"/>
      <c r="B821" s="17" t="n"/>
      <c r="C821" s="17" t="n"/>
      <c r="D821" s="17" t="n"/>
      <c r="E821" s="17" t="n"/>
      <c r="F821" s="17" t="n"/>
      <c r="G821" s="17" t="n"/>
      <c r="H821" s="17" t="n"/>
      <c r="I821" s="17" t="n"/>
      <c r="J821" s="17" t="n"/>
      <c r="K821" s="17">
        <f>IF(OR(H821="",I821="",J821=""),"",H821&amp;I821&amp;J821)</f>
        <v/>
      </c>
      <c r="L821" s="17">
        <f>IF(K821="","",VLOOKUP(K821,Références!$L$3:$M$10,2,FALSE))</f>
        <v/>
      </c>
      <c r="M821" s="17" t="n"/>
      <c r="N821" s="17" t="n"/>
      <c r="O821" s="17" t="n"/>
      <c r="P821" s="17">
        <f>IF(AND(M821&gt;0,N821&gt;0,O821&gt;0),M821*N821*O821,"")</f>
        <v/>
      </c>
      <c r="Q821" s="17">
        <f>IF(P821="","",IF(P821&lt;=20,"Faible",IF(P821&lt;=40,"Moyen",IF(P821&lt;=75,"Élevé","Critique"))))</f>
        <v/>
      </c>
      <c r="R821" s="17" t="n"/>
      <c r="S821" s="17" t="n"/>
      <c r="T821" s="17" t="n"/>
      <c r="U821" s="17" t="inlineStr">
        <is>
          <t>Maintenance</t>
        </is>
      </c>
      <c r="V821" s="17" t="inlineStr">
        <is>
          <t>13/09/2025</t>
        </is>
      </c>
      <c r="W821" s="17" t="inlineStr">
        <is>
          <t>Not Started</t>
        </is>
      </c>
      <c r="X821" s="17">
        <f>IF(AND(U821&gt;0,V821&gt;0,W821&gt;0),U821*V821*W821,"")</f>
        <v/>
      </c>
      <c r="Y821" s="17">
        <f>IF(X821="","",IF(X821&lt;=20,"Faible",IF(X821&lt;=40,"Moyen",IF(X821&lt;=75,"Élevé","Critique"))))</f>
        <v/>
      </c>
      <c r="Z821" s="17" t="n">
        <v>2</v>
      </c>
      <c r="AA821" s="17">
        <f>IF(AND(X821&gt;0,Y821&gt;0,Z821&gt;0),X821*Y821*Z821,"")</f>
        <v/>
      </c>
      <c r="AB821" s="17">
        <f>IF(AA821="","",IF(AA821&lt;=20,"Faible",IF(AA821&lt;=40,"Moyen",IF(AA821&lt;=75,"Élevé","Critique"))))</f>
        <v/>
      </c>
      <c r="AC821" s="17" t="inlineStr">
        <is>
          <t>c</t>
        </is>
      </c>
      <c r="AD821" s="17">
        <f>IF(OR(L821="",AC821=""),"",IF(VLOOKUP(AC821,Références!$O$3:$P$7,2,FALSE)&gt;=VLOOKUP(L821,Références!$O$3:$P$7,2,FALSE),"OK","À compléter"))</f>
        <v/>
      </c>
      <c r="AE821" s="17" t="inlineStr">
        <is>
          <t>PV contrôle + schéma</t>
        </is>
      </c>
      <c r="AF821" s="17" t="n"/>
      <c r="AG821" s="17" t="n"/>
    </row>
    <row r="822">
      <c r="A822" s="17" t="n"/>
      <c r="B822" s="17" t="n"/>
      <c r="C822" s="17" t="n"/>
      <c r="D822" s="17" t="n"/>
      <c r="E822" s="17" t="n"/>
      <c r="F822" s="17" t="n"/>
      <c r="G822" s="17" t="n"/>
      <c r="H822" s="17" t="n"/>
      <c r="I822" s="17" t="n"/>
      <c r="J822" s="17" t="n"/>
      <c r="K822" s="17">
        <f>IF(OR(H822="",I822="",J822=""),"",H822&amp;I822&amp;J822)</f>
        <v/>
      </c>
      <c r="L822" s="17">
        <f>IF(K822="","",VLOOKUP(K822,Références!$L$3:$M$10,2,FALSE))</f>
        <v/>
      </c>
      <c r="M822" s="17" t="n"/>
      <c r="N822" s="17" t="n"/>
      <c r="O822" s="17" t="n"/>
      <c r="P822" s="17">
        <f>IF(AND(M822&gt;0,N822&gt;0,O822&gt;0),M822*N822*O822,"")</f>
        <v/>
      </c>
      <c r="Q822" s="17">
        <f>IF(P822="","",IF(P822&lt;=20,"Faible",IF(P822&lt;=40,"Moyen",IF(P822&lt;=75,"Élevé","Critique"))))</f>
        <v/>
      </c>
      <c r="R822" s="17" t="n"/>
      <c r="S822" s="17" t="n"/>
      <c r="T822" s="17" t="n"/>
      <c r="U822" s="17" t="inlineStr">
        <is>
          <t>Production</t>
        </is>
      </c>
      <c r="V822" s="17" t="inlineStr">
        <is>
          <t>27/09/2025</t>
        </is>
      </c>
      <c r="W822" s="17" t="inlineStr">
        <is>
          <t>Done</t>
        </is>
      </c>
      <c r="X822" s="17">
        <f>IF(AND(U822&gt;0,V822&gt;0,W822&gt;0),U822*V822*W822,"")</f>
        <v/>
      </c>
      <c r="Y822" s="17">
        <f>IF(X822="","",IF(X822&lt;=20,"Faible",IF(X822&lt;=40,"Moyen",IF(X822&lt;=75,"Élevé","Critique"))))</f>
        <v/>
      </c>
      <c r="Z822" s="17" t="n">
        <v>2</v>
      </c>
      <c r="AA822" s="17">
        <f>IF(AND(X822&gt;0,Y822&gt;0,Z822&gt;0),X822*Y822*Z822,"")</f>
        <v/>
      </c>
      <c r="AB822" s="17">
        <f>IF(AA822="","",IF(AA822&lt;=20,"Faible",IF(AA822&lt;=40,"Moyen",IF(AA822&lt;=75,"Élevé","Critique"))))</f>
        <v/>
      </c>
      <c r="AC822" s="17" t="inlineStr">
        <is>
          <t>c</t>
        </is>
      </c>
      <c r="AD822" s="17">
        <f>IF(OR(L822="",AC822=""),"",IF(VLOOKUP(AC822,Références!$O$3:$P$7,2,FALSE)&gt;=VLOOKUP(L822,Références!$O$3:$P$7,2,FALSE),"OK","À compléter"))</f>
        <v/>
      </c>
      <c r="AE822" s="17" t="inlineStr">
        <is>
          <t>Photos + procédure</t>
        </is>
      </c>
      <c r="AF822" s="17" t="n"/>
      <c r="AG822" s="17" t="n"/>
    </row>
    <row r="823">
      <c r="A823" s="17" t="n"/>
      <c r="B823" s="17" t="n"/>
      <c r="C823" s="17" t="n"/>
      <c r="D823" s="17" t="n"/>
      <c r="E823" s="17" t="n"/>
      <c r="F823" s="17" t="n"/>
      <c r="G823" s="17" t="n"/>
      <c r="H823" s="17" t="n"/>
      <c r="I823" s="17" t="n"/>
      <c r="J823" s="17" t="n"/>
      <c r="K823" s="17">
        <f>IF(OR(H823="",I823="",J823=""),"",H823&amp;I823&amp;J823)</f>
        <v/>
      </c>
      <c r="L823" s="17">
        <f>IF(K823="","",VLOOKUP(K823,Références!$L$3:$M$10,2,FALSE))</f>
        <v/>
      </c>
      <c r="M823" s="17" t="n"/>
      <c r="N823" s="17" t="n"/>
      <c r="O823" s="17" t="n"/>
      <c r="P823" s="17">
        <f>IF(AND(M823&gt;0,N823&gt;0,O823&gt;0),M823*N823*O823,"")</f>
        <v/>
      </c>
      <c r="Q823" s="17">
        <f>IF(P823="","",IF(P823&lt;=20,"Faible",IF(P823&lt;=40,"Moyen",IF(P823&lt;=75,"Élevé","Critique"))))</f>
        <v/>
      </c>
      <c r="R823" s="17" t="n"/>
      <c r="S823" s="17" t="n"/>
      <c r="T823" s="17" t="n"/>
      <c r="U823" s="17" t="inlineStr">
        <is>
          <t>Maintenance</t>
        </is>
      </c>
      <c r="V823" s="17" t="inlineStr">
        <is>
          <t>13/09/2025</t>
        </is>
      </c>
      <c r="W823" s="17" t="inlineStr">
        <is>
          <t>Done</t>
        </is>
      </c>
      <c r="X823" s="17">
        <f>IF(AND(U823&gt;0,V823&gt;0,W823&gt;0),U823*V823*W823,"")</f>
        <v/>
      </c>
      <c r="Y823" s="17">
        <f>IF(X823="","",IF(X823&lt;=20,"Faible",IF(X823&lt;=40,"Moyen",IF(X823&lt;=75,"Élevé","Critique"))))</f>
        <v/>
      </c>
      <c r="Z823" s="17" t="n">
        <v>2</v>
      </c>
      <c r="AA823" s="17">
        <f>IF(AND(X823&gt;0,Y823&gt;0,Z823&gt;0),X823*Y823*Z823,"")</f>
        <v/>
      </c>
      <c r="AB823" s="17">
        <f>IF(AA823="","",IF(AA823&lt;=20,"Faible",IF(AA823&lt;=40,"Moyen",IF(AA823&lt;=75,"Élevé","Critique"))))</f>
        <v/>
      </c>
      <c r="AC823" s="17" t="inlineStr">
        <is>
          <t>c</t>
        </is>
      </c>
      <c r="AD823" s="17">
        <f>IF(OR(L823="",AC823=""),"",IF(VLOOKUP(AC823,Références!$O$3:$P$7,2,FALSE)&gt;=VLOOKUP(L823,Références!$O$3:$P$7,2,FALSE),"OK","À compléter"))</f>
        <v/>
      </c>
      <c r="AE823" s="17" t="inlineStr">
        <is>
          <t>PV contrôle + schéma</t>
        </is>
      </c>
      <c r="AF823" s="17" t="n"/>
      <c r="AG823" s="17" t="n"/>
    </row>
    <row r="824">
      <c r="A824" s="17" t="n"/>
      <c r="B824" s="17" t="n"/>
      <c r="C824" s="17" t="n"/>
      <c r="D824" s="17" t="n"/>
      <c r="E824" s="17" t="n"/>
      <c r="F824" s="17" t="n"/>
      <c r="G824" s="17" t="n"/>
      <c r="H824" s="17" t="n"/>
      <c r="I824" s="17" t="n"/>
      <c r="J824" s="17" t="n"/>
      <c r="K824" s="17">
        <f>IF(OR(H824="",I824="",J824=""),"",H824&amp;I824&amp;J824)</f>
        <v/>
      </c>
      <c r="L824" s="17">
        <f>IF(K824="","",VLOOKUP(K824,Références!$L$3:$M$10,2,FALSE))</f>
        <v/>
      </c>
      <c r="M824" s="17" t="n"/>
      <c r="N824" s="17" t="n"/>
      <c r="O824" s="17" t="n"/>
      <c r="P824" s="17">
        <f>IF(AND(M824&gt;0,N824&gt;0,O824&gt;0),M824*N824*O824,"")</f>
        <v/>
      </c>
      <c r="Q824" s="17">
        <f>IF(P824="","",IF(P824&lt;=20,"Faible",IF(P824&lt;=40,"Moyen",IF(P824&lt;=75,"Élevé","Critique"))))</f>
        <v/>
      </c>
      <c r="R824" s="17" t="n"/>
      <c r="S824" s="17" t="n"/>
      <c r="T824" s="17" t="n"/>
      <c r="U824" s="17" t="inlineStr">
        <is>
          <t>Production</t>
        </is>
      </c>
      <c r="V824" s="17" t="inlineStr">
        <is>
          <t>02/09/2025</t>
        </is>
      </c>
      <c r="W824" s="17" t="inlineStr">
        <is>
          <t>In Progress</t>
        </is>
      </c>
      <c r="X824" s="17">
        <f>IF(AND(U824&gt;0,V824&gt;0,W824&gt;0),U824*V824*W824,"")</f>
        <v/>
      </c>
      <c r="Y824" s="17">
        <f>IF(X824="","",IF(X824&lt;=20,"Faible",IF(X824&lt;=40,"Moyen",IF(X824&lt;=75,"Élevé","Critique"))))</f>
        <v/>
      </c>
      <c r="Z824" s="17" t="n">
        <v>2</v>
      </c>
      <c r="AA824" s="17">
        <f>IF(AND(X824&gt;0,Y824&gt;0,Z824&gt;0),X824*Y824*Z824,"")</f>
        <v/>
      </c>
      <c r="AB824" s="17">
        <f>IF(AA824="","",IF(AA824&lt;=20,"Faible",IF(AA824&lt;=40,"Moyen",IF(AA824&lt;=75,"Élevé","Critique"))))</f>
        <v/>
      </c>
      <c r="AC824" s="17" t="inlineStr">
        <is>
          <t>c</t>
        </is>
      </c>
      <c r="AD824" s="17">
        <f>IF(OR(L824="",AC824=""),"",IF(VLOOKUP(AC824,Références!$O$3:$P$7,2,FALSE)&gt;=VLOOKUP(L824,Références!$O$3:$P$7,2,FALSE),"OK","À compléter"))</f>
        <v/>
      </c>
      <c r="AE824" s="17" t="inlineStr">
        <is>
          <t>PV contrôle + schéma</t>
        </is>
      </c>
      <c r="AF824" s="17" t="n"/>
      <c r="AG824" s="17" t="n"/>
    </row>
    <row r="825">
      <c r="A825" s="17" t="n"/>
      <c r="B825" s="17" t="n"/>
      <c r="C825" s="17" t="n"/>
      <c r="D825" s="17" t="n"/>
      <c r="E825" s="17" t="n"/>
      <c r="F825" s="17" t="n"/>
      <c r="G825" s="17" t="n"/>
      <c r="H825" s="17" t="n"/>
      <c r="I825" s="17" t="n"/>
      <c r="J825" s="17" t="n"/>
      <c r="K825" s="17">
        <f>IF(OR(H825="",I825="",J825=""),"",H825&amp;I825&amp;J825)</f>
        <v/>
      </c>
      <c r="L825" s="17">
        <f>IF(K825="","",VLOOKUP(K825,Références!$L$3:$M$10,2,FALSE))</f>
        <v/>
      </c>
      <c r="M825" s="17" t="n"/>
      <c r="N825" s="17" t="n"/>
      <c r="O825" s="17" t="n"/>
      <c r="P825" s="17">
        <f>IF(AND(M825&gt;0,N825&gt;0,O825&gt;0),M825*N825*O825,"")</f>
        <v/>
      </c>
      <c r="Q825" s="17">
        <f>IF(P825="","",IF(P825&lt;=20,"Faible",IF(P825&lt;=40,"Moyen",IF(P825&lt;=75,"Élevé","Critique"))))</f>
        <v/>
      </c>
      <c r="R825" s="17" t="n"/>
      <c r="S825" s="17" t="n"/>
      <c r="T825" s="17" t="n"/>
      <c r="U825" s="17" t="inlineStr">
        <is>
          <t>Méthodes</t>
        </is>
      </c>
      <c r="V825" s="17" t="inlineStr">
        <is>
          <t>26/09/2025</t>
        </is>
      </c>
      <c r="W825" s="17" t="inlineStr">
        <is>
          <t>Not Started</t>
        </is>
      </c>
      <c r="X825" s="17">
        <f>IF(AND(U825&gt;0,V825&gt;0,W825&gt;0),U825*V825*W825,"")</f>
        <v/>
      </c>
      <c r="Y825" s="17">
        <f>IF(X825="","",IF(X825&lt;=20,"Faible",IF(X825&lt;=40,"Moyen",IF(X825&lt;=75,"Élevé","Critique"))))</f>
        <v/>
      </c>
      <c r="Z825" s="17" t="n">
        <v>2</v>
      </c>
      <c r="AA825" s="17">
        <f>IF(AND(X825&gt;0,Y825&gt;0,Z825&gt;0),X825*Y825*Z825,"")</f>
        <v/>
      </c>
      <c r="AB825" s="17">
        <f>IF(AA825="","",IF(AA825&lt;=20,"Faible",IF(AA825&lt;=40,"Moyen",IF(AA825&lt;=75,"Élevé","Critique"))))</f>
        <v/>
      </c>
      <c r="AC825" s="17" t="inlineStr">
        <is>
          <t>c</t>
        </is>
      </c>
      <c r="AD825" s="17">
        <f>IF(OR(L825="",AC825=""),"",IF(VLOOKUP(AC825,Références!$O$3:$P$7,2,FALSE)&gt;=VLOOKUP(L825,Références!$O$3:$P$7,2,FALSE),"OK","À compléter"))</f>
        <v/>
      </c>
      <c r="AE825" s="17" t="inlineStr">
        <is>
          <t>FDS + mode opératoire</t>
        </is>
      </c>
      <c r="AF825" s="17" t="n"/>
      <c r="AG825" s="17" t="n"/>
    </row>
    <row r="826">
      <c r="A826" s="17" t="n"/>
      <c r="B826" s="17" t="n"/>
      <c r="C826" s="17" t="n"/>
      <c r="D826" s="17" t="n"/>
      <c r="E826" s="17" t="n"/>
      <c r="F826" s="17" t="n"/>
      <c r="G826" s="17" t="n"/>
      <c r="H826" s="17" t="n"/>
      <c r="I826" s="17" t="n"/>
      <c r="J826" s="17" t="n"/>
      <c r="K826" s="17">
        <f>IF(OR(H826="",I826="",J826=""),"",H826&amp;I826&amp;J826)</f>
        <v/>
      </c>
      <c r="L826" s="17">
        <f>IF(K826="","",VLOOKUP(K826,Références!$L$3:$M$10,2,FALSE))</f>
        <v/>
      </c>
      <c r="M826" s="17" t="n"/>
      <c r="N826" s="17" t="n"/>
      <c r="O826" s="17" t="n"/>
      <c r="P826" s="17">
        <f>IF(AND(M826&gt;0,N826&gt;0,O826&gt;0),M826*N826*O826,"")</f>
        <v/>
      </c>
      <c r="Q826" s="17">
        <f>IF(P826="","",IF(P826&lt;=20,"Faible",IF(P826&lt;=40,"Moyen",IF(P826&lt;=75,"Élevé","Critique"))))</f>
        <v/>
      </c>
      <c r="R826" s="17" t="n"/>
      <c r="S826" s="17" t="n"/>
      <c r="T826" s="17" t="n"/>
      <c r="U826" s="17" t="inlineStr">
        <is>
          <t>Production</t>
        </is>
      </c>
      <c r="V826" s="17" t="inlineStr">
        <is>
          <t>24/09/2025</t>
        </is>
      </c>
      <c r="W826" s="17" t="inlineStr">
        <is>
          <t>Done</t>
        </is>
      </c>
      <c r="X826" s="17">
        <f>IF(AND(U826&gt;0,V826&gt;0,W826&gt;0),U826*V826*W826,"")</f>
        <v/>
      </c>
      <c r="Y826" s="17">
        <f>IF(X826="","",IF(X826&lt;=20,"Faible",IF(X826&lt;=40,"Moyen",IF(X826&lt;=75,"Élevé","Critique"))))</f>
        <v/>
      </c>
      <c r="Z826" s="17" t="n">
        <v>2</v>
      </c>
      <c r="AA826" s="17">
        <f>IF(AND(X826&gt;0,Y826&gt;0,Z826&gt;0),X826*Y826*Z826,"")</f>
        <v/>
      </c>
      <c r="AB826" s="17">
        <f>IF(AA826="","",IF(AA826&lt;=20,"Faible",IF(AA826&lt;=40,"Moyen",IF(AA826&lt;=75,"Élevé","Critique"))))</f>
        <v/>
      </c>
      <c r="AC826" s="17" t="inlineStr">
        <is>
          <t>c</t>
        </is>
      </c>
      <c r="AD826" s="17">
        <f>IF(OR(L826="",AC826=""),"",IF(VLOOKUP(AC826,Références!$O$3:$P$7,2,FALSE)&gt;=VLOOKUP(L826,Références!$O$3:$P$7,2,FALSE),"OK","À compléter"))</f>
        <v/>
      </c>
      <c r="AE826" s="17" t="inlineStr">
        <is>
          <t>FDS + mode opératoire</t>
        </is>
      </c>
      <c r="AF826" s="17" t="n"/>
      <c r="AG826" s="17" t="n"/>
    </row>
    <row r="827">
      <c r="A827" s="17" t="n"/>
      <c r="B827" s="17" t="n"/>
      <c r="C827" s="17" t="n"/>
      <c r="D827" s="17" t="n"/>
      <c r="E827" s="17" t="n"/>
      <c r="F827" s="17" t="n"/>
      <c r="G827" s="17" t="n"/>
      <c r="H827" s="17" t="n"/>
      <c r="I827" s="17" t="n"/>
      <c r="J827" s="17" t="n"/>
      <c r="K827" s="17">
        <f>IF(OR(H827="",I827="",J827=""),"",H827&amp;I827&amp;J827)</f>
        <v/>
      </c>
      <c r="L827" s="17">
        <f>IF(K827="","",VLOOKUP(K827,Références!$L$3:$M$10,2,FALSE))</f>
        <v/>
      </c>
      <c r="M827" s="17" t="n"/>
      <c r="N827" s="17" t="n"/>
      <c r="O827" s="17" t="n"/>
      <c r="P827" s="17">
        <f>IF(AND(M827&gt;0,N827&gt;0,O827&gt;0),M827*N827*O827,"")</f>
        <v/>
      </c>
      <c r="Q827" s="17">
        <f>IF(P827="","",IF(P827&lt;=20,"Faible",IF(P827&lt;=40,"Moyen",IF(P827&lt;=75,"Élevé","Critique"))))</f>
        <v/>
      </c>
      <c r="R827" s="17" t="n"/>
      <c r="S827" s="17" t="n"/>
      <c r="T827" s="17" t="n"/>
      <c r="U827" s="17" t="inlineStr">
        <is>
          <t>Qualité</t>
        </is>
      </c>
      <c r="V827" s="17" t="inlineStr">
        <is>
          <t>26/09/2025</t>
        </is>
      </c>
      <c r="W827" s="17" t="inlineStr">
        <is>
          <t>Done</t>
        </is>
      </c>
      <c r="X827" s="17">
        <f>IF(AND(U827&gt;0,V827&gt;0,W827&gt;0),U827*V827*W827,"")</f>
        <v/>
      </c>
      <c r="Y827" s="17">
        <f>IF(X827="","",IF(X827&lt;=20,"Faible",IF(X827&lt;=40,"Moyen",IF(X827&lt;=75,"Élevé","Critique"))))</f>
        <v/>
      </c>
      <c r="Z827" s="17" t="n">
        <v>2</v>
      </c>
      <c r="AA827" s="17">
        <f>IF(AND(X827&gt;0,Y827&gt;0,Z827&gt;0),X827*Y827*Z827,"")</f>
        <v/>
      </c>
      <c r="AB827" s="17">
        <f>IF(AA827="","",IF(AA827&lt;=20,"Faible",IF(AA827&lt;=40,"Moyen",IF(AA827&lt;=75,"Élevé","Critique"))))</f>
        <v/>
      </c>
      <c r="AC827" s="17" t="inlineStr">
        <is>
          <t>c</t>
        </is>
      </c>
      <c r="AD827" s="17">
        <f>IF(OR(L827="",AC827=""),"",IF(VLOOKUP(AC827,Références!$O$3:$P$7,2,FALSE)&gt;=VLOOKUP(L827,Références!$O$3:$P$7,2,FALSE),"OK","À compléter"))</f>
        <v/>
      </c>
      <c r="AE827" s="17" t="inlineStr">
        <is>
          <t>Audit terrain + croquis</t>
        </is>
      </c>
      <c r="AF827" s="17" t="n"/>
      <c r="AG827" s="17" t="n"/>
    </row>
    <row r="828">
      <c r="A828" s="17" t="n"/>
      <c r="B828" s="17" t="n"/>
      <c r="C828" s="17" t="n"/>
      <c r="D828" s="17" t="n"/>
      <c r="E828" s="17" t="n"/>
      <c r="F828" s="17" t="n"/>
      <c r="G828" s="17" t="n"/>
      <c r="H828" s="17" t="n"/>
      <c r="I828" s="17" t="n"/>
      <c r="J828" s="17" t="n"/>
      <c r="K828" s="17">
        <f>IF(OR(H828="",I828="",J828=""),"",H828&amp;I828&amp;J828)</f>
        <v/>
      </c>
      <c r="L828" s="17">
        <f>IF(K828="","",VLOOKUP(K828,Références!$L$3:$M$10,2,FALSE))</f>
        <v/>
      </c>
      <c r="M828" s="17" t="n"/>
      <c r="N828" s="17" t="n"/>
      <c r="O828" s="17" t="n"/>
      <c r="P828" s="17">
        <f>IF(AND(M828&gt;0,N828&gt;0,O828&gt;0),M828*N828*O828,"")</f>
        <v/>
      </c>
      <c r="Q828" s="17">
        <f>IF(P828="","",IF(P828&lt;=20,"Faible",IF(P828&lt;=40,"Moyen",IF(P828&lt;=75,"Élevé","Critique"))))</f>
        <v/>
      </c>
      <c r="R828" s="17" t="n"/>
      <c r="S828" s="17" t="n"/>
      <c r="T828" s="17" t="n"/>
      <c r="U828" s="17" t="inlineStr">
        <is>
          <t>Maintenance</t>
        </is>
      </c>
      <c r="V828" s="17" t="inlineStr">
        <is>
          <t>03/09/2025</t>
        </is>
      </c>
      <c r="W828" s="17" t="inlineStr">
        <is>
          <t>Not Started</t>
        </is>
      </c>
      <c r="X828" s="17">
        <f>IF(AND(U828&gt;0,V828&gt;0,W828&gt;0),U828*V828*W828,"")</f>
        <v/>
      </c>
      <c r="Y828" s="17">
        <f>IF(X828="","",IF(X828&lt;=20,"Faible",IF(X828&lt;=40,"Moyen",IF(X828&lt;=75,"Élevé","Critique"))))</f>
        <v/>
      </c>
      <c r="Z828" s="17" t="n">
        <v>2</v>
      </c>
      <c r="AA828" s="17">
        <f>IF(AND(X828&gt;0,Y828&gt;0,Z828&gt;0),X828*Y828*Z828,"")</f>
        <v/>
      </c>
      <c r="AB828" s="17">
        <f>IF(AA828="","",IF(AA828&lt;=20,"Faible",IF(AA828&lt;=40,"Moyen",IF(AA828&lt;=75,"Élevé","Critique"))))</f>
        <v/>
      </c>
      <c r="AC828" s="17" t="inlineStr">
        <is>
          <t>c</t>
        </is>
      </c>
      <c r="AD828" s="17">
        <f>IF(OR(L828="",AC828=""),"",IF(VLOOKUP(AC828,Références!$O$3:$P$7,2,FALSE)&gt;=VLOOKUP(L828,Références!$O$3:$P$7,2,FALSE),"OK","À compléter"))</f>
        <v/>
      </c>
      <c r="AE828" s="17" t="inlineStr">
        <is>
          <t>Photos + procédure</t>
        </is>
      </c>
      <c r="AF828" s="17" t="n"/>
      <c r="AG828" s="17" t="n"/>
    </row>
    <row r="829">
      <c r="A829" s="17" t="n"/>
      <c r="B829" s="17" t="n"/>
      <c r="C829" s="17" t="n"/>
      <c r="D829" s="17" t="n"/>
      <c r="E829" s="17" t="n"/>
      <c r="F829" s="17" t="n"/>
      <c r="G829" s="17" t="n"/>
      <c r="H829" s="17" t="n"/>
      <c r="I829" s="17" t="n"/>
      <c r="J829" s="17" t="n"/>
      <c r="K829" s="17">
        <f>IF(OR(H829="",I829="",J829=""),"",H829&amp;I829&amp;J829)</f>
        <v/>
      </c>
      <c r="L829" s="17">
        <f>IF(K829="","",VLOOKUP(K829,Références!$L$3:$M$10,2,FALSE))</f>
        <v/>
      </c>
      <c r="M829" s="17" t="n"/>
      <c r="N829" s="17" t="n"/>
      <c r="O829" s="17" t="n"/>
      <c r="P829" s="17">
        <f>IF(AND(M829&gt;0,N829&gt;0,O829&gt;0),M829*N829*O829,"")</f>
        <v/>
      </c>
      <c r="Q829" s="17">
        <f>IF(P829="","",IF(P829&lt;=20,"Faible",IF(P829&lt;=40,"Moyen",IF(P829&lt;=75,"Élevé","Critique"))))</f>
        <v/>
      </c>
      <c r="R829" s="17" t="n"/>
      <c r="S829" s="17" t="n"/>
      <c r="T829" s="17" t="n"/>
      <c r="U829" s="17" t="inlineStr">
        <is>
          <t>Production</t>
        </is>
      </c>
      <c r="V829" s="17" t="inlineStr">
        <is>
          <t>04/09/2025</t>
        </is>
      </c>
      <c r="W829" s="17" t="inlineStr">
        <is>
          <t>Done</t>
        </is>
      </c>
      <c r="X829" s="17">
        <f>IF(AND(U829&gt;0,V829&gt;0,W829&gt;0),U829*V829*W829,"")</f>
        <v/>
      </c>
      <c r="Y829" s="17">
        <f>IF(X829="","",IF(X829&lt;=20,"Faible",IF(X829&lt;=40,"Moyen",IF(X829&lt;=75,"Élevé","Critique"))))</f>
        <v/>
      </c>
      <c r="Z829" s="17" t="n">
        <v>2</v>
      </c>
      <c r="AA829" s="17">
        <f>IF(AND(X829&gt;0,Y829&gt;0,Z829&gt;0),X829*Y829*Z829,"")</f>
        <v/>
      </c>
      <c r="AB829" s="17">
        <f>IF(AA829="","",IF(AA829&lt;=20,"Faible",IF(AA829&lt;=40,"Moyen",IF(AA829&lt;=75,"Élevé","Critique"))))</f>
        <v/>
      </c>
      <c r="AC829" s="17" t="inlineStr">
        <is>
          <t>c</t>
        </is>
      </c>
      <c r="AD829" s="17">
        <f>IF(OR(L829="",AC829=""),"",IF(VLOOKUP(AC829,Références!$O$3:$P$7,2,FALSE)&gt;=VLOOKUP(L829,Références!$O$3:$P$7,2,FALSE),"OK","À compléter"))</f>
        <v/>
      </c>
      <c r="AE829" s="17" t="inlineStr">
        <is>
          <t>Audit terrain + croquis</t>
        </is>
      </c>
      <c r="AF829" s="17" t="n"/>
      <c r="AG829" s="17" t="n"/>
    </row>
    <row r="830">
      <c r="A830" s="17" t="n"/>
      <c r="B830" s="17" t="n"/>
      <c r="C830" s="17" t="n"/>
      <c r="D830" s="17" t="n"/>
      <c r="E830" s="17" t="n"/>
      <c r="F830" s="17" t="n"/>
      <c r="G830" s="17" t="n"/>
      <c r="H830" s="17" t="n"/>
      <c r="I830" s="17" t="n"/>
      <c r="J830" s="17" t="n"/>
      <c r="K830" s="17">
        <f>IF(OR(H830="",I830="",J830=""),"",H830&amp;I830&amp;J830)</f>
        <v/>
      </c>
      <c r="L830" s="17">
        <f>IF(K830="","",VLOOKUP(K830,Références!$L$3:$M$10,2,FALSE))</f>
        <v/>
      </c>
      <c r="M830" s="17" t="n"/>
      <c r="N830" s="17" t="n"/>
      <c r="O830" s="17" t="n"/>
      <c r="P830" s="17">
        <f>IF(AND(M830&gt;0,N830&gt;0,O830&gt;0),M830*N830*O830,"")</f>
        <v/>
      </c>
      <c r="Q830" s="17">
        <f>IF(P830="","",IF(P830&lt;=20,"Faible",IF(P830&lt;=40,"Moyen",IF(P830&lt;=75,"Élevé","Critique"))))</f>
        <v/>
      </c>
      <c r="R830" s="17" t="n"/>
      <c r="S830" s="17" t="n"/>
      <c r="T830" s="17" t="n"/>
      <c r="U830" s="17" t="inlineStr">
        <is>
          <t>Qualité</t>
        </is>
      </c>
      <c r="V830" s="17" t="inlineStr">
        <is>
          <t>15/09/2025</t>
        </is>
      </c>
      <c r="W830" s="17" t="inlineStr">
        <is>
          <t>Not Started</t>
        </is>
      </c>
      <c r="X830" s="17">
        <f>IF(AND(U830&gt;0,V830&gt;0,W830&gt;0),U830*V830*W830,"")</f>
        <v/>
      </c>
      <c r="Y830" s="17">
        <f>IF(X830="","",IF(X830&lt;=20,"Faible",IF(X830&lt;=40,"Moyen",IF(X830&lt;=75,"Élevé","Critique"))))</f>
        <v/>
      </c>
      <c r="Z830" s="17" t="n">
        <v>2</v>
      </c>
      <c r="AA830" s="17">
        <f>IF(AND(X830&gt;0,Y830&gt;0,Z830&gt;0),X830*Y830*Z830,"")</f>
        <v/>
      </c>
      <c r="AB830" s="17">
        <f>IF(AA830="","",IF(AA830&lt;=20,"Faible",IF(AA830&lt;=40,"Moyen",IF(AA830&lt;=75,"Élevé","Critique"))))</f>
        <v/>
      </c>
      <c r="AC830" s="17" t="inlineStr">
        <is>
          <t>c</t>
        </is>
      </c>
      <c r="AD830" s="17">
        <f>IF(OR(L830="",AC830=""),"",IF(VLOOKUP(AC830,Références!$O$3:$P$7,2,FALSE)&gt;=VLOOKUP(L830,Références!$O$3:$P$7,2,FALSE),"OK","À compléter"))</f>
        <v/>
      </c>
      <c r="AE830" s="17" t="inlineStr">
        <is>
          <t>PV contrôle + schéma</t>
        </is>
      </c>
      <c r="AF830" s="17" t="n"/>
      <c r="AG830" s="17" t="n"/>
    </row>
    <row r="831">
      <c r="A831" s="17" t="n"/>
      <c r="B831" s="17" t="n"/>
      <c r="C831" s="17" t="n"/>
      <c r="D831" s="17" t="n"/>
      <c r="E831" s="17" t="n"/>
      <c r="F831" s="17" t="n"/>
      <c r="G831" s="17" t="n"/>
      <c r="H831" s="17" t="n"/>
      <c r="I831" s="17" t="n"/>
      <c r="J831" s="17" t="n"/>
      <c r="K831" s="17">
        <f>IF(OR(H831="",I831="",J831=""),"",H831&amp;I831&amp;J831)</f>
        <v/>
      </c>
      <c r="L831" s="17">
        <f>IF(K831="","",VLOOKUP(K831,Références!$L$3:$M$10,2,FALSE))</f>
        <v/>
      </c>
      <c r="M831" s="17" t="n"/>
      <c r="N831" s="17" t="n"/>
      <c r="O831" s="17" t="n"/>
      <c r="P831" s="17">
        <f>IF(AND(M831&gt;0,N831&gt;0,O831&gt;0),M831*N831*O831,"")</f>
        <v/>
      </c>
      <c r="Q831" s="17">
        <f>IF(P831="","",IF(P831&lt;=20,"Faible",IF(P831&lt;=40,"Moyen",IF(P831&lt;=75,"Élevé","Critique"))))</f>
        <v/>
      </c>
      <c r="R831" s="17" t="n"/>
      <c r="S831" s="17" t="n"/>
      <c r="T831" s="17" t="n"/>
      <c r="U831" s="17" t="inlineStr">
        <is>
          <t>Méthodes</t>
        </is>
      </c>
      <c r="V831" s="17" t="inlineStr">
        <is>
          <t>14/09/2025</t>
        </is>
      </c>
      <c r="W831" s="17" t="inlineStr">
        <is>
          <t>Done</t>
        </is>
      </c>
      <c r="X831" s="17">
        <f>IF(AND(U831&gt;0,V831&gt;0,W831&gt;0),U831*V831*W831,"")</f>
        <v/>
      </c>
      <c r="Y831" s="17">
        <f>IF(X831="","",IF(X831&lt;=20,"Faible",IF(X831&lt;=40,"Moyen",IF(X831&lt;=75,"Élevé","Critique"))))</f>
        <v/>
      </c>
      <c r="Z831" s="17" t="n">
        <v>2</v>
      </c>
      <c r="AA831" s="17">
        <f>IF(AND(X831&gt;0,Y831&gt;0,Z831&gt;0),X831*Y831*Z831,"")</f>
        <v/>
      </c>
      <c r="AB831" s="17">
        <f>IF(AA831="","",IF(AA831&lt;=20,"Faible",IF(AA831&lt;=40,"Moyen",IF(AA831&lt;=75,"Élevé","Critique"))))</f>
        <v/>
      </c>
      <c r="AC831" s="17" t="inlineStr">
        <is>
          <t>c</t>
        </is>
      </c>
      <c r="AD831" s="17">
        <f>IF(OR(L831="",AC831=""),"",IF(VLOOKUP(AC831,Références!$O$3:$P$7,2,FALSE)&gt;=VLOOKUP(L831,Références!$O$3:$P$7,2,FALSE),"OK","À compléter"))</f>
        <v/>
      </c>
      <c r="AE831" s="17" t="inlineStr">
        <is>
          <t>Photos + procédure</t>
        </is>
      </c>
      <c r="AF831" s="17" t="n"/>
      <c r="AG831" s="17" t="n"/>
    </row>
    <row r="832">
      <c r="A832" s="17" t="n"/>
      <c r="B832" s="17" t="n"/>
      <c r="C832" s="17" t="n"/>
      <c r="D832" s="17" t="n"/>
      <c r="E832" s="17" t="n"/>
      <c r="F832" s="17" t="n"/>
      <c r="G832" s="17" t="n"/>
      <c r="H832" s="17" t="n"/>
      <c r="I832" s="17" t="n"/>
      <c r="J832" s="17" t="n"/>
      <c r="K832" s="17">
        <f>IF(OR(H832="",I832="",J832=""),"",H832&amp;I832&amp;J832)</f>
        <v/>
      </c>
      <c r="L832" s="17">
        <f>IF(K832="","",VLOOKUP(K832,Références!$L$3:$M$10,2,FALSE))</f>
        <v/>
      </c>
      <c r="M832" s="17" t="n"/>
      <c r="N832" s="17" t="n"/>
      <c r="O832" s="17" t="n"/>
      <c r="P832" s="17">
        <f>IF(AND(M832&gt;0,N832&gt;0,O832&gt;0),M832*N832*O832,"")</f>
        <v/>
      </c>
      <c r="Q832" s="17">
        <f>IF(P832="","",IF(P832&lt;=20,"Faible",IF(P832&lt;=40,"Moyen",IF(P832&lt;=75,"Élevé","Critique"))))</f>
        <v/>
      </c>
      <c r="R832" s="17" t="n"/>
      <c r="S832" s="17" t="n"/>
      <c r="T832" s="17" t="n"/>
      <c r="U832" s="17" t="inlineStr">
        <is>
          <t>Production</t>
        </is>
      </c>
      <c r="V832" s="17" t="inlineStr">
        <is>
          <t>01/09/2025</t>
        </is>
      </c>
      <c r="W832" s="17" t="inlineStr">
        <is>
          <t>Not Started</t>
        </is>
      </c>
      <c r="X832" s="17">
        <f>IF(AND(U832&gt;0,V832&gt;0,W832&gt;0),U832*V832*W832,"")</f>
        <v/>
      </c>
      <c r="Y832" s="17">
        <f>IF(X832="","",IF(X832&lt;=20,"Faible",IF(X832&lt;=40,"Moyen",IF(X832&lt;=75,"Élevé","Critique"))))</f>
        <v/>
      </c>
      <c r="Z832" s="17" t="n">
        <v>2</v>
      </c>
      <c r="AA832" s="17">
        <f>IF(AND(X832&gt;0,Y832&gt;0,Z832&gt;0),X832*Y832*Z832,"")</f>
        <v/>
      </c>
      <c r="AB832" s="17">
        <f>IF(AA832="","",IF(AA832&lt;=20,"Faible",IF(AA832&lt;=40,"Moyen",IF(AA832&lt;=75,"Élevé","Critique"))))</f>
        <v/>
      </c>
      <c r="AC832" s="17" t="inlineStr">
        <is>
          <t>c</t>
        </is>
      </c>
      <c r="AD832" s="17">
        <f>IF(OR(L832="",AC832=""),"",IF(VLOOKUP(AC832,Références!$O$3:$P$7,2,FALSE)&gt;=VLOOKUP(L832,Références!$O$3:$P$7,2,FALSE),"OK","À compléter"))</f>
        <v/>
      </c>
      <c r="AE832" s="17" t="inlineStr">
        <is>
          <t>FDS + mode opératoire</t>
        </is>
      </c>
      <c r="AF832" s="17" t="n"/>
      <c r="AG832" s="17" t="n"/>
    </row>
    <row r="833">
      <c r="A833" s="17" t="n"/>
      <c r="B833" s="17" t="n"/>
      <c r="C833" s="17" t="n"/>
      <c r="D833" s="17" t="n"/>
      <c r="E833" s="17" t="n"/>
      <c r="F833" s="17" t="n"/>
      <c r="G833" s="17" t="n"/>
      <c r="H833" s="17" t="n"/>
      <c r="I833" s="17" t="n"/>
      <c r="J833" s="17" t="n"/>
      <c r="K833" s="17">
        <f>IF(OR(H833="",I833="",J833=""),"",H833&amp;I833&amp;J833)</f>
        <v/>
      </c>
      <c r="L833" s="17">
        <f>IF(K833="","",VLOOKUP(K833,Références!$L$3:$M$10,2,FALSE))</f>
        <v/>
      </c>
      <c r="M833" s="17" t="n"/>
      <c r="N833" s="17" t="n"/>
      <c r="O833" s="17" t="n"/>
      <c r="P833" s="17">
        <f>IF(AND(M833&gt;0,N833&gt;0,O833&gt;0),M833*N833*O833,"")</f>
        <v/>
      </c>
      <c r="Q833" s="17">
        <f>IF(P833="","",IF(P833&lt;=20,"Faible",IF(P833&lt;=40,"Moyen",IF(P833&lt;=75,"Élevé","Critique"))))</f>
        <v/>
      </c>
      <c r="R833" s="17" t="n"/>
      <c r="S833" s="17" t="n"/>
      <c r="T833" s="17" t="n"/>
      <c r="U833" s="17" t="inlineStr">
        <is>
          <t>Production</t>
        </is>
      </c>
      <c r="V833" s="17" t="inlineStr">
        <is>
          <t>17/09/2025</t>
        </is>
      </c>
      <c r="W833" s="17" t="inlineStr">
        <is>
          <t>Done</t>
        </is>
      </c>
      <c r="X833" s="17">
        <f>IF(AND(U833&gt;0,V833&gt;0,W833&gt;0),U833*V833*W833,"")</f>
        <v/>
      </c>
      <c r="Y833" s="17">
        <f>IF(X833="","",IF(X833&lt;=20,"Faible",IF(X833&lt;=40,"Moyen",IF(X833&lt;=75,"Élevé","Critique"))))</f>
        <v/>
      </c>
      <c r="Z833" s="17" t="n">
        <v>2</v>
      </c>
      <c r="AA833" s="17">
        <f>IF(AND(X833&gt;0,Y833&gt;0,Z833&gt;0),X833*Y833*Z833,"")</f>
        <v/>
      </c>
      <c r="AB833" s="17">
        <f>IF(AA833="","",IF(AA833&lt;=20,"Faible",IF(AA833&lt;=40,"Moyen",IF(AA833&lt;=75,"Élevé","Critique"))))</f>
        <v/>
      </c>
      <c r="AC833" s="17" t="inlineStr">
        <is>
          <t>c</t>
        </is>
      </c>
      <c r="AD833" s="17">
        <f>IF(OR(L833="",AC833=""),"",IF(VLOOKUP(AC833,Références!$O$3:$P$7,2,FALSE)&gt;=VLOOKUP(L833,Références!$O$3:$P$7,2,FALSE),"OK","À compléter"))</f>
        <v/>
      </c>
      <c r="AE833" s="17" t="inlineStr">
        <is>
          <t>FDS + mode opératoire</t>
        </is>
      </c>
      <c r="AF833" s="17" t="n"/>
      <c r="AG833" s="17" t="n"/>
    </row>
    <row r="834">
      <c r="A834" s="17" t="n"/>
      <c r="B834" s="17" t="n"/>
      <c r="C834" s="17" t="n"/>
      <c r="D834" s="17" t="n"/>
      <c r="E834" s="17" t="n"/>
      <c r="F834" s="17" t="n"/>
      <c r="G834" s="17" t="n"/>
      <c r="H834" s="17" t="n"/>
      <c r="I834" s="17" t="n"/>
      <c r="J834" s="17" t="n"/>
      <c r="K834" s="17">
        <f>IF(OR(H834="",I834="",J834=""),"",H834&amp;I834&amp;J834)</f>
        <v/>
      </c>
      <c r="L834" s="17">
        <f>IF(K834="","",VLOOKUP(K834,Références!$L$3:$M$10,2,FALSE))</f>
        <v/>
      </c>
      <c r="M834" s="17" t="n"/>
      <c r="N834" s="17" t="n"/>
      <c r="O834" s="17" t="n"/>
      <c r="P834" s="17">
        <f>IF(AND(M834&gt;0,N834&gt;0,O834&gt;0),M834*N834*O834,"")</f>
        <v/>
      </c>
      <c r="Q834" s="17">
        <f>IF(P834="","",IF(P834&lt;=20,"Faible",IF(P834&lt;=40,"Moyen",IF(P834&lt;=75,"Élevé","Critique"))))</f>
        <v/>
      </c>
      <c r="R834" s="17" t="n"/>
      <c r="S834" s="17" t="n"/>
      <c r="T834" s="17" t="n"/>
      <c r="U834" s="17" t="inlineStr">
        <is>
          <t>Maintenance</t>
        </is>
      </c>
      <c r="V834" s="17" t="inlineStr">
        <is>
          <t>09/09/2025</t>
        </is>
      </c>
      <c r="W834" s="17" t="inlineStr">
        <is>
          <t>In Progress</t>
        </is>
      </c>
      <c r="X834" s="17">
        <f>IF(AND(U834&gt;0,V834&gt;0,W834&gt;0),U834*V834*W834,"")</f>
        <v/>
      </c>
      <c r="Y834" s="17">
        <f>IF(X834="","",IF(X834&lt;=20,"Faible",IF(X834&lt;=40,"Moyen",IF(X834&lt;=75,"Élevé","Critique"))))</f>
        <v/>
      </c>
      <c r="Z834" s="17" t="n">
        <v>2</v>
      </c>
      <c r="AA834" s="17">
        <f>IF(AND(X834&gt;0,Y834&gt;0,Z834&gt;0),X834*Y834*Z834,"")</f>
        <v/>
      </c>
      <c r="AB834" s="17">
        <f>IF(AA834="","",IF(AA834&lt;=20,"Faible",IF(AA834&lt;=40,"Moyen",IF(AA834&lt;=75,"Élevé","Critique"))))</f>
        <v/>
      </c>
      <c r="AC834" s="17" t="inlineStr">
        <is>
          <t>c</t>
        </is>
      </c>
      <c r="AD834" s="17">
        <f>IF(OR(L834="",AC834=""),"",IF(VLOOKUP(AC834,Références!$O$3:$P$7,2,FALSE)&gt;=VLOOKUP(L834,Références!$O$3:$P$7,2,FALSE),"OK","À compléter"))</f>
        <v/>
      </c>
      <c r="AE834" s="17" t="inlineStr">
        <is>
          <t>FDS + mode opératoire</t>
        </is>
      </c>
      <c r="AF834" s="17" t="n"/>
      <c r="AG834" s="17" t="n"/>
    </row>
    <row r="835">
      <c r="A835" s="17" t="n"/>
      <c r="B835" s="17" t="n"/>
      <c r="C835" s="17" t="n"/>
      <c r="D835" s="17" t="n"/>
      <c r="E835" s="17" t="n"/>
      <c r="F835" s="17" t="n"/>
      <c r="G835" s="17" t="n"/>
      <c r="H835" s="17" t="n"/>
      <c r="I835" s="17" t="n"/>
      <c r="J835" s="17" t="n"/>
      <c r="K835" s="17">
        <f>IF(OR(H835="",I835="",J835=""),"",H835&amp;I835&amp;J835)</f>
        <v/>
      </c>
      <c r="L835" s="17">
        <f>IF(K835="","",VLOOKUP(K835,Références!$L$3:$M$10,2,FALSE))</f>
        <v/>
      </c>
      <c r="M835" s="17" t="n"/>
      <c r="N835" s="17" t="n"/>
      <c r="O835" s="17" t="n"/>
      <c r="P835" s="17">
        <f>IF(AND(M835&gt;0,N835&gt;0,O835&gt;0),M835*N835*O835,"")</f>
        <v/>
      </c>
      <c r="Q835" s="17">
        <f>IF(P835="","",IF(P835&lt;=20,"Faible",IF(P835&lt;=40,"Moyen",IF(P835&lt;=75,"Élevé","Critique"))))</f>
        <v/>
      </c>
      <c r="R835" s="17" t="n"/>
      <c r="S835" s="17" t="n"/>
      <c r="T835" s="17" t="n"/>
      <c r="U835" s="17" t="inlineStr">
        <is>
          <t>Maintenance</t>
        </is>
      </c>
      <c r="V835" s="17" t="inlineStr">
        <is>
          <t>02/09/2025</t>
        </is>
      </c>
      <c r="W835" s="17" t="inlineStr">
        <is>
          <t>Not Started</t>
        </is>
      </c>
      <c r="X835" s="17">
        <f>IF(AND(U835&gt;0,V835&gt;0,W835&gt;0),U835*V835*W835,"")</f>
        <v/>
      </c>
      <c r="Y835" s="17">
        <f>IF(X835="","",IF(X835&lt;=20,"Faible",IF(X835&lt;=40,"Moyen",IF(X835&lt;=75,"Élevé","Critique"))))</f>
        <v/>
      </c>
      <c r="Z835" s="17" t="n">
        <v>2</v>
      </c>
      <c r="AA835" s="17">
        <f>IF(AND(X835&gt;0,Y835&gt;0,Z835&gt;0),X835*Y835*Z835,"")</f>
        <v/>
      </c>
      <c r="AB835" s="17">
        <f>IF(AA835="","",IF(AA835&lt;=20,"Faible",IF(AA835&lt;=40,"Moyen",IF(AA835&lt;=75,"Élevé","Critique"))))</f>
        <v/>
      </c>
      <c r="AC835" s="17" t="inlineStr">
        <is>
          <t>c</t>
        </is>
      </c>
      <c r="AD835" s="17">
        <f>IF(OR(L835="",AC835=""),"",IF(VLOOKUP(AC835,Références!$O$3:$P$7,2,FALSE)&gt;=VLOOKUP(L835,Références!$O$3:$P$7,2,FALSE),"OK","À compléter"))</f>
        <v/>
      </c>
      <c r="AE835" s="17" t="inlineStr">
        <is>
          <t>Photos + procédure</t>
        </is>
      </c>
      <c r="AF835" s="17" t="n"/>
      <c r="AG835" s="17" t="n"/>
    </row>
    <row r="836">
      <c r="A836" s="17" t="n"/>
      <c r="B836" s="17" t="n"/>
      <c r="C836" s="17" t="n"/>
      <c r="D836" s="17" t="n"/>
      <c r="E836" s="17" t="n"/>
      <c r="F836" s="17" t="n"/>
      <c r="G836" s="17" t="n"/>
      <c r="H836" s="17" t="n"/>
      <c r="I836" s="17" t="n"/>
      <c r="J836" s="17" t="n"/>
      <c r="K836" s="17">
        <f>IF(OR(H836="",I836="",J836=""),"",H836&amp;I836&amp;J836)</f>
        <v/>
      </c>
      <c r="L836" s="17">
        <f>IF(K836="","",VLOOKUP(K836,Références!$L$3:$M$10,2,FALSE))</f>
        <v/>
      </c>
      <c r="M836" s="17" t="n"/>
      <c r="N836" s="17" t="n"/>
      <c r="O836" s="17" t="n"/>
      <c r="P836" s="17">
        <f>IF(AND(M836&gt;0,N836&gt;0,O836&gt;0),M836*N836*O836,"")</f>
        <v/>
      </c>
      <c r="Q836" s="17">
        <f>IF(P836="","",IF(P836&lt;=20,"Faible",IF(P836&lt;=40,"Moyen",IF(P836&lt;=75,"Élevé","Critique"))))</f>
        <v/>
      </c>
      <c r="R836" s="17" t="n"/>
      <c r="S836" s="17" t="n"/>
      <c r="T836" s="17" t="n"/>
      <c r="U836" s="17" t="inlineStr">
        <is>
          <t>Méthodes</t>
        </is>
      </c>
      <c r="V836" s="17" t="inlineStr">
        <is>
          <t>02/09/2025</t>
        </is>
      </c>
      <c r="W836" s="17" t="inlineStr">
        <is>
          <t>Not Started</t>
        </is>
      </c>
      <c r="X836" s="17">
        <f>IF(AND(U836&gt;0,V836&gt;0,W836&gt;0),U836*V836*W836,"")</f>
        <v/>
      </c>
      <c r="Y836" s="17">
        <f>IF(X836="","",IF(X836&lt;=20,"Faible",IF(X836&lt;=40,"Moyen",IF(X836&lt;=75,"Élevé","Critique"))))</f>
        <v/>
      </c>
      <c r="Z836" s="17" t="n">
        <v>2</v>
      </c>
      <c r="AA836" s="17">
        <f>IF(AND(X836&gt;0,Y836&gt;0,Z836&gt;0),X836*Y836*Z836,"")</f>
        <v/>
      </c>
      <c r="AB836" s="17">
        <f>IF(AA836="","",IF(AA836&lt;=20,"Faible",IF(AA836&lt;=40,"Moyen",IF(AA836&lt;=75,"Élevé","Critique"))))</f>
        <v/>
      </c>
      <c r="AC836" s="17" t="inlineStr">
        <is>
          <t>c</t>
        </is>
      </c>
      <c r="AD836" s="17">
        <f>IF(OR(L836="",AC836=""),"",IF(VLOOKUP(AC836,Références!$O$3:$P$7,2,FALSE)&gt;=VLOOKUP(L836,Références!$O$3:$P$7,2,FALSE),"OK","À compléter"))</f>
        <v/>
      </c>
      <c r="AE836" s="17" t="inlineStr">
        <is>
          <t>Photos + procédure</t>
        </is>
      </c>
      <c r="AF836" s="17" t="n"/>
      <c r="AG836" s="17" t="n"/>
    </row>
    <row r="837">
      <c r="A837" s="17" t="n"/>
      <c r="B837" s="17" t="n"/>
      <c r="C837" s="17" t="n"/>
      <c r="D837" s="17" t="n"/>
      <c r="E837" s="17" t="n"/>
      <c r="F837" s="17" t="n"/>
      <c r="G837" s="17" t="n"/>
      <c r="H837" s="17" t="n"/>
      <c r="I837" s="17" t="n"/>
      <c r="J837" s="17" t="n"/>
      <c r="K837" s="17">
        <f>IF(OR(H837="",I837="",J837=""),"",H837&amp;I837&amp;J837)</f>
        <v/>
      </c>
      <c r="L837" s="17">
        <f>IF(K837="","",VLOOKUP(K837,Références!$L$3:$M$10,2,FALSE))</f>
        <v/>
      </c>
      <c r="M837" s="17" t="n"/>
      <c r="N837" s="17" t="n"/>
      <c r="O837" s="17" t="n"/>
      <c r="P837" s="17">
        <f>IF(AND(M837&gt;0,N837&gt;0,O837&gt;0),M837*N837*O837,"")</f>
        <v/>
      </c>
      <c r="Q837" s="17">
        <f>IF(P837="","",IF(P837&lt;=20,"Faible",IF(P837&lt;=40,"Moyen",IF(P837&lt;=75,"Élevé","Critique"))))</f>
        <v/>
      </c>
      <c r="R837" s="17" t="n"/>
      <c r="S837" s="17" t="n"/>
      <c r="T837" s="17" t="n"/>
      <c r="U837" s="17" t="inlineStr">
        <is>
          <t>Maintenance</t>
        </is>
      </c>
      <c r="V837" s="17" t="inlineStr">
        <is>
          <t>15/09/2025</t>
        </is>
      </c>
      <c r="W837" s="17" t="inlineStr">
        <is>
          <t>Done</t>
        </is>
      </c>
      <c r="X837" s="17">
        <f>IF(AND(U837&gt;0,V837&gt;0,W837&gt;0),U837*V837*W837,"")</f>
        <v/>
      </c>
      <c r="Y837" s="17">
        <f>IF(X837="","",IF(X837&lt;=20,"Faible",IF(X837&lt;=40,"Moyen",IF(X837&lt;=75,"Élevé","Critique"))))</f>
        <v/>
      </c>
      <c r="Z837" s="17" t="n">
        <v>2</v>
      </c>
      <c r="AA837" s="17">
        <f>IF(AND(X837&gt;0,Y837&gt;0,Z837&gt;0),X837*Y837*Z837,"")</f>
        <v/>
      </c>
      <c r="AB837" s="17">
        <f>IF(AA837="","",IF(AA837&lt;=20,"Faible",IF(AA837&lt;=40,"Moyen",IF(AA837&lt;=75,"Élevé","Critique"))))</f>
        <v/>
      </c>
      <c r="AC837" s="17" t="inlineStr">
        <is>
          <t>c</t>
        </is>
      </c>
      <c r="AD837" s="17">
        <f>IF(OR(L837="",AC837=""),"",IF(VLOOKUP(AC837,Références!$O$3:$P$7,2,FALSE)&gt;=VLOOKUP(L837,Références!$O$3:$P$7,2,FALSE),"OK","À compléter"))</f>
        <v/>
      </c>
      <c r="AE837" s="17" t="inlineStr">
        <is>
          <t>FDS + mode opératoire</t>
        </is>
      </c>
      <c r="AF837" s="17" t="n"/>
      <c r="AG837" s="17" t="n"/>
    </row>
    <row r="838">
      <c r="A838" s="17" t="n"/>
      <c r="B838" s="17" t="n"/>
      <c r="C838" s="17" t="n"/>
      <c r="D838" s="17" t="n"/>
      <c r="E838" s="17" t="n"/>
      <c r="F838" s="17" t="n"/>
      <c r="G838" s="17" t="n"/>
      <c r="H838" s="17" t="n"/>
      <c r="I838" s="17" t="n"/>
      <c r="J838" s="17" t="n"/>
      <c r="K838" s="17">
        <f>IF(OR(H838="",I838="",J838=""),"",H838&amp;I838&amp;J838)</f>
        <v/>
      </c>
      <c r="L838" s="17">
        <f>IF(K838="","",VLOOKUP(K838,Références!$L$3:$M$10,2,FALSE))</f>
        <v/>
      </c>
      <c r="M838" s="17" t="n"/>
      <c r="N838" s="17" t="n"/>
      <c r="O838" s="17" t="n"/>
      <c r="P838" s="17">
        <f>IF(AND(M838&gt;0,N838&gt;0,O838&gt;0),M838*N838*O838,"")</f>
        <v/>
      </c>
      <c r="Q838" s="17">
        <f>IF(P838="","",IF(P838&lt;=20,"Faible",IF(P838&lt;=40,"Moyen",IF(P838&lt;=75,"Élevé","Critique"))))</f>
        <v/>
      </c>
      <c r="R838" s="17" t="n"/>
      <c r="S838" s="17" t="n"/>
      <c r="T838" s="17" t="n"/>
      <c r="U838" s="17" t="inlineStr">
        <is>
          <t>HSE</t>
        </is>
      </c>
      <c r="V838" s="17" t="inlineStr">
        <is>
          <t>08/09/2025</t>
        </is>
      </c>
      <c r="W838" s="17" t="inlineStr">
        <is>
          <t>Done</t>
        </is>
      </c>
      <c r="X838" s="17">
        <f>IF(AND(U838&gt;0,V838&gt;0,W838&gt;0),U838*V838*W838,"")</f>
        <v/>
      </c>
      <c r="Y838" s="17">
        <f>IF(X838="","",IF(X838&lt;=20,"Faible",IF(X838&lt;=40,"Moyen",IF(X838&lt;=75,"Élevé","Critique"))))</f>
        <v/>
      </c>
      <c r="Z838" s="17" t="n">
        <v>2</v>
      </c>
      <c r="AA838" s="17">
        <f>IF(AND(X838&gt;0,Y838&gt;0,Z838&gt;0),X838*Y838*Z838,"")</f>
        <v/>
      </c>
      <c r="AB838" s="17">
        <f>IF(AA838="","",IF(AA838&lt;=20,"Faible",IF(AA838&lt;=40,"Moyen",IF(AA838&lt;=75,"Élevé","Critique"))))</f>
        <v/>
      </c>
      <c r="AC838" s="17" t="inlineStr">
        <is>
          <t>c</t>
        </is>
      </c>
      <c r="AD838" s="17">
        <f>IF(OR(L838="",AC838=""),"",IF(VLOOKUP(AC838,Références!$O$3:$P$7,2,FALSE)&gt;=VLOOKUP(L838,Références!$O$3:$P$7,2,FALSE),"OK","À compléter"))</f>
        <v/>
      </c>
      <c r="AE838" s="17" t="inlineStr">
        <is>
          <t>Photos + procédure</t>
        </is>
      </c>
      <c r="AF838" s="17" t="n"/>
      <c r="AG838" s="17" t="n"/>
    </row>
    <row r="839">
      <c r="A839" s="17" t="n"/>
      <c r="B839" s="17" t="n"/>
      <c r="C839" s="17" t="n"/>
      <c r="D839" s="17" t="n"/>
      <c r="E839" s="17" t="n"/>
      <c r="F839" s="17" t="n"/>
      <c r="G839" s="17" t="n"/>
      <c r="H839" s="17" t="n"/>
      <c r="I839" s="17" t="n"/>
      <c r="J839" s="17" t="n"/>
      <c r="K839" s="17">
        <f>IF(OR(H839="",I839="",J839=""),"",H839&amp;I839&amp;J839)</f>
        <v/>
      </c>
      <c r="L839" s="17">
        <f>IF(K839="","",VLOOKUP(K839,Références!$L$3:$M$10,2,FALSE))</f>
        <v/>
      </c>
      <c r="M839" s="17" t="n"/>
      <c r="N839" s="17" t="n"/>
      <c r="O839" s="17" t="n"/>
      <c r="P839" s="17">
        <f>IF(AND(M839&gt;0,N839&gt;0,O839&gt;0),M839*N839*O839,"")</f>
        <v/>
      </c>
      <c r="Q839" s="17">
        <f>IF(P839="","",IF(P839&lt;=20,"Faible",IF(P839&lt;=40,"Moyen",IF(P839&lt;=75,"Élevé","Critique"))))</f>
        <v/>
      </c>
      <c r="R839" s="17" t="n"/>
      <c r="S839" s="17" t="n"/>
      <c r="T839" s="17" t="n"/>
      <c r="U839" s="17" t="inlineStr">
        <is>
          <t>Production</t>
        </is>
      </c>
      <c r="V839" s="17" t="inlineStr">
        <is>
          <t>01/09/2025</t>
        </is>
      </c>
      <c r="W839" s="17" t="inlineStr">
        <is>
          <t>Not Started</t>
        </is>
      </c>
      <c r="X839" s="17">
        <f>IF(AND(U839&gt;0,V839&gt;0,W839&gt;0),U839*V839*W839,"")</f>
        <v/>
      </c>
      <c r="Y839" s="17">
        <f>IF(X839="","",IF(X839&lt;=20,"Faible",IF(X839&lt;=40,"Moyen",IF(X839&lt;=75,"Élevé","Critique"))))</f>
        <v/>
      </c>
      <c r="Z839" s="17" t="n">
        <v>2</v>
      </c>
      <c r="AA839" s="17">
        <f>IF(AND(X839&gt;0,Y839&gt;0,Z839&gt;0),X839*Y839*Z839,"")</f>
        <v/>
      </c>
      <c r="AB839" s="17">
        <f>IF(AA839="","",IF(AA839&lt;=20,"Faible",IF(AA839&lt;=40,"Moyen",IF(AA839&lt;=75,"Élevé","Critique"))))</f>
        <v/>
      </c>
      <c r="AC839" s="17" t="inlineStr">
        <is>
          <t>c</t>
        </is>
      </c>
      <c r="AD839" s="17">
        <f>IF(OR(L839="",AC839=""),"",IF(VLOOKUP(AC839,Références!$O$3:$P$7,2,FALSE)&gt;=VLOOKUP(L839,Références!$O$3:$P$7,2,FALSE),"OK","À compléter"))</f>
        <v/>
      </c>
      <c r="AE839" s="17" t="inlineStr">
        <is>
          <t>PV contrôle + schéma</t>
        </is>
      </c>
      <c r="AF839" s="17" t="n"/>
      <c r="AG839" s="17" t="n"/>
    </row>
    <row r="840">
      <c r="A840" s="17" t="n"/>
      <c r="B840" s="17" t="n"/>
      <c r="C840" s="17" t="n"/>
      <c r="D840" s="17" t="n"/>
      <c r="E840" s="17" t="n"/>
      <c r="F840" s="17" t="n"/>
      <c r="G840" s="17" t="n"/>
      <c r="H840" s="17" t="n"/>
      <c r="I840" s="17" t="n"/>
      <c r="J840" s="17" t="n"/>
      <c r="K840" s="17">
        <f>IF(OR(H840="",I840="",J840=""),"",H840&amp;I840&amp;J840)</f>
        <v/>
      </c>
      <c r="L840" s="17">
        <f>IF(K840="","",VLOOKUP(K840,Références!$L$3:$M$10,2,FALSE))</f>
        <v/>
      </c>
      <c r="M840" s="17" t="n"/>
      <c r="N840" s="17" t="n"/>
      <c r="O840" s="17" t="n"/>
      <c r="P840" s="17">
        <f>IF(AND(M840&gt;0,N840&gt;0,O840&gt;0),M840*N840*O840,"")</f>
        <v/>
      </c>
      <c r="Q840" s="17">
        <f>IF(P840="","",IF(P840&lt;=20,"Faible",IF(P840&lt;=40,"Moyen",IF(P840&lt;=75,"Élevé","Critique"))))</f>
        <v/>
      </c>
      <c r="R840" s="17" t="n"/>
      <c r="S840" s="17" t="n"/>
      <c r="T840" s="17" t="n"/>
      <c r="U840" s="17" t="inlineStr">
        <is>
          <t>Qualité</t>
        </is>
      </c>
      <c r="V840" s="17" t="inlineStr">
        <is>
          <t>20/09/2025</t>
        </is>
      </c>
      <c r="W840" s="17" t="inlineStr">
        <is>
          <t>Done</t>
        </is>
      </c>
      <c r="X840" s="17">
        <f>IF(AND(U840&gt;0,V840&gt;0,W840&gt;0),U840*V840*W840,"")</f>
        <v/>
      </c>
      <c r="Y840" s="17">
        <f>IF(X840="","",IF(X840&lt;=20,"Faible",IF(X840&lt;=40,"Moyen",IF(X840&lt;=75,"Élevé","Critique"))))</f>
        <v/>
      </c>
      <c r="Z840" s="17" t="n">
        <v>2</v>
      </c>
      <c r="AA840" s="17">
        <f>IF(AND(X840&gt;0,Y840&gt;0,Z840&gt;0),X840*Y840*Z840,"")</f>
        <v/>
      </c>
      <c r="AB840" s="17">
        <f>IF(AA840="","",IF(AA840&lt;=20,"Faible",IF(AA840&lt;=40,"Moyen",IF(AA840&lt;=75,"Élevé","Critique"))))</f>
        <v/>
      </c>
      <c r="AC840" s="17" t="inlineStr">
        <is>
          <t>c</t>
        </is>
      </c>
      <c r="AD840" s="17">
        <f>IF(OR(L840="",AC840=""),"",IF(VLOOKUP(AC840,Références!$O$3:$P$7,2,FALSE)&gt;=VLOOKUP(L840,Références!$O$3:$P$7,2,FALSE),"OK","À compléter"))</f>
        <v/>
      </c>
      <c r="AE840" s="17" t="inlineStr">
        <is>
          <t>Photos + procédure</t>
        </is>
      </c>
      <c r="AF840" s="17" t="n"/>
      <c r="AG840" s="17" t="n"/>
    </row>
    <row r="841">
      <c r="A841" s="17" t="n"/>
      <c r="B841" s="17" t="n"/>
      <c r="C841" s="17" t="n"/>
      <c r="D841" s="17" t="n"/>
      <c r="E841" s="17" t="n"/>
      <c r="F841" s="17" t="n"/>
      <c r="G841" s="17" t="n"/>
      <c r="H841" s="17" t="n"/>
      <c r="I841" s="17" t="n"/>
      <c r="J841" s="17" t="n"/>
      <c r="K841" s="17">
        <f>IF(OR(H841="",I841="",J841=""),"",H841&amp;I841&amp;J841)</f>
        <v/>
      </c>
      <c r="L841" s="17">
        <f>IF(K841="","",VLOOKUP(K841,Références!$L$3:$M$10,2,FALSE))</f>
        <v/>
      </c>
      <c r="M841" s="17" t="n"/>
      <c r="N841" s="17" t="n"/>
      <c r="O841" s="17" t="n"/>
      <c r="P841" s="17">
        <f>IF(AND(M841&gt;0,N841&gt;0,O841&gt;0),M841*N841*O841,"")</f>
        <v/>
      </c>
      <c r="Q841" s="17">
        <f>IF(P841="","",IF(P841&lt;=20,"Faible",IF(P841&lt;=40,"Moyen",IF(P841&lt;=75,"Élevé","Critique"))))</f>
        <v/>
      </c>
      <c r="R841" s="17" t="n"/>
      <c r="S841" s="17" t="n"/>
      <c r="T841" s="17" t="n"/>
      <c r="U841" s="17" t="inlineStr">
        <is>
          <t>Méthodes</t>
        </is>
      </c>
      <c r="V841" s="17" t="inlineStr">
        <is>
          <t>24/09/2025</t>
        </is>
      </c>
      <c r="W841" s="17" t="inlineStr">
        <is>
          <t>Not Started</t>
        </is>
      </c>
      <c r="X841" s="17">
        <f>IF(AND(U841&gt;0,V841&gt;0,W841&gt;0),U841*V841*W841,"")</f>
        <v/>
      </c>
      <c r="Y841" s="17">
        <f>IF(X841="","",IF(X841&lt;=20,"Faible",IF(X841&lt;=40,"Moyen",IF(X841&lt;=75,"Élevé","Critique"))))</f>
        <v/>
      </c>
      <c r="Z841" s="17" t="n">
        <v>2</v>
      </c>
      <c r="AA841" s="17">
        <f>IF(AND(X841&gt;0,Y841&gt;0,Z841&gt;0),X841*Y841*Z841,"")</f>
        <v/>
      </c>
      <c r="AB841" s="17">
        <f>IF(AA841="","",IF(AA841&lt;=20,"Faible",IF(AA841&lt;=40,"Moyen",IF(AA841&lt;=75,"Élevé","Critique"))))</f>
        <v/>
      </c>
      <c r="AC841" s="17" t="inlineStr">
        <is>
          <t>c</t>
        </is>
      </c>
      <c r="AD841" s="17">
        <f>IF(OR(L841="",AC841=""),"",IF(VLOOKUP(AC841,Références!$O$3:$P$7,2,FALSE)&gt;=VLOOKUP(L841,Références!$O$3:$P$7,2,FALSE),"OK","À compléter"))</f>
        <v/>
      </c>
      <c r="AE841" s="17" t="inlineStr">
        <is>
          <t>PV contrôle + schéma</t>
        </is>
      </c>
      <c r="AF841" s="17" t="n"/>
      <c r="AG841" s="17" t="n"/>
    </row>
    <row r="842">
      <c r="A842" s="17" t="n"/>
      <c r="B842" s="17" t="n"/>
      <c r="C842" s="17" t="n"/>
      <c r="D842" s="17" t="n"/>
      <c r="E842" s="17" t="n"/>
      <c r="F842" s="17" t="n"/>
      <c r="G842" s="17" t="n"/>
      <c r="H842" s="17" t="n"/>
      <c r="I842" s="17" t="n"/>
      <c r="J842" s="17" t="n"/>
      <c r="K842" s="17">
        <f>IF(OR(H842="",I842="",J842=""),"",H842&amp;I842&amp;J842)</f>
        <v/>
      </c>
      <c r="L842" s="17">
        <f>IF(K842="","",VLOOKUP(K842,Références!$L$3:$M$10,2,FALSE))</f>
        <v/>
      </c>
      <c r="M842" s="17" t="n"/>
      <c r="N842" s="17" t="n"/>
      <c r="O842" s="17" t="n"/>
      <c r="P842" s="17">
        <f>IF(AND(M842&gt;0,N842&gt;0,O842&gt;0),M842*N842*O842,"")</f>
        <v/>
      </c>
      <c r="Q842" s="17">
        <f>IF(P842="","",IF(P842&lt;=20,"Faible",IF(P842&lt;=40,"Moyen",IF(P842&lt;=75,"Élevé","Critique"))))</f>
        <v/>
      </c>
      <c r="R842" s="17" t="n"/>
      <c r="S842" s="17" t="n"/>
      <c r="T842" s="17" t="n"/>
      <c r="U842" s="17" t="inlineStr">
        <is>
          <t>Méthodes</t>
        </is>
      </c>
      <c r="V842" s="17" t="inlineStr">
        <is>
          <t>06/09/2025</t>
        </is>
      </c>
      <c r="W842" s="17" t="inlineStr">
        <is>
          <t>Done</t>
        </is>
      </c>
      <c r="X842" s="17">
        <f>IF(AND(U842&gt;0,V842&gt;0,W842&gt;0),U842*V842*W842,"")</f>
        <v/>
      </c>
      <c r="Y842" s="17">
        <f>IF(X842="","",IF(X842&lt;=20,"Faible",IF(X842&lt;=40,"Moyen",IF(X842&lt;=75,"Élevé","Critique"))))</f>
        <v/>
      </c>
      <c r="Z842" s="17" t="n">
        <v>2</v>
      </c>
      <c r="AA842" s="17">
        <f>IF(AND(X842&gt;0,Y842&gt;0,Z842&gt;0),X842*Y842*Z842,"")</f>
        <v/>
      </c>
      <c r="AB842" s="17">
        <f>IF(AA842="","",IF(AA842&lt;=20,"Faible",IF(AA842&lt;=40,"Moyen",IF(AA842&lt;=75,"Élevé","Critique"))))</f>
        <v/>
      </c>
      <c r="AC842" s="17" t="inlineStr">
        <is>
          <t>c</t>
        </is>
      </c>
      <c r="AD842" s="17">
        <f>IF(OR(L842="",AC842=""),"",IF(VLOOKUP(AC842,Références!$O$3:$P$7,2,FALSE)&gt;=VLOOKUP(L842,Références!$O$3:$P$7,2,FALSE),"OK","À compléter"))</f>
        <v/>
      </c>
      <c r="AE842" s="17" t="inlineStr">
        <is>
          <t>Photos + procédure</t>
        </is>
      </c>
      <c r="AF842" s="17" t="n"/>
      <c r="AG842" s="17" t="n"/>
    </row>
    <row r="843">
      <c r="A843" s="17" t="n"/>
      <c r="B843" s="17" t="n"/>
      <c r="C843" s="17" t="n"/>
      <c r="D843" s="17" t="n"/>
      <c r="E843" s="17" t="n"/>
      <c r="F843" s="17" t="n"/>
      <c r="G843" s="17" t="n"/>
      <c r="H843" s="17" t="n"/>
      <c r="I843" s="17" t="n"/>
      <c r="J843" s="17" t="n"/>
      <c r="K843" s="17">
        <f>IF(OR(H843="",I843="",J843=""),"",H843&amp;I843&amp;J843)</f>
        <v/>
      </c>
      <c r="L843" s="17">
        <f>IF(K843="","",VLOOKUP(K843,Références!$L$3:$M$10,2,FALSE))</f>
        <v/>
      </c>
      <c r="M843" s="17" t="n"/>
      <c r="N843" s="17" t="n"/>
      <c r="O843" s="17" t="n"/>
      <c r="P843" s="17">
        <f>IF(AND(M843&gt;0,N843&gt;0,O843&gt;0),M843*N843*O843,"")</f>
        <v/>
      </c>
      <c r="Q843" s="17">
        <f>IF(P843="","",IF(P843&lt;=20,"Faible",IF(P843&lt;=40,"Moyen",IF(P843&lt;=75,"Élevé","Critique"))))</f>
        <v/>
      </c>
      <c r="R843" s="17" t="n"/>
      <c r="S843" s="17" t="n"/>
      <c r="T843" s="17" t="n"/>
      <c r="U843" s="17" t="inlineStr">
        <is>
          <t>Production</t>
        </is>
      </c>
      <c r="V843" s="17" t="inlineStr">
        <is>
          <t>05/09/2025</t>
        </is>
      </c>
      <c r="W843" s="17" t="inlineStr">
        <is>
          <t>Not Started</t>
        </is>
      </c>
      <c r="X843" s="17">
        <f>IF(AND(U843&gt;0,V843&gt;0,W843&gt;0),U843*V843*W843,"")</f>
        <v/>
      </c>
      <c r="Y843" s="17">
        <f>IF(X843="","",IF(X843&lt;=20,"Faible",IF(X843&lt;=40,"Moyen",IF(X843&lt;=75,"Élevé","Critique"))))</f>
        <v/>
      </c>
      <c r="Z843" s="17" t="n">
        <v>2</v>
      </c>
      <c r="AA843" s="17">
        <f>IF(AND(X843&gt;0,Y843&gt;0,Z843&gt;0),X843*Y843*Z843,"")</f>
        <v/>
      </c>
      <c r="AB843" s="17">
        <f>IF(AA843="","",IF(AA843&lt;=20,"Faible",IF(AA843&lt;=40,"Moyen",IF(AA843&lt;=75,"Élevé","Critique"))))</f>
        <v/>
      </c>
      <c r="AC843" s="17" t="inlineStr">
        <is>
          <t>c</t>
        </is>
      </c>
      <c r="AD843" s="17">
        <f>IF(OR(L843="",AC843=""),"",IF(VLOOKUP(AC843,Références!$O$3:$P$7,2,FALSE)&gt;=VLOOKUP(L843,Références!$O$3:$P$7,2,FALSE),"OK","À compléter"))</f>
        <v/>
      </c>
      <c r="AE843" s="17" t="inlineStr">
        <is>
          <t>Photos + procédure</t>
        </is>
      </c>
      <c r="AF843" s="17" t="n"/>
      <c r="AG843" s="17" t="n"/>
    </row>
    <row r="844">
      <c r="A844" s="17" t="n"/>
      <c r="B844" s="17" t="n"/>
      <c r="C844" s="17" t="n"/>
      <c r="D844" s="17" t="n"/>
      <c r="E844" s="17" t="n"/>
      <c r="F844" s="17" t="n"/>
      <c r="G844" s="17" t="n"/>
      <c r="H844" s="17" t="n"/>
      <c r="I844" s="17" t="n"/>
      <c r="J844" s="17" t="n"/>
      <c r="K844" s="17">
        <f>IF(OR(H844="",I844="",J844=""),"",H844&amp;I844&amp;J844)</f>
        <v/>
      </c>
      <c r="L844" s="17">
        <f>IF(K844="","",VLOOKUP(K844,Références!$L$3:$M$10,2,FALSE))</f>
        <v/>
      </c>
      <c r="M844" s="17" t="n"/>
      <c r="N844" s="17" t="n"/>
      <c r="O844" s="17" t="n"/>
      <c r="P844" s="17">
        <f>IF(AND(M844&gt;0,N844&gt;0,O844&gt;0),M844*N844*O844,"")</f>
        <v/>
      </c>
      <c r="Q844" s="17">
        <f>IF(P844="","",IF(P844&lt;=20,"Faible",IF(P844&lt;=40,"Moyen",IF(P844&lt;=75,"Élevé","Critique"))))</f>
        <v/>
      </c>
      <c r="R844" s="17" t="n"/>
      <c r="S844" s="17" t="n"/>
      <c r="T844" s="17" t="n"/>
      <c r="U844" s="17" t="inlineStr">
        <is>
          <t>Production</t>
        </is>
      </c>
      <c r="V844" s="17" t="inlineStr">
        <is>
          <t>11/09/2025</t>
        </is>
      </c>
      <c r="W844" s="17" t="inlineStr">
        <is>
          <t>Done</t>
        </is>
      </c>
      <c r="X844" s="17">
        <f>IF(AND(U844&gt;0,V844&gt;0,W844&gt;0),U844*V844*W844,"")</f>
        <v/>
      </c>
      <c r="Y844" s="17">
        <f>IF(X844="","",IF(X844&lt;=20,"Faible",IF(X844&lt;=40,"Moyen",IF(X844&lt;=75,"Élevé","Critique"))))</f>
        <v/>
      </c>
      <c r="Z844" s="17" t="n">
        <v>2</v>
      </c>
      <c r="AA844" s="17">
        <f>IF(AND(X844&gt;0,Y844&gt;0,Z844&gt;0),X844*Y844*Z844,"")</f>
        <v/>
      </c>
      <c r="AB844" s="17">
        <f>IF(AA844="","",IF(AA844&lt;=20,"Faible",IF(AA844&lt;=40,"Moyen",IF(AA844&lt;=75,"Élevé","Critique"))))</f>
        <v/>
      </c>
      <c r="AC844" s="17" t="inlineStr">
        <is>
          <t>c</t>
        </is>
      </c>
      <c r="AD844" s="17">
        <f>IF(OR(L844="",AC844=""),"",IF(VLOOKUP(AC844,Références!$O$3:$P$7,2,FALSE)&gt;=VLOOKUP(L844,Références!$O$3:$P$7,2,FALSE),"OK","À compléter"))</f>
        <v/>
      </c>
      <c r="AE844" s="17" t="inlineStr">
        <is>
          <t>Photos + procédure</t>
        </is>
      </c>
      <c r="AF844" s="17" t="n"/>
      <c r="AG844" s="17" t="n"/>
    </row>
    <row r="845">
      <c r="A845" s="17" t="n"/>
      <c r="B845" s="17" t="n"/>
      <c r="C845" s="17" t="n"/>
      <c r="D845" s="17" t="n"/>
      <c r="E845" s="17" t="n"/>
      <c r="F845" s="17" t="n"/>
      <c r="G845" s="17" t="n"/>
      <c r="H845" s="17" t="n"/>
      <c r="I845" s="17" t="n"/>
      <c r="J845" s="17" t="n"/>
      <c r="K845" s="17">
        <f>IF(OR(H845="",I845="",J845=""),"",H845&amp;I845&amp;J845)</f>
        <v/>
      </c>
      <c r="L845" s="17">
        <f>IF(K845="","",VLOOKUP(K845,Références!$L$3:$M$10,2,FALSE))</f>
        <v/>
      </c>
      <c r="M845" s="17" t="n"/>
      <c r="N845" s="17" t="n"/>
      <c r="O845" s="17" t="n"/>
      <c r="P845" s="17">
        <f>IF(AND(M845&gt;0,N845&gt;0,O845&gt;0),M845*N845*O845,"")</f>
        <v/>
      </c>
      <c r="Q845" s="17">
        <f>IF(P845="","",IF(P845&lt;=20,"Faible",IF(P845&lt;=40,"Moyen",IF(P845&lt;=75,"Élevé","Critique"))))</f>
        <v/>
      </c>
      <c r="R845" s="17" t="n"/>
      <c r="S845" s="17" t="n"/>
      <c r="T845" s="17" t="n"/>
      <c r="U845" s="17" t="inlineStr">
        <is>
          <t>Qualité</t>
        </is>
      </c>
      <c r="V845" s="17" t="inlineStr">
        <is>
          <t>18/09/2025</t>
        </is>
      </c>
      <c r="W845" s="17" t="inlineStr">
        <is>
          <t>In Progress</t>
        </is>
      </c>
      <c r="X845" s="17">
        <f>IF(AND(U845&gt;0,V845&gt;0,W845&gt;0),U845*V845*W845,"")</f>
        <v/>
      </c>
      <c r="Y845" s="17">
        <f>IF(X845="","",IF(X845&lt;=20,"Faible",IF(X845&lt;=40,"Moyen",IF(X845&lt;=75,"Élevé","Critique"))))</f>
        <v/>
      </c>
      <c r="Z845" s="17" t="n">
        <v>2</v>
      </c>
      <c r="AA845" s="17">
        <f>IF(AND(X845&gt;0,Y845&gt;0,Z845&gt;0),X845*Y845*Z845,"")</f>
        <v/>
      </c>
      <c r="AB845" s="17">
        <f>IF(AA845="","",IF(AA845&lt;=20,"Faible",IF(AA845&lt;=40,"Moyen",IF(AA845&lt;=75,"Élevé","Critique"))))</f>
        <v/>
      </c>
      <c r="AC845" s="17" t="inlineStr">
        <is>
          <t>c</t>
        </is>
      </c>
      <c r="AD845" s="17">
        <f>IF(OR(L845="",AC845=""),"",IF(VLOOKUP(AC845,Références!$O$3:$P$7,2,FALSE)&gt;=VLOOKUP(L845,Références!$O$3:$P$7,2,FALSE),"OK","À compléter"))</f>
        <v/>
      </c>
      <c r="AE845" s="17" t="inlineStr">
        <is>
          <t>PV contrôle + schéma</t>
        </is>
      </c>
      <c r="AF845" s="17" t="n"/>
      <c r="AG845" s="17" t="n"/>
    </row>
    <row r="846">
      <c r="A846" s="17" t="n"/>
      <c r="B846" s="17" t="n"/>
      <c r="C846" s="17" t="n"/>
      <c r="D846" s="17" t="n"/>
      <c r="E846" s="17" t="n"/>
      <c r="F846" s="17" t="n"/>
      <c r="G846" s="17" t="n"/>
      <c r="H846" s="17" t="n"/>
      <c r="I846" s="17" t="n"/>
      <c r="J846" s="17" t="n"/>
      <c r="K846" s="17">
        <f>IF(OR(H846="",I846="",J846=""),"",H846&amp;I846&amp;J846)</f>
        <v/>
      </c>
      <c r="L846" s="17">
        <f>IF(K846="","",VLOOKUP(K846,Références!$L$3:$M$10,2,FALSE))</f>
        <v/>
      </c>
      <c r="M846" s="17" t="n"/>
      <c r="N846" s="17" t="n"/>
      <c r="O846" s="17" t="n"/>
      <c r="P846" s="17">
        <f>IF(AND(M846&gt;0,N846&gt;0,O846&gt;0),M846*N846*O846,"")</f>
        <v/>
      </c>
      <c r="Q846" s="17">
        <f>IF(P846="","",IF(P846&lt;=20,"Faible",IF(P846&lt;=40,"Moyen",IF(P846&lt;=75,"Élevé","Critique"))))</f>
        <v/>
      </c>
      <c r="R846" s="17" t="n"/>
      <c r="S846" s="17" t="n"/>
      <c r="T846" s="17" t="n"/>
      <c r="U846" s="17" t="inlineStr">
        <is>
          <t>Méthodes</t>
        </is>
      </c>
      <c r="V846" s="17" t="inlineStr">
        <is>
          <t>01/09/2025</t>
        </is>
      </c>
      <c r="W846" s="17" t="inlineStr">
        <is>
          <t>Done</t>
        </is>
      </c>
      <c r="X846" s="17">
        <f>IF(AND(U846&gt;0,V846&gt;0,W846&gt;0),U846*V846*W846,"")</f>
        <v/>
      </c>
      <c r="Y846" s="17">
        <f>IF(X846="","",IF(X846&lt;=20,"Faible",IF(X846&lt;=40,"Moyen",IF(X846&lt;=75,"Élevé","Critique"))))</f>
        <v/>
      </c>
      <c r="Z846" s="17" t="n">
        <v>2</v>
      </c>
      <c r="AA846" s="17">
        <f>IF(AND(X846&gt;0,Y846&gt;0,Z846&gt;0),X846*Y846*Z846,"")</f>
        <v/>
      </c>
      <c r="AB846" s="17">
        <f>IF(AA846="","",IF(AA846&lt;=20,"Faible",IF(AA846&lt;=40,"Moyen",IF(AA846&lt;=75,"Élevé","Critique"))))</f>
        <v/>
      </c>
      <c r="AC846" s="17" t="inlineStr">
        <is>
          <t>c</t>
        </is>
      </c>
      <c r="AD846" s="17">
        <f>IF(OR(L846="",AC846=""),"",IF(VLOOKUP(AC846,Références!$O$3:$P$7,2,FALSE)&gt;=VLOOKUP(L846,Références!$O$3:$P$7,2,FALSE),"OK","À compléter"))</f>
        <v/>
      </c>
      <c r="AE846" s="17" t="inlineStr">
        <is>
          <t>FDS + mode opératoire</t>
        </is>
      </c>
      <c r="AF846" s="17" t="n"/>
      <c r="AG846" s="17" t="n"/>
    </row>
    <row r="847">
      <c r="A847" s="17" t="n"/>
      <c r="B847" s="17" t="n"/>
      <c r="C847" s="17" t="n"/>
      <c r="D847" s="17" t="n"/>
      <c r="E847" s="17" t="n"/>
      <c r="F847" s="17" t="n"/>
      <c r="G847" s="17" t="n"/>
      <c r="H847" s="17" t="n"/>
      <c r="I847" s="17" t="n"/>
      <c r="J847" s="17" t="n"/>
      <c r="K847" s="17">
        <f>IF(OR(H847="",I847="",J847=""),"",H847&amp;I847&amp;J847)</f>
        <v/>
      </c>
      <c r="L847" s="17">
        <f>IF(K847="","",VLOOKUP(K847,Références!$L$3:$M$10,2,FALSE))</f>
        <v/>
      </c>
      <c r="M847" s="17" t="n"/>
      <c r="N847" s="17" t="n"/>
      <c r="O847" s="17" t="n"/>
      <c r="P847" s="17">
        <f>IF(AND(M847&gt;0,N847&gt;0,O847&gt;0),M847*N847*O847,"")</f>
        <v/>
      </c>
      <c r="Q847" s="17">
        <f>IF(P847="","",IF(P847&lt;=20,"Faible",IF(P847&lt;=40,"Moyen",IF(P847&lt;=75,"Élevé","Critique"))))</f>
        <v/>
      </c>
      <c r="R847" s="17" t="n"/>
      <c r="S847" s="17" t="n"/>
      <c r="T847" s="17" t="n"/>
      <c r="U847" s="17" t="inlineStr">
        <is>
          <t>Maintenance</t>
        </is>
      </c>
      <c r="V847" s="17" t="inlineStr">
        <is>
          <t>09/09/2025</t>
        </is>
      </c>
      <c r="W847" s="17" t="inlineStr">
        <is>
          <t>Done</t>
        </is>
      </c>
      <c r="X847" s="17">
        <f>IF(AND(U847&gt;0,V847&gt;0,W847&gt;0),U847*V847*W847,"")</f>
        <v/>
      </c>
      <c r="Y847" s="17">
        <f>IF(X847="","",IF(X847&lt;=20,"Faible",IF(X847&lt;=40,"Moyen",IF(X847&lt;=75,"Élevé","Critique"))))</f>
        <v/>
      </c>
      <c r="Z847" s="17" t="n">
        <v>2</v>
      </c>
      <c r="AA847" s="17">
        <f>IF(AND(X847&gt;0,Y847&gt;0,Z847&gt;0),X847*Y847*Z847,"")</f>
        <v/>
      </c>
      <c r="AB847" s="17">
        <f>IF(AA847="","",IF(AA847&lt;=20,"Faible",IF(AA847&lt;=40,"Moyen",IF(AA847&lt;=75,"Élevé","Critique"))))</f>
        <v/>
      </c>
      <c r="AC847" s="17" t="inlineStr">
        <is>
          <t>c</t>
        </is>
      </c>
      <c r="AD847" s="17">
        <f>IF(OR(L847="",AC847=""),"",IF(VLOOKUP(AC847,Références!$O$3:$P$7,2,FALSE)&gt;=VLOOKUP(L847,Références!$O$3:$P$7,2,FALSE),"OK","À compléter"))</f>
        <v/>
      </c>
      <c r="AE847" s="17" t="inlineStr">
        <is>
          <t>Audit terrain + croquis</t>
        </is>
      </c>
      <c r="AF847" s="17" t="n"/>
      <c r="AG847" s="17" t="n"/>
    </row>
    <row r="848">
      <c r="A848" s="17" t="n"/>
      <c r="B848" s="17" t="n"/>
      <c r="C848" s="17" t="n"/>
      <c r="D848" s="17" t="n"/>
      <c r="E848" s="17" t="n"/>
      <c r="F848" s="17" t="n"/>
      <c r="G848" s="17" t="n"/>
      <c r="H848" s="17" t="n"/>
      <c r="I848" s="17" t="n"/>
      <c r="J848" s="17" t="n"/>
      <c r="K848" s="17">
        <f>IF(OR(H848="",I848="",J848=""),"",H848&amp;I848&amp;J848)</f>
        <v/>
      </c>
      <c r="L848" s="17">
        <f>IF(K848="","",VLOOKUP(K848,Références!$L$3:$M$10,2,FALSE))</f>
        <v/>
      </c>
      <c r="M848" s="17" t="n"/>
      <c r="N848" s="17" t="n"/>
      <c r="O848" s="17" t="n"/>
      <c r="P848" s="17">
        <f>IF(AND(M848&gt;0,N848&gt;0,O848&gt;0),M848*N848*O848,"")</f>
        <v/>
      </c>
      <c r="Q848" s="17">
        <f>IF(P848="","",IF(P848&lt;=20,"Faible",IF(P848&lt;=40,"Moyen",IF(P848&lt;=75,"Élevé","Critique"))))</f>
        <v/>
      </c>
      <c r="R848" s="17" t="n"/>
      <c r="S848" s="17" t="n"/>
      <c r="T848" s="17" t="n"/>
      <c r="U848" s="17" t="inlineStr">
        <is>
          <t>Méthodes</t>
        </is>
      </c>
      <c r="V848" s="17" t="inlineStr">
        <is>
          <t>17/09/2025</t>
        </is>
      </c>
      <c r="W848" s="17" t="inlineStr">
        <is>
          <t>Done</t>
        </is>
      </c>
      <c r="X848" s="17">
        <f>IF(AND(U848&gt;0,V848&gt;0,W848&gt;0),U848*V848*W848,"")</f>
        <v/>
      </c>
      <c r="Y848" s="17">
        <f>IF(X848="","",IF(X848&lt;=20,"Faible",IF(X848&lt;=40,"Moyen",IF(X848&lt;=75,"Élevé","Critique"))))</f>
        <v/>
      </c>
      <c r="Z848" s="17" t="n">
        <v>2</v>
      </c>
      <c r="AA848" s="17">
        <f>IF(AND(X848&gt;0,Y848&gt;0,Z848&gt;0),X848*Y848*Z848,"")</f>
        <v/>
      </c>
      <c r="AB848" s="17">
        <f>IF(AA848="","",IF(AA848&lt;=20,"Faible",IF(AA848&lt;=40,"Moyen",IF(AA848&lt;=75,"Élevé","Critique"))))</f>
        <v/>
      </c>
      <c r="AC848" s="17" t="inlineStr">
        <is>
          <t>c</t>
        </is>
      </c>
      <c r="AD848" s="17">
        <f>IF(OR(L848="",AC848=""),"",IF(VLOOKUP(AC848,Références!$O$3:$P$7,2,FALSE)&gt;=VLOOKUP(L848,Références!$O$3:$P$7,2,FALSE),"OK","À compléter"))</f>
        <v/>
      </c>
      <c r="AE848" s="17" t="inlineStr">
        <is>
          <t>Audit terrain + croquis</t>
        </is>
      </c>
      <c r="AF848" s="17" t="n"/>
      <c r="AG848" s="17" t="n"/>
    </row>
    <row r="849">
      <c r="A849" s="17" t="n"/>
      <c r="B849" s="17" t="n"/>
      <c r="C849" s="17" t="n"/>
      <c r="D849" s="17" t="n"/>
      <c r="E849" s="17" t="n"/>
      <c r="F849" s="17" t="n"/>
      <c r="G849" s="17" t="n"/>
      <c r="H849" s="17" t="n"/>
      <c r="I849" s="17" t="n"/>
      <c r="J849" s="17" t="n"/>
      <c r="K849" s="17">
        <f>IF(OR(H849="",I849="",J849=""),"",H849&amp;I849&amp;J849)</f>
        <v/>
      </c>
      <c r="L849" s="17">
        <f>IF(K849="","",VLOOKUP(K849,Références!$L$3:$M$10,2,FALSE))</f>
        <v/>
      </c>
      <c r="M849" s="17" t="n"/>
      <c r="N849" s="17" t="n"/>
      <c r="O849" s="17" t="n"/>
      <c r="P849" s="17">
        <f>IF(AND(M849&gt;0,N849&gt;0,O849&gt;0),M849*N849*O849,"")</f>
        <v/>
      </c>
      <c r="Q849" s="17">
        <f>IF(P849="","",IF(P849&lt;=20,"Faible",IF(P849&lt;=40,"Moyen",IF(P849&lt;=75,"Élevé","Critique"))))</f>
        <v/>
      </c>
      <c r="R849" s="17" t="n"/>
      <c r="S849" s="17" t="n"/>
      <c r="T849" s="17" t="n"/>
      <c r="U849" s="17" t="inlineStr">
        <is>
          <t>Maintenance</t>
        </is>
      </c>
      <c r="V849" s="17" t="inlineStr">
        <is>
          <t>03/09/2025</t>
        </is>
      </c>
      <c r="W849" s="17" t="inlineStr">
        <is>
          <t>Not Started</t>
        </is>
      </c>
      <c r="X849" s="17">
        <f>IF(AND(U849&gt;0,V849&gt;0,W849&gt;0),U849*V849*W849,"")</f>
        <v/>
      </c>
      <c r="Y849" s="17">
        <f>IF(X849="","",IF(X849&lt;=20,"Faible",IF(X849&lt;=40,"Moyen",IF(X849&lt;=75,"Élevé","Critique"))))</f>
        <v/>
      </c>
      <c r="Z849" s="17" t="n">
        <v>2</v>
      </c>
      <c r="AA849" s="17">
        <f>IF(AND(X849&gt;0,Y849&gt;0,Z849&gt;0),X849*Y849*Z849,"")</f>
        <v/>
      </c>
      <c r="AB849" s="17">
        <f>IF(AA849="","",IF(AA849&lt;=20,"Faible",IF(AA849&lt;=40,"Moyen",IF(AA849&lt;=75,"Élevé","Critique"))))</f>
        <v/>
      </c>
      <c r="AC849" s="17" t="inlineStr">
        <is>
          <t>c</t>
        </is>
      </c>
      <c r="AD849" s="17">
        <f>IF(OR(L849="",AC849=""),"",IF(VLOOKUP(AC849,Références!$O$3:$P$7,2,FALSE)&gt;=VLOOKUP(L849,Références!$O$3:$P$7,2,FALSE),"OK","À compléter"))</f>
        <v/>
      </c>
      <c r="AE849" s="17" t="inlineStr">
        <is>
          <t>Audit terrain + croquis</t>
        </is>
      </c>
      <c r="AF849" s="17" t="n"/>
      <c r="AG849" s="17" t="n"/>
    </row>
    <row r="850">
      <c r="A850" s="17" t="n"/>
      <c r="B850" s="17" t="n"/>
      <c r="C850" s="17" t="n"/>
      <c r="D850" s="17" t="n"/>
      <c r="E850" s="17" t="n"/>
      <c r="F850" s="17" t="n"/>
      <c r="G850" s="17" t="n"/>
      <c r="H850" s="17" t="n"/>
      <c r="I850" s="17" t="n"/>
      <c r="J850" s="17" t="n"/>
      <c r="K850" s="17">
        <f>IF(OR(H850="",I850="",J850=""),"",H850&amp;I850&amp;J850)</f>
        <v/>
      </c>
      <c r="L850" s="17">
        <f>IF(K850="","",VLOOKUP(K850,Références!$L$3:$M$10,2,FALSE))</f>
        <v/>
      </c>
      <c r="M850" s="17" t="n"/>
      <c r="N850" s="17" t="n"/>
      <c r="O850" s="17" t="n"/>
      <c r="P850" s="17">
        <f>IF(AND(M850&gt;0,N850&gt;0,O850&gt;0),M850*N850*O850,"")</f>
        <v/>
      </c>
      <c r="Q850" s="17">
        <f>IF(P850="","",IF(P850&lt;=20,"Faible",IF(P850&lt;=40,"Moyen",IF(P850&lt;=75,"Élevé","Critique"))))</f>
        <v/>
      </c>
      <c r="R850" s="17" t="n"/>
      <c r="S850" s="17" t="n"/>
      <c r="T850" s="17" t="n"/>
      <c r="U850" s="17" t="inlineStr">
        <is>
          <t>Qualité</t>
        </is>
      </c>
      <c r="V850" s="17" t="inlineStr">
        <is>
          <t>13/09/2025</t>
        </is>
      </c>
      <c r="W850" s="17" t="inlineStr">
        <is>
          <t>Not Started</t>
        </is>
      </c>
      <c r="X850" s="17">
        <f>IF(AND(U850&gt;0,V850&gt;0,W850&gt;0),U850*V850*W850,"")</f>
        <v/>
      </c>
      <c r="Y850" s="17">
        <f>IF(X850="","",IF(X850&lt;=20,"Faible",IF(X850&lt;=40,"Moyen",IF(X850&lt;=75,"Élevé","Critique"))))</f>
        <v/>
      </c>
      <c r="Z850" s="17" t="n">
        <v>2</v>
      </c>
      <c r="AA850" s="17">
        <f>IF(AND(X850&gt;0,Y850&gt;0,Z850&gt;0),X850*Y850*Z850,"")</f>
        <v/>
      </c>
      <c r="AB850" s="17">
        <f>IF(AA850="","",IF(AA850&lt;=20,"Faible",IF(AA850&lt;=40,"Moyen",IF(AA850&lt;=75,"Élevé","Critique"))))</f>
        <v/>
      </c>
      <c r="AC850" s="17" t="inlineStr">
        <is>
          <t>c</t>
        </is>
      </c>
      <c r="AD850" s="17">
        <f>IF(OR(L850="",AC850=""),"",IF(VLOOKUP(AC850,Références!$O$3:$P$7,2,FALSE)&gt;=VLOOKUP(L850,Références!$O$3:$P$7,2,FALSE),"OK","À compléter"))</f>
        <v/>
      </c>
      <c r="AE850" s="17" t="inlineStr">
        <is>
          <t>PV contrôle + schéma</t>
        </is>
      </c>
      <c r="AF850" s="17" t="n"/>
      <c r="AG850" s="17" t="n"/>
    </row>
    <row r="851">
      <c r="A851" s="17" t="n"/>
      <c r="B851" s="17" t="n"/>
      <c r="C851" s="17" t="n"/>
      <c r="D851" s="17" t="n"/>
      <c r="E851" s="17" t="n"/>
      <c r="F851" s="17" t="n"/>
      <c r="G851" s="17" t="n"/>
      <c r="H851" s="17" t="n"/>
      <c r="I851" s="17" t="n"/>
      <c r="J851" s="17" t="n"/>
      <c r="K851" s="17">
        <f>IF(OR(H851="",I851="",J851=""),"",H851&amp;I851&amp;J851)</f>
        <v/>
      </c>
      <c r="L851" s="17">
        <f>IF(K851="","",VLOOKUP(K851,Références!$L$3:$M$10,2,FALSE))</f>
        <v/>
      </c>
      <c r="M851" s="17" t="n"/>
      <c r="N851" s="17" t="n"/>
      <c r="O851" s="17" t="n"/>
      <c r="P851" s="17">
        <f>IF(AND(M851&gt;0,N851&gt;0,O851&gt;0),M851*N851*O851,"")</f>
        <v/>
      </c>
      <c r="Q851" s="17">
        <f>IF(P851="","",IF(P851&lt;=20,"Faible",IF(P851&lt;=40,"Moyen",IF(P851&lt;=75,"Élevé","Critique"))))</f>
        <v/>
      </c>
      <c r="R851" s="17" t="n"/>
      <c r="S851" s="17" t="n"/>
      <c r="T851" s="17" t="n"/>
      <c r="U851" s="17" t="inlineStr">
        <is>
          <t>Qualité</t>
        </is>
      </c>
      <c r="V851" s="17" t="inlineStr">
        <is>
          <t>01/09/2025</t>
        </is>
      </c>
      <c r="W851" s="17" t="inlineStr">
        <is>
          <t>Done</t>
        </is>
      </c>
      <c r="X851" s="17">
        <f>IF(AND(U851&gt;0,V851&gt;0,W851&gt;0),U851*V851*W851,"")</f>
        <v/>
      </c>
      <c r="Y851" s="17">
        <f>IF(X851="","",IF(X851&lt;=20,"Faible",IF(X851&lt;=40,"Moyen",IF(X851&lt;=75,"Élevé","Critique"))))</f>
        <v/>
      </c>
      <c r="Z851" s="17" t="n">
        <v>2</v>
      </c>
      <c r="AA851" s="17">
        <f>IF(AND(X851&gt;0,Y851&gt;0,Z851&gt;0),X851*Y851*Z851,"")</f>
        <v/>
      </c>
      <c r="AB851" s="17">
        <f>IF(AA851="","",IF(AA851&lt;=20,"Faible",IF(AA851&lt;=40,"Moyen",IF(AA851&lt;=75,"Élevé","Critique"))))</f>
        <v/>
      </c>
      <c r="AC851" s="17" t="inlineStr">
        <is>
          <t>c</t>
        </is>
      </c>
      <c r="AD851" s="17">
        <f>IF(OR(L851="",AC851=""),"",IF(VLOOKUP(AC851,Références!$O$3:$P$7,2,FALSE)&gt;=VLOOKUP(L851,Références!$O$3:$P$7,2,FALSE),"OK","À compléter"))</f>
        <v/>
      </c>
      <c r="AE851" s="17" t="inlineStr">
        <is>
          <t>Photos + procédure</t>
        </is>
      </c>
      <c r="AF851" s="17" t="n"/>
      <c r="AG851" s="17" t="n"/>
    </row>
    <row r="852">
      <c r="A852" s="17" t="n"/>
      <c r="B852" s="17" t="n"/>
      <c r="C852" s="17" t="n"/>
      <c r="D852" s="17" t="n"/>
      <c r="E852" s="17" t="n"/>
      <c r="F852" s="17" t="n"/>
      <c r="G852" s="17" t="n"/>
      <c r="H852" s="17" t="n"/>
      <c r="I852" s="17" t="n"/>
      <c r="J852" s="17" t="n"/>
      <c r="K852" s="17">
        <f>IF(OR(H852="",I852="",J852=""),"",H852&amp;I852&amp;J852)</f>
        <v/>
      </c>
      <c r="L852" s="17">
        <f>IF(K852="","",VLOOKUP(K852,Références!$L$3:$M$10,2,FALSE))</f>
        <v/>
      </c>
      <c r="M852" s="17" t="n"/>
      <c r="N852" s="17" t="n"/>
      <c r="O852" s="17" t="n"/>
      <c r="P852" s="17">
        <f>IF(AND(M852&gt;0,N852&gt;0,O852&gt;0),M852*N852*O852,"")</f>
        <v/>
      </c>
      <c r="Q852" s="17">
        <f>IF(P852="","",IF(P852&lt;=20,"Faible",IF(P852&lt;=40,"Moyen",IF(P852&lt;=75,"Élevé","Critique"))))</f>
        <v/>
      </c>
      <c r="R852" s="17" t="n"/>
      <c r="S852" s="17" t="n"/>
      <c r="T852" s="17" t="n"/>
      <c r="U852" s="17" t="inlineStr">
        <is>
          <t>Maintenance</t>
        </is>
      </c>
      <c r="V852" s="17" t="inlineStr">
        <is>
          <t>05/09/2025</t>
        </is>
      </c>
      <c r="W852" s="17" t="inlineStr">
        <is>
          <t>Not Started</t>
        </is>
      </c>
      <c r="X852" s="17">
        <f>IF(AND(U852&gt;0,V852&gt;0,W852&gt;0),U852*V852*W852,"")</f>
        <v/>
      </c>
      <c r="Y852" s="17">
        <f>IF(X852="","",IF(X852&lt;=20,"Faible",IF(X852&lt;=40,"Moyen",IF(X852&lt;=75,"Élevé","Critique"))))</f>
        <v/>
      </c>
      <c r="Z852" s="17" t="n">
        <v>2</v>
      </c>
      <c r="AA852" s="17">
        <f>IF(AND(X852&gt;0,Y852&gt;0,Z852&gt;0),X852*Y852*Z852,"")</f>
        <v/>
      </c>
      <c r="AB852" s="17">
        <f>IF(AA852="","",IF(AA852&lt;=20,"Faible",IF(AA852&lt;=40,"Moyen",IF(AA852&lt;=75,"Élevé","Critique"))))</f>
        <v/>
      </c>
      <c r="AC852" s="17" t="inlineStr">
        <is>
          <t>c</t>
        </is>
      </c>
      <c r="AD852" s="17">
        <f>IF(OR(L852="",AC852=""),"",IF(VLOOKUP(AC852,Références!$O$3:$P$7,2,FALSE)&gt;=VLOOKUP(L852,Références!$O$3:$P$7,2,FALSE),"OK","À compléter"))</f>
        <v/>
      </c>
      <c r="AE852" s="17" t="inlineStr">
        <is>
          <t>FDS + mode opératoire</t>
        </is>
      </c>
      <c r="AF852" s="17" t="n"/>
      <c r="AG852" s="17" t="n"/>
    </row>
    <row r="853">
      <c r="A853" s="17" t="n"/>
      <c r="B853" s="17" t="n"/>
      <c r="C853" s="17" t="n"/>
      <c r="D853" s="17" t="n"/>
      <c r="E853" s="17" t="n"/>
      <c r="F853" s="17" t="n"/>
      <c r="G853" s="17" t="n"/>
      <c r="H853" s="17" t="n"/>
      <c r="I853" s="17" t="n"/>
      <c r="J853" s="17" t="n"/>
      <c r="K853" s="17">
        <f>IF(OR(H853="",I853="",J853=""),"",H853&amp;I853&amp;J853)</f>
        <v/>
      </c>
      <c r="L853" s="17">
        <f>IF(K853="","",VLOOKUP(K853,Références!$L$3:$M$10,2,FALSE))</f>
        <v/>
      </c>
      <c r="M853" s="17" t="n"/>
      <c r="N853" s="17" t="n"/>
      <c r="O853" s="17" t="n"/>
      <c r="P853" s="17">
        <f>IF(AND(M853&gt;0,N853&gt;0,O853&gt;0),M853*N853*O853,"")</f>
        <v/>
      </c>
      <c r="Q853" s="17">
        <f>IF(P853="","",IF(P853&lt;=20,"Faible",IF(P853&lt;=40,"Moyen",IF(P853&lt;=75,"Élevé","Critique"))))</f>
        <v/>
      </c>
      <c r="R853" s="17" t="n"/>
      <c r="S853" s="17" t="n"/>
      <c r="T853" s="17" t="n"/>
      <c r="U853" s="17" t="inlineStr">
        <is>
          <t>Méthodes</t>
        </is>
      </c>
      <c r="V853" s="17" t="inlineStr">
        <is>
          <t>02/09/2025</t>
        </is>
      </c>
      <c r="W853" s="17" t="inlineStr">
        <is>
          <t>In Progress</t>
        </is>
      </c>
      <c r="X853" s="17">
        <f>IF(AND(U853&gt;0,V853&gt;0,W853&gt;0),U853*V853*W853,"")</f>
        <v/>
      </c>
      <c r="Y853" s="17">
        <f>IF(X853="","",IF(X853&lt;=20,"Faible",IF(X853&lt;=40,"Moyen",IF(X853&lt;=75,"Élevé","Critique"))))</f>
        <v/>
      </c>
      <c r="Z853" s="17" t="n">
        <v>2</v>
      </c>
      <c r="AA853" s="17">
        <f>IF(AND(X853&gt;0,Y853&gt;0,Z853&gt;0),X853*Y853*Z853,"")</f>
        <v/>
      </c>
      <c r="AB853" s="17">
        <f>IF(AA853="","",IF(AA853&lt;=20,"Faible",IF(AA853&lt;=40,"Moyen",IF(AA853&lt;=75,"Élevé","Critique"))))</f>
        <v/>
      </c>
      <c r="AC853" s="17" t="inlineStr">
        <is>
          <t>c</t>
        </is>
      </c>
      <c r="AD853" s="17">
        <f>IF(OR(L853="",AC853=""),"",IF(VLOOKUP(AC853,Références!$O$3:$P$7,2,FALSE)&gt;=VLOOKUP(L853,Références!$O$3:$P$7,2,FALSE),"OK","À compléter"))</f>
        <v/>
      </c>
      <c r="AE853" s="17" t="inlineStr">
        <is>
          <t>Audit terrain + croquis</t>
        </is>
      </c>
      <c r="AF853" s="17" t="n"/>
      <c r="AG853" s="17" t="n"/>
    </row>
    <row r="854">
      <c r="A854" s="17" t="n"/>
      <c r="B854" s="17" t="n"/>
      <c r="C854" s="17" t="n"/>
      <c r="D854" s="17" t="n"/>
      <c r="E854" s="17" t="n"/>
      <c r="F854" s="17" t="n"/>
      <c r="G854" s="17" t="n"/>
      <c r="H854" s="17" t="n"/>
      <c r="I854" s="17" t="n"/>
      <c r="J854" s="17" t="n"/>
      <c r="K854" s="17">
        <f>IF(OR(H854="",I854="",J854=""),"",H854&amp;I854&amp;J854)</f>
        <v/>
      </c>
      <c r="L854" s="17">
        <f>IF(K854="","",VLOOKUP(K854,Références!$L$3:$M$10,2,FALSE))</f>
        <v/>
      </c>
      <c r="M854" s="17" t="n"/>
      <c r="N854" s="17" t="n"/>
      <c r="O854" s="17" t="n"/>
      <c r="P854" s="17">
        <f>IF(AND(M854&gt;0,N854&gt;0,O854&gt;0),M854*N854*O854,"")</f>
        <v/>
      </c>
      <c r="Q854" s="17">
        <f>IF(P854="","",IF(P854&lt;=20,"Faible",IF(P854&lt;=40,"Moyen",IF(P854&lt;=75,"Élevé","Critique"))))</f>
        <v/>
      </c>
      <c r="R854" s="17" t="n"/>
      <c r="S854" s="17" t="n"/>
      <c r="T854" s="17" t="n"/>
      <c r="U854" s="17" t="inlineStr">
        <is>
          <t>Qualité</t>
        </is>
      </c>
      <c r="V854" s="17" t="inlineStr">
        <is>
          <t>26/09/2025</t>
        </is>
      </c>
      <c r="W854" s="17" t="inlineStr">
        <is>
          <t>Not Started</t>
        </is>
      </c>
      <c r="X854" s="17">
        <f>IF(AND(U854&gt;0,V854&gt;0,W854&gt;0),U854*V854*W854,"")</f>
        <v/>
      </c>
      <c r="Y854" s="17">
        <f>IF(X854="","",IF(X854&lt;=20,"Faible",IF(X854&lt;=40,"Moyen",IF(X854&lt;=75,"Élevé","Critique"))))</f>
        <v/>
      </c>
      <c r="Z854" s="17" t="n">
        <v>2</v>
      </c>
      <c r="AA854" s="17">
        <f>IF(AND(X854&gt;0,Y854&gt;0,Z854&gt;0),X854*Y854*Z854,"")</f>
        <v/>
      </c>
      <c r="AB854" s="17">
        <f>IF(AA854="","",IF(AA854&lt;=20,"Faible",IF(AA854&lt;=40,"Moyen",IF(AA854&lt;=75,"Élevé","Critique"))))</f>
        <v/>
      </c>
      <c r="AC854" s="17" t="inlineStr">
        <is>
          <t>c</t>
        </is>
      </c>
      <c r="AD854" s="17">
        <f>IF(OR(L854="",AC854=""),"",IF(VLOOKUP(AC854,Références!$O$3:$P$7,2,FALSE)&gt;=VLOOKUP(L854,Références!$O$3:$P$7,2,FALSE),"OK","À compléter"))</f>
        <v/>
      </c>
      <c r="AE854" s="17" t="inlineStr">
        <is>
          <t>Photos + procédure</t>
        </is>
      </c>
      <c r="AF854" s="17" t="n"/>
      <c r="AG854" s="17" t="n"/>
    </row>
    <row r="855">
      <c r="A855" s="17" t="n"/>
      <c r="B855" s="17" t="n"/>
      <c r="C855" s="17" t="n"/>
      <c r="D855" s="17" t="n"/>
      <c r="E855" s="17" t="n"/>
      <c r="F855" s="17" t="n"/>
      <c r="G855" s="17" t="n"/>
      <c r="H855" s="17" t="n"/>
      <c r="I855" s="17" t="n"/>
      <c r="J855" s="17" t="n"/>
      <c r="K855" s="17">
        <f>IF(OR(H855="",I855="",J855=""),"",H855&amp;I855&amp;J855)</f>
        <v/>
      </c>
      <c r="L855" s="17">
        <f>IF(K855="","",VLOOKUP(K855,Références!$L$3:$M$10,2,FALSE))</f>
        <v/>
      </c>
      <c r="M855" s="17" t="n"/>
      <c r="N855" s="17" t="n"/>
      <c r="O855" s="17" t="n"/>
      <c r="P855" s="17">
        <f>IF(AND(M855&gt;0,N855&gt;0,O855&gt;0),M855*N855*O855,"")</f>
        <v/>
      </c>
      <c r="Q855" s="17">
        <f>IF(P855="","",IF(P855&lt;=20,"Faible",IF(P855&lt;=40,"Moyen",IF(P855&lt;=75,"Élevé","Critique"))))</f>
        <v/>
      </c>
      <c r="R855" s="17" t="n"/>
      <c r="S855" s="17" t="n"/>
      <c r="T855" s="17" t="n"/>
      <c r="U855" s="17" t="inlineStr">
        <is>
          <t>Production</t>
        </is>
      </c>
      <c r="V855" s="17" t="inlineStr">
        <is>
          <t>18/09/2025</t>
        </is>
      </c>
      <c r="W855" s="17" t="inlineStr">
        <is>
          <t>In Progress</t>
        </is>
      </c>
      <c r="X855" s="17">
        <f>IF(AND(U855&gt;0,V855&gt;0,W855&gt;0),U855*V855*W855,"")</f>
        <v/>
      </c>
      <c r="Y855" s="17">
        <f>IF(X855="","",IF(X855&lt;=20,"Faible",IF(X855&lt;=40,"Moyen",IF(X855&lt;=75,"Élevé","Critique"))))</f>
        <v/>
      </c>
      <c r="Z855" s="17" t="n">
        <v>2</v>
      </c>
      <c r="AA855" s="17">
        <f>IF(AND(X855&gt;0,Y855&gt;0,Z855&gt;0),X855*Y855*Z855,"")</f>
        <v/>
      </c>
      <c r="AB855" s="17">
        <f>IF(AA855="","",IF(AA855&lt;=20,"Faible",IF(AA855&lt;=40,"Moyen",IF(AA855&lt;=75,"Élevé","Critique"))))</f>
        <v/>
      </c>
      <c r="AC855" s="17" t="inlineStr">
        <is>
          <t>c</t>
        </is>
      </c>
      <c r="AD855" s="17">
        <f>IF(OR(L855="",AC855=""),"",IF(VLOOKUP(AC855,Références!$O$3:$P$7,2,FALSE)&gt;=VLOOKUP(L855,Références!$O$3:$P$7,2,FALSE),"OK","À compléter"))</f>
        <v/>
      </c>
      <c r="AE855" s="17" t="inlineStr">
        <is>
          <t>Audit terrain + croquis</t>
        </is>
      </c>
      <c r="AF855" s="17" t="n"/>
      <c r="AG855" s="17" t="n"/>
    </row>
    <row r="856">
      <c r="A856" s="17" t="n"/>
      <c r="B856" s="17" t="n"/>
      <c r="C856" s="17" t="n"/>
      <c r="D856" s="17" t="n"/>
      <c r="E856" s="17" t="n"/>
      <c r="F856" s="17" t="n"/>
      <c r="G856" s="17" t="n"/>
      <c r="H856" s="17" t="n"/>
      <c r="I856" s="17" t="n"/>
      <c r="J856" s="17" t="n"/>
      <c r="K856" s="17">
        <f>IF(OR(H856="",I856="",J856=""),"",H856&amp;I856&amp;J856)</f>
        <v/>
      </c>
      <c r="L856" s="17">
        <f>IF(K856="","",VLOOKUP(K856,Références!$L$3:$M$10,2,FALSE))</f>
        <v/>
      </c>
      <c r="M856" s="17" t="n"/>
      <c r="N856" s="17" t="n"/>
      <c r="O856" s="17" t="n"/>
      <c r="P856" s="17">
        <f>IF(AND(M856&gt;0,N856&gt;0,O856&gt;0),M856*N856*O856,"")</f>
        <v/>
      </c>
      <c r="Q856" s="17">
        <f>IF(P856="","",IF(P856&lt;=20,"Faible",IF(P856&lt;=40,"Moyen",IF(P856&lt;=75,"Élevé","Critique"))))</f>
        <v/>
      </c>
      <c r="R856" s="17" t="n"/>
      <c r="S856" s="17" t="n"/>
      <c r="T856" s="17" t="n"/>
      <c r="U856" s="17" t="inlineStr">
        <is>
          <t>Qualité</t>
        </is>
      </c>
      <c r="V856" s="17" t="inlineStr">
        <is>
          <t>09/09/2025</t>
        </is>
      </c>
      <c r="W856" s="17" t="inlineStr">
        <is>
          <t>Done</t>
        </is>
      </c>
      <c r="X856" s="17">
        <f>IF(AND(U856&gt;0,V856&gt;0,W856&gt;0),U856*V856*W856,"")</f>
        <v/>
      </c>
      <c r="Y856" s="17">
        <f>IF(X856="","",IF(X856&lt;=20,"Faible",IF(X856&lt;=40,"Moyen",IF(X856&lt;=75,"Élevé","Critique"))))</f>
        <v/>
      </c>
      <c r="Z856" s="17" t="n">
        <v>2</v>
      </c>
      <c r="AA856" s="17">
        <f>IF(AND(X856&gt;0,Y856&gt;0,Z856&gt;0),X856*Y856*Z856,"")</f>
        <v/>
      </c>
      <c r="AB856" s="17">
        <f>IF(AA856="","",IF(AA856&lt;=20,"Faible",IF(AA856&lt;=40,"Moyen",IF(AA856&lt;=75,"Élevé","Critique"))))</f>
        <v/>
      </c>
      <c r="AC856" s="17" t="inlineStr">
        <is>
          <t>c</t>
        </is>
      </c>
      <c r="AD856" s="17">
        <f>IF(OR(L856="",AC856=""),"",IF(VLOOKUP(AC856,Références!$O$3:$P$7,2,FALSE)&gt;=VLOOKUP(L856,Références!$O$3:$P$7,2,FALSE),"OK","À compléter"))</f>
        <v/>
      </c>
      <c r="AE856" s="17" t="inlineStr">
        <is>
          <t>Photos + procédure</t>
        </is>
      </c>
      <c r="AF856" s="17" t="n"/>
      <c r="AG856" s="17" t="n"/>
    </row>
    <row r="857">
      <c r="A857" s="17" t="n"/>
      <c r="B857" s="17" t="n"/>
      <c r="C857" s="17" t="n"/>
      <c r="D857" s="17" t="n"/>
      <c r="E857" s="17" t="n"/>
      <c r="F857" s="17" t="n"/>
      <c r="G857" s="17" t="n"/>
      <c r="H857" s="17" t="n"/>
      <c r="I857" s="17" t="n"/>
      <c r="J857" s="17" t="n"/>
      <c r="K857" s="17">
        <f>IF(OR(H857="",I857="",J857=""),"",H857&amp;I857&amp;J857)</f>
        <v/>
      </c>
      <c r="L857" s="17">
        <f>IF(K857="","",VLOOKUP(K857,Références!$L$3:$M$10,2,FALSE))</f>
        <v/>
      </c>
      <c r="M857" s="17" t="n"/>
      <c r="N857" s="17" t="n"/>
      <c r="O857" s="17" t="n"/>
      <c r="P857" s="17">
        <f>IF(AND(M857&gt;0,N857&gt;0,O857&gt;0),M857*N857*O857,"")</f>
        <v/>
      </c>
      <c r="Q857" s="17">
        <f>IF(P857="","",IF(P857&lt;=20,"Faible",IF(P857&lt;=40,"Moyen",IF(P857&lt;=75,"Élevé","Critique"))))</f>
        <v/>
      </c>
      <c r="R857" s="17" t="n"/>
      <c r="S857" s="17" t="n"/>
      <c r="T857" s="17" t="n"/>
      <c r="U857" s="17" t="inlineStr">
        <is>
          <t>Production</t>
        </is>
      </c>
      <c r="V857" s="17" t="inlineStr">
        <is>
          <t>07/09/2025</t>
        </is>
      </c>
      <c r="W857" s="17" t="inlineStr">
        <is>
          <t>In Progress</t>
        </is>
      </c>
      <c r="X857" s="17">
        <f>IF(AND(U857&gt;0,V857&gt;0,W857&gt;0),U857*V857*W857,"")</f>
        <v/>
      </c>
      <c r="Y857" s="17">
        <f>IF(X857="","",IF(X857&lt;=20,"Faible",IF(X857&lt;=40,"Moyen",IF(X857&lt;=75,"Élevé","Critique"))))</f>
        <v/>
      </c>
      <c r="Z857" s="17" t="n">
        <v>2</v>
      </c>
      <c r="AA857" s="17">
        <f>IF(AND(X857&gt;0,Y857&gt;0,Z857&gt;0),X857*Y857*Z857,"")</f>
        <v/>
      </c>
      <c r="AB857" s="17">
        <f>IF(AA857="","",IF(AA857&lt;=20,"Faible",IF(AA857&lt;=40,"Moyen",IF(AA857&lt;=75,"Élevé","Critique"))))</f>
        <v/>
      </c>
      <c r="AC857" s="17" t="inlineStr">
        <is>
          <t>c</t>
        </is>
      </c>
      <c r="AD857" s="17">
        <f>IF(OR(L857="",AC857=""),"",IF(VLOOKUP(AC857,Références!$O$3:$P$7,2,FALSE)&gt;=VLOOKUP(L857,Références!$O$3:$P$7,2,FALSE),"OK","À compléter"))</f>
        <v/>
      </c>
      <c r="AE857" s="17" t="inlineStr">
        <is>
          <t>Audit terrain + croquis</t>
        </is>
      </c>
      <c r="AF857" s="17" t="n"/>
      <c r="AG857" s="17" t="n"/>
    </row>
    <row r="858">
      <c r="A858" s="17" t="n"/>
      <c r="B858" s="17" t="n"/>
      <c r="C858" s="17" t="n"/>
      <c r="D858" s="17" t="n"/>
      <c r="E858" s="17" t="n"/>
      <c r="F858" s="17" t="n"/>
      <c r="G858" s="17" t="n"/>
      <c r="H858" s="17" t="n"/>
      <c r="I858" s="17" t="n"/>
      <c r="J858" s="17" t="n"/>
      <c r="K858" s="17">
        <f>IF(OR(H858="",I858="",J858=""),"",H858&amp;I858&amp;J858)</f>
        <v/>
      </c>
      <c r="L858" s="17">
        <f>IF(K858="","",VLOOKUP(K858,Références!$L$3:$M$10,2,FALSE))</f>
        <v/>
      </c>
      <c r="M858" s="17" t="n"/>
      <c r="N858" s="17" t="n"/>
      <c r="O858" s="17" t="n"/>
      <c r="P858" s="17">
        <f>IF(AND(M858&gt;0,N858&gt;0,O858&gt;0),M858*N858*O858,"")</f>
        <v/>
      </c>
      <c r="Q858" s="17">
        <f>IF(P858="","",IF(P858&lt;=20,"Faible",IF(P858&lt;=40,"Moyen",IF(P858&lt;=75,"Élevé","Critique"))))</f>
        <v/>
      </c>
      <c r="R858" s="17" t="n"/>
      <c r="S858" s="17" t="n"/>
      <c r="T858" s="17" t="n"/>
      <c r="U858" s="17" t="inlineStr">
        <is>
          <t>Maintenance</t>
        </is>
      </c>
      <c r="V858" s="17" t="inlineStr">
        <is>
          <t>17/09/2025</t>
        </is>
      </c>
      <c r="W858" s="17" t="inlineStr">
        <is>
          <t>Not Started</t>
        </is>
      </c>
      <c r="X858" s="17">
        <f>IF(AND(U858&gt;0,V858&gt;0,W858&gt;0),U858*V858*W858,"")</f>
        <v/>
      </c>
      <c r="Y858" s="17">
        <f>IF(X858="","",IF(X858&lt;=20,"Faible",IF(X858&lt;=40,"Moyen",IF(X858&lt;=75,"Élevé","Critique"))))</f>
        <v/>
      </c>
      <c r="Z858" s="17" t="n">
        <v>2</v>
      </c>
      <c r="AA858" s="17">
        <f>IF(AND(X858&gt;0,Y858&gt;0,Z858&gt;0),X858*Y858*Z858,"")</f>
        <v/>
      </c>
      <c r="AB858" s="17">
        <f>IF(AA858="","",IF(AA858&lt;=20,"Faible",IF(AA858&lt;=40,"Moyen",IF(AA858&lt;=75,"Élevé","Critique"))))</f>
        <v/>
      </c>
      <c r="AC858" s="17" t="inlineStr">
        <is>
          <t>c</t>
        </is>
      </c>
      <c r="AD858" s="17">
        <f>IF(OR(L858="",AC858=""),"",IF(VLOOKUP(AC858,Références!$O$3:$P$7,2,FALSE)&gt;=VLOOKUP(L858,Références!$O$3:$P$7,2,FALSE),"OK","À compléter"))</f>
        <v/>
      </c>
      <c r="AE858" s="17" t="inlineStr">
        <is>
          <t>FDS + mode opératoire</t>
        </is>
      </c>
      <c r="AF858" s="17" t="n"/>
      <c r="AG858" s="17" t="n"/>
    </row>
    <row r="859">
      <c r="A859" s="17" t="n"/>
      <c r="B859" s="17" t="n"/>
      <c r="C859" s="17" t="n"/>
      <c r="D859" s="17" t="n"/>
      <c r="E859" s="17" t="n"/>
      <c r="F859" s="17" t="n"/>
      <c r="G859" s="17" t="n"/>
      <c r="H859" s="17" t="n"/>
      <c r="I859" s="17" t="n"/>
      <c r="J859" s="17" t="n"/>
      <c r="K859" s="17">
        <f>IF(OR(H859="",I859="",J859=""),"",H859&amp;I859&amp;J859)</f>
        <v/>
      </c>
      <c r="L859" s="17">
        <f>IF(K859="","",VLOOKUP(K859,Références!$L$3:$M$10,2,FALSE))</f>
        <v/>
      </c>
      <c r="M859" s="17" t="n"/>
      <c r="N859" s="17" t="n"/>
      <c r="O859" s="17" t="n"/>
      <c r="P859" s="17">
        <f>IF(AND(M859&gt;0,N859&gt;0,O859&gt;0),M859*N859*O859,"")</f>
        <v/>
      </c>
      <c r="Q859" s="17">
        <f>IF(P859="","",IF(P859&lt;=20,"Faible",IF(P859&lt;=40,"Moyen",IF(P859&lt;=75,"Élevé","Critique"))))</f>
        <v/>
      </c>
      <c r="R859" s="17" t="n"/>
      <c r="S859" s="17" t="n"/>
      <c r="T859" s="17" t="n"/>
      <c r="U859" s="17" t="inlineStr">
        <is>
          <t>Production</t>
        </is>
      </c>
      <c r="V859" s="17" t="inlineStr">
        <is>
          <t>18/09/2025</t>
        </is>
      </c>
      <c r="W859" s="17" t="inlineStr">
        <is>
          <t>Done</t>
        </is>
      </c>
      <c r="X859" s="17">
        <f>IF(AND(U859&gt;0,V859&gt;0,W859&gt;0),U859*V859*W859,"")</f>
        <v/>
      </c>
      <c r="Y859" s="17">
        <f>IF(X859="","",IF(X859&lt;=20,"Faible",IF(X859&lt;=40,"Moyen",IF(X859&lt;=75,"Élevé","Critique"))))</f>
        <v/>
      </c>
      <c r="Z859" s="17" t="n">
        <v>2</v>
      </c>
      <c r="AA859" s="17">
        <f>IF(AND(X859&gt;0,Y859&gt;0,Z859&gt;0),X859*Y859*Z859,"")</f>
        <v/>
      </c>
      <c r="AB859" s="17">
        <f>IF(AA859="","",IF(AA859&lt;=20,"Faible",IF(AA859&lt;=40,"Moyen",IF(AA859&lt;=75,"Élevé","Critique"))))</f>
        <v/>
      </c>
      <c r="AC859" s="17" t="inlineStr">
        <is>
          <t>c</t>
        </is>
      </c>
      <c r="AD859" s="17">
        <f>IF(OR(L859="",AC859=""),"",IF(VLOOKUP(AC859,Références!$O$3:$P$7,2,FALSE)&gt;=VLOOKUP(L859,Références!$O$3:$P$7,2,FALSE),"OK","À compléter"))</f>
        <v/>
      </c>
      <c r="AE859" s="17" t="inlineStr">
        <is>
          <t>PV contrôle + schéma</t>
        </is>
      </c>
      <c r="AF859" s="17" t="n"/>
      <c r="AG859" s="17" t="n"/>
    </row>
    <row r="860">
      <c r="A860" s="17" t="n"/>
      <c r="B860" s="17" t="n"/>
      <c r="C860" s="17" t="n"/>
      <c r="D860" s="17" t="n"/>
      <c r="E860" s="17" t="n"/>
      <c r="F860" s="17" t="n"/>
      <c r="G860" s="17" t="n"/>
      <c r="H860" s="17" t="n"/>
      <c r="I860" s="17" t="n"/>
      <c r="J860" s="17" t="n"/>
      <c r="K860" s="17">
        <f>IF(OR(H860="",I860="",J860=""),"",H860&amp;I860&amp;J860)</f>
        <v/>
      </c>
      <c r="L860" s="17">
        <f>IF(K860="","",VLOOKUP(K860,Références!$L$3:$M$10,2,FALSE))</f>
        <v/>
      </c>
      <c r="M860" s="17" t="n"/>
      <c r="N860" s="17" t="n"/>
      <c r="O860" s="17" t="n"/>
      <c r="P860" s="17">
        <f>IF(AND(M860&gt;0,N860&gt;0,O860&gt;0),M860*N860*O860,"")</f>
        <v/>
      </c>
      <c r="Q860" s="17">
        <f>IF(P860="","",IF(P860&lt;=20,"Faible",IF(P860&lt;=40,"Moyen",IF(P860&lt;=75,"Élevé","Critique"))))</f>
        <v/>
      </c>
      <c r="R860" s="17" t="n"/>
      <c r="S860" s="17" t="n"/>
      <c r="T860" s="17" t="n"/>
      <c r="U860" s="17" t="inlineStr">
        <is>
          <t>Production</t>
        </is>
      </c>
      <c r="V860" s="17" t="inlineStr">
        <is>
          <t>03/09/2025</t>
        </is>
      </c>
      <c r="W860" s="17" t="inlineStr">
        <is>
          <t>Not Started</t>
        </is>
      </c>
      <c r="X860" s="17">
        <f>IF(AND(U860&gt;0,V860&gt;0,W860&gt;0),U860*V860*W860,"")</f>
        <v/>
      </c>
      <c r="Y860" s="17">
        <f>IF(X860="","",IF(X860&lt;=20,"Faible",IF(X860&lt;=40,"Moyen",IF(X860&lt;=75,"Élevé","Critique"))))</f>
        <v/>
      </c>
      <c r="Z860" s="17" t="n">
        <v>2</v>
      </c>
      <c r="AA860" s="17">
        <f>IF(AND(X860&gt;0,Y860&gt;0,Z860&gt;0),X860*Y860*Z860,"")</f>
        <v/>
      </c>
      <c r="AB860" s="17">
        <f>IF(AA860="","",IF(AA860&lt;=20,"Faible",IF(AA860&lt;=40,"Moyen",IF(AA860&lt;=75,"Élevé","Critique"))))</f>
        <v/>
      </c>
      <c r="AC860" s="17" t="inlineStr">
        <is>
          <t>c</t>
        </is>
      </c>
      <c r="AD860" s="17">
        <f>IF(OR(L860="",AC860=""),"",IF(VLOOKUP(AC860,Références!$O$3:$P$7,2,FALSE)&gt;=VLOOKUP(L860,Références!$O$3:$P$7,2,FALSE),"OK","À compléter"))</f>
        <v/>
      </c>
      <c r="AE860" s="17" t="inlineStr">
        <is>
          <t>Audit terrain + croquis</t>
        </is>
      </c>
      <c r="AF860" s="17" t="n"/>
      <c r="AG860" s="17" t="n"/>
    </row>
    <row r="861">
      <c r="A861" s="17" t="n"/>
      <c r="B861" s="17" t="n"/>
      <c r="C861" s="17" t="n"/>
      <c r="D861" s="17" t="n"/>
      <c r="E861" s="17" t="n"/>
      <c r="F861" s="17" t="n"/>
      <c r="G861" s="17" t="n"/>
      <c r="H861" s="17" t="n"/>
      <c r="I861" s="17" t="n"/>
      <c r="J861" s="17" t="n"/>
      <c r="K861" s="17">
        <f>IF(OR(H861="",I861="",J861=""),"",H861&amp;I861&amp;J861)</f>
        <v/>
      </c>
      <c r="L861" s="17">
        <f>IF(K861="","",VLOOKUP(K861,Références!$L$3:$M$10,2,FALSE))</f>
        <v/>
      </c>
      <c r="M861" s="17" t="n"/>
      <c r="N861" s="17" t="n"/>
      <c r="O861" s="17" t="n"/>
      <c r="P861" s="17">
        <f>IF(AND(M861&gt;0,N861&gt;0,O861&gt;0),M861*N861*O861,"")</f>
        <v/>
      </c>
      <c r="Q861" s="17">
        <f>IF(P861="","",IF(P861&lt;=20,"Faible",IF(P861&lt;=40,"Moyen",IF(P861&lt;=75,"Élevé","Critique"))))</f>
        <v/>
      </c>
      <c r="R861" s="17" t="n"/>
      <c r="S861" s="17" t="n"/>
      <c r="T861" s="17" t="n"/>
      <c r="U861" s="17" t="inlineStr">
        <is>
          <t>Production</t>
        </is>
      </c>
      <c r="V861" s="17" t="inlineStr">
        <is>
          <t>02/09/2025</t>
        </is>
      </c>
      <c r="W861" s="17" t="inlineStr">
        <is>
          <t>Done</t>
        </is>
      </c>
      <c r="X861" s="17">
        <f>IF(AND(U861&gt;0,V861&gt;0,W861&gt;0),U861*V861*W861,"")</f>
        <v/>
      </c>
      <c r="Y861" s="17">
        <f>IF(X861="","",IF(X861&lt;=20,"Faible",IF(X861&lt;=40,"Moyen",IF(X861&lt;=75,"Élevé","Critique"))))</f>
        <v/>
      </c>
      <c r="Z861" s="17" t="n">
        <v>2</v>
      </c>
      <c r="AA861" s="17">
        <f>IF(AND(X861&gt;0,Y861&gt;0,Z861&gt;0),X861*Y861*Z861,"")</f>
        <v/>
      </c>
      <c r="AB861" s="17">
        <f>IF(AA861="","",IF(AA861&lt;=20,"Faible",IF(AA861&lt;=40,"Moyen",IF(AA861&lt;=75,"Élevé","Critique"))))</f>
        <v/>
      </c>
      <c r="AC861" s="17" t="inlineStr">
        <is>
          <t>c</t>
        </is>
      </c>
      <c r="AD861" s="17">
        <f>IF(OR(L861="",AC861=""),"",IF(VLOOKUP(AC861,Références!$O$3:$P$7,2,FALSE)&gt;=VLOOKUP(L861,Références!$O$3:$P$7,2,FALSE),"OK","À compléter"))</f>
        <v/>
      </c>
      <c r="AE861" s="17" t="inlineStr">
        <is>
          <t>Audit terrain + croquis</t>
        </is>
      </c>
      <c r="AF861" s="17" t="n"/>
      <c r="AG861" s="17" t="n"/>
    </row>
    <row r="862">
      <c r="A862" s="17" t="n"/>
      <c r="B862" s="17" t="n"/>
      <c r="C862" s="17" t="n"/>
      <c r="D862" s="17" t="n"/>
      <c r="E862" s="17" t="n"/>
      <c r="F862" s="17" t="n"/>
      <c r="G862" s="17" t="n"/>
      <c r="H862" s="17" t="n"/>
      <c r="I862" s="17" t="n"/>
      <c r="J862" s="17" t="n"/>
      <c r="K862" s="17">
        <f>IF(OR(H862="",I862="",J862=""),"",H862&amp;I862&amp;J862)</f>
        <v/>
      </c>
      <c r="L862" s="17">
        <f>IF(K862="","",VLOOKUP(K862,Références!$L$3:$M$10,2,FALSE))</f>
        <v/>
      </c>
      <c r="M862" s="17" t="n"/>
      <c r="N862" s="17" t="n"/>
      <c r="O862" s="17" t="n"/>
      <c r="P862" s="17">
        <f>IF(AND(M862&gt;0,N862&gt;0,O862&gt;0),M862*N862*O862,"")</f>
        <v/>
      </c>
      <c r="Q862" s="17">
        <f>IF(P862="","",IF(P862&lt;=20,"Faible",IF(P862&lt;=40,"Moyen",IF(P862&lt;=75,"Élevé","Critique"))))</f>
        <v/>
      </c>
      <c r="R862" s="17" t="n"/>
      <c r="S862" s="17" t="n"/>
      <c r="T862" s="17" t="n"/>
      <c r="U862" s="17" t="inlineStr">
        <is>
          <t>Maintenance</t>
        </is>
      </c>
      <c r="V862" s="17" t="inlineStr">
        <is>
          <t>01/09/2025</t>
        </is>
      </c>
      <c r="W862" s="17" t="inlineStr">
        <is>
          <t>Not Started</t>
        </is>
      </c>
      <c r="X862" s="17">
        <f>IF(AND(U862&gt;0,V862&gt;0,W862&gt;0),U862*V862*W862,"")</f>
        <v/>
      </c>
      <c r="Y862" s="17">
        <f>IF(X862="","",IF(X862&lt;=20,"Faible",IF(X862&lt;=40,"Moyen",IF(X862&lt;=75,"Élevé","Critique"))))</f>
        <v/>
      </c>
      <c r="Z862" s="17" t="n">
        <v>2</v>
      </c>
      <c r="AA862" s="17">
        <f>IF(AND(X862&gt;0,Y862&gt;0,Z862&gt;0),X862*Y862*Z862,"")</f>
        <v/>
      </c>
      <c r="AB862" s="17">
        <f>IF(AA862="","",IF(AA862&lt;=20,"Faible",IF(AA862&lt;=40,"Moyen",IF(AA862&lt;=75,"Élevé","Critique"))))</f>
        <v/>
      </c>
      <c r="AC862" s="17" t="inlineStr">
        <is>
          <t>c</t>
        </is>
      </c>
      <c r="AD862" s="17">
        <f>IF(OR(L862="",AC862=""),"",IF(VLOOKUP(AC862,Références!$O$3:$P$7,2,FALSE)&gt;=VLOOKUP(L862,Références!$O$3:$P$7,2,FALSE),"OK","À compléter"))</f>
        <v/>
      </c>
      <c r="AE862" s="17" t="inlineStr">
        <is>
          <t>Photos + procédure</t>
        </is>
      </c>
      <c r="AF862" s="17" t="n"/>
      <c r="AG862" s="17" t="n"/>
    </row>
    <row r="863">
      <c r="A863" s="17" t="n"/>
      <c r="B863" s="17" t="n"/>
      <c r="C863" s="17" t="n"/>
      <c r="D863" s="17" t="n"/>
      <c r="E863" s="17" t="n"/>
      <c r="F863" s="17" t="n"/>
      <c r="G863" s="17" t="n"/>
      <c r="H863" s="17" t="n"/>
      <c r="I863" s="17" t="n"/>
      <c r="J863" s="17" t="n"/>
      <c r="K863" s="17">
        <f>IF(OR(H863="",I863="",J863=""),"",H863&amp;I863&amp;J863)</f>
        <v/>
      </c>
      <c r="L863" s="17">
        <f>IF(K863="","",VLOOKUP(K863,Références!$L$3:$M$10,2,FALSE))</f>
        <v/>
      </c>
      <c r="M863" s="17" t="n"/>
      <c r="N863" s="17" t="n"/>
      <c r="O863" s="17" t="n"/>
      <c r="P863" s="17">
        <f>IF(AND(M863&gt;0,N863&gt;0,O863&gt;0),M863*N863*O863,"")</f>
        <v/>
      </c>
      <c r="Q863" s="17">
        <f>IF(P863="","",IF(P863&lt;=20,"Faible",IF(P863&lt;=40,"Moyen",IF(P863&lt;=75,"Élevé","Critique"))))</f>
        <v/>
      </c>
      <c r="R863" s="17" t="n"/>
      <c r="S863" s="17" t="n"/>
      <c r="T863" s="17" t="n"/>
      <c r="U863" s="17" t="inlineStr">
        <is>
          <t>HSE</t>
        </is>
      </c>
      <c r="V863" s="17" t="inlineStr">
        <is>
          <t>23/09/2025</t>
        </is>
      </c>
      <c r="W863" s="17" t="inlineStr">
        <is>
          <t>Done</t>
        </is>
      </c>
      <c r="X863" s="17">
        <f>IF(AND(U863&gt;0,V863&gt;0,W863&gt;0),U863*V863*W863,"")</f>
        <v/>
      </c>
      <c r="Y863" s="17">
        <f>IF(X863="","",IF(X863&lt;=20,"Faible",IF(X863&lt;=40,"Moyen",IF(X863&lt;=75,"Élevé","Critique"))))</f>
        <v/>
      </c>
      <c r="Z863" s="17" t="n">
        <v>2</v>
      </c>
      <c r="AA863" s="17">
        <f>IF(AND(X863&gt;0,Y863&gt;0,Z863&gt;0),X863*Y863*Z863,"")</f>
        <v/>
      </c>
      <c r="AB863" s="17">
        <f>IF(AA863="","",IF(AA863&lt;=20,"Faible",IF(AA863&lt;=40,"Moyen",IF(AA863&lt;=75,"Élevé","Critique"))))</f>
        <v/>
      </c>
      <c r="AC863" s="17" t="inlineStr">
        <is>
          <t>c</t>
        </is>
      </c>
      <c r="AD863" s="17">
        <f>IF(OR(L863="",AC863=""),"",IF(VLOOKUP(AC863,Références!$O$3:$P$7,2,FALSE)&gt;=VLOOKUP(L863,Références!$O$3:$P$7,2,FALSE),"OK","À compléter"))</f>
        <v/>
      </c>
      <c r="AE863" s="17" t="inlineStr">
        <is>
          <t>Audit terrain + croquis</t>
        </is>
      </c>
      <c r="AF863" s="17" t="n"/>
      <c r="AG863" s="17" t="n"/>
    </row>
    <row r="864">
      <c r="A864" s="17" t="n"/>
      <c r="B864" s="17" t="n"/>
      <c r="C864" s="17" t="n"/>
      <c r="D864" s="17" t="n"/>
      <c r="E864" s="17" t="n"/>
      <c r="F864" s="17" t="n"/>
      <c r="G864" s="17" t="n"/>
      <c r="H864" s="17" t="n"/>
      <c r="I864" s="17" t="n"/>
      <c r="J864" s="17" t="n"/>
      <c r="K864" s="17">
        <f>IF(OR(H864="",I864="",J864=""),"",H864&amp;I864&amp;J864)</f>
        <v/>
      </c>
      <c r="L864" s="17">
        <f>IF(K864="","",VLOOKUP(K864,Références!$L$3:$M$10,2,FALSE))</f>
        <v/>
      </c>
      <c r="M864" s="17" t="n"/>
      <c r="N864" s="17" t="n"/>
      <c r="O864" s="17" t="n"/>
      <c r="P864" s="17">
        <f>IF(AND(M864&gt;0,N864&gt;0,O864&gt;0),M864*N864*O864,"")</f>
        <v/>
      </c>
      <c r="Q864" s="17">
        <f>IF(P864="","",IF(P864&lt;=20,"Faible",IF(P864&lt;=40,"Moyen",IF(P864&lt;=75,"Élevé","Critique"))))</f>
        <v/>
      </c>
      <c r="R864" s="17" t="n"/>
      <c r="S864" s="17" t="n"/>
      <c r="T864" s="17" t="n"/>
      <c r="U864" s="17" t="inlineStr">
        <is>
          <t>Méthodes</t>
        </is>
      </c>
      <c r="V864" s="17" t="inlineStr">
        <is>
          <t>06/09/2025</t>
        </is>
      </c>
      <c r="W864" s="17" t="inlineStr">
        <is>
          <t>Not Started</t>
        </is>
      </c>
      <c r="X864" s="17">
        <f>IF(AND(U864&gt;0,V864&gt;0,W864&gt;0),U864*V864*W864,"")</f>
        <v/>
      </c>
      <c r="Y864" s="17">
        <f>IF(X864="","",IF(X864&lt;=20,"Faible",IF(X864&lt;=40,"Moyen",IF(X864&lt;=75,"Élevé","Critique"))))</f>
        <v/>
      </c>
      <c r="Z864" s="17" t="n">
        <v>2</v>
      </c>
      <c r="AA864" s="17">
        <f>IF(AND(X864&gt;0,Y864&gt;0,Z864&gt;0),X864*Y864*Z864,"")</f>
        <v/>
      </c>
      <c r="AB864" s="17">
        <f>IF(AA864="","",IF(AA864&lt;=20,"Faible",IF(AA864&lt;=40,"Moyen",IF(AA864&lt;=75,"Élevé","Critique"))))</f>
        <v/>
      </c>
      <c r="AC864" s="17" t="inlineStr">
        <is>
          <t>c</t>
        </is>
      </c>
      <c r="AD864" s="17">
        <f>IF(OR(L864="",AC864=""),"",IF(VLOOKUP(AC864,Références!$O$3:$P$7,2,FALSE)&gt;=VLOOKUP(L864,Références!$O$3:$P$7,2,FALSE),"OK","À compléter"))</f>
        <v/>
      </c>
      <c r="AE864" s="17" t="inlineStr">
        <is>
          <t>Audit terrain + croquis</t>
        </is>
      </c>
      <c r="AF864" s="17" t="n"/>
      <c r="AG864" s="17" t="n"/>
    </row>
    <row r="865">
      <c r="A865" s="17" t="n"/>
      <c r="B865" s="17" t="n"/>
      <c r="C865" s="17" t="n"/>
      <c r="D865" s="17" t="n"/>
      <c r="E865" s="17" t="n"/>
      <c r="F865" s="17" t="n"/>
      <c r="G865" s="17" t="n"/>
      <c r="H865" s="17" t="n"/>
      <c r="I865" s="17" t="n"/>
      <c r="J865" s="17" t="n"/>
      <c r="K865" s="17">
        <f>IF(OR(H865="",I865="",J865=""),"",H865&amp;I865&amp;J865)</f>
        <v/>
      </c>
      <c r="L865" s="17">
        <f>IF(K865="","",VLOOKUP(K865,Références!$L$3:$M$10,2,FALSE))</f>
        <v/>
      </c>
      <c r="M865" s="17" t="n"/>
      <c r="N865" s="17" t="n"/>
      <c r="O865" s="17" t="n"/>
      <c r="P865" s="17">
        <f>IF(AND(M865&gt;0,N865&gt;0,O865&gt;0),M865*N865*O865,"")</f>
        <v/>
      </c>
      <c r="Q865" s="17">
        <f>IF(P865="","",IF(P865&lt;=20,"Faible",IF(P865&lt;=40,"Moyen",IF(P865&lt;=75,"Élevé","Critique"))))</f>
        <v/>
      </c>
      <c r="R865" s="17" t="n"/>
      <c r="S865" s="17" t="n"/>
      <c r="T865" s="17" t="n"/>
      <c r="U865" s="17" t="inlineStr">
        <is>
          <t>HSE</t>
        </is>
      </c>
      <c r="V865" s="17" t="inlineStr">
        <is>
          <t>28/09/2025</t>
        </is>
      </c>
      <c r="W865" s="17" t="inlineStr">
        <is>
          <t>Done</t>
        </is>
      </c>
      <c r="X865" s="17">
        <f>IF(AND(U865&gt;0,V865&gt;0,W865&gt;0),U865*V865*W865,"")</f>
        <v/>
      </c>
      <c r="Y865" s="17">
        <f>IF(X865="","",IF(X865&lt;=20,"Faible",IF(X865&lt;=40,"Moyen",IF(X865&lt;=75,"Élevé","Critique"))))</f>
        <v/>
      </c>
      <c r="Z865" s="17" t="n">
        <v>2</v>
      </c>
      <c r="AA865" s="17">
        <f>IF(AND(X865&gt;0,Y865&gt;0,Z865&gt;0),X865*Y865*Z865,"")</f>
        <v/>
      </c>
      <c r="AB865" s="17">
        <f>IF(AA865="","",IF(AA865&lt;=20,"Faible",IF(AA865&lt;=40,"Moyen",IF(AA865&lt;=75,"Élevé","Critique"))))</f>
        <v/>
      </c>
      <c r="AC865" s="17" t="inlineStr">
        <is>
          <t>c</t>
        </is>
      </c>
      <c r="AD865" s="17">
        <f>IF(OR(L865="",AC865=""),"",IF(VLOOKUP(AC865,Références!$O$3:$P$7,2,FALSE)&gt;=VLOOKUP(L865,Références!$O$3:$P$7,2,FALSE),"OK","À compléter"))</f>
        <v/>
      </c>
      <c r="AE865" s="17" t="inlineStr">
        <is>
          <t>Audit terrain + croquis</t>
        </is>
      </c>
      <c r="AF865" s="17" t="n"/>
      <c r="AG865" s="17" t="n"/>
    </row>
    <row r="866">
      <c r="A866" s="17" t="n"/>
      <c r="B866" s="17" t="n"/>
      <c r="C866" s="17" t="n"/>
      <c r="D866" s="17" t="n"/>
      <c r="E866" s="17" t="n"/>
      <c r="F866" s="17" t="n"/>
      <c r="G866" s="17" t="n"/>
      <c r="H866" s="17" t="n"/>
      <c r="I866" s="17" t="n"/>
      <c r="J866" s="17" t="n"/>
      <c r="K866" s="17">
        <f>IF(OR(H866="",I866="",J866=""),"",H866&amp;I866&amp;J866)</f>
        <v/>
      </c>
      <c r="L866" s="17">
        <f>IF(K866="","",VLOOKUP(K866,Références!$L$3:$M$10,2,FALSE))</f>
        <v/>
      </c>
      <c r="M866" s="17" t="n"/>
      <c r="N866" s="17" t="n"/>
      <c r="O866" s="17" t="n"/>
      <c r="P866" s="17">
        <f>IF(AND(M866&gt;0,N866&gt;0,O866&gt;0),M866*N866*O866,"")</f>
        <v/>
      </c>
      <c r="Q866" s="17">
        <f>IF(P866="","",IF(P866&lt;=20,"Faible",IF(P866&lt;=40,"Moyen",IF(P866&lt;=75,"Élevé","Critique"))))</f>
        <v/>
      </c>
      <c r="R866" s="17" t="n"/>
      <c r="S866" s="17" t="n"/>
      <c r="T866" s="17" t="n"/>
      <c r="U866" s="17" t="inlineStr">
        <is>
          <t>Production</t>
        </is>
      </c>
      <c r="V866" s="17" t="inlineStr">
        <is>
          <t>03/09/2025</t>
        </is>
      </c>
      <c r="W866" s="17" t="inlineStr">
        <is>
          <t>Not Started</t>
        </is>
      </c>
      <c r="X866" s="17">
        <f>IF(AND(U866&gt;0,V866&gt;0,W866&gt;0),U866*V866*W866,"")</f>
        <v/>
      </c>
      <c r="Y866" s="17">
        <f>IF(X866="","",IF(X866&lt;=20,"Faible",IF(X866&lt;=40,"Moyen",IF(X866&lt;=75,"Élevé","Critique"))))</f>
        <v/>
      </c>
      <c r="Z866" s="17" t="n">
        <v>2</v>
      </c>
      <c r="AA866" s="17">
        <f>IF(AND(X866&gt;0,Y866&gt;0,Z866&gt;0),X866*Y866*Z866,"")</f>
        <v/>
      </c>
      <c r="AB866" s="17">
        <f>IF(AA866="","",IF(AA866&lt;=20,"Faible",IF(AA866&lt;=40,"Moyen",IF(AA866&lt;=75,"Élevé","Critique"))))</f>
        <v/>
      </c>
      <c r="AC866" s="17" t="inlineStr">
        <is>
          <t>c</t>
        </is>
      </c>
      <c r="AD866" s="17">
        <f>IF(OR(L866="",AC866=""),"",IF(VLOOKUP(AC866,Références!$O$3:$P$7,2,FALSE)&gt;=VLOOKUP(L866,Références!$O$3:$P$7,2,FALSE),"OK","À compléter"))</f>
        <v/>
      </c>
      <c r="AE866" s="17" t="inlineStr">
        <is>
          <t>FDS + mode opératoire</t>
        </is>
      </c>
      <c r="AF866" s="17" t="n"/>
      <c r="AG866" s="17" t="n"/>
    </row>
    <row r="867">
      <c r="A867" s="17" t="n"/>
      <c r="B867" s="17" t="n"/>
      <c r="C867" s="17" t="n"/>
      <c r="D867" s="17" t="n"/>
      <c r="E867" s="17" t="n"/>
      <c r="F867" s="17" t="n"/>
      <c r="G867" s="17" t="n"/>
      <c r="H867" s="17" t="n"/>
      <c r="I867" s="17" t="n"/>
      <c r="J867" s="17" t="n"/>
      <c r="K867" s="17">
        <f>IF(OR(H867="",I867="",J867=""),"",H867&amp;I867&amp;J867)</f>
        <v/>
      </c>
      <c r="L867" s="17">
        <f>IF(K867="","",VLOOKUP(K867,Références!$L$3:$M$10,2,FALSE))</f>
        <v/>
      </c>
      <c r="M867" s="17" t="n"/>
      <c r="N867" s="17" t="n"/>
      <c r="O867" s="17" t="n"/>
      <c r="P867" s="17">
        <f>IF(AND(M867&gt;0,N867&gt;0,O867&gt;0),M867*N867*O867,"")</f>
        <v/>
      </c>
      <c r="Q867" s="17">
        <f>IF(P867="","",IF(P867&lt;=20,"Faible",IF(P867&lt;=40,"Moyen",IF(P867&lt;=75,"Élevé","Critique"))))</f>
        <v/>
      </c>
      <c r="R867" s="17" t="n"/>
      <c r="S867" s="17" t="n"/>
      <c r="T867" s="17" t="n"/>
      <c r="U867" s="17" t="inlineStr">
        <is>
          <t>Qualité</t>
        </is>
      </c>
      <c r="V867" s="17" t="inlineStr">
        <is>
          <t>16/09/2025</t>
        </is>
      </c>
      <c r="W867" s="17" t="inlineStr">
        <is>
          <t>In Progress</t>
        </is>
      </c>
      <c r="X867" s="17">
        <f>IF(AND(U867&gt;0,V867&gt;0,W867&gt;0),U867*V867*W867,"")</f>
        <v/>
      </c>
      <c r="Y867" s="17">
        <f>IF(X867="","",IF(X867&lt;=20,"Faible",IF(X867&lt;=40,"Moyen",IF(X867&lt;=75,"Élevé","Critique"))))</f>
        <v/>
      </c>
      <c r="Z867" s="17" t="n">
        <v>2</v>
      </c>
      <c r="AA867" s="17">
        <f>IF(AND(X867&gt;0,Y867&gt;0,Z867&gt;0),X867*Y867*Z867,"")</f>
        <v/>
      </c>
      <c r="AB867" s="17">
        <f>IF(AA867="","",IF(AA867&lt;=20,"Faible",IF(AA867&lt;=40,"Moyen",IF(AA867&lt;=75,"Élevé","Critique"))))</f>
        <v/>
      </c>
      <c r="AC867" s="17" t="inlineStr">
        <is>
          <t>c</t>
        </is>
      </c>
      <c r="AD867" s="17">
        <f>IF(OR(L867="",AC867=""),"",IF(VLOOKUP(AC867,Références!$O$3:$P$7,2,FALSE)&gt;=VLOOKUP(L867,Références!$O$3:$P$7,2,FALSE),"OK","À compléter"))</f>
        <v/>
      </c>
      <c r="AE867" s="17" t="inlineStr">
        <is>
          <t>FDS + mode opératoire</t>
        </is>
      </c>
      <c r="AF867" s="17" t="n"/>
      <c r="AG867" s="17" t="n"/>
    </row>
    <row r="868">
      <c r="A868" s="17" t="n"/>
      <c r="B868" s="17" t="n"/>
      <c r="C868" s="17" t="n"/>
      <c r="D868" s="17" t="n"/>
      <c r="E868" s="17" t="n"/>
      <c r="F868" s="17" t="n"/>
      <c r="G868" s="17" t="n"/>
      <c r="H868" s="17" t="n"/>
      <c r="I868" s="17" t="n"/>
      <c r="J868" s="17" t="n"/>
      <c r="K868" s="17">
        <f>IF(OR(H868="",I868="",J868=""),"",H868&amp;I868&amp;J868)</f>
        <v/>
      </c>
      <c r="L868" s="17">
        <f>IF(K868="","",VLOOKUP(K868,Références!$L$3:$M$10,2,FALSE))</f>
        <v/>
      </c>
      <c r="M868" s="17" t="n"/>
      <c r="N868" s="17" t="n"/>
      <c r="O868" s="17" t="n"/>
      <c r="P868" s="17">
        <f>IF(AND(M868&gt;0,N868&gt;0,O868&gt;0),M868*N868*O868,"")</f>
        <v/>
      </c>
      <c r="Q868" s="17">
        <f>IF(P868="","",IF(P868&lt;=20,"Faible",IF(P868&lt;=40,"Moyen",IF(P868&lt;=75,"Élevé","Critique"))))</f>
        <v/>
      </c>
      <c r="R868" s="17" t="n"/>
      <c r="S868" s="17" t="n"/>
      <c r="T868" s="17" t="n"/>
      <c r="U868" s="17" t="inlineStr">
        <is>
          <t>Méthodes</t>
        </is>
      </c>
      <c r="V868" s="17" t="inlineStr">
        <is>
          <t>27/09/2025</t>
        </is>
      </c>
      <c r="W868" s="17" t="inlineStr">
        <is>
          <t>Done</t>
        </is>
      </c>
      <c r="X868" s="17">
        <f>IF(AND(U868&gt;0,V868&gt;0,W868&gt;0),U868*V868*W868,"")</f>
        <v/>
      </c>
      <c r="Y868" s="17">
        <f>IF(X868="","",IF(X868&lt;=20,"Faible",IF(X868&lt;=40,"Moyen",IF(X868&lt;=75,"Élevé","Critique"))))</f>
        <v/>
      </c>
      <c r="Z868" s="17" t="n">
        <v>2</v>
      </c>
      <c r="AA868" s="17">
        <f>IF(AND(X868&gt;0,Y868&gt;0,Z868&gt;0),X868*Y868*Z868,"")</f>
        <v/>
      </c>
      <c r="AB868" s="17">
        <f>IF(AA868="","",IF(AA868&lt;=20,"Faible",IF(AA868&lt;=40,"Moyen",IF(AA868&lt;=75,"Élevé","Critique"))))</f>
        <v/>
      </c>
      <c r="AC868" s="17" t="inlineStr">
        <is>
          <t>c</t>
        </is>
      </c>
      <c r="AD868" s="17">
        <f>IF(OR(L868="",AC868=""),"",IF(VLOOKUP(AC868,Références!$O$3:$P$7,2,FALSE)&gt;=VLOOKUP(L868,Références!$O$3:$P$7,2,FALSE),"OK","À compléter"))</f>
        <v/>
      </c>
      <c r="AE868" s="17" t="inlineStr">
        <is>
          <t>PV contrôle + schéma</t>
        </is>
      </c>
      <c r="AF868" s="17" t="n"/>
      <c r="AG868" s="17" t="n"/>
    </row>
    <row r="869">
      <c r="A869" s="17" t="n"/>
      <c r="B869" s="17" t="n"/>
      <c r="C869" s="17" t="n"/>
      <c r="D869" s="17" t="n"/>
      <c r="E869" s="17" t="n"/>
      <c r="F869" s="17" t="n"/>
      <c r="G869" s="17" t="n"/>
      <c r="H869" s="17" t="n"/>
      <c r="I869" s="17" t="n"/>
      <c r="J869" s="17" t="n"/>
      <c r="K869" s="17">
        <f>IF(OR(H869="",I869="",J869=""),"",H869&amp;I869&amp;J869)</f>
        <v/>
      </c>
      <c r="L869" s="17">
        <f>IF(K869="","",VLOOKUP(K869,Références!$L$3:$M$10,2,FALSE))</f>
        <v/>
      </c>
      <c r="M869" s="17" t="n"/>
      <c r="N869" s="17" t="n"/>
      <c r="O869" s="17" t="n"/>
      <c r="P869" s="17">
        <f>IF(AND(M869&gt;0,N869&gt;0,O869&gt;0),M869*N869*O869,"")</f>
        <v/>
      </c>
      <c r="Q869" s="17">
        <f>IF(P869="","",IF(P869&lt;=20,"Faible",IF(P869&lt;=40,"Moyen",IF(P869&lt;=75,"Élevé","Critique"))))</f>
        <v/>
      </c>
      <c r="R869" s="17" t="n"/>
      <c r="S869" s="17" t="n"/>
      <c r="T869" s="17" t="n"/>
      <c r="U869" s="17" t="inlineStr">
        <is>
          <t>Méthodes</t>
        </is>
      </c>
      <c r="V869" s="17" t="inlineStr">
        <is>
          <t>09/09/2025</t>
        </is>
      </c>
      <c r="W869" s="17" t="inlineStr">
        <is>
          <t>In Progress</t>
        </is>
      </c>
      <c r="X869" s="17">
        <f>IF(AND(U869&gt;0,V869&gt;0,W869&gt;0),U869*V869*W869,"")</f>
        <v/>
      </c>
      <c r="Y869" s="17">
        <f>IF(X869="","",IF(X869&lt;=20,"Faible",IF(X869&lt;=40,"Moyen",IF(X869&lt;=75,"Élevé","Critique"))))</f>
        <v/>
      </c>
      <c r="Z869" s="17" t="n">
        <v>2</v>
      </c>
      <c r="AA869" s="17">
        <f>IF(AND(X869&gt;0,Y869&gt;0,Z869&gt;0),X869*Y869*Z869,"")</f>
        <v/>
      </c>
      <c r="AB869" s="17">
        <f>IF(AA869="","",IF(AA869&lt;=20,"Faible",IF(AA869&lt;=40,"Moyen",IF(AA869&lt;=75,"Élevé","Critique"))))</f>
        <v/>
      </c>
      <c r="AC869" s="17" t="inlineStr">
        <is>
          <t>c</t>
        </is>
      </c>
      <c r="AD869" s="17">
        <f>IF(OR(L869="",AC869=""),"",IF(VLOOKUP(AC869,Références!$O$3:$P$7,2,FALSE)&gt;=VLOOKUP(L869,Références!$O$3:$P$7,2,FALSE),"OK","À compléter"))</f>
        <v/>
      </c>
      <c r="AE869" s="17" t="inlineStr">
        <is>
          <t>FDS + mode opératoire</t>
        </is>
      </c>
      <c r="AF869" s="17" t="n"/>
      <c r="AG869" s="17" t="n"/>
    </row>
    <row r="870">
      <c r="A870" s="17" t="n"/>
      <c r="B870" s="17" t="n"/>
      <c r="C870" s="17" t="n"/>
      <c r="D870" s="17" t="n"/>
      <c r="E870" s="17" t="n"/>
      <c r="F870" s="17" t="n"/>
      <c r="G870" s="17" t="n"/>
      <c r="H870" s="17" t="n"/>
      <c r="I870" s="17" t="n"/>
      <c r="J870" s="17" t="n"/>
      <c r="K870" s="17">
        <f>IF(OR(H870="",I870="",J870=""),"",H870&amp;I870&amp;J870)</f>
        <v/>
      </c>
      <c r="L870" s="17">
        <f>IF(K870="","",VLOOKUP(K870,Références!$L$3:$M$10,2,FALSE))</f>
        <v/>
      </c>
      <c r="M870" s="17" t="n"/>
      <c r="N870" s="17" t="n"/>
      <c r="O870" s="17" t="n"/>
      <c r="P870" s="17">
        <f>IF(AND(M870&gt;0,N870&gt;0,O870&gt;0),M870*N870*O870,"")</f>
        <v/>
      </c>
      <c r="Q870" s="17">
        <f>IF(P870="","",IF(P870&lt;=20,"Faible",IF(P870&lt;=40,"Moyen",IF(P870&lt;=75,"Élevé","Critique"))))</f>
        <v/>
      </c>
      <c r="R870" s="17" t="n"/>
      <c r="S870" s="17" t="n"/>
      <c r="T870" s="17" t="n"/>
      <c r="U870" s="17" t="inlineStr">
        <is>
          <t>Méthodes</t>
        </is>
      </c>
      <c r="V870" s="17" t="inlineStr">
        <is>
          <t>26/09/2025</t>
        </is>
      </c>
      <c r="W870" s="17" t="inlineStr">
        <is>
          <t>Done</t>
        </is>
      </c>
      <c r="X870" s="17">
        <f>IF(AND(U870&gt;0,V870&gt;0,W870&gt;0),U870*V870*W870,"")</f>
        <v/>
      </c>
      <c r="Y870" s="17">
        <f>IF(X870="","",IF(X870&lt;=20,"Faible",IF(X870&lt;=40,"Moyen",IF(X870&lt;=75,"Élevé","Critique"))))</f>
        <v/>
      </c>
      <c r="Z870" s="17" t="n">
        <v>2</v>
      </c>
      <c r="AA870" s="17">
        <f>IF(AND(X870&gt;0,Y870&gt;0,Z870&gt;0),X870*Y870*Z870,"")</f>
        <v/>
      </c>
      <c r="AB870" s="17">
        <f>IF(AA870="","",IF(AA870&lt;=20,"Faible",IF(AA870&lt;=40,"Moyen",IF(AA870&lt;=75,"Élevé","Critique"))))</f>
        <v/>
      </c>
      <c r="AC870" s="17" t="inlineStr">
        <is>
          <t>c</t>
        </is>
      </c>
      <c r="AD870" s="17">
        <f>IF(OR(L870="",AC870=""),"",IF(VLOOKUP(AC870,Références!$O$3:$P$7,2,FALSE)&gt;=VLOOKUP(L870,Références!$O$3:$P$7,2,FALSE),"OK","À compléter"))</f>
        <v/>
      </c>
      <c r="AE870" s="17" t="inlineStr">
        <is>
          <t>PV contrôle + schéma</t>
        </is>
      </c>
      <c r="AF870" s="17" t="n"/>
      <c r="AG870" s="17" t="n"/>
    </row>
    <row r="871">
      <c r="A871" s="17" t="n"/>
      <c r="B871" s="17" t="n"/>
      <c r="C871" s="17" t="n"/>
      <c r="D871" s="17" t="n"/>
      <c r="E871" s="17" t="n"/>
      <c r="F871" s="17" t="n"/>
      <c r="G871" s="17" t="n"/>
      <c r="H871" s="17" t="n"/>
      <c r="I871" s="17" t="n"/>
      <c r="J871" s="17" t="n"/>
      <c r="K871" s="17">
        <f>IF(OR(H871="",I871="",J871=""),"",H871&amp;I871&amp;J871)</f>
        <v/>
      </c>
      <c r="L871" s="17">
        <f>IF(K871="","",VLOOKUP(K871,Références!$L$3:$M$10,2,FALSE))</f>
        <v/>
      </c>
      <c r="M871" s="17" t="n"/>
      <c r="N871" s="17" t="n"/>
      <c r="O871" s="17" t="n"/>
      <c r="P871" s="17">
        <f>IF(AND(M871&gt;0,N871&gt;0,O871&gt;0),M871*N871*O871,"")</f>
        <v/>
      </c>
      <c r="Q871" s="17">
        <f>IF(P871="","",IF(P871&lt;=20,"Faible",IF(P871&lt;=40,"Moyen",IF(P871&lt;=75,"Élevé","Critique"))))</f>
        <v/>
      </c>
      <c r="R871" s="17" t="n"/>
      <c r="S871" s="17" t="n"/>
      <c r="T871" s="17" t="n"/>
      <c r="U871" s="17" t="inlineStr">
        <is>
          <t>Méthodes</t>
        </is>
      </c>
      <c r="V871" s="17" t="inlineStr">
        <is>
          <t>20/09/2025</t>
        </is>
      </c>
      <c r="W871" s="17" t="inlineStr">
        <is>
          <t>Not Started</t>
        </is>
      </c>
      <c r="X871" s="17">
        <f>IF(AND(U871&gt;0,V871&gt;0,W871&gt;0),U871*V871*W871,"")</f>
        <v/>
      </c>
      <c r="Y871" s="17">
        <f>IF(X871="","",IF(X871&lt;=20,"Faible",IF(X871&lt;=40,"Moyen",IF(X871&lt;=75,"Élevé","Critique"))))</f>
        <v/>
      </c>
      <c r="Z871" s="17" t="n">
        <v>2</v>
      </c>
      <c r="AA871" s="17">
        <f>IF(AND(X871&gt;0,Y871&gt;0,Z871&gt;0),X871*Y871*Z871,"")</f>
        <v/>
      </c>
      <c r="AB871" s="17">
        <f>IF(AA871="","",IF(AA871&lt;=20,"Faible",IF(AA871&lt;=40,"Moyen",IF(AA871&lt;=75,"Élevé","Critique"))))</f>
        <v/>
      </c>
      <c r="AC871" s="17" t="inlineStr">
        <is>
          <t>c</t>
        </is>
      </c>
      <c r="AD871" s="17">
        <f>IF(OR(L871="",AC871=""),"",IF(VLOOKUP(AC871,Références!$O$3:$P$7,2,FALSE)&gt;=VLOOKUP(L871,Références!$O$3:$P$7,2,FALSE),"OK","À compléter"))</f>
        <v/>
      </c>
      <c r="AE871" s="17" t="inlineStr">
        <is>
          <t>PV contrôle + schéma</t>
        </is>
      </c>
      <c r="AF871" s="17" t="n"/>
      <c r="AG871" s="17" t="n"/>
    </row>
    <row r="872">
      <c r="A872" s="17" t="n"/>
      <c r="B872" s="17" t="n"/>
      <c r="C872" s="17" t="n"/>
      <c r="D872" s="17" t="n"/>
      <c r="E872" s="17" t="n"/>
      <c r="F872" s="17" t="n"/>
      <c r="G872" s="17" t="n"/>
      <c r="H872" s="17" t="n"/>
      <c r="I872" s="17" t="n"/>
      <c r="J872" s="17" t="n"/>
      <c r="K872" s="17">
        <f>IF(OR(H872="",I872="",J872=""),"",H872&amp;I872&amp;J872)</f>
        <v/>
      </c>
      <c r="L872" s="17">
        <f>IF(K872="","",VLOOKUP(K872,Références!$L$3:$M$10,2,FALSE))</f>
        <v/>
      </c>
      <c r="M872" s="17" t="n"/>
      <c r="N872" s="17" t="n"/>
      <c r="O872" s="17" t="n"/>
      <c r="P872" s="17">
        <f>IF(AND(M872&gt;0,N872&gt;0,O872&gt;0),M872*N872*O872,"")</f>
        <v/>
      </c>
      <c r="Q872" s="17">
        <f>IF(P872="","",IF(P872&lt;=20,"Faible",IF(P872&lt;=40,"Moyen",IF(P872&lt;=75,"Élevé","Critique"))))</f>
        <v/>
      </c>
      <c r="R872" s="17" t="n"/>
      <c r="S872" s="17" t="n"/>
      <c r="T872" s="17" t="n"/>
      <c r="U872" s="17" t="inlineStr">
        <is>
          <t>Qualité</t>
        </is>
      </c>
      <c r="V872" s="17" t="inlineStr">
        <is>
          <t>21/09/2025</t>
        </is>
      </c>
      <c r="W872" s="17" t="inlineStr">
        <is>
          <t>In Progress</t>
        </is>
      </c>
      <c r="X872" s="17">
        <f>IF(AND(U872&gt;0,V872&gt;0,W872&gt;0),U872*V872*W872,"")</f>
        <v/>
      </c>
      <c r="Y872" s="17">
        <f>IF(X872="","",IF(X872&lt;=20,"Faible",IF(X872&lt;=40,"Moyen",IF(X872&lt;=75,"Élevé","Critique"))))</f>
        <v/>
      </c>
      <c r="Z872" s="17" t="n">
        <v>2</v>
      </c>
      <c r="AA872" s="17">
        <f>IF(AND(X872&gt;0,Y872&gt;0,Z872&gt;0),X872*Y872*Z872,"")</f>
        <v/>
      </c>
      <c r="AB872" s="17">
        <f>IF(AA872="","",IF(AA872&lt;=20,"Faible",IF(AA872&lt;=40,"Moyen",IF(AA872&lt;=75,"Élevé","Critique"))))</f>
        <v/>
      </c>
      <c r="AC872" s="17" t="inlineStr">
        <is>
          <t>c</t>
        </is>
      </c>
      <c r="AD872" s="17">
        <f>IF(OR(L872="",AC872=""),"",IF(VLOOKUP(AC872,Références!$O$3:$P$7,2,FALSE)&gt;=VLOOKUP(L872,Références!$O$3:$P$7,2,FALSE),"OK","À compléter"))</f>
        <v/>
      </c>
      <c r="AE872" s="17" t="inlineStr">
        <is>
          <t>Photos + procédure</t>
        </is>
      </c>
      <c r="AF872" s="17" t="n"/>
      <c r="AG872" s="17" t="n"/>
    </row>
    <row r="873">
      <c r="A873" s="17" t="n"/>
      <c r="B873" s="17" t="n"/>
      <c r="C873" s="17" t="n"/>
      <c r="D873" s="17" t="n"/>
      <c r="E873" s="17" t="n"/>
      <c r="F873" s="17" t="n"/>
      <c r="G873" s="17" t="n"/>
      <c r="H873" s="17" t="n"/>
      <c r="I873" s="17" t="n"/>
      <c r="J873" s="17" t="n"/>
      <c r="K873" s="17">
        <f>IF(OR(H873="",I873="",J873=""),"",H873&amp;I873&amp;J873)</f>
        <v/>
      </c>
      <c r="L873" s="17">
        <f>IF(K873="","",VLOOKUP(K873,Références!$L$3:$M$10,2,FALSE))</f>
        <v/>
      </c>
      <c r="M873" s="17" t="n"/>
      <c r="N873" s="17" t="n"/>
      <c r="O873" s="17" t="n"/>
      <c r="P873" s="17">
        <f>IF(AND(M873&gt;0,N873&gt;0,O873&gt;0),M873*N873*O873,"")</f>
        <v/>
      </c>
      <c r="Q873" s="17">
        <f>IF(P873="","",IF(P873&lt;=20,"Faible",IF(P873&lt;=40,"Moyen",IF(P873&lt;=75,"Élevé","Critique"))))</f>
        <v/>
      </c>
      <c r="R873" s="17" t="n"/>
      <c r="S873" s="17" t="n"/>
      <c r="T873" s="17" t="n"/>
      <c r="U873" s="17" t="inlineStr">
        <is>
          <t>HSE</t>
        </is>
      </c>
      <c r="V873" s="17" t="inlineStr">
        <is>
          <t>14/09/2025</t>
        </is>
      </c>
      <c r="W873" s="17" t="inlineStr">
        <is>
          <t>Done</t>
        </is>
      </c>
      <c r="X873" s="17">
        <f>IF(AND(U873&gt;0,V873&gt;0,W873&gt;0),U873*V873*W873,"")</f>
        <v/>
      </c>
      <c r="Y873" s="17">
        <f>IF(X873="","",IF(X873&lt;=20,"Faible",IF(X873&lt;=40,"Moyen",IF(X873&lt;=75,"Élevé","Critique"))))</f>
        <v/>
      </c>
      <c r="Z873" s="17" t="n">
        <v>2</v>
      </c>
      <c r="AA873" s="17">
        <f>IF(AND(X873&gt;0,Y873&gt;0,Z873&gt;0),X873*Y873*Z873,"")</f>
        <v/>
      </c>
      <c r="AB873" s="17">
        <f>IF(AA873="","",IF(AA873&lt;=20,"Faible",IF(AA873&lt;=40,"Moyen",IF(AA873&lt;=75,"Élevé","Critique"))))</f>
        <v/>
      </c>
      <c r="AC873" s="17" t="inlineStr">
        <is>
          <t>c</t>
        </is>
      </c>
      <c r="AD873" s="17">
        <f>IF(OR(L873="",AC873=""),"",IF(VLOOKUP(AC873,Références!$O$3:$P$7,2,FALSE)&gt;=VLOOKUP(L873,Références!$O$3:$P$7,2,FALSE),"OK","À compléter"))</f>
        <v/>
      </c>
      <c r="AE873" s="17" t="inlineStr">
        <is>
          <t>Audit terrain + croquis</t>
        </is>
      </c>
      <c r="AF873" s="17" t="n"/>
      <c r="AG873" s="17" t="n"/>
    </row>
    <row r="874">
      <c r="A874" s="17" t="n"/>
      <c r="B874" s="17" t="n"/>
      <c r="C874" s="17" t="n"/>
      <c r="D874" s="17" t="n"/>
      <c r="E874" s="17" t="n"/>
      <c r="F874" s="17" t="n"/>
      <c r="G874" s="17" t="n"/>
      <c r="H874" s="17" t="n"/>
      <c r="I874" s="17" t="n"/>
      <c r="J874" s="17" t="n"/>
      <c r="K874" s="17">
        <f>IF(OR(H874="",I874="",J874=""),"",H874&amp;I874&amp;J874)</f>
        <v/>
      </c>
      <c r="L874" s="17">
        <f>IF(K874="","",VLOOKUP(K874,Références!$L$3:$M$10,2,FALSE))</f>
        <v/>
      </c>
      <c r="M874" s="17" t="n"/>
      <c r="N874" s="17" t="n"/>
      <c r="O874" s="17" t="n"/>
      <c r="P874" s="17">
        <f>IF(AND(M874&gt;0,N874&gt;0,O874&gt;0),M874*N874*O874,"")</f>
        <v/>
      </c>
      <c r="Q874" s="17">
        <f>IF(P874="","",IF(P874&lt;=20,"Faible",IF(P874&lt;=40,"Moyen",IF(P874&lt;=75,"Élevé","Critique"))))</f>
        <v/>
      </c>
      <c r="R874" s="17" t="n"/>
      <c r="S874" s="17" t="n"/>
      <c r="T874" s="17" t="n"/>
      <c r="U874" s="17" t="inlineStr">
        <is>
          <t>HSE</t>
        </is>
      </c>
      <c r="V874" s="17" t="inlineStr">
        <is>
          <t>25/09/2025</t>
        </is>
      </c>
      <c r="W874" s="17" t="inlineStr">
        <is>
          <t>In Progress</t>
        </is>
      </c>
      <c r="X874" s="17">
        <f>IF(AND(U874&gt;0,V874&gt;0,W874&gt;0),U874*V874*W874,"")</f>
        <v/>
      </c>
      <c r="Y874" s="17">
        <f>IF(X874="","",IF(X874&lt;=20,"Faible",IF(X874&lt;=40,"Moyen",IF(X874&lt;=75,"Élevé","Critique"))))</f>
        <v/>
      </c>
      <c r="Z874" s="17" t="n">
        <v>2</v>
      </c>
      <c r="AA874" s="17">
        <f>IF(AND(X874&gt;0,Y874&gt;0,Z874&gt;0),X874*Y874*Z874,"")</f>
        <v/>
      </c>
      <c r="AB874" s="17">
        <f>IF(AA874="","",IF(AA874&lt;=20,"Faible",IF(AA874&lt;=40,"Moyen",IF(AA874&lt;=75,"Élevé","Critique"))))</f>
        <v/>
      </c>
      <c r="AC874" s="17" t="inlineStr">
        <is>
          <t>c</t>
        </is>
      </c>
      <c r="AD874" s="17">
        <f>IF(OR(L874="",AC874=""),"",IF(VLOOKUP(AC874,Références!$O$3:$P$7,2,FALSE)&gt;=VLOOKUP(L874,Références!$O$3:$P$7,2,FALSE),"OK","À compléter"))</f>
        <v/>
      </c>
      <c r="AE874" s="17" t="inlineStr">
        <is>
          <t>Photos + procédure</t>
        </is>
      </c>
      <c r="AF874" s="17" t="n"/>
      <c r="AG874" s="17" t="n"/>
    </row>
    <row r="875">
      <c r="A875" s="17" t="n"/>
      <c r="B875" s="17" t="n"/>
      <c r="C875" s="17" t="n"/>
      <c r="D875" s="17" t="n"/>
      <c r="E875" s="17" t="n"/>
      <c r="F875" s="17" t="n"/>
      <c r="G875" s="17" t="n"/>
      <c r="H875" s="17" t="n"/>
      <c r="I875" s="17" t="n"/>
      <c r="J875" s="17" t="n"/>
      <c r="K875" s="17">
        <f>IF(OR(H875="",I875="",J875=""),"",H875&amp;I875&amp;J875)</f>
        <v/>
      </c>
      <c r="L875" s="17">
        <f>IF(K875="","",VLOOKUP(K875,Références!$L$3:$M$10,2,FALSE))</f>
        <v/>
      </c>
      <c r="M875" s="17" t="n"/>
      <c r="N875" s="17" t="n"/>
      <c r="O875" s="17" t="n"/>
      <c r="P875" s="17">
        <f>IF(AND(M875&gt;0,N875&gt;0,O875&gt;0),M875*N875*O875,"")</f>
        <v/>
      </c>
      <c r="Q875" s="17">
        <f>IF(P875="","",IF(P875&lt;=20,"Faible",IF(P875&lt;=40,"Moyen",IF(P875&lt;=75,"Élevé","Critique"))))</f>
        <v/>
      </c>
      <c r="R875" s="17" t="n"/>
      <c r="S875" s="17" t="n"/>
      <c r="T875" s="17" t="n"/>
      <c r="U875" s="17" t="inlineStr">
        <is>
          <t>Production</t>
        </is>
      </c>
      <c r="V875" s="17" t="inlineStr">
        <is>
          <t>15/09/2025</t>
        </is>
      </c>
      <c r="W875" s="17" t="inlineStr">
        <is>
          <t>In Progress</t>
        </is>
      </c>
      <c r="X875" s="17">
        <f>IF(AND(U875&gt;0,V875&gt;0,W875&gt;0),U875*V875*W875,"")</f>
        <v/>
      </c>
      <c r="Y875" s="17">
        <f>IF(X875="","",IF(X875&lt;=20,"Faible",IF(X875&lt;=40,"Moyen",IF(X875&lt;=75,"Élevé","Critique"))))</f>
        <v/>
      </c>
      <c r="Z875" s="17" t="n">
        <v>2</v>
      </c>
      <c r="AA875" s="17">
        <f>IF(AND(X875&gt;0,Y875&gt;0,Z875&gt;0),X875*Y875*Z875,"")</f>
        <v/>
      </c>
      <c r="AB875" s="17">
        <f>IF(AA875="","",IF(AA875&lt;=20,"Faible",IF(AA875&lt;=40,"Moyen",IF(AA875&lt;=75,"Élevé","Critique"))))</f>
        <v/>
      </c>
      <c r="AC875" s="17" t="inlineStr">
        <is>
          <t>c</t>
        </is>
      </c>
      <c r="AD875" s="17">
        <f>IF(OR(L875="",AC875=""),"",IF(VLOOKUP(AC875,Références!$O$3:$P$7,2,FALSE)&gt;=VLOOKUP(L875,Références!$O$3:$P$7,2,FALSE),"OK","À compléter"))</f>
        <v/>
      </c>
      <c r="AE875" s="17" t="inlineStr">
        <is>
          <t>Photos + procédure</t>
        </is>
      </c>
      <c r="AF875" s="17" t="n"/>
      <c r="AG875" s="17" t="n"/>
    </row>
    <row r="876">
      <c r="A876" s="17" t="n"/>
      <c r="B876" s="17" t="n"/>
      <c r="C876" s="17" t="n"/>
      <c r="D876" s="17" t="n"/>
      <c r="E876" s="17" t="n"/>
      <c r="F876" s="17" t="n"/>
      <c r="G876" s="17" t="n"/>
      <c r="H876" s="17" t="n"/>
      <c r="I876" s="17" t="n"/>
      <c r="J876" s="17" t="n"/>
      <c r="K876" s="17">
        <f>IF(OR(H876="",I876="",J876=""),"",H876&amp;I876&amp;J876)</f>
        <v/>
      </c>
      <c r="L876" s="17">
        <f>IF(K876="","",VLOOKUP(K876,Références!$L$3:$M$10,2,FALSE))</f>
        <v/>
      </c>
      <c r="M876" s="17" t="n"/>
      <c r="N876" s="17" t="n"/>
      <c r="O876" s="17" t="n"/>
      <c r="P876" s="17">
        <f>IF(AND(M876&gt;0,N876&gt;0,O876&gt;0),M876*N876*O876,"")</f>
        <v/>
      </c>
      <c r="Q876" s="17">
        <f>IF(P876="","",IF(P876&lt;=20,"Faible",IF(P876&lt;=40,"Moyen",IF(P876&lt;=75,"Élevé","Critique"))))</f>
        <v/>
      </c>
      <c r="R876" s="17" t="n"/>
      <c r="S876" s="17" t="n"/>
      <c r="T876" s="17" t="n"/>
      <c r="U876" s="17" t="inlineStr">
        <is>
          <t>Maintenance</t>
        </is>
      </c>
      <c r="V876" s="17" t="inlineStr">
        <is>
          <t>22/09/2025</t>
        </is>
      </c>
      <c r="W876" s="17" t="inlineStr">
        <is>
          <t>Not Started</t>
        </is>
      </c>
      <c r="X876" s="17">
        <f>IF(AND(U876&gt;0,V876&gt;0,W876&gt;0),U876*V876*W876,"")</f>
        <v/>
      </c>
      <c r="Y876" s="17">
        <f>IF(X876="","",IF(X876&lt;=20,"Faible",IF(X876&lt;=40,"Moyen",IF(X876&lt;=75,"Élevé","Critique"))))</f>
        <v/>
      </c>
      <c r="Z876" s="17" t="n">
        <v>2</v>
      </c>
      <c r="AA876" s="17">
        <f>IF(AND(X876&gt;0,Y876&gt;0,Z876&gt;0),X876*Y876*Z876,"")</f>
        <v/>
      </c>
      <c r="AB876" s="17">
        <f>IF(AA876="","",IF(AA876&lt;=20,"Faible",IF(AA876&lt;=40,"Moyen",IF(AA876&lt;=75,"Élevé","Critique"))))</f>
        <v/>
      </c>
      <c r="AC876" s="17" t="inlineStr">
        <is>
          <t>c</t>
        </is>
      </c>
      <c r="AD876" s="17">
        <f>IF(OR(L876="",AC876=""),"",IF(VLOOKUP(AC876,Références!$O$3:$P$7,2,FALSE)&gt;=VLOOKUP(L876,Références!$O$3:$P$7,2,FALSE),"OK","À compléter"))</f>
        <v/>
      </c>
      <c r="AE876" s="17" t="inlineStr">
        <is>
          <t>FDS + mode opératoire</t>
        </is>
      </c>
      <c r="AF876" s="17" t="n"/>
      <c r="AG876" s="17" t="n"/>
    </row>
    <row r="877">
      <c r="A877" s="17" t="n"/>
      <c r="B877" s="17" t="n"/>
      <c r="C877" s="17" t="n"/>
      <c r="D877" s="17" t="n"/>
      <c r="E877" s="17" t="n"/>
      <c r="F877" s="17" t="n"/>
      <c r="G877" s="17" t="n"/>
      <c r="H877" s="17" t="n"/>
      <c r="I877" s="17" t="n"/>
      <c r="J877" s="17" t="n"/>
      <c r="K877" s="17">
        <f>IF(OR(H877="",I877="",J877=""),"",H877&amp;I877&amp;J877)</f>
        <v/>
      </c>
      <c r="L877" s="17">
        <f>IF(K877="","",VLOOKUP(K877,Références!$L$3:$M$10,2,FALSE))</f>
        <v/>
      </c>
      <c r="M877" s="17" t="n"/>
      <c r="N877" s="17" t="n"/>
      <c r="O877" s="17" t="n"/>
      <c r="P877" s="17">
        <f>IF(AND(M877&gt;0,N877&gt;0,O877&gt;0),M877*N877*O877,"")</f>
        <v/>
      </c>
      <c r="Q877" s="17">
        <f>IF(P877="","",IF(P877&lt;=20,"Faible",IF(P877&lt;=40,"Moyen",IF(P877&lt;=75,"Élevé","Critique"))))</f>
        <v/>
      </c>
      <c r="R877" s="17" t="n"/>
      <c r="S877" s="17" t="n"/>
      <c r="T877" s="17" t="n"/>
      <c r="U877" s="17" t="inlineStr">
        <is>
          <t>Qualité</t>
        </is>
      </c>
      <c r="V877" s="17" t="inlineStr">
        <is>
          <t>17/09/2025</t>
        </is>
      </c>
      <c r="W877" s="17" t="inlineStr">
        <is>
          <t>Done</t>
        </is>
      </c>
      <c r="X877" s="17">
        <f>IF(AND(U877&gt;0,V877&gt;0,W877&gt;0),U877*V877*W877,"")</f>
        <v/>
      </c>
      <c r="Y877" s="17">
        <f>IF(X877="","",IF(X877&lt;=20,"Faible",IF(X877&lt;=40,"Moyen",IF(X877&lt;=75,"Élevé","Critique"))))</f>
        <v/>
      </c>
      <c r="Z877" s="17" t="n">
        <v>2</v>
      </c>
      <c r="AA877" s="17">
        <f>IF(AND(X877&gt;0,Y877&gt;0,Z877&gt;0),X877*Y877*Z877,"")</f>
        <v/>
      </c>
      <c r="AB877" s="17">
        <f>IF(AA877="","",IF(AA877&lt;=20,"Faible",IF(AA877&lt;=40,"Moyen",IF(AA877&lt;=75,"Élevé","Critique"))))</f>
        <v/>
      </c>
      <c r="AC877" s="17" t="inlineStr">
        <is>
          <t>c</t>
        </is>
      </c>
      <c r="AD877" s="17">
        <f>IF(OR(L877="",AC877=""),"",IF(VLOOKUP(AC877,Références!$O$3:$P$7,2,FALSE)&gt;=VLOOKUP(L877,Références!$O$3:$P$7,2,FALSE),"OK","À compléter"))</f>
        <v/>
      </c>
      <c r="AE877" s="17" t="inlineStr">
        <is>
          <t>FDS + mode opératoire</t>
        </is>
      </c>
      <c r="AF877" s="17" t="n"/>
      <c r="AG877" s="17" t="n"/>
    </row>
    <row r="878">
      <c r="A878" s="17" t="n"/>
      <c r="B878" s="17" t="n"/>
      <c r="C878" s="17" t="n"/>
      <c r="D878" s="17" t="n"/>
      <c r="E878" s="17" t="n"/>
      <c r="F878" s="17" t="n"/>
      <c r="G878" s="17" t="n"/>
      <c r="H878" s="17" t="n"/>
      <c r="I878" s="17" t="n"/>
      <c r="J878" s="17" t="n"/>
      <c r="K878" s="17">
        <f>IF(OR(H878="",I878="",J878=""),"",H878&amp;I878&amp;J878)</f>
        <v/>
      </c>
      <c r="L878" s="17">
        <f>IF(K878="","",VLOOKUP(K878,Références!$L$3:$M$10,2,FALSE))</f>
        <v/>
      </c>
      <c r="M878" s="17" t="n"/>
      <c r="N878" s="17" t="n"/>
      <c r="O878" s="17" t="n"/>
      <c r="P878" s="17">
        <f>IF(AND(M878&gt;0,N878&gt;0,O878&gt;0),M878*N878*O878,"")</f>
        <v/>
      </c>
      <c r="Q878" s="17">
        <f>IF(P878="","",IF(P878&lt;=20,"Faible",IF(P878&lt;=40,"Moyen",IF(P878&lt;=75,"Élevé","Critique"))))</f>
        <v/>
      </c>
      <c r="R878" s="17" t="n"/>
      <c r="S878" s="17" t="n"/>
      <c r="T878" s="17" t="n"/>
      <c r="U878" s="17" t="inlineStr">
        <is>
          <t>Production</t>
        </is>
      </c>
      <c r="V878" s="17" t="inlineStr">
        <is>
          <t>19/09/2025</t>
        </is>
      </c>
      <c r="W878" s="17" t="inlineStr">
        <is>
          <t>Not Started</t>
        </is>
      </c>
      <c r="X878" s="17">
        <f>IF(AND(U878&gt;0,V878&gt;0,W878&gt;0),U878*V878*W878,"")</f>
        <v/>
      </c>
      <c r="Y878" s="17">
        <f>IF(X878="","",IF(X878&lt;=20,"Faible",IF(X878&lt;=40,"Moyen",IF(X878&lt;=75,"Élevé","Critique"))))</f>
        <v/>
      </c>
      <c r="Z878" s="17" t="n">
        <v>2</v>
      </c>
      <c r="AA878" s="17">
        <f>IF(AND(X878&gt;0,Y878&gt;0,Z878&gt;0),X878*Y878*Z878,"")</f>
        <v/>
      </c>
      <c r="AB878" s="17">
        <f>IF(AA878="","",IF(AA878&lt;=20,"Faible",IF(AA878&lt;=40,"Moyen",IF(AA878&lt;=75,"Élevé","Critique"))))</f>
        <v/>
      </c>
      <c r="AC878" s="17" t="inlineStr">
        <is>
          <t>c</t>
        </is>
      </c>
      <c r="AD878" s="17">
        <f>IF(OR(L878="",AC878=""),"",IF(VLOOKUP(AC878,Références!$O$3:$P$7,2,FALSE)&gt;=VLOOKUP(L878,Références!$O$3:$P$7,2,FALSE),"OK","À compléter"))</f>
        <v/>
      </c>
      <c r="AE878" s="17" t="inlineStr">
        <is>
          <t>Audit terrain + croquis</t>
        </is>
      </c>
      <c r="AF878" s="17" t="n"/>
      <c r="AG878" s="17" t="n"/>
    </row>
    <row r="879">
      <c r="A879" s="17" t="n"/>
      <c r="B879" s="17" t="n"/>
      <c r="C879" s="17" t="n"/>
      <c r="D879" s="17" t="n"/>
      <c r="E879" s="17" t="n"/>
      <c r="F879" s="17" t="n"/>
      <c r="G879" s="17" t="n"/>
      <c r="H879" s="17" t="n"/>
      <c r="I879" s="17" t="n"/>
      <c r="J879" s="17" t="n"/>
      <c r="K879" s="17">
        <f>IF(OR(H879="",I879="",J879=""),"",H879&amp;I879&amp;J879)</f>
        <v/>
      </c>
      <c r="L879" s="17">
        <f>IF(K879="","",VLOOKUP(K879,Références!$L$3:$M$10,2,FALSE))</f>
        <v/>
      </c>
      <c r="M879" s="17" t="n"/>
      <c r="N879" s="17" t="n"/>
      <c r="O879" s="17" t="n"/>
      <c r="P879" s="17">
        <f>IF(AND(M879&gt;0,N879&gt;0,O879&gt;0),M879*N879*O879,"")</f>
        <v/>
      </c>
      <c r="Q879" s="17">
        <f>IF(P879="","",IF(P879&lt;=20,"Faible",IF(P879&lt;=40,"Moyen",IF(P879&lt;=75,"Élevé","Critique"))))</f>
        <v/>
      </c>
      <c r="R879" s="17" t="n"/>
      <c r="S879" s="17" t="n"/>
      <c r="T879" s="17" t="n"/>
      <c r="U879" s="17" t="inlineStr">
        <is>
          <t>Maintenance</t>
        </is>
      </c>
      <c r="V879" s="17" t="inlineStr">
        <is>
          <t>23/09/2025</t>
        </is>
      </c>
      <c r="W879" s="17" t="inlineStr">
        <is>
          <t>In Progress</t>
        </is>
      </c>
      <c r="X879" s="17">
        <f>IF(AND(U879&gt;0,V879&gt;0,W879&gt;0),U879*V879*W879,"")</f>
        <v/>
      </c>
      <c r="Y879" s="17">
        <f>IF(X879="","",IF(X879&lt;=20,"Faible",IF(X879&lt;=40,"Moyen",IF(X879&lt;=75,"Élevé","Critique"))))</f>
        <v/>
      </c>
      <c r="Z879" s="17" t="n">
        <v>2</v>
      </c>
      <c r="AA879" s="17">
        <f>IF(AND(X879&gt;0,Y879&gt;0,Z879&gt;0),X879*Y879*Z879,"")</f>
        <v/>
      </c>
      <c r="AB879" s="17">
        <f>IF(AA879="","",IF(AA879&lt;=20,"Faible",IF(AA879&lt;=40,"Moyen",IF(AA879&lt;=75,"Élevé","Critique"))))</f>
        <v/>
      </c>
      <c r="AC879" s="17" t="inlineStr">
        <is>
          <t>c</t>
        </is>
      </c>
      <c r="AD879" s="17">
        <f>IF(OR(L879="",AC879=""),"",IF(VLOOKUP(AC879,Références!$O$3:$P$7,2,FALSE)&gt;=VLOOKUP(L879,Références!$O$3:$P$7,2,FALSE),"OK","À compléter"))</f>
        <v/>
      </c>
      <c r="AE879" s="17" t="inlineStr">
        <is>
          <t>PV contrôle + schéma</t>
        </is>
      </c>
      <c r="AF879" s="17" t="n"/>
      <c r="AG879" s="17" t="n"/>
    </row>
    <row r="880">
      <c r="A880" s="17" t="n"/>
      <c r="B880" s="17" t="n"/>
      <c r="C880" s="17" t="n"/>
      <c r="D880" s="17" t="n"/>
      <c r="E880" s="17" t="n"/>
      <c r="F880" s="17" t="n"/>
      <c r="G880" s="17" t="n"/>
      <c r="H880" s="17" t="n"/>
      <c r="I880" s="17" t="n"/>
      <c r="J880" s="17" t="n"/>
      <c r="K880" s="17">
        <f>IF(OR(H880="",I880="",J880=""),"",H880&amp;I880&amp;J880)</f>
        <v/>
      </c>
      <c r="L880" s="17">
        <f>IF(K880="","",VLOOKUP(K880,Références!$L$3:$M$10,2,FALSE))</f>
        <v/>
      </c>
      <c r="M880" s="17" t="n"/>
      <c r="N880" s="17" t="n"/>
      <c r="O880" s="17" t="n"/>
      <c r="P880" s="17">
        <f>IF(AND(M880&gt;0,N880&gt;0,O880&gt;0),M880*N880*O880,"")</f>
        <v/>
      </c>
      <c r="Q880" s="17">
        <f>IF(P880="","",IF(P880&lt;=20,"Faible",IF(P880&lt;=40,"Moyen",IF(P880&lt;=75,"Élevé","Critique"))))</f>
        <v/>
      </c>
      <c r="R880" s="17" t="n"/>
      <c r="S880" s="17" t="n"/>
      <c r="T880" s="17" t="n"/>
      <c r="U880" s="17" t="inlineStr">
        <is>
          <t>Méthodes</t>
        </is>
      </c>
      <c r="V880" s="17" t="inlineStr">
        <is>
          <t>24/09/2025</t>
        </is>
      </c>
      <c r="W880" s="17" t="inlineStr">
        <is>
          <t>In Progress</t>
        </is>
      </c>
      <c r="X880" s="17">
        <f>IF(AND(U880&gt;0,V880&gt;0,W880&gt;0),U880*V880*W880,"")</f>
        <v/>
      </c>
      <c r="Y880" s="17">
        <f>IF(X880="","",IF(X880&lt;=20,"Faible",IF(X880&lt;=40,"Moyen",IF(X880&lt;=75,"Élevé","Critique"))))</f>
        <v/>
      </c>
      <c r="Z880" s="17" t="n">
        <v>2</v>
      </c>
      <c r="AA880" s="17">
        <f>IF(AND(X880&gt;0,Y880&gt;0,Z880&gt;0),X880*Y880*Z880,"")</f>
        <v/>
      </c>
      <c r="AB880" s="17">
        <f>IF(AA880="","",IF(AA880&lt;=20,"Faible",IF(AA880&lt;=40,"Moyen",IF(AA880&lt;=75,"Élevé","Critique"))))</f>
        <v/>
      </c>
      <c r="AC880" s="17" t="inlineStr">
        <is>
          <t>c</t>
        </is>
      </c>
      <c r="AD880" s="17">
        <f>IF(OR(L880="",AC880=""),"",IF(VLOOKUP(AC880,Références!$O$3:$P$7,2,FALSE)&gt;=VLOOKUP(L880,Références!$O$3:$P$7,2,FALSE),"OK","À compléter"))</f>
        <v/>
      </c>
      <c r="AE880" s="17" t="inlineStr">
        <is>
          <t>Photos + procédure</t>
        </is>
      </c>
      <c r="AF880" s="17" t="n"/>
      <c r="AG880" s="17" t="n"/>
    </row>
    <row r="881">
      <c r="A881" s="17" t="n"/>
      <c r="B881" s="17" t="n"/>
      <c r="C881" s="17" t="n"/>
      <c r="D881" s="17" t="n"/>
      <c r="E881" s="17" t="n"/>
      <c r="F881" s="17" t="n"/>
      <c r="G881" s="17" t="n"/>
      <c r="H881" s="17" t="n"/>
      <c r="I881" s="17" t="n"/>
      <c r="J881" s="17" t="n"/>
      <c r="K881" s="17">
        <f>IF(OR(H881="",I881="",J881=""),"",H881&amp;I881&amp;J881)</f>
        <v/>
      </c>
      <c r="L881" s="17">
        <f>IF(K881="","",VLOOKUP(K881,Références!$L$3:$M$10,2,FALSE))</f>
        <v/>
      </c>
      <c r="M881" s="17" t="n"/>
      <c r="N881" s="17" t="n"/>
      <c r="O881" s="17" t="n"/>
      <c r="P881" s="17">
        <f>IF(AND(M881&gt;0,N881&gt;0,O881&gt;0),M881*N881*O881,"")</f>
        <v/>
      </c>
      <c r="Q881" s="17">
        <f>IF(P881="","",IF(P881&lt;=20,"Faible",IF(P881&lt;=40,"Moyen",IF(P881&lt;=75,"Élevé","Critique"))))</f>
        <v/>
      </c>
      <c r="R881" s="17" t="n"/>
      <c r="S881" s="17" t="n"/>
      <c r="T881" s="17" t="n"/>
      <c r="U881" s="17" t="inlineStr">
        <is>
          <t>Qualité</t>
        </is>
      </c>
      <c r="V881" s="17" t="inlineStr">
        <is>
          <t>09/09/2025</t>
        </is>
      </c>
      <c r="W881" s="17" t="inlineStr">
        <is>
          <t>Not Started</t>
        </is>
      </c>
      <c r="X881" s="17">
        <f>IF(AND(U881&gt;0,V881&gt;0,W881&gt;0),U881*V881*W881,"")</f>
        <v/>
      </c>
      <c r="Y881" s="17">
        <f>IF(X881="","",IF(X881&lt;=20,"Faible",IF(X881&lt;=40,"Moyen",IF(X881&lt;=75,"Élevé","Critique"))))</f>
        <v/>
      </c>
      <c r="Z881" s="17" t="n">
        <v>2</v>
      </c>
      <c r="AA881" s="17">
        <f>IF(AND(X881&gt;0,Y881&gt;0,Z881&gt;0),X881*Y881*Z881,"")</f>
        <v/>
      </c>
      <c r="AB881" s="17">
        <f>IF(AA881="","",IF(AA881&lt;=20,"Faible",IF(AA881&lt;=40,"Moyen",IF(AA881&lt;=75,"Élevé","Critique"))))</f>
        <v/>
      </c>
      <c r="AC881" s="17" t="inlineStr">
        <is>
          <t>c</t>
        </is>
      </c>
      <c r="AD881" s="17">
        <f>IF(OR(L881="",AC881=""),"",IF(VLOOKUP(AC881,Références!$O$3:$P$7,2,FALSE)&gt;=VLOOKUP(L881,Références!$O$3:$P$7,2,FALSE),"OK","À compléter"))</f>
        <v/>
      </c>
      <c r="AE881" s="17" t="inlineStr">
        <is>
          <t>FDS + mode opératoire</t>
        </is>
      </c>
      <c r="AF881" s="17" t="n"/>
      <c r="AG881" s="17" t="n"/>
    </row>
    <row r="882">
      <c r="A882" s="17" t="n"/>
      <c r="B882" s="17" t="n"/>
      <c r="C882" s="17" t="n"/>
      <c r="D882" s="17" t="n"/>
      <c r="E882" s="17" t="n"/>
      <c r="F882" s="17" t="n"/>
      <c r="G882" s="17" t="n"/>
      <c r="H882" s="17" t="n"/>
      <c r="I882" s="17" t="n"/>
      <c r="J882" s="17" t="n"/>
      <c r="K882" s="17">
        <f>IF(OR(H882="",I882="",J882=""),"",H882&amp;I882&amp;J882)</f>
        <v/>
      </c>
      <c r="L882" s="17">
        <f>IF(K882="","",VLOOKUP(K882,Références!$L$3:$M$10,2,FALSE))</f>
        <v/>
      </c>
      <c r="M882" s="17" t="n"/>
      <c r="N882" s="17" t="n"/>
      <c r="O882" s="17" t="n"/>
      <c r="P882" s="17">
        <f>IF(AND(M882&gt;0,N882&gt;0,O882&gt;0),M882*N882*O882,"")</f>
        <v/>
      </c>
      <c r="Q882" s="17">
        <f>IF(P882="","",IF(P882&lt;=20,"Faible",IF(P882&lt;=40,"Moyen",IF(P882&lt;=75,"Élevé","Critique"))))</f>
        <v/>
      </c>
      <c r="R882" s="17" t="n"/>
      <c r="S882" s="17" t="n"/>
      <c r="T882" s="17" t="n"/>
      <c r="U882" s="17" t="inlineStr">
        <is>
          <t>Maintenance</t>
        </is>
      </c>
      <c r="V882" s="17" t="inlineStr">
        <is>
          <t>01/09/2025</t>
        </is>
      </c>
      <c r="W882" s="17" t="inlineStr">
        <is>
          <t>Done</t>
        </is>
      </c>
      <c r="X882" s="17">
        <f>IF(AND(U882&gt;0,V882&gt;0,W882&gt;0),U882*V882*W882,"")</f>
        <v/>
      </c>
      <c r="Y882" s="17">
        <f>IF(X882="","",IF(X882&lt;=20,"Faible",IF(X882&lt;=40,"Moyen",IF(X882&lt;=75,"Élevé","Critique"))))</f>
        <v/>
      </c>
      <c r="Z882" s="17" t="n">
        <v>2</v>
      </c>
      <c r="AA882" s="17">
        <f>IF(AND(X882&gt;0,Y882&gt;0,Z882&gt;0),X882*Y882*Z882,"")</f>
        <v/>
      </c>
      <c r="AB882" s="17">
        <f>IF(AA882="","",IF(AA882&lt;=20,"Faible",IF(AA882&lt;=40,"Moyen",IF(AA882&lt;=75,"Élevé","Critique"))))</f>
        <v/>
      </c>
      <c r="AC882" s="17" t="inlineStr">
        <is>
          <t>c</t>
        </is>
      </c>
      <c r="AD882" s="17">
        <f>IF(OR(L882="",AC882=""),"",IF(VLOOKUP(AC882,Références!$O$3:$P$7,2,FALSE)&gt;=VLOOKUP(L882,Références!$O$3:$P$7,2,FALSE),"OK","À compléter"))</f>
        <v/>
      </c>
      <c r="AE882" s="17" t="inlineStr">
        <is>
          <t>Photos + procédure</t>
        </is>
      </c>
      <c r="AF882" s="17" t="n"/>
      <c r="AG882" s="17" t="n"/>
    </row>
    <row r="883">
      <c r="A883" s="17" t="n"/>
      <c r="B883" s="17" t="n"/>
      <c r="C883" s="17" t="n"/>
      <c r="D883" s="17" t="n"/>
      <c r="E883" s="17" t="n"/>
      <c r="F883" s="17" t="n"/>
      <c r="G883" s="17" t="n"/>
      <c r="H883" s="17" t="n"/>
      <c r="I883" s="17" t="n"/>
      <c r="J883" s="17" t="n"/>
      <c r="K883" s="17">
        <f>IF(OR(H883="",I883="",J883=""),"",H883&amp;I883&amp;J883)</f>
        <v/>
      </c>
      <c r="L883" s="17">
        <f>IF(K883="","",VLOOKUP(K883,Références!$L$3:$M$10,2,FALSE))</f>
        <v/>
      </c>
      <c r="M883" s="17" t="n"/>
      <c r="N883" s="17" t="n"/>
      <c r="O883" s="17" t="n"/>
      <c r="P883" s="17">
        <f>IF(AND(M883&gt;0,N883&gt;0,O883&gt;0),M883*N883*O883,"")</f>
        <v/>
      </c>
      <c r="Q883" s="17">
        <f>IF(P883="","",IF(P883&lt;=20,"Faible",IF(P883&lt;=40,"Moyen",IF(P883&lt;=75,"Élevé","Critique"))))</f>
        <v/>
      </c>
      <c r="R883" s="17" t="n"/>
      <c r="S883" s="17" t="n"/>
      <c r="T883" s="17" t="n"/>
      <c r="U883" s="17" t="inlineStr">
        <is>
          <t>Maintenance</t>
        </is>
      </c>
      <c r="V883" s="17" t="inlineStr">
        <is>
          <t>21/09/2025</t>
        </is>
      </c>
      <c r="W883" s="17" t="inlineStr">
        <is>
          <t>Done</t>
        </is>
      </c>
      <c r="X883" s="17">
        <f>IF(AND(U883&gt;0,V883&gt;0,W883&gt;0),U883*V883*W883,"")</f>
        <v/>
      </c>
      <c r="Y883" s="17">
        <f>IF(X883="","",IF(X883&lt;=20,"Faible",IF(X883&lt;=40,"Moyen",IF(X883&lt;=75,"Élevé","Critique"))))</f>
        <v/>
      </c>
      <c r="Z883" s="17" t="n">
        <v>2</v>
      </c>
      <c r="AA883" s="17">
        <f>IF(AND(X883&gt;0,Y883&gt;0,Z883&gt;0),X883*Y883*Z883,"")</f>
        <v/>
      </c>
      <c r="AB883" s="17">
        <f>IF(AA883="","",IF(AA883&lt;=20,"Faible",IF(AA883&lt;=40,"Moyen",IF(AA883&lt;=75,"Élevé","Critique"))))</f>
        <v/>
      </c>
      <c r="AC883" s="17" t="inlineStr">
        <is>
          <t>c</t>
        </is>
      </c>
      <c r="AD883" s="17">
        <f>IF(OR(L883="",AC883=""),"",IF(VLOOKUP(AC883,Références!$O$3:$P$7,2,FALSE)&gt;=VLOOKUP(L883,Références!$O$3:$P$7,2,FALSE),"OK","À compléter"))</f>
        <v/>
      </c>
      <c r="AE883" s="17" t="inlineStr">
        <is>
          <t>PV contrôle + schéma</t>
        </is>
      </c>
      <c r="AF883" s="17" t="n"/>
      <c r="AG883" s="17" t="n"/>
    </row>
    <row r="884">
      <c r="A884" s="17" t="n"/>
      <c r="B884" s="17" t="n"/>
      <c r="C884" s="17" t="n"/>
      <c r="D884" s="17" t="n"/>
      <c r="E884" s="17" t="n"/>
      <c r="F884" s="17" t="n"/>
      <c r="G884" s="17" t="n"/>
      <c r="H884" s="17" t="n"/>
      <c r="I884" s="17" t="n"/>
      <c r="J884" s="17" t="n"/>
      <c r="K884" s="17">
        <f>IF(OR(H884="",I884="",J884=""),"",H884&amp;I884&amp;J884)</f>
        <v/>
      </c>
      <c r="L884" s="17">
        <f>IF(K884="","",VLOOKUP(K884,Références!$L$3:$M$10,2,FALSE))</f>
        <v/>
      </c>
      <c r="M884" s="17" t="n"/>
      <c r="N884" s="17" t="n"/>
      <c r="O884" s="17" t="n"/>
      <c r="P884" s="17">
        <f>IF(AND(M884&gt;0,N884&gt;0,O884&gt;0),M884*N884*O884,"")</f>
        <v/>
      </c>
      <c r="Q884" s="17">
        <f>IF(P884="","",IF(P884&lt;=20,"Faible",IF(P884&lt;=40,"Moyen",IF(P884&lt;=75,"Élevé","Critique"))))</f>
        <v/>
      </c>
      <c r="R884" s="17" t="n"/>
      <c r="S884" s="17" t="n"/>
      <c r="T884" s="17" t="n"/>
      <c r="U884" s="17" t="inlineStr">
        <is>
          <t>Production</t>
        </is>
      </c>
      <c r="V884" s="17" t="inlineStr">
        <is>
          <t>10/09/2025</t>
        </is>
      </c>
      <c r="W884" s="17" t="inlineStr">
        <is>
          <t>Done</t>
        </is>
      </c>
      <c r="X884" s="17">
        <f>IF(AND(U884&gt;0,V884&gt;0,W884&gt;0),U884*V884*W884,"")</f>
        <v/>
      </c>
      <c r="Y884" s="17">
        <f>IF(X884="","",IF(X884&lt;=20,"Faible",IF(X884&lt;=40,"Moyen",IF(X884&lt;=75,"Élevé","Critique"))))</f>
        <v/>
      </c>
      <c r="Z884" s="17" t="n">
        <v>2</v>
      </c>
      <c r="AA884" s="17">
        <f>IF(AND(X884&gt;0,Y884&gt;0,Z884&gt;0),X884*Y884*Z884,"")</f>
        <v/>
      </c>
      <c r="AB884" s="17">
        <f>IF(AA884="","",IF(AA884&lt;=20,"Faible",IF(AA884&lt;=40,"Moyen",IF(AA884&lt;=75,"Élevé","Critique"))))</f>
        <v/>
      </c>
      <c r="AC884" s="17" t="inlineStr">
        <is>
          <t>c</t>
        </is>
      </c>
      <c r="AD884" s="17">
        <f>IF(OR(L884="",AC884=""),"",IF(VLOOKUP(AC884,Références!$O$3:$P$7,2,FALSE)&gt;=VLOOKUP(L884,Références!$O$3:$P$7,2,FALSE),"OK","À compléter"))</f>
        <v/>
      </c>
      <c r="AE884" s="17" t="inlineStr">
        <is>
          <t>Photos + procédure</t>
        </is>
      </c>
      <c r="AF884" s="17" t="n"/>
      <c r="AG884" s="17" t="n"/>
    </row>
    <row r="885">
      <c r="A885" s="17" t="n"/>
      <c r="B885" s="17" t="n"/>
      <c r="C885" s="17" t="n"/>
      <c r="D885" s="17" t="n"/>
      <c r="E885" s="17" t="n"/>
      <c r="F885" s="17" t="n"/>
      <c r="G885" s="17" t="n"/>
      <c r="H885" s="17" t="n"/>
      <c r="I885" s="17" t="n"/>
      <c r="J885" s="17" t="n"/>
      <c r="K885" s="17">
        <f>IF(OR(H885="",I885="",J885=""),"",H885&amp;I885&amp;J885)</f>
        <v/>
      </c>
      <c r="L885" s="17">
        <f>IF(K885="","",VLOOKUP(K885,Références!$L$3:$M$10,2,FALSE))</f>
        <v/>
      </c>
      <c r="M885" s="17" t="n"/>
      <c r="N885" s="17" t="n"/>
      <c r="O885" s="17" t="n"/>
      <c r="P885" s="17">
        <f>IF(AND(M885&gt;0,N885&gt;0,O885&gt;0),M885*N885*O885,"")</f>
        <v/>
      </c>
      <c r="Q885" s="17">
        <f>IF(P885="","",IF(P885&lt;=20,"Faible",IF(P885&lt;=40,"Moyen",IF(P885&lt;=75,"Élevé","Critique"))))</f>
        <v/>
      </c>
      <c r="R885" s="17" t="n"/>
      <c r="S885" s="17" t="n"/>
      <c r="T885" s="17" t="n"/>
      <c r="U885" s="17" t="inlineStr">
        <is>
          <t>Production</t>
        </is>
      </c>
      <c r="V885" s="17" t="inlineStr">
        <is>
          <t>15/09/2025</t>
        </is>
      </c>
      <c r="W885" s="17" t="inlineStr">
        <is>
          <t>In Progress</t>
        </is>
      </c>
      <c r="X885" s="17">
        <f>IF(AND(U885&gt;0,V885&gt;0,W885&gt;0),U885*V885*W885,"")</f>
        <v/>
      </c>
      <c r="Y885" s="17">
        <f>IF(X885="","",IF(X885&lt;=20,"Faible",IF(X885&lt;=40,"Moyen",IF(X885&lt;=75,"Élevé","Critique"))))</f>
        <v/>
      </c>
      <c r="Z885" s="17" t="n">
        <v>2</v>
      </c>
      <c r="AA885" s="17">
        <f>IF(AND(X885&gt;0,Y885&gt;0,Z885&gt;0),X885*Y885*Z885,"")</f>
        <v/>
      </c>
      <c r="AB885" s="17">
        <f>IF(AA885="","",IF(AA885&lt;=20,"Faible",IF(AA885&lt;=40,"Moyen",IF(AA885&lt;=75,"Élevé","Critique"))))</f>
        <v/>
      </c>
      <c r="AC885" s="17" t="inlineStr">
        <is>
          <t>c</t>
        </is>
      </c>
      <c r="AD885" s="17">
        <f>IF(OR(L885="",AC885=""),"",IF(VLOOKUP(AC885,Références!$O$3:$P$7,2,FALSE)&gt;=VLOOKUP(L885,Références!$O$3:$P$7,2,FALSE),"OK","À compléter"))</f>
        <v/>
      </c>
      <c r="AE885" s="17" t="inlineStr">
        <is>
          <t>Audit terrain + croquis</t>
        </is>
      </c>
      <c r="AF885" s="17" t="n"/>
      <c r="AG885" s="17" t="n"/>
    </row>
    <row r="886">
      <c r="A886" s="17" t="n"/>
      <c r="B886" s="17" t="n"/>
      <c r="C886" s="17" t="n"/>
      <c r="D886" s="17" t="n"/>
      <c r="E886" s="17" t="n"/>
      <c r="F886" s="17" t="n"/>
      <c r="G886" s="17" t="n"/>
      <c r="H886" s="17" t="n"/>
      <c r="I886" s="17" t="n"/>
      <c r="J886" s="17" t="n"/>
      <c r="K886" s="17">
        <f>IF(OR(H886="",I886="",J886=""),"",H886&amp;I886&amp;J886)</f>
        <v/>
      </c>
      <c r="L886" s="17">
        <f>IF(K886="","",VLOOKUP(K886,Références!$L$3:$M$10,2,FALSE))</f>
        <v/>
      </c>
      <c r="M886" s="17" t="n"/>
      <c r="N886" s="17" t="n"/>
      <c r="O886" s="17" t="n"/>
      <c r="P886" s="17">
        <f>IF(AND(M886&gt;0,N886&gt;0,O886&gt;0),M886*N886*O886,"")</f>
        <v/>
      </c>
      <c r="Q886" s="17">
        <f>IF(P886="","",IF(P886&lt;=20,"Faible",IF(P886&lt;=40,"Moyen",IF(P886&lt;=75,"Élevé","Critique"))))</f>
        <v/>
      </c>
      <c r="R886" s="17" t="n"/>
      <c r="S886" s="17" t="n"/>
      <c r="T886" s="17" t="n"/>
      <c r="U886" s="17" t="inlineStr">
        <is>
          <t>Méthodes</t>
        </is>
      </c>
      <c r="V886" s="17" t="inlineStr">
        <is>
          <t>28/09/2025</t>
        </is>
      </c>
      <c r="W886" s="17" t="inlineStr">
        <is>
          <t>Done</t>
        </is>
      </c>
      <c r="X886" s="17">
        <f>IF(AND(U886&gt;0,V886&gt;0,W886&gt;0),U886*V886*W886,"")</f>
        <v/>
      </c>
      <c r="Y886" s="17">
        <f>IF(X886="","",IF(X886&lt;=20,"Faible",IF(X886&lt;=40,"Moyen",IF(X886&lt;=75,"Élevé","Critique"))))</f>
        <v/>
      </c>
      <c r="Z886" s="17" t="n">
        <v>2</v>
      </c>
      <c r="AA886" s="17">
        <f>IF(AND(X886&gt;0,Y886&gt;0,Z886&gt;0),X886*Y886*Z886,"")</f>
        <v/>
      </c>
      <c r="AB886" s="17">
        <f>IF(AA886="","",IF(AA886&lt;=20,"Faible",IF(AA886&lt;=40,"Moyen",IF(AA886&lt;=75,"Élevé","Critique"))))</f>
        <v/>
      </c>
      <c r="AC886" s="17" t="inlineStr">
        <is>
          <t>c</t>
        </is>
      </c>
      <c r="AD886" s="17">
        <f>IF(OR(L886="",AC886=""),"",IF(VLOOKUP(AC886,Références!$O$3:$P$7,2,FALSE)&gt;=VLOOKUP(L886,Références!$O$3:$P$7,2,FALSE),"OK","À compléter"))</f>
        <v/>
      </c>
      <c r="AE886" s="17" t="inlineStr">
        <is>
          <t>Audit terrain + croquis</t>
        </is>
      </c>
      <c r="AF886" s="17" t="n"/>
      <c r="AG886" s="17" t="n"/>
    </row>
    <row r="887">
      <c r="A887" s="17" t="n"/>
      <c r="B887" s="17" t="n"/>
      <c r="C887" s="17" t="n"/>
      <c r="D887" s="17" t="n"/>
      <c r="E887" s="17" t="n"/>
      <c r="F887" s="17" t="n"/>
      <c r="G887" s="17" t="n"/>
      <c r="H887" s="17" t="n"/>
      <c r="I887" s="17" t="n"/>
      <c r="J887" s="17" t="n"/>
      <c r="K887" s="17">
        <f>IF(OR(H887="",I887="",J887=""),"",H887&amp;I887&amp;J887)</f>
        <v/>
      </c>
      <c r="L887" s="17">
        <f>IF(K887="","",VLOOKUP(K887,Références!$L$3:$M$10,2,FALSE))</f>
        <v/>
      </c>
      <c r="M887" s="17" t="n"/>
      <c r="N887" s="17" t="n"/>
      <c r="O887" s="17" t="n"/>
      <c r="P887" s="17">
        <f>IF(AND(M887&gt;0,N887&gt;0,O887&gt;0),M887*N887*O887,"")</f>
        <v/>
      </c>
      <c r="Q887" s="17">
        <f>IF(P887="","",IF(P887&lt;=20,"Faible",IF(P887&lt;=40,"Moyen",IF(P887&lt;=75,"Élevé","Critique"))))</f>
        <v/>
      </c>
      <c r="R887" s="17" t="n"/>
      <c r="S887" s="17" t="n"/>
      <c r="T887" s="17" t="n"/>
      <c r="U887" s="17" t="inlineStr">
        <is>
          <t>HSE</t>
        </is>
      </c>
      <c r="V887" s="17" t="inlineStr">
        <is>
          <t>19/09/2025</t>
        </is>
      </c>
      <c r="W887" s="17" t="inlineStr">
        <is>
          <t>In Progress</t>
        </is>
      </c>
      <c r="X887" s="17">
        <f>IF(AND(U887&gt;0,V887&gt;0,W887&gt;0),U887*V887*W887,"")</f>
        <v/>
      </c>
      <c r="Y887" s="17">
        <f>IF(X887="","",IF(X887&lt;=20,"Faible",IF(X887&lt;=40,"Moyen",IF(X887&lt;=75,"Élevé","Critique"))))</f>
        <v/>
      </c>
      <c r="Z887" s="17" t="n">
        <v>2</v>
      </c>
      <c r="AA887" s="17">
        <f>IF(AND(X887&gt;0,Y887&gt;0,Z887&gt;0),X887*Y887*Z887,"")</f>
        <v/>
      </c>
      <c r="AB887" s="17">
        <f>IF(AA887="","",IF(AA887&lt;=20,"Faible",IF(AA887&lt;=40,"Moyen",IF(AA887&lt;=75,"Élevé","Critique"))))</f>
        <v/>
      </c>
      <c r="AC887" s="17" t="inlineStr">
        <is>
          <t>c</t>
        </is>
      </c>
      <c r="AD887" s="17">
        <f>IF(OR(L887="",AC887=""),"",IF(VLOOKUP(AC887,Références!$O$3:$P$7,2,FALSE)&gt;=VLOOKUP(L887,Références!$O$3:$P$7,2,FALSE),"OK","À compléter"))</f>
        <v/>
      </c>
      <c r="AE887" s="17" t="inlineStr">
        <is>
          <t>Photos + procédure</t>
        </is>
      </c>
      <c r="AF887" s="17" t="n"/>
      <c r="AG887" s="17" t="n"/>
    </row>
    <row r="888">
      <c r="A888" s="17" t="n"/>
      <c r="B888" s="17" t="n"/>
      <c r="C888" s="17" t="n"/>
      <c r="D888" s="17" t="n"/>
      <c r="E888" s="17" t="n"/>
      <c r="F888" s="17" t="n"/>
      <c r="G888" s="17" t="n"/>
      <c r="H888" s="17" t="n"/>
      <c r="I888" s="17" t="n"/>
      <c r="J888" s="17" t="n"/>
      <c r="K888" s="17">
        <f>IF(OR(H888="",I888="",J888=""),"",H888&amp;I888&amp;J888)</f>
        <v/>
      </c>
      <c r="L888" s="17">
        <f>IF(K888="","",VLOOKUP(K888,Références!$L$3:$M$10,2,FALSE))</f>
        <v/>
      </c>
      <c r="M888" s="17" t="n"/>
      <c r="N888" s="17" t="n"/>
      <c r="O888" s="17" t="n"/>
      <c r="P888" s="17">
        <f>IF(AND(M888&gt;0,N888&gt;0,O888&gt;0),M888*N888*O888,"")</f>
        <v/>
      </c>
      <c r="Q888" s="17">
        <f>IF(P888="","",IF(P888&lt;=20,"Faible",IF(P888&lt;=40,"Moyen",IF(P888&lt;=75,"Élevé","Critique"))))</f>
        <v/>
      </c>
      <c r="R888" s="17" t="n"/>
      <c r="S888" s="17" t="n"/>
      <c r="T888" s="17" t="n"/>
      <c r="U888" s="17" t="inlineStr">
        <is>
          <t>HSE</t>
        </is>
      </c>
      <c r="V888" s="17" t="inlineStr">
        <is>
          <t>02/09/2025</t>
        </is>
      </c>
      <c r="W888" s="17" t="inlineStr">
        <is>
          <t>Not Started</t>
        </is>
      </c>
      <c r="X888" s="17">
        <f>IF(AND(U888&gt;0,V888&gt;0,W888&gt;0),U888*V888*W888,"")</f>
        <v/>
      </c>
      <c r="Y888" s="17">
        <f>IF(X888="","",IF(X888&lt;=20,"Faible",IF(X888&lt;=40,"Moyen",IF(X888&lt;=75,"Élevé","Critique"))))</f>
        <v/>
      </c>
      <c r="Z888" s="17" t="n">
        <v>2</v>
      </c>
      <c r="AA888" s="17">
        <f>IF(AND(X888&gt;0,Y888&gt;0,Z888&gt;0),X888*Y888*Z888,"")</f>
        <v/>
      </c>
      <c r="AB888" s="17">
        <f>IF(AA888="","",IF(AA888&lt;=20,"Faible",IF(AA888&lt;=40,"Moyen",IF(AA888&lt;=75,"Élevé","Critique"))))</f>
        <v/>
      </c>
      <c r="AC888" s="17" t="inlineStr">
        <is>
          <t>c</t>
        </is>
      </c>
      <c r="AD888" s="17">
        <f>IF(OR(L888="",AC888=""),"",IF(VLOOKUP(AC888,Références!$O$3:$P$7,2,FALSE)&gt;=VLOOKUP(L888,Références!$O$3:$P$7,2,FALSE),"OK","À compléter"))</f>
        <v/>
      </c>
      <c r="AE888" s="17" t="inlineStr">
        <is>
          <t>FDS + mode opératoire</t>
        </is>
      </c>
      <c r="AF888" s="17" t="n"/>
      <c r="AG888" s="17" t="n"/>
    </row>
    <row r="889">
      <c r="A889" s="17" t="n"/>
      <c r="B889" s="17" t="n"/>
      <c r="C889" s="17" t="n"/>
      <c r="D889" s="17" t="n"/>
      <c r="E889" s="17" t="n"/>
      <c r="F889" s="17" t="n"/>
      <c r="G889" s="17" t="n"/>
      <c r="H889" s="17" t="n"/>
      <c r="I889" s="17" t="n"/>
      <c r="J889" s="17" t="n"/>
      <c r="K889" s="17">
        <f>IF(OR(H889="",I889="",J889=""),"",H889&amp;I889&amp;J889)</f>
        <v/>
      </c>
      <c r="L889" s="17">
        <f>IF(K889="","",VLOOKUP(K889,Références!$L$3:$M$10,2,FALSE))</f>
        <v/>
      </c>
      <c r="M889" s="17" t="n"/>
      <c r="N889" s="17" t="n"/>
      <c r="O889" s="17" t="n"/>
      <c r="P889" s="17">
        <f>IF(AND(M889&gt;0,N889&gt;0,O889&gt;0),M889*N889*O889,"")</f>
        <v/>
      </c>
      <c r="Q889" s="17">
        <f>IF(P889="","",IF(P889&lt;=20,"Faible",IF(P889&lt;=40,"Moyen",IF(P889&lt;=75,"Élevé","Critique"))))</f>
        <v/>
      </c>
      <c r="R889" s="17" t="n"/>
      <c r="S889" s="17" t="n"/>
      <c r="T889" s="17" t="n"/>
      <c r="U889" s="17" t="inlineStr">
        <is>
          <t>HSE</t>
        </is>
      </c>
      <c r="V889" s="17" t="inlineStr">
        <is>
          <t>09/09/2025</t>
        </is>
      </c>
      <c r="W889" s="17" t="inlineStr">
        <is>
          <t>In Progress</t>
        </is>
      </c>
      <c r="X889" s="17">
        <f>IF(AND(U889&gt;0,V889&gt;0,W889&gt;0),U889*V889*W889,"")</f>
        <v/>
      </c>
      <c r="Y889" s="17">
        <f>IF(X889="","",IF(X889&lt;=20,"Faible",IF(X889&lt;=40,"Moyen",IF(X889&lt;=75,"Élevé","Critique"))))</f>
        <v/>
      </c>
      <c r="Z889" s="17" t="n">
        <v>2</v>
      </c>
      <c r="AA889" s="17">
        <f>IF(AND(X889&gt;0,Y889&gt;0,Z889&gt;0),X889*Y889*Z889,"")</f>
        <v/>
      </c>
      <c r="AB889" s="17">
        <f>IF(AA889="","",IF(AA889&lt;=20,"Faible",IF(AA889&lt;=40,"Moyen",IF(AA889&lt;=75,"Élevé","Critique"))))</f>
        <v/>
      </c>
      <c r="AC889" s="17" t="inlineStr">
        <is>
          <t>c</t>
        </is>
      </c>
      <c r="AD889" s="17">
        <f>IF(OR(L889="",AC889=""),"",IF(VLOOKUP(AC889,Références!$O$3:$P$7,2,FALSE)&gt;=VLOOKUP(L889,Références!$O$3:$P$7,2,FALSE),"OK","À compléter"))</f>
        <v/>
      </c>
      <c r="AE889" s="17" t="inlineStr">
        <is>
          <t>PV contrôle + schéma</t>
        </is>
      </c>
      <c r="AF889" s="17" t="n"/>
      <c r="AG889" s="17" t="n"/>
    </row>
    <row r="890">
      <c r="A890" s="17" t="n"/>
      <c r="B890" s="17" t="n"/>
      <c r="C890" s="17" t="n"/>
      <c r="D890" s="17" t="n"/>
      <c r="E890" s="17" t="n"/>
      <c r="F890" s="17" t="n"/>
      <c r="G890" s="17" t="n"/>
      <c r="H890" s="17" t="n"/>
      <c r="I890" s="17" t="n"/>
      <c r="J890" s="17" t="n"/>
      <c r="K890" s="17">
        <f>IF(OR(H890="",I890="",J890=""),"",H890&amp;I890&amp;J890)</f>
        <v/>
      </c>
      <c r="L890" s="17">
        <f>IF(K890="","",VLOOKUP(K890,Références!$L$3:$M$10,2,FALSE))</f>
        <v/>
      </c>
      <c r="M890" s="17" t="n"/>
      <c r="N890" s="17" t="n"/>
      <c r="O890" s="17" t="n"/>
      <c r="P890" s="17">
        <f>IF(AND(M890&gt;0,N890&gt;0,O890&gt;0),M890*N890*O890,"")</f>
        <v/>
      </c>
      <c r="Q890" s="17">
        <f>IF(P890="","",IF(P890&lt;=20,"Faible",IF(P890&lt;=40,"Moyen",IF(P890&lt;=75,"Élevé","Critique"))))</f>
        <v/>
      </c>
      <c r="R890" s="17" t="n"/>
      <c r="S890" s="17" t="n"/>
      <c r="T890" s="17" t="n"/>
      <c r="U890" s="17" t="inlineStr">
        <is>
          <t>Qualité</t>
        </is>
      </c>
      <c r="V890" s="17" t="inlineStr">
        <is>
          <t>16/09/2025</t>
        </is>
      </c>
      <c r="W890" s="17" t="inlineStr">
        <is>
          <t>Done</t>
        </is>
      </c>
      <c r="X890" s="17">
        <f>IF(AND(U890&gt;0,V890&gt;0,W890&gt;0),U890*V890*W890,"")</f>
        <v/>
      </c>
      <c r="Y890" s="17">
        <f>IF(X890="","",IF(X890&lt;=20,"Faible",IF(X890&lt;=40,"Moyen",IF(X890&lt;=75,"Élevé","Critique"))))</f>
        <v/>
      </c>
      <c r="Z890" s="17" t="n">
        <v>2</v>
      </c>
      <c r="AA890" s="17">
        <f>IF(AND(X890&gt;0,Y890&gt;0,Z890&gt;0),X890*Y890*Z890,"")</f>
        <v/>
      </c>
      <c r="AB890" s="17">
        <f>IF(AA890="","",IF(AA890&lt;=20,"Faible",IF(AA890&lt;=40,"Moyen",IF(AA890&lt;=75,"Élevé","Critique"))))</f>
        <v/>
      </c>
      <c r="AC890" s="17" t="inlineStr">
        <is>
          <t>c</t>
        </is>
      </c>
      <c r="AD890" s="17">
        <f>IF(OR(L890="",AC890=""),"",IF(VLOOKUP(AC890,Références!$O$3:$P$7,2,FALSE)&gt;=VLOOKUP(L890,Références!$O$3:$P$7,2,FALSE),"OK","À compléter"))</f>
        <v/>
      </c>
      <c r="AE890" s="17" t="inlineStr">
        <is>
          <t>FDS + mode opératoire</t>
        </is>
      </c>
      <c r="AF890" s="17" t="n"/>
      <c r="AG890" s="17" t="n"/>
    </row>
    <row r="891">
      <c r="A891" s="17" t="n"/>
      <c r="B891" s="17" t="n"/>
      <c r="C891" s="17" t="n"/>
      <c r="D891" s="17" t="n"/>
      <c r="E891" s="17" t="n"/>
      <c r="F891" s="17" t="n"/>
      <c r="G891" s="17" t="n"/>
      <c r="H891" s="17" t="n"/>
      <c r="I891" s="17" t="n"/>
      <c r="J891" s="17" t="n"/>
      <c r="K891" s="17">
        <f>IF(OR(H891="",I891="",J891=""),"",H891&amp;I891&amp;J891)</f>
        <v/>
      </c>
      <c r="L891" s="17">
        <f>IF(K891="","",VLOOKUP(K891,Références!$L$3:$M$10,2,FALSE))</f>
        <v/>
      </c>
      <c r="M891" s="17" t="n"/>
      <c r="N891" s="17" t="n"/>
      <c r="O891" s="17" t="n"/>
      <c r="P891" s="17">
        <f>IF(AND(M891&gt;0,N891&gt;0,O891&gt;0),M891*N891*O891,"")</f>
        <v/>
      </c>
      <c r="Q891" s="17">
        <f>IF(P891="","",IF(P891&lt;=20,"Faible",IF(P891&lt;=40,"Moyen",IF(P891&lt;=75,"Élevé","Critique"))))</f>
        <v/>
      </c>
      <c r="R891" s="17" t="n"/>
      <c r="S891" s="17" t="n"/>
      <c r="T891" s="17" t="n"/>
      <c r="U891" s="17" t="inlineStr">
        <is>
          <t>HSE</t>
        </is>
      </c>
      <c r="V891" s="17" t="inlineStr">
        <is>
          <t>15/09/2025</t>
        </is>
      </c>
      <c r="W891" s="17" t="inlineStr">
        <is>
          <t>In Progress</t>
        </is>
      </c>
      <c r="X891" s="17">
        <f>IF(AND(U891&gt;0,V891&gt;0,W891&gt;0),U891*V891*W891,"")</f>
        <v/>
      </c>
      <c r="Y891" s="17">
        <f>IF(X891="","",IF(X891&lt;=20,"Faible",IF(X891&lt;=40,"Moyen",IF(X891&lt;=75,"Élevé","Critique"))))</f>
        <v/>
      </c>
      <c r="Z891" s="17" t="n">
        <v>2</v>
      </c>
      <c r="AA891" s="17">
        <f>IF(AND(X891&gt;0,Y891&gt;0,Z891&gt;0),X891*Y891*Z891,"")</f>
        <v/>
      </c>
      <c r="AB891" s="17">
        <f>IF(AA891="","",IF(AA891&lt;=20,"Faible",IF(AA891&lt;=40,"Moyen",IF(AA891&lt;=75,"Élevé","Critique"))))</f>
        <v/>
      </c>
      <c r="AC891" s="17" t="inlineStr">
        <is>
          <t>c</t>
        </is>
      </c>
      <c r="AD891" s="17">
        <f>IF(OR(L891="",AC891=""),"",IF(VLOOKUP(AC891,Références!$O$3:$P$7,2,FALSE)&gt;=VLOOKUP(L891,Références!$O$3:$P$7,2,FALSE),"OK","À compléter"))</f>
        <v/>
      </c>
      <c r="AE891" s="17" t="inlineStr">
        <is>
          <t>PV contrôle + schéma</t>
        </is>
      </c>
      <c r="AF891" s="17" t="n"/>
      <c r="AG891" s="17" t="n"/>
    </row>
    <row r="892">
      <c r="A892" s="17" t="n"/>
      <c r="B892" s="17" t="n"/>
      <c r="C892" s="17" t="n"/>
      <c r="D892" s="17" t="n"/>
      <c r="E892" s="17" t="n"/>
      <c r="F892" s="17" t="n"/>
      <c r="G892" s="17" t="n"/>
      <c r="H892" s="17" t="n"/>
      <c r="I892" s="17" t="n"/>
      <c r="J892" s="17" t="n"/>
      <c r="K892" s="17">
        <f>IF(OR(H892="",I892="",J892=""),"",H892&amp;I892&amp;J892)</f>
        <v/>
      </c>
      <c r="L892" s="17">
        <f>IF(K892="","",VLOOKUP(K892,Références!$L$3:$M$10,2,FALSE))</f>
        <v/>
      </c>
      <c r="M892" s="17" t="n"/>
      <c r="N892" s="17" t="n"/>
      <c r="O892" s="17" t="n"/>
      <c r="P892" s="17">
        <f>IF(AND(M892&gt;0,N892&gt;0,O892&gt;0),M892*N892*O892,"")</f>
        <v/>
      </c>
      <c r="Q892" s="17">
        <f>IF(P892="","",IF(P892&lt;=20,"Faible",IF(P892&lt;=40,"Moyen",IF(P892&lt;=75,"Élevé","Critique"))))</f>
        <v/>
      </c>
      <c r="R892" s="17" t="n"/>
      <c r="S892" s="17" t="n"/>
      <c r="T892" s="17" t="n"/>
      <c r="U892" s="17" t="inlineStr">
        <is>
          <t>Production</t>
        </is>
      </c>
      <c r="V892" s="17" t="inlineStr">
        <is>
          <t>12/09/2025</t>
        </is>
      </c>
      <c r="W892" s="17" t="inlineStr">
        <is>
          <t>Done</t>
        </is>
      </c>
      <c r="X892" s="17">
        <f>IF(AND(U892&gt;0,V892&gt;0,W892&gt;0),U892*V892*W892,"")</f>
        <v/>
      </c>
      <c r="Y892" s="17">
        <f>IF(X892="","",IF(X892&lt;=20,"Faible",IF(X892&lt;=40,"Moyen",IF(X892&lt;=75,"Élevé","Critique"))))</f>
        <v/>
      </c>
      <c r="Z892" s="17" t="n">
        <v>2</v>
      </c>
      <c r="AA892" s="17">
        <f>IF(AND(X892&gt;0,Y892&gt;0,Z892&gt;0),X892*Y892*Z892,"")</f>
        <v/>
      </c>
      <c r="AB892" s="17">
        <f>IF(AA892="","",IF(AA892&lt;=20,"Faible",IF(AA892&lt;=40,"Moyen",IF(AA892&lt;=75,"Élevé","Critique"))))</f>
        <v/>
      </c>
      <c r="AC892" s="17" t="inlineStr">
        <is>
          <t>c</t>
        </is>
      </c>
      <c r="AD892" s="17">
        <f>IF(OR(L892="",AC892=""),"",IF(VLOOKUP(AC892,Références!$O$3:$P$7,2,FALSE)&gt;=VLOOKUP(L892,Références!$O$3:$P$7,2,FALSE),"OK","À compléter"))</f>
        <v/>
      </c>
      <c r="AE892" s="17" t="inlineStr">
        <is>
          <t>Photos + procédure</t>
        </is>
      </c>
      <c r="AF892" s="17" t="n"/>
      <c r="AG892" s="17" t="n"/>
    </row>
    <row r="893">
      <c r="A893" s="17" t="n"/>
      <c r="B893" s="17" t="n"/>
      <c r="C893" s="17" t="n"/>
      <c r="D893" s="17" t="n"/>
      <c r="E893" s="17" t="n"/>
      <c r="F893" s="17" t="n"/>
      <c r="G893" s="17" t="n"/>
      <c r="H893" s="17" t="n"/>
      <c r="I893" s="17" t="n"/>
      <c r="J893" s="17" t="n"/>
      <c r="K893" s="17">
        <f>IF(OR(H893="",I893="",J893=""),"",H893&amp;I893&amp;J893)</f>
        <v/>
      </c>
      <c r="L893" s="17">
        <f>IF(K893="","",VLOOKUP(K893,Références!$L$3:$M$10,2,FALSE))</f>
        <v/>
      </c>
      <c r="M893" s="17" t="n"/>
      <c r="N893" s="17" t="n"/>
      <c r="O893" s="17" t="n"/>
      <c r="P893" s="17">
        <f>IF(AND(M893&gt;0,N893&gt;0,O893&gt;0),M893*N893*O893,"")</f>
        <v/>
      </c>
      <c r="Q893" s="17">
        <f>IF(P893="","",IF(P893&lt;=20,"Faible",IF(P893&lt;=40,"Moyen",IF(P893&lt;=75,"Élevé","Critique"))))</f>
        <v/>
      </c>
      <c r="R893" s="17" t="n"/>
      <c r="S893" s="17" t="n"/>
      <c r="T893" s="17" t="n"/>
      <c r="U893" s="17" t="inlineStr">
        <is>
          <t>HSE</t>
        </is>
      </c>
      <c r="V893" s="17" t="inlineStr">
        <is>
          <t>15/09/2025</t>
        </is>
      </c>
      <c r="W893" s="17" t="inlineStr">
        <is>
          <t>Done</t>
        </is>
      </c>
      <c r="X893" s="17">
        <f>IF(AND(U893&gt;0,V893&gt;0,W893&gt;0),U893*V893*W893,"")</f>
        <v/>
      </c>
      <c r="Y893" s="17">
        <f>IF(X893="","",IF(X893&lt;=20,"Faible",IF(X893&lt;=40,"Moyen",IF(X893&lt;=75,"Élevé","Critique"))))</f>
        <v/>
      </c>
      <c r="Z893" s="17" t="n">
        <v>2</v>
      </c>
      <c r="AA893" s="17">
        <f>IF(AND(X893&gt;0,Y893&gt;0,Z893&gt;0),X893*Y893*Z893,"")</f>
        <v/>
      </c>
      <c r="AB893" s="17">
        <f>IF(AA893="","",IF(AA893&lt;=20,"Faible",IF(AA893&lt;=40,"Moyen",IF(AA893&lt;=75,"Élevé","Critique"))))</f>
        <v/>
      </c>
      <c r="AC893" s="17" t="inlineStr">
        <is>
          <t>c</t>
        </is>
      </c>
      <c r="AD893" s="17">
        <f>IF(OR(L893="",AC893=""),"",IF(VLOOKUP(AC893,Références!$O$3:$P$7,2,FALSE)&gt;=VLOOKUP(L893,Références!$O$3:$P$7,2,FALSE),"OK","À compléter"))</f>
        <v/>
      </c>
      <c r="AE893" s="17" t="inlineStr">
        <is>
          <t>PV contrôle + schéma</t>
        </is>
      </c>
      <c r="AF893" s="17" t="n"/>
      <c r="AG893" s="17" t="n"/>
    </row>
    <row r="894">
      <c r="A894" s="17" t="n"/>
      <c r="B894" s="17" t="n"/>
      <c r="C894" s="17" t="n"/>
      <c r="D894" s="17" t="n"/>
      <c r="E894" s="17" t="n"/>
      <c r="F894" s="17" t="n"/>
      <c r="G894" s="17" t="n"/>
      <c r="H894" s="17" t="n"/>
      <c r="I894" s="17" t="n"/>
      <c r="J894" s="17" t="n"/>
      <c r="K894" s="17">
        <f>IF(OR(H894="",I894="",J894=""),"",H894&amp;I894&amp;J894)</f>
        <v/>
      </c>
      <c r="L894" s="17">
        <f>IF(K894="","",VLOOKUP(K894,Références!$L$3:$M$10,2,FALSE))</f>
        <v/>
      </c>
      <c r="M894" s="17" t="n"/>
      <c r="N894" s="17" t="n"/>
      <c r="O894" s="17" t="n"/>
      <c r="P894" s="17">
        <f>IF(AND(M894&gt;0,N894&gt;0,O894&gt;0),M894*N894*O894,"")</f>
        <v/>
      </c>
      <c r="Q894" s="17">
        <f>IF(P894="","",IF(P894&lt;=20,"Faible",IF(P894&lt;=40,"Moyen",IF(P894&lt;=75,"Élevé","Critique"))))</f>
        <v/>
      </c>
      <c r="R894" s="17" t="n"/>
      <c r="S894" s="17" t="n"/>
      <c r="T894" s="17" t="n"/>
      <c r="U894" s="17" t="inlineStr">
        <is>
          <t>Méthodes</t>
        </is>
      </c>
      <c r="V894" s="17" t="inlineStr">
        <is>
          <t>05/09/2025</t>
        </is>
      </c>
      <c r="W894" s="17" t="inlineStr">
        <is>
          <t>Not Started</t>
        </is>
      </c>
      <c r="X894" s="17">
        <f>IF(AND(U894&gt;0,V894&gt;0,W894&gt;0),U894*V894*W894,"")</f>
        <v/>
      </c>
      <c r="Y894" s="17">
        <f>IF(X894="","",IF(X894&lt;=20,"Faible",IF(X894&lt;=40,"Moyen",IF(X894&lt;=75,"Élevé","Critique"))))</f>
        <v/>
      </c>
      <c r="Z894" s="17" t="n">
        <v>2</v>
      </c>
      <c r="AA894" s="17">
        <f>IF(AND(X894&gt;0,Y894&gt;0,Z894&gt;0),X894*Y894*Z894,"")</f>
        <v/>
      </c>
      <c r="AB894" s="17">
        <f>IF(AA894="","",IF(AA894&lt;=20,"Faible",IF(AA894&lt;=40,"Moyen",IF(AA894&lt;=75,"Élevé","Critique"))))</f>
        <v/>
      </c>
      <c r="AC894" s="17" t="inlineStr">
        <is>
          <t>c</t>
        </is>
      </c>
      <c r="AD894" s="17">
        <f>IF(OR(L894="",AC894=""),"",IF(VLOOKUP(AC894,Références!$O$3:$P$7,2,FALSE)&gt;=VLOOKUP(L894,Références!$O$3:$P$7,2,FALSE),"OK","À compléter"))</f>
        <v/>
      </c>
      <c r="AE894" s="17" t="inlineStr">
        <is>
          <t>PV contrôle + schéma</t>
        </is>
      </c>
      <c r="AF894" s="17" t="n"/>
      <c r="AG894" s="17" t="n"/>
    </row>
    <row r="895">
      <c r="A895" s="17" t="n"/>
      <c r="B895" s="17" t="n"/>
      <c r="C895" s="17" t="n"/>
      <c r="D895" s="17" t="n"/>
      <c r="E895" s="17" t="n"/>
      <c r="F895" s="17" t="n"/>
      <c r="G895" s="17" t="n"/>
      <c r="H895" s="17" t="n"/>
      <c r="I895" s="17" t="n"/>
      <c r="J895" s="17" t="n"/>
      <c r="K895" s="17">
        <f>IF(OR(H895="",I895="",J895=""),"",H895&amp;I895&amp;J895)</f>
        <v/>
      </c>
      <c r="L895" s="17">
        <f>IF(K895="","",VLOOKUP(K895,Références!$L$3:$M$10,2,FALSE))</f>
        <v/>
      </c>
      <c r="M895" s="17" t="n"/>
      <c r="N895" s="17" t="n"/>
      <c r="O895" s="17" t="n"/>
      <c r="P895" s="17">
        <f>IF(AND(M895&gt;0,N895&gt;0,O895&gt;0),M895*N895*O895,"")</f>
        <v/>
      </c>
      <c r="Q895" s="17">
        <f>IF(P895="","",IF(P895&lt;=20,"Faible",IF(P895&lt;=40,"Moyen",IF(P895&lt;=75,"Élevé","Critique"))))</f>
        <v/>
      </c>
      <c r="R895" s="17" t="n"/>
      <c r="S895" s="17" t="n"/>
      <c r="T895" s="17" t="n"/>
      <c r="U895" s="17" t="inlineStr">
        <is>
          <t>HSE</t>
        </is>
      </c>
      <c r="V895" s="17" t="inlineStr">
        <is>
          <t>13/09/2025</t>
        </is>
      </c>
      <c r="W895" s="17" t="inlineStr">
        <is>
          <t>Not Started</t>
        </is>
      </c>
      <c r="X895" s="17">
        <f>IF(AND(U895&gt;0,V895&gt;0,W895&gt;0),U895*V895*W895,"")</f>
        <v/>
      </c>
      <c r="Y895" s="17">
        <f>IF(X895="","",IF(X895&lt;=20,"Faible",IF(X895&lt;=40,"Moyen",IF(X895&lt;=75,"Élevé","Critique"))))</f>
        <v/>
      </c>
      <c r="Z895" s="17" t="n">
        <v>2</v>
      </c>
      <c r="AA895" s="17">
        <f>IF(AND(X895&gt;0,Y895&gt;0,Z895&gt;0),X895*Y895*Z895,"")</f>
        <v/>
      </c>
      <c r="AB895" s="17">
        <f>IF(AA895="","",IF(AA895&lt;=20,"Faible",IF(AA895&lt;=40,"Moyen",IF(AA895&lt;=75,"Élevé","Critique"))))</f>
        <v/>
      </c>
      <c r="AC895" s="17" t="inlineStr">
        <is>
          <t>c</t>
        </is>
      </c>
      <c r="AD895" s="17">
        <f>IF(OR(L895="",AC895=""),"",IF(VLOOKUP(AC895,Références!$O$3:$P$7,2,FALSE)&gt;=VLOOKUP(L895,Références!$O$3:$P$7,2,FALSE),"OK","À compléter"))</f>
        <v/>
      </c>
      <c r="AE895" s="17" t="inlineStr">
        <is>
          <t>PV contrôle + schéma</t>
        </is>
      </c>
      <c r="AF895" s="17" t="n"/>
      <c r="AG895" s="17" t="n"/>
    </row>
    <row r="896">
      <c r="A896" s="17" t="n"/>
      <c r="B896" s="17" t="n"/>
      <c r="C896" s="17" t="n"/>
      <c r="D896" s="17" t="n"/>
      <c r="E896" s="17" t="n"/>
      <c r="F896" s="17" t="n"/>
      <c r="G896" s="17" t="n"/>
      <c r="H896" s="17" t="n"/>
      <c r="I896" s="17" t="n"/>
      <c r="J896" s="17" t="n"/>
      <c r="K896" s="17">
        <f>IF(OR(H896="",I896="",J896=""),"",H896&amp;I896&amp;J896)</f>
        <v/>
      </c>
      <c r="L896" s="17">
        <f>IF(K896="","",VLOOKUP(K896,Références!$L$3:$M$10,2,FALSE))</f>
        <v/>
      </c>
      <c r="M896" s="17" t="n"/>
      <c r="N896" s="17" t="n"/>
      <c r="O896" s="17" t="n"/>
      <c r="P896" s="17">
        <f>IF(AND(M896&gt;0,N896&gt;0,O896&gt;0),M896*N896*O896,"")</f>
        <v/>
      </c>
      <c r="Q896" s="17">
        <f>IF(P896="","",IF(P896&lt;=20,"Faible",IF(P896&lt;=40,"Moyen",IF(P896&lt;=75,"Élevé","Critique"))))</f>
        <v/>
      </c>
      <c r="R896" s="17" t="n"/>
      <c r="S896" s="17" t="n"/>
      <c r="T896" s="17" t="n"/>
      <c r="U896" s="17" t="inlineStr">
        <is>
          <t>Maintenance</t>
        </is>
      </c>
      <c r="V896" s="17" t="inlineStr">
        <is>
          <t>01/09/2025</t>
        </is>
      </c>
      <c r="W896" s="17" t="inlineStr">
        <is>
          <t>In Progress</t>
        </is>
      </c>
      <c r="X896" s="17">
        <f>IF(AND(U896&gt;0,V896&gt;0,W896&gt;0),U896*V896*W896,"")</f>
        <v/>
      </c>
      <c r="Y896" s="17">
        <f>IF(X896="","",IF(X896&lt;=20,"Faible",IF(X896&lt;=40,"Moyen",IF(X896&lt;=75,"Élevé","Critique"))))</f>
        <v/>
      </c>
      <c r="Z896" s="17" t="n">
        <v>2</v>
      </c>
      <c r="AA896" s="17">
        <f>IF(AND(X896&gt;0,Y896&gt;0,Z896&gt;0),X896*Y896*Z896,"")</f>
        <v/>
      </c>
      <c r="AB896" s="17">
        <f>IF(AA896="","",IF(AA896&lt;=20,"Faible",IF(AA896&lt;=40,"Moyen",IF(AA896&lt;=75,"Élevé","Critique"))))</f>
        <v/>
      </c>
      <c r="AC896" s="17" t="inlineStr">
        <is>
          <t>c</t>
        </is>
      </c>
      <c r="AD896" s="17">
        <f>IF(OR(L896="",AC896=""),"",IF(VLOOKUP(AC896,Références!$O$3:$P$7,2,FALSE)&gt;=VLOOKUP(L896,Références!$O$3:$P$7,2,FALSE),"OK","À compléter"))</f>
        <v/>
      </c>
      <c r="AE896" s="17" t="inlineStr">
        <is>
          <t>PV contrôle + schéma</t>
        </is>
      </c>
      <c r="AF896" s="17" t="n"/>
      <c r="AG896" s="17" t="n"/>
    </row>
    <row r="897">
      <c r="A897" s="17" t="n"/>
      <c r="B897" s="17" t="n"/>
      <c r="C897" s="17" t="n"/>
      <c r="D897" s="17" t="n"/>
      <c r="E897" s="17" t="n"/>
      <c r="F897" s="17" t="n"/>
      <c r="G897" s="17" t="n"/>
      <c r="H897" s="17" t="n"/>
      <c r="I897" s="17" t="n"/>
      <c r="J897" s="17" t="n"/>
      <c r="K897" s="17">
        <f>IF(OR(H897="",I897="",J897=""),"",H897&amp;I897&amp;J897)</f>
        <v/>
      </c>
      <c r="L897" s="17">
        <f>IF(K897="","",VLOOKUP(K897,Références!$L$3:$M$10,2,FALSE))</f>
        <v/>
      </c>
      <c r="M897" s="17" t="n"/>
      <c r="N897" s="17" t="n"/>
      <c r="O897" s="17" t="n"/>
      <c r="P897" s="17">
        <f>IF(AND(M897&gt;0,N897&gt;0,O897&gt;0),M897*N897*O897,"")</f>
        <v/>
      </c>
      <c r="Q897" s="17">
        <f>IF(P897="","",IF(P897&lt;=20,"Faible",IF(P897&lt;=40,"Moyen",IF(P897&lt;=75,"Élevé","Critique"))))</f>
        <v/>
      </c>
      <c r="R897" s="17" t="n"/>
      <c r="S897" s="17" t="n"/>
      <c r="T897" s="17" t="n"/>
      <c r="U897" s="17" t="inlineStr">
        <is>
          <t>HSE</t>
        </is>
      </c>
      <c r="V897" s="17" t="inlineStr">
        <is>
          <t>27/09/2025</t>
        </is>
      </c>
      <c r="W897" s="17" t="inlineStr">
        <is>
          <t>In Progress</t>
        </is>
      </c>
      <c r="X897" s="17">
        <f>IF(AND(U897&gt;0,V897&gt;0,W897&gt;0),U897*V897*W897,"")</f>
        <v/>
      </c>
      <c r="Y897" s="17">
        <f>IF(X897="","",IF(X897&lt;=20,"Faible",IF(X897&lt;=40,"Moyen",IF(X897&lt;=75,"Élevé","Critique"))))</f>
        <v/>
      </c>
      <c r="Z897" s="17" t="n">
        <v>2</v>
      </c>
      <c r="AA897" s="17">
        <f>IF(AND(X897&gt;0,Y897&gt;0,Z897&gt;0),X897*Y897*Z897,"")</f>
        <v/>
      </c>
      <c r="AB897" s="17">
        <f>IF(AA897="","",IF(AA897&lt;=20,"Faible",IF(AA897&lt;=40,"Moyen",IF(AA897&lt;=75,"Élevé","Critique"))))</f>
        <v/>
      </c>
      <c r="AC897" s="17" t="inlineStr">
        <is>
          <t>c</t>
        </is>
      </c>
      <c r="AD897" s="17">
        <f>IF(OR(L897="",AC897=""),"",IF(VLOOKUP(AC897,Références!$O$3:$P$7,2,FALSE)&gt;=VLOOKUP(L897,Références!$O$3:$P$7,2,FALSE),"OK","À compléter"))</f>
        <v/>
      </c>
      <c r="AE897" s="17" t="inlineStr">
        <is>
          <t>PV contrôle + schéma</t>
        </is>
      </c>
      <c r="AF897" s="17" t="n"/>
      <c r="AG897" s="17" t="n"/>
    </row>
    <row r="898">
      <c r="A898" s="17" t="n"/>
      <c r="B898" s="17" t="n"/>
      <c r="C898" s="17" t="n"/>
      <c r="D898" s="17" t="n"/>
      <c r="E898" s="17" t="n"/>
      <c r="F898" s="17" t="n"/>
      <c r="G898" s="17" t="n"/>
      <c r="H898" s="17" t="n"/>
      <c r="I898" s="17" t="n"/>
      <c r="J898" s="17" t="n"/>
      <c r="K898" s="17">
        <f>IF(OR(H898="",I898="",J898=""),"",H898&amp;I898&amp;J898)</f>
        <v/>
      </c>
      <c r="L898" s="17">
        <f>IF(K898="","",VLOOKUP(K898,Références!$L$3:$M$10,2,FALSE))</f>
        <v/>
      </c>
      <c r="M898" s="17" t="n"/>
      <c r="N898" s="17" t="n"/>
      <c r="O898" s="17" t="n"/>
      <c r="P898" s="17">
        <f>IF(AND(M898&gt;0,N898&gt;0,O898&gt;0),M898*N898*O898,"")</f>
        <v/>
      </c>
      <c r="Q898" s="17">
        <f>IF(P898="","",IF(P898&lt;=20,"Faible",IF(P898&lt;=40,"Moyen",IF(P898&lt;=75,"Élevé","Critique"))))</f>
        <v/>
      </c>
      <c r="R898" s="17" t="n"/>
      <c r="S898" s="17" t="n"/>
      <c r="T898" s="17" t="n"/>
      <c r="U898" s="17" t="inlineStr">
        <is>
          <t>Maintenance</t>
        </is>
      </c>
      <c r="V898" s="17" t="inlineStr">
        <is>
          <t>22/09/2025</t>
        </is>
      </c>
      <c r="W898" s="17" t="inlineStr">
        <is>
          <t>Done</t>
        </is>
      </c>
      <c r="X898" s="17">
        <f>IF(AND(U898&gt;0,V898&gt;0,W898&gt;0),U898*V898*W898,"")</f>
        <v/>
      </c>
      <c r="Y898" s="17">
        <f>IF(X898="","",IF(X898&lt;=20,"Faible",IF(X898&lt;=40,"Moyen",IF(X898&lt;=75,"Élevé","Critique"))))</f>
        <v/>
      </c>
      <c r="Z898" s="17" t="n">
        <v>2</v>
      </c>
      <c r="AA898" s="17">
        <f>IF(AND(X898&gt;0,Y898&gt;0,Z898&gt;0),X898*Y898*Z898,"")</f>
        <v/>
      </c>
      <c r="AB898" s="17">
        <f>IF(AA898="","",IF(AA898&lt;=20,"Faible",IF(AA898&lt;=40,"Moyen",IF(AA898&lt;=75,"Élevé","Critique"))))</f>
        <v/>
      </c>
      <c r="AC898" s="17" t="inlineStr">
        <is>
          <t>c</t>
        </is>
      </c>
      <c r="AD898" s="17">
        <f>IF(OR(L898="",AC898=""),"",IF(VLOOKUP(AC898,Références!$O$3:$P$7,2,FALSE)&gt;=VLOOKUP(L898,Références!$O$3:$P$7,2,FALSE),"OK","À compléter"))</f>
        <v/>
      </c>
      <c r="AE898" s="17" t="inlineStr">
        <is>
          <t>Audit terrain + croquis</t>
        </is>
      </c>
      <c r="AF898" s="17" t="n"/>
      <c r="AG898" s="17" t="n"/>
    </row>
    <row r="899">
      <c r="A899" s="17" t="n"/>
      <c r="B899" s="17" t="n"/>
      <c r="C899" s="17" t="n"/>
      <c r="D899" s="17" t="n"/>
      <c r="E899" s="17" t="n"/>
      <c r="F899" s="17" t="n"/>
      <c r="G899" s="17" t="n"/>
      <c r="H899" s="17" t="n"/>
      <c r="I899" s="17" t="n"/>
      <c r="J899" s="17" t="n"/>
      <c r="K899" s="17">
        <f>IF(OR(H899="",I899="",J899=""),"",H899&amp;I899&amp;J899)</f>
        <v/>
      </c>
      <c r="L899" s="17">
        <f>IF(K899="","",VLOOKUP(K899,Références!$L$3:$M$10,2,FALSE))</f>
        <v/>
      </c>
      <c r="M899" s="17" t="n"/>
      <c r="N899" s="17" t="n"/>
      <c r="O899" s="17" t="n"/>
      <c r="P899" s="17">
        <f>IF(AND(M899&gt;0,N899&gt;0,O899&gt;0),M899*N899*O899,"")</f>
        <v/>
      </c>
      <c r="Q899" s="17">
        <f>IF(P899="","",IF(P899&lt;=20,"Faible",IF(P899&lt;=40,"Moyen",IF(P899&lt;=75,"Élevé","Critique"))))</f>
        <v/>
      </c>
      <c r="R899" s="17" t="n"/>
      <c r="S899" s="17" t="n"/>
      <c r="T899" s="17" t="n"/>
      <c r="U899" s="17" t="inlineStr">
        <is>
          <t>Production</t>
        </is>
      </c>
      <c r="V899" s="17" t="inlineStr">
        <is>
          <t>27/09/2025</t>
        </is>
      </c>
      <c r="W899" s="17" t="inlineStr">
        <is>
          <t>Not Started</t>
        </is>
      </c>
      <c r="X899" s="17">
        <f>IF(AND(U899&gt;0,V899&gt;0,W899&gt;0),U899*V899*W899,"")</f>
        <v/>
      </c>
      <c r="Y899" s="17">
        <f>IF(X899="","",IF(X899&lt;=20,"Faible",IF(X899&lt;=40,"Moyen",IF(X899&lt;=75,"Élevé","Critique"))))</f>
        <v/>
      </c>
      <c r="Z899" s="17" t="n">
        <v>2</v>
      </c>
      <c r="AA899" s="17">
        <f>IF(AND(X899&gt;0,Y899&gt;0,Z899&gt;0),X899*Y899*Z899,"")</f>
        <v/>
      </c>
      <c r="AB899" s="17">
        <f>IF(AA899="","",IF(AA899&lt;=20,"Faible",IF(AA899&lt;=40,"Moyen",IF(AA899&lt;=75,"Élevé","Critique"))))</f>
        <v/>
      </c>
      <c r="AC899" s="17" t="inlineStr">
        <is>
          <t>c</t>
        </is>
      </c>
      <c r="AD899" s="17">
        <f>IF(OR(L899="",AC899=""),"",IF(VLOOKUP(AC899,Références!$O$3:$P$7,2,FALSE)&gt;=VLOOKUP(L899,Références!$O$3:$P$7,2,FALSE),"OK","À compléter"))</f>
        <v/>
      </c>
      <c r="AE899" s="17" t="inlineStr">
        <is>
          <t>Audit terrain + croquis</t>
        </is>
      </c>
      <c r="AF899" s="17" t="n"/>
      <c r="AG899" s="17" t="n"/>
    </row>
    <row r="900">
      <c r="A900" s="17" t="n"/>
      <c r="B900" s="17" t="n"/>
      <c r="C900" s="17" t="n"/>
      <c r="D900" s="17" t="n"/>
      <c r="E900" s="17" t="n"/>
      <c r="F900" s="17" t="n"/>
      <c r="G900" s="17" t="n"/>
      <c r="H900" s="17" t="n"/>
      <c r="I900" s="17" t="n"/>
      <c r="J900" s="17" t="n"/>
      <c r="K900" s="17">
        <f>IF(OR(H900="",I900="",J900=""),"",H900&amp;I900&amp;J900)</f>
        <v/>
      </c>
      <c r="L900" s="17">
        <f>IF(K900="","",VLOOKUP(K900,Références!$L$3:$M$10,2,FALSE))</f>
        <v/>
      </c>
      <c r="M900" s="17" t="n"/>
      <c r="N900" s="17" t="n"/>
      <c r="O900" s="17" t="n"/>
      <c r="P900" s="17">
        <f>IF(AND(M900&gt;0,N900&gt;0,O900&gt;0),M900*N900*O900,"")</f>
        <v/>
      </c>
      <c r="Q900" s="17">
        <f>IF(P900="","",IF(P900&lt;=20,"Faible",IF(P900&lt;=40,"Moyen",IF(P900&lt;=75,"Élevé","Critique"))))</f>
        <v/>
      </c>
      <c r="R900" s="17" t="n"/>
      <c r="S900" s="17" t="n"/>
      <c r="T900" s="17" t="n"/>
      <c r="U900" s="17" t="inlineStr">
        <is>
          <t>Méthodes</t>
        </is>
      </c>
      <c r="V900" s="17" t="inlineStr">
        <is>
          <t>13/09/2025</t>
        </is>
      </c>
      <c r="W900" s="17" t="inlineStr">
        <is>
          <t>Done</t>
        </is>
      </c>
      <c r="X900" s="17">
        <f>IF(AND(U900&gt;0,V900&gt;0,W900&gt;0),U900*V900*W900,"")</f>
        <v/>
      </c>
      <c r="Y900" s="17">
        <f>IF(X900="","",IF(X900&lt;=20,"Faible",IF(X900&lt;=40,"Moyen",IF(X900&lt;=75,"Élevé","Critique"))))</f>
        <v/>
      </c>
      <c r="Z900" s="17" t="n">
        <v>2</v>
      </c>
      <c r="AA900" s="17">
        <f>IF(AND(X900&gt;0,Y900&gt;0,Z900&gt;0),X900*Y900*Z900,"")</f>
        <v/>
      </c>
      <c r="AB900" s="17">
        <f>IF(AA900="","",IF(AA900&lt;=20,"Faible",IF(AA900&lt;=40,"Moyen",IF(AA900&lt;=75,"Élevé","Critique"))))</f>
        <v/>
      </c>
      <c r="AC900" s="17" t="inlineStr">
        <is>
          <t>c</t>
        </is>
      </c>
      <c r="AD900" s="17">
        <f>IF(OR(L900="",AC900=""),"",IF(VLOOKUP(AC900,Références!$O$3:$P$7,2,FALSE)&gt;=VLOOKUP(L900,Références!$O$3:$P$7,2,FALSE),"OK","À compléter"))</f>
        <v/>
      </c>
      <c r="AE900" s="17" t="inlineStr">
        <is>
          <t>Audit terrain + croquis</t>
        </is>
      </c>
      <c r="AF900" s="17" t="n"/>
      <c r="AG900" s="17" t="n"/>
    </row>
    <row r="901">
      <c r="A901" s="17" t="n"/>
      <c r="B901" s="17" t="n"/>
      <c r="C901" s="17" t="n"/>
      <c r="D901" s="17" t="n"/>
      <c r="E901" s="17" t="n"/>
      <c r="F901" s="17" t="n"/>
      <c r="G901" s="17" t="n"/>
      <c r="H901" s="17" t="n"/>
      <c r="I901" s="17" t="n"/>
      <c r="J901" s="17" t="n"/>
      <c r="K901" s="17">
        <f>IF(OR(H901="",I901="",J901=""),"",H901&amp;I901&amp;J901)</f>
        <v/>
      </c>
      <c r="L901" s="17">
        <f>IF(K901="","",VLOOKUP(K901,Références!$L$3:$M$10,2,FALSE))</f>
        <v/>
      </c>
      <c r="M901" s="17" t="n"/>
      <c r="N901" s="17" t="n"/>
      <c r="O901" s="17" t="n"/>
      <c r="P901" s="17">
        <f>IF(AND(M901&gt;0,N901&gt;0,O901&gt;0),M901*N901*O901,"")</f>
        <v/>
      </c>
      <c r="Q901" s="17">
        <f>IF(P901="","",IF(P901&lt;=20,"Faible",IF(P901&lt;=40,"Moyen",IF(P901&lt;=75,"Élevé","Critique"))))</f>
        <v/>
      </c>
      <c r="R901" s="17" t="n"/>
      <c r="S901" s="17" t="n"/>
      <c r="T901" s="17" t="n"/>
      <c r="U901" s="17" t="inlineStr">
        <is>
          <t>Maintenance</t>
        </is>
      </c>
      <c r="V901" s="17" t="inlineStr">
        <is>
          <t>15/09/2025</t>
        </is>
      </c>
      <c r="W901" s="17" t="inlineStr">
        <is>
          <t>In Progress</t>
        </is>
      </c>
      <c r="X901" s="17">
        <f>IF(AND(U901&gt;0,V901&gt;0,W901&gt;0),U901*V901*W901,"")</f>
        <v/>
      </c>
      <c r="Y901" s="17">
        <f>IF(X901="","",IF(X901&lt;=20,"Faible",IF(X901&lt;=40,"Moyen",IF(X901&lt;=75,"Élevé","Critique"))))</f>
        <v/>
      </c>
      <c r="Z901" s="17" t="n">
        <v>2</v>
      </c>
      <c r="AA901" s="17">
        <f>IF(AND(X901&gt;0,Y901&gt;0,Z901&gt;0),X901*Y901*Z901,"")</f>
        <v/>
      </c>
      <c r="AB901" s="17">
        <f>IF(AA901="","",IF(AA901&lt;=20,"Faible",IF(AA901&lt;=40,"Moyen",IF(AA901&lt;=75,"Élevé","Critique"))))</f>
        <v/>
      </c>
      <c r="AC901" s="17" t="inlineStr">
        <is>
          <t>c</t>
        </is>
      </c>
      <c r="AD901" s="17">
        <f>IF(OR(L901="",AC901=""),"",IF(VLOOKUP(AC901,Références!$O$3:$P$7,2,FALSE)&gt;=VLOOKUP(L901,Références!$O$3:$P$7,2,FALSE),"OK","À compléter"))</f>
        <v/>
      </c>
      <c r="AE901" s="17" t="inlineStr">
        <is>
          <t>Photos + procédure</t>
        </is>
      </c>
      <c r="AF901" s="17" t="n"/>
      <c r="AG901" s="17" t="n"/>
    </row>
    <row r="902">
      <c r="A902" s="17" t="n"/>
      <c r="B902" s="17" t="n"/>
      <c r="C902" s="17" t="n"/>
      <c r="D902" s="17" t="n"/>
      <c r="E902" s="17" t="n"/>
      <c r="F902" s="17" t="n"/>
      <c r="G902" s="17" t="n"/>
      <c r="H902" s="17" t="n"/>
      <c r="I902" s="17" t="n"/>
      <c r="J902" s="17" t="n"/>
      <c r="K902" s="17">
        <f>IF(OR(H902="",I902="",J902=""),"",H902&amp;I902&amp;J902)</f>
        <v/>
      </c>
      <c r="L902" s="17">
        <f>IF(K902="","",VLOOKUP(K902,Références!$L$3:$M$10,2,FALSE))</f>
        <v/>
      </c>
      <c r="M902" s="17" t="n"/>
      <c r="N902" s="17" t="n"/>
      <c r="O902" s="17" t="n"/>
      <c r="P902" s="17">
        <f>IF(AND(M902&gt;0,N902&gt;0,O902&gt;0),M902*N902*O902,"")</f>
        <v/>
      </c>
      <c r="Q902" s="17">
        <f>IF(P902="","",IF(P902&lt;=20,"Faible",IF(P902&lt;=40,"Moyen",IF(P902&lt;=75,"Élevé","Critique"))))</f>
        <v/>
      </c>
      <c r="R902" s="17" t="n"/>
      <c r="S902" s="17" t="n"/>
      <c r="T902" s="17" t="n"/>
      <c r="U902" s="17" t="inlineStr">
        <is>
          <t>HSE</t>
        </is>
      </c>
      <c r="V902" s="17" t="inlineStr">
        <is>
          <t>16/09/2025</t>
        </is>
      </c>
      <c r="W902" s="17" t="inlineStr">
        <is>
          <t>Done</t>
        </is>
      </c>
      <c r="X902" s="17">
        <f>IF(AND(U902&gt;0,V902&gt;0,W902&gt;0),U902*V902*W902,"")</f>
        <v/>
      </c>
      <c r="Y902" s="17">
        <f>IF(X902="","",IF(X902&lt;=20,"Faible",IF(X902&lt;=40,"Moyen",IF(X902&lt;=75,"Élevé","Critique"))))</f>
        <v/>
      </c>
      <c r="Z902" s="17" t="n">
        <v>2</v>
      </c>
      <c r="AA902" s="17">
        <f>IF(AND(X902&gt;0,Y902&gt;0,Z902&gt;0),X902*Y902*Z902,"")</f>
        <v/>
      </c>
      <c r="AB902" s="17">
        <f>IF(AA902="","",IF(AA902&lt;=20,"Faible",IF(AA902&lt;=40,"Moyen",IF(AA902&lt;=75,"Élevé","Critique"))))</f>
        <v/>
      </c>
      <c r="AC902" s="17" t="inlineStr">
        <is>
          <t>c</t>
        </is>
      </c>
      <c r="AD902" s="17">
        <f>IF(OR(L902="",AC902=""),"",IF(VLOOKUP(AC902,Références!$O$3:$P$7,2,FALSE)&gt;=VLOOKUP(L902,Références!$O$3:$P$7,2,FALSE),"OK","À compléter"))</f>
        <v/>
      </c>
      <c r="AE902" s="17" t="inlineStr">
        <is>
          <t>Audit terrain + croquis</t>
        </is>
      </c>
      <c r="AF902" s="17" t="n"/>
      <c r="AG902" s="17" t="n"/>
    </row>
    <row r="903">
      <c r="A903" s="17" t="n"/>
      <c r="B903" s="17" t="n"/>
      <c r="C903" s="17" t="n"/>
      <c r="D903" s="17" t="n"/>
      <c r="E903" s="17" t="n"/>
      <c r="F903" s="17" t="n"/>
      <c r="G903" s="17" t="n"/>
      <c r="H903" s="17" t="n"/>
      <c r="I903" s="17" t="n"/>
      <c r="J903" s="17" t="n"/>
      <c r="K903" s="17">
        <f>IF(OR(H903="",I903="",J903=""),"",H903&amp;I903&amp;J903)</f>
        <v/>
      </c>
      <c r="L903" s="17">
        <f>IF(K903="","",VLOOKUP(K903,Références!$L$3:$M$10,2,FALSE))</f>
        <v/>
      </c>
      <c r="M903" s="17" t="n"/>
      <c r="N903" s="17" t="n"/>
      <c r="O903" s="17" t="n"/>
      <c r="P903" s="17">
        <f>IF(AND(M903&gt;0,N903&gt;0,O903&gt;0),M903*N903*O903,"")</f>
        <v/>
      </c>
      <c r="Q903" s="17">
        <f>IF(P903="","",IF(P903&lt;=20,"Faible",IF(P903&lt;=40,"Moyen",IF(P903&lt;=75,"Élevé","Critique"))))</f>
        <v/>
      </c>
      <c r="R903" s="17" t="n"/>
      <c r="S903" s="17" t="n"/>
      <c r="T903" s="17" t="n"/>
      <c r="U903" s="17" t="inlineStr">
        <is>
          <t>Production</t>
        </is>
      </c>
      <c r="V903" s="17" t="inlineStr">
        <is>
          <t>14/09/2025</t>
        </is>
      </c>
      <c r="W903" s="17" t="inlineStr">
        <is>
          <t>Not Started</t>
        </is>
      </c>
      <c r="X903" s="17">
        <f>IF(AND(U903&gt;0,V903&gt;0,W903&gt;0),U903*V903*W903,"")</f>
        <v/>
      </c>
      <c r="Y903" s="17">
        <f>IF(X903="","",IF(X903&lt;=20,"Faible",IF(X903&lt;=40,"Moyen",IF(X903&lt;=75,"Élevé","Critique"))))</f>
        <v/>
      </c>
      <c r="Z903" s="17" t="n">
        <v>2</v>
      </c>
      <c r="AA903" s="17">
        <f>IF(AND(X903&gt;0,Y903&gt;0,Z903&gt;0),X903*Y903*Z903,"")</f>
        <v/>
      </c>
      <c r="AB903" s="17">
        <f>IF(AA903="","",IF(AA903&lt;=20,"Faible",IF(AA903&lt;=40,"Moyen",IF(AA903&lt;=75,"Élevé","Critique"))))</f>
        <v/>
      </c>
      <c r="AC903" s="17" t="inlineStr">
        <is>
          <t>c</t>
        </is>
      </c>
      <c r="AD903" s="17">
        <f>IF(OR(L903="",AC903=""),"",IF(VLOOKUP(AC903,Références!$O$3:$P$7,2,FALSE)&gt;=VLOOKUP(L903,Références!$O$3:$P$7,2,FALSE),"OK","À compléter"))</f>
        <v/>
      </c>
      <c r="AE903" s="17" t="inlineStr">
        <is>
          <t>PV contrôle + schéma</t>
        </is>
      </c>
      <c r="AF903" s="17" t="n"/>
      <c r="AG903" s="17" t="n"/>
    </row>
    <row r="904">
      <c r="A904" s="17" t="n"/>
      <c r="B904" s="17" t="n"/>
      <c r="C904" s="17" t="n"/>
      <c r="D904" s="17" t="n"/>
      <c r="E904" s="17" t="n"/>
      <c r="F904" s="17" t="n"/>
      <c r="G904" s="17" t="n"/>
      <c r="H904" s="17" t="n"/>
      <c r="I904" s="17" t="n"/>
      <c r="J904" s="17" t="n"/>
      <c r="K904" s="17">
        <f>IF(OR(H904="",I904="",J904=""),"",H904&amp;I904&amp;J904)</f>
        <v/>
      </c>
      <c r="L904" s="17">
        <f>IF(K904="","",VLOOKUP(K904,Références!$L$3:$M$10,2,FALSE))</f>
        <v/>
      </c>
      <c r="M904" s="17" t="n"/>
      <c r="N904" s="17" t="n"/>
      <c r="O904" s="17" t="n"/>
      <c r="P904" s="17">
        <f>IF(AND(M904&gt;0,N904&gt;0,O904&gt;0),M904*N904*O904,"")</f>
        <v/>
      </c>
      <c r="Q904" s="17">
        <f>IF(P904="","",IF(P904&lt;=20,"Faible",IF(P904&lt;=40,"Moyen",IF(P904&lt;=75,"Élevé","Critique"))))</f>
        <v/>
      </c>
      <c r="R904" s="17" t="n"/>
      <c r="S904" s="17" t="n"/>
      <c r="T904" s="17" t="n"/>
      <c r="U904" s="17" t="inlineStr">
        <is>
          <t>Maintenance</t>
        </is>
      </c>
      <c r="V904" s="17" t="inlineStr">
        <is>
          <t>14/09/2025</t>
        </is>
      </c>
      <c r="W904" s="17" t="inlineStr">
        <is>
          <t>Done</t>
        </is>
      </c>
      <c r="X904" s="17">
        <f>IF(AND(U904&gt;0,V904&gt;0,W904&gt;0),U904*V904*W904,"")</f>
        <v/>
      </c>
      <c r="Y904" s="17">
        <f>IF(X904="","",IF(X904&lt;=20,"Faible",IF(X904&lt;=40,"Moyen",IF(X904&lt;=75,"Élevé","Critique"))))</f>
        <v/>
      </c>
      <c r="Z904" s="17" t="n">
        <v>2</v>
      </c>
      <c r="AA904" s="17">
        <f>IF(AND(X904&gt;0,Y904&gt;0,Z904&gt;0),X904*Y904*Z904,"")</f>
        <v/>
      </c>
      <c r="AB904" s="17">
        <f>IF(AA904="","",IF(AA904&lt;=20,"Faible",IF(AA904&lt;=40,"Moyen",IF(AA904&lt;=75,"Élevé","Critique"))))</f>
        <v/>
      </c>
      <c r="AC904" s="17" t="inlineStr">
        <is>
          <t>c</t>
        </is>
      </c>
      <c r="AD904" s="17">
        <f>IF(OR(L904="",AC904=""),"",IF(VLOOKUP(AC904,Références!$O$3:$P$7,2,FALSE)&gt;=VLOOKUP(L904,Références!$O$3:$P$7,2,FALSE),"OK","À compléter"))</f>
        <v/>
      </c>
      <c r="AE904" s="17" t="inlineStr">
        <is>
          <t>Audit terrain + croquis</t>
        </is>
      </c>
      <c r="AF904" s="17" t="n"/>
      <c r="AG904" s="17" t="n"/>
    </row>
    <row r="905">
      <c r="A905" s="17" t="n"/>
      <c r="B905" s="17" t="n"/>
      <c r="C905" s="17" t="n"/>
      <c r="D905" s="17" t="n"/>
      <c r="E905" s="17" t="n"/>
      <c r="F905" s="17" t="n"/>
      <c r="G905" s="17" t="n"/>
      <c r="H905" s="17" t="n"/>
      <c r="I905" s="17" t="n"/>
      <c r="J905" s="17" t="n"/>
      <c r="K905" s="17">
        <f>IF(OR(H905="",I905="",J905=""),"",H905&amp;I905&amp;J905)</f>
        <v/>
      </c>
      <c r="L905" s="17">
        <f>IF(K905="","",VLOOKUP(K905,Références!$L$3:$M$10,2,FALSE))</f>
        <v/>
      </c>
      <c r="M905" s="17" t="n"/>
      <c r="N905" s="17" t="n"/>
      <c r="O905" s="17" t="n"/>
      <c r="P905" s="17">
        <f>IF(AND(M905&gt;0,N905&gt;0,O905&gt;0),M905*N905*O905,"")</f>
        <v/>
      </c>
      <c r="Q905" s="17">
        <f>IF(P905="","",IF(P905&lt;=20,"Faible",IF(P905&lt;=40,"Moyen",IF(P905&lt;=75,"Élevé","Critique"))))</f>
        <v/>
      </c>
      <c r="R905" s="17" t="n"/>
      <c r="S905" s="17" t="n"/>
      <c r="T905" s="17" t="n"/>
      <c r="U905" s="17" t="inlineStr">
        <is>
          <t>Maintenance</t>
        </is>
      </c>
      <c r="V905" s="17" t="inlineStr">
        <is>
          <t>12/09/2025</t>
        </is>
      </c>
      <c r="W905" s="17" t="inlineStr">
        <is>
          <t>Done</t>
        </is>
      </c>
      <c r="X905" s="17">
        <f>IF(AND(U905&gt;0,V905&gt;0,W905&gt;0),U905*V905*W905,"")</f>
        <v/>
      </c>
      <c r="Y905" s="17">
        <f>IF(X905="","",IF(X905&lt;=20,"Faible",IF(X905&lt;=40,"Moyen",IF(X905&lt;=75,"Élevé","Critique"))))</f>
        <v/>
      </c>
      <c r="Z905" s="17" t="n">
        <v>2</v>
      </c>
      <c r="AA905" s="17">
        <f>IF(AND(X905&gt;0,Y905&gt;0,Z905&gt;0),X905*Y905*Z905,"")</f>
        <v/>
      </c>
      <c r="AB905" s="17">
        <f>IF(AA905="","",IF(AA905&lt;=20,"Faible",IF(AA905&lt;=40,"Moyen",IF(AA905&lt;=75,"Élevé","Critique"))))</f>
        <v/>
      </c>
      <c r="AC905" s="17" t="inlineStr">
        <is>
          <t>c</t>
        </is>
      </c>
      <c r="AD905" s="17">
        <f>IF(OR(L905="",AC905=""),"",IF(VLOOKUP(AC905,Références!$O$3:$P$7,2,FALSE)&gt;=VLOOKUP(L905,Références!$O$3:$P$7,2,FALSE),"OK","À compléter"))</f>
        <v/>
      </c>
      <c r="AE905" s="17" t="inlineStr">
        <is>
          <t>Audit terrain + croquis</t>
        </is>
      </c>
      <c r="AF905" s="17" t="n"/>
      <c r="AG905" s="17" t="n"/>
    </row>
    <row r="906">
      <c r="A906" s="17" t="n"/>
      <c r="B906" s="17" t="n"/>
      <c r="C906" s="17" t="n"/>
      <c r="D906" s="17" t="n"/>
      <c r="E906" s="17" t="n"/>
      <c r="F906" s="17" t="n"/>
      <c r="G906" s="17" t="n"/>
      <c r="H906" s="17" t="n"/>
      <c r="I906" s="17" t="n"/>
      <c r="J906" s="17" t="n"/>
      <c r="K906" s="17">
        <f>IF(OR(H906="",I906="",J906=""),"",H906&amp;I906&amp;J906)</f>
        <v/>
      </c>
      <c r="L906" s="17">
        <f>IF(K906="","",VLOOKUP(K906,Références!$L$3:$M$10,2,FALSE))</f>
        <v/>
      </c>
      <c r="M906" s="17" t="n"/>
      <c r="N906" s="17" t="n"/>
      <c r="O906" s="17" t="n"/>
      <c r="P906" s="17">
        <f>IF(AND(M906&gt;0,N906&gt;0,O906&gt;0),M906*N906*O906,"")</f>
        <v/>
      </c>
      <c r="Q906" s="17">
        <f>IF(P906="","",IF(P906&lt;=20,"Faible",IF(P906&lt;=40,"Moyen",IF(P906&lt;=75,"Élevé","Critique"))))</f>
        <v/>
      </c>
      <c r="R906" s="17" t="n"/>
      <c r="S906" s="17" t="n"/>
      <c r="T906" s="17" t="n"/>
      <c r="U906" s="17" t="inlineStr">
        <is>
          <t>Méthodes</t>
        </is>
      </c>
      <c r="V906" s="17" t="inlineStr">
        <is>
          <t>18/09/2025</t>
        </is>
      </c>
      <c r="W906" s="17" t="inlineStr">
        <is>
          <t>In Progress</t>
        </is>
      </c>
      <c r="X906" s="17">
        <f>IF(AND(U906&gt;0,V906&gt;0,W906&gt;0),U906*V906*W906,"")</f>
        <v/>
      </c>
      <c r="Y906" s="17">
        <f>IF(X906="","",IF(X906&lt;=20,"Faible",IF(X906&lt;=40,"Moyen",IF(X906&lt;=75,"Élevé","Critique"))))</f>
        <v/>
      </c>
      <c r="Z906" s="17" t="n">
        <v>2</v>
      </c>
      <c r="AA906" s="17">
        <f>IF(AND(X906&gt;0,Y906&gt;0,Z906&gt;0),X906*Y906*Z906,"")</f>
        <v/>
      </c>
      <c r="AB906" s="17">
        <f>IF(AA906="","",IF(AA906&lt;=20,"Faible",IF(AA906&lt;=40,"Moyen",IF(AA906&lt;=75,"Élevé","Critique"))))</f>
        <v/>
      </c>
      <c r="AC906" s="17" t="inlineStr">
        <is>
          <t>c</t>
        </is>
      </c>
      <c r="AD906" s="17">
        <f>IF(OR(L906="",AC906=""),"",IF(VLOOKUP(AC906,Références!$O$3:$P$7,2,FALSE)&gt;=VLOOKUP(L906,Références!$O$3:$P$7,2,FALSE),"OK","À compléter"))</f>
        <v/>
      </c>
      <c r="AE906" s="17" t="inlineStr">
        <is>
          <t>FDS + mode opératoire</t>
        </is>
      </c>
      <c r="AF906" s="17" t="n"/>
      <c r="AG906" s="17" t="n"/>
    </row>
    <row r="907">
      <c r="A907" s="17" t="n"/>
      <c r="B907" s="17" t="n"/>
      <c r="C907" s="17" t="n"/>
      <c r="D907" s="17" t="n"/>
      <c r="E907" s="17" t="n"/>
      <c r="F907" s="17" t="n"/>
      <c r="G907" s="17" t="n"/>
      <c r="H907" s="17" t="n"/>
      <c r="I907" s="17" t="n"/>
      <c r="J907" s="17" t="n"/>
      <c r="K907" s="17">
        <f>IF(OR(H907="",I907="",J907=""),"",H907&amp;I907&amp;J907)</f>
        <v/>
      </c>
      <c r="L907" s="17">
        <f>IF(K907="","",VLOOKUP(K907,Références!$L$3:$M$10,2,FALSE))</f>
        <v/>
      </c>
      <c r="M907" s="17" t="n"/>
      <c r="N907" s="17" t="n"/>
      <c r="O907" s="17" t="n"/>
      <c r="P907" s="17">
        <f>IF(AND(M907&gt;0,N907&gt;0,O907&gt;0),M907*N907*O907,"")</f>
        <v/>
      </c>
      <c r="Q907" s="17">
        <f>IF(P907="","",IF(P907&lt;=20,"Faible",IF(P907&lt;=40,"Moyen",IF(P907&lt;=75,"Élevé","Critique"))))</f>
        <v/>
      </c>
      <c r="R907" s="17" t="n"/>
      <c r="S907" s="17" t="n"/>
      <c r="T907" s="17" t="n"/>
      <c r="U907" s="17" t="inlineStr">
        <is>
          <t>Production</t>
        </is>
      </c>
      <c r="V907" s="17" t="inlineStr">
        <is>
          <t>12/09/2025</t>
        </is>
      </c>
      <c r="W907" s="17" t="inlineStr">
        <is>
          <t>Done</t>
        </is>
      </c>
      <c r="X907" s="17">
        <f>IF(AND(U907&gt;0,V907&gt;0,W907&gt;0),U907*V907*W907,"")</f>
        <v/>
      </c>
      <c r="Y907" s="17">
        <f>IF(X907="","",IF(X907&lt;=20,"Faible",IF(X907&lt;=40,"Moyen",IF(X907&lt;=75,"Élevé","Critique"))))</f>
        <v/>
      </c>
      <c r="Z907" s="17" t="n">
        <v>2</v>
      </c>
      <c r="AA907" s="17">
        <f>IF(AND(X907&gt;0,Y907&gt;0,Z907&gt;0),X907*Y907*Z907,"")</f>
        <v/>
      </c>
      <c r="AB907" s="17">
        <f>IF(AA907="","",IF(AA907&lt;=20,"Faible",IF(AA907&lt;=40,"Moyen",IF(AA907&lt;=75,"Élevé","Critique"))))</f>
        <v/>
      </c>
      <c r="AC907" s="17" t="inlineStr">
        <is>
          <t>c</t>
        </is>
      </c>
      <c r="AD907" s="17">
        <f>IF(OR(L907="",AC907=""),"",IF(VLOOKUP(AC907,Références!$O$3:$P$7,2,FALSE)&gt;=VLOOKUP(L907,Références!$O$3:$P$7,2,FALSE),"OK","À compléter"))</f>
        <v/>
      </c>
      <c r="AE907" s="17" t="inlineStr">
        <is>
          <t>PV contrôle + schéma</t>
        </is>
      </c>
      <c r="AF907" s="17" t="n"/>
      <c r="AG907" s="17" t="n"/>
    </row>
    <row r="908">
      <c r="A908" s="17" t="n"/>
      <c r="B908" s="17" t="n"/>
      <c r="C908" s="17" t="n"/>
      <c r="D908" s="17" t="n"/>
      <c r="E908" s="17" t="n"/>
      <c r="F908" s="17" t="n"/>
      <c r="G908" s="17" t="n"/>
      <c r="H908" s="17" t="n"/>
      <c r="I908" s="17" t="n"/>
      <c r="J908" s="17" t="n"/>
      <c r="K908" s="17">
        <f>IF(OR(H908="",I908="",J908=""),"",H908&amp;I908&amp;J908)</f>
        <v/>
      </c>
      <c r="L908" s="17">
        <f>IF(K908="","",VLOOKUP(K908,Références!$L$3:$M$10,2,FALSE))</f>
        <v/>
      </c>
      <c r="M908" s="17" t="n"/>
      <c r="N908" s="17" t="n"/>
      <c r="O908" s="17" t="n"/>
      <c r="P908" s="17">
        <f>IF(AND(M908&gt;0,N908&gt;0,O908&gt;0),M908*N908*O908,"")</f>
        <v/>
      </c>
      <c r="Q908" s="17">
        <f>IF(P908="","",IF(P908&lt;=20,"Faible",IF(P908&lt;=40,"Moyen",IF(P908&lt;=75,"Élevé","Critique"))))</f>
        <v/>
      </c>
      <c r="R908" s="17" t="n"/>
      <c r="S908" s="17" t="n"/>
      <c r="T908" s="17" t="n"/>
      <c r="U908" s="17" t="inlineStr">
        <is>
          <t>Maintenance</t>
        </is>
      </c>
      <c r="V908" s="17" t="inlineStr">
        <is>
          <t>01/09/2025</t>
        </is>
      </c>
      <c r="W908" s="17" t="inlineStr">
        <is>
          <t>Done</t>
        </is>
      </c>
      <c r="X908" s="17">
        <f>IF(AND(U908&gt;0,V908&gt;0,W908&gt;0),U908*V908*W908,"")</f>
        <v/>
      </c>
      <c r="Y908" s="17">
        <f>IF(X908="","",IF(X908&lt;=20,"Faible",IF(X908&lt;=40,"Moyen",IF(X908&lt;=75,"Élevé","Critique"))))</f>
        <v/>
      </c>
      <c r="Z908" s="17" t="n">
        <v>2</v>
      </c>
      <c r="AA908" s="17">
        <f>IF(AND(X908&gt;0,Y908&gt;0,Z908&gt;0),X908*Y908*Z908,"")</f>
        <v/>
      </c>
      <c r="AB908" s="17">
        <f>IF(AA908="","",IF(AA908&lt;=20,"Faible",IF(AA908&lt;=40,"Moyen",IF(AA908&lt;=75,"Élevé","Critique"))))</f>
        <v/>
      </c>
      <c r="AC908" s="17" t="inlineStr">
        <is>
          <t>c</t>
        </is>
      </c>
      <c r="AD908" s="17">
        <f>IF(OR(L908="",AC908=""),"",IF(VLOOKUP(AC908,Références!$O$3:$P$7,2,FALSE)&gt;=VLOOKUP(L908,Références!$O$3:$P$7,2,FALSE),"OK","À compléter"))</f>
        <v/>
      </c>
      <c r="AE908" s="17" t="inlineStr">
        <is>
          <t>Photos + procédure</t>
        </is>
      </c>
      <c r="AF908" s="17" t="n"/>
      <c r="AG908" s="17" t="n"/>
    </row>
    <row r="909">
      <c r="A909" s="17" t="n"/>
      <c r="B909" s="17" t="n"/>
      <c r="C909" s="17" t="n"/>
      <c r="D909" s="17" t="n"/>
      <c r="E909" s="17" t="n"/>
      <c r="F909" s="17" t="n"/>
      <c r="G909" s="17" t="n"/>
      <c r="H909" s="17" t="n"/>
      <c r="I909" s="17" t="n"/>
      <c r="J909" s="17" t="n"/>
      <c r="K909" s="17">
        <f>IF(OR(H909="",I909="",J909=""),"",H909&amp;I909&amp;J909)</f>
        <v/>
      </c>
      <c r="L909" s="17">
        <f>IF(K909="","",VLOOKUP(K909,Références!$L$3:$M$10,2,FALSE))</f>
        <v/>
      </c>
      <c r="M909" s="17" t="n"/>
      <c r="N909" s="17" t="n"/>
      <c r="O909" s="17" t="n"/>
      <c r="P909" s="17">
        <f>IF(AND(M909&gt;0,N909&gt;0,O909&gt;0),M909*N909*O909,"")</f>
        <v/>
      </c>
      <c r="Q909" s="17">
        <f>IF(P909="","",IF(P909&lt;=20,"Faible",IF(P909&lt;=40,"Moyen",IF(P909&lt;=75,"Élevé","Critique"))))</f>
        <v/>
      </c>
      <c r="R909" s="17" t="n"/>
      <c r="S909" s="17" t="n"/>
      <c r="T909" s="17" t="n"/>
      <c r="U909" s="17" t="inlineStr">
        <is>
          <t>Maintenance</t>
        </is>
      </c>
      <c r="V909" s="17" t="inlineStr">
        <is>
          <t>23/09/2025</t>
        </is>
      </c>
      <c r="W909" s="17" t="inlineStr">
        <is>
          <t>In Progress</t>
        </is>
      </c>
      <c r="X909" s="17">
        <f>IF(AND(U909&gt;0,V909&gt;0,W909&gt;0),U909*V909*W909,"")</f>
        <v/>
      </c>
      <c r="Y909" s="17">
        <f>IF(X909="","",IF(X909&lt;=20,"Faible",IF(X909&lt;=40,"Moyen",IF(X909&lt;=75,"Élevé","Critique"))))</f>
        <v/>
      </c>
      <c r="Z909" s="17" t="n">
        <v>2</v>
      </c>
      <c r="AA909" s="17">
        <f>IF(AND(X909&gt;0,Y909&gt;0,Z909&gt;0),X909*Y909*Z909,"")</f>
        <v/>
      </c>
      <c r="AB909" s="17">
        <f>IF(AA909="","",IF(AA909&lt;=20,"Faible",IF(AA909&lt;=40,"Moyen",IF(AA909&lt;=75,"Élevé","Critique"))))</f>
        <v/>
      </c>
      <c r="AC909" s="17" t="inlineStr">
        <is>
          <t>c</t>
        </is>
      </c>
      <c r="AD909" s="17">
        <f>IF(OR(L909="",AC909=""),"",IF(VLOOKUP(AC909,Références!$O$3:$P$7,2,FALSE)&gt;=VLOOKUP(L909,Références!$O$3:$P$7,2,FALSE),"OK","À compléter"))</f>
        <v/>
      </c>
      <c r="AE909" s="17" t="inlineStr">
        <is>
          <t>PV contrôle + schéma</t>
        </is>
      </c>
      <c r="AF909" s="17" t="n"/>
      <c r="AG909" s="17" t="n"/>
    </row>
    <row r="910">
      <c r="A910" s="17" t="n"/>
      <c r="B910" s="17" t="n"/>
      <c r="C910" s="17" t="n"/>
      <c r="D910" s="17" t="n"/>
      <c r="E910" s="17" t="n"/>
      <c r="F910" s="17" t="n"/>
      <c r="G910" s="17" t="n"/>
      <c r="H910" s="17" t="n"/>
      <c r="I910" s="17" t="n"/>
      <c r="J910" s="17" t="n"/>
      <c r="K910" s="17">
        <f>IF(OR(H910="",I910="",J910=""),"",H910&amp;I910&amp;J910)</f>
        <v/>
      </c>
      <c r="L910" s="17">
        <f>IF(K910="","",VLOOKUP(K910,Références!$L$3:$M$10,2,FALSE))</f>
        <v/>
      </c>
      <c r="M910" s="17" t="n"/>
      <c r="N910" s="17" t="n"/>
      <c r="O910" s="17" t="n"/>
      <c r="P910" s="17">
        <f>IF(AND(M910&gt;0,N910&gt;0,O910&gt;0),M910*N910*O910,"")</f>
        <v/>
      </c>
      <c r="Q910" s="17">
        <f>IF(P910="","",IF(P910&lt;=20,"Faible",IF(P910&lt;=40,"Moyen",IF(P910&lt;=75,"Élevé","Critique"))))</f>
        <v/>
      </c>
      <c r="R910" s="17" t="n"/>
      <c r="S910" s="17" t="n"/>
      <c r="T910" s="17" t="n"/>
      <c r="U910" s="17" t="inlineStr">
        <is>
          <t>Maintenance</t>
        </is>
      </c>
      <c r="V910" s="17" t="inlineStr">
        <is>
          <t>25/09/2025</t>
        </is>
      </c>
      <c r="W910" s="17" t="inlineStr">
        <is>
          <t>Done</t>
        </is>
      </c>
      <c r="X910" s="17">
        <f>IF(AND(U910&gt;0,V910&gt;0,W910&gt;0),U910*V910*W910,"")</f>
        <v/>
      </c>
      <c r="Y910" s="17">
        <f>IF(X910="","",IF(X910&lt;=20,"Faible",IF(X910&lt;=40,"Moyen",IF(X910&lt;=75,"Élevé","Critique"))))</f>
        <v/>
      </c>
      <c r="Z910" s="17" t="n">
        <v>2</v>
      </c>
      <c r="AA910" s="17">
        <f>IF(AND(X910&gt;0,Y910&gt;0,Z910&gt;0),X910*Y910*Z910,"")</f>
        <v/>
      </c>
      <c r="AB910" s="17">
        <f>IF(AA910="","",IF(AA910&lt;=20,"Faible",IF(AA910&lt;=40,"Moyen",IF(AA910&lt;=75,"Élevé","Critique"))))</f>
        <v/>
      </c>
      <c r="AC910" s="17" t="inlineStr">
        <is>
          <t>c</t>
        </is>
      </c>
      <c r="AD910" s="17">
        <f>IF(OR(L910="",AC910=""),"",IF(VLOOKUP(AC910,Références!$O$3:$P$7,2,FALSE)&gt;=VLOOKUP(L910,Références!$O$3:$P$7,2,FALSE),"OK","À compléter"))</f>
        <v/>
      </c>
      <c r="AE910" s="17" t="inlineStr">
        <is>
          <t>FDS + mode opératoire</t>
        </is>
      </c>
      <c r="AF910" s="17" t="n"/>
      <c r="AG910" s="17" t="n"/>
    </row>
    <row r="911">
      <c r="A911" s="17" t="n"/>
      <c r="B911" s="17" t="n"/>
      <c r="C911" s="17" t="n"/>
      <c r="D911" s="17" t="n"/>
      <c r="E911" s="17" t="n"/>
      <c r="F911" s="17" t="n"/>
      <c r="G911" s="17" t="n"/>
      <c r="H911" s="17" t="n"/>
      <c r="I911" s="17" t="n"/>
      <c r="J911" s="17" t="n"/>
      <c r="K911" s="17">
        <f>IF(OR(H911="",I911="",J911=""),"",H911&amp;I911&amp;J911)</f>
        <v/>
      </c>
      <c r="L911" s="17">
        <f>IF(K911="","",VLOOKUP(K911,Références!$L$3:$M$10,2,FALSE))</f>
        <v/>
      </c>
      <c r="M911" s="17" t="n"/>
      <c r="N911" s="17" t="n"/>
      <c r="O911" s="17" t="n"/>
      <c r="P911" s="17">
        <f>IF(AND(M911&gt;0,N911&gt;0,O911&gt;0),M911*N911*O911,"")</f>
        <v/>
      </c>
      <c r="Q911" s="17">
        <f>IF(P911="","",IF(P911&lt;=20,"Faible",IF(P911&lt;=40,"Moyen",IF(P911&lt;=75,"Élevé","Critique"))))</f>
        <v/>
      </c>
      <c r="R911" s="17" t="n"/>
      <c r="S911" s="17" t="n"/>
      <c r="T911" s="17" t="n"/>
      <c r="U911" s="17" t="inlineStr">
        <is>
          <t>Méthodes</t>
        </is>
      </c>
      <c r="V911" s="17" t="inlineStr">
        <is>
          <t>01/09/2025</t>
        </is>
      </c>
      <c r="W911" s="17" t="inlineStr">
        <is>
          <t>Not Started</t>
        </is>
      </c>
      <c r="X911" s="17">
        <f>IF(AND(U911&gt;0,V911&gt;0,W911&gt;0),U911*V911*W911,"")</f>
        <v/>
      </c>
      <c r="Y911" s="17">
        <f>IF(X911="","",IF(X911&lt;=20,"Faible",IF(X911&lt;=40,"Moyen",IF(X911&lt;=75,"Élevé","Critique"))))</f>
        <v/>
      </c>
      <c r="Z911" s="17" t="n">
        <v>2</v>
      </c>
      <c r="AA911" s="17">
        <f>IF(AND(X911&gt;0,Y911&gt;0,Z911&gt;0),X911*Y911*Z911,"")</f>
        <v/>
      </c>
      <c r="AB911" s="17">
        <f>IF(AA911="","",IF(AA911&lt;=20,"Faible",IF(AA911&lt;=40,"Moyen",IF(AA911&lt;=75,"Élevé","Critique"))))</f>
        <v/>
      </c>
      <c r="AC911" s="17" t="inlineStr">
        <is>
          <t>c</t>
        </is>
      </c>
      <c r="AD911" s="17">
        <f>IF(OR(L911="",AC911=""),"",IF(VLOOKUP(AC911,Références!$O$3:$P$7,2,FALSE)&gt;=VLOOKUP(L911,Références!$O$3:$P$7,2,FALSE),"OK","À compléter"))</f>
        <v/>
      </c>
      <c r="AE911" s="17" t="inlineStr">
        <is>
          <t>Audit terrain + croquis</t>
        </is>
      </c>
      <c r="AF911" s="17" t="n"/>
      <c r="AG911" s="17" t="n"/>
    </row>
    <row r="912">
      <c r="A912" s="17" t="n"/>
      <c r="B912" s="17" t="n"/>
      <c r="C912" s="17" t="n"/>
      <c r="D912" s="17" t="n"/>
      <c r="E912" s="17" t="n"/>
      <c r="F912" s="17" t="n"/>
      <c r="G912" s="17" t="n"/>
      <c r="H912" s="17" t="n"/>
      <c r="I912" s="17" t="n"/>
      <c r="J912" s="17" t="n"/>
      <c r="K912" s="17">
        <f>IF(OR(H912="",I912="",J912=""),"",H912&amp;I912&amp;J912)</f>
        <v/>
      </c>
      <c r="L912" s="17">
        <f>IF(K912="","",VLOOKUP(K912,Références!$L$3:$M$10,2,FALSE))</f>
        <v/>
      </c>
      <c r="M912" s="17" t="n"/>
      <c r="N912" s="17" t="n"/>
      <c r="O912" s="17" t="n"/>
      <c r="P912" s="17">
        <f>IF(AND(M912&gt;0,N912&gt;0,O912&gt;0),M912*N912*O912,"")</f>
        <v/>
      </c>
      <c r="Q912" s="17">
        <f>IF(P912="","",IF(P912&lt;=20,"Faible",IF(P912&lt;=40,"Moyen",IF(P912&lt;=75,"Élevé","Critique"))))</f>
        <v/>
      </c>
      <c r="R912" s="17" t="n"/>
      <c r="S912" s="17" t="n"/>
      <c r="T912" s="17" t="n"/>
      <c r="U912" s="17" t="inlineStr">
        <is>
          <t>HSE</t>
        </is>
      </c>
      <c r="V912" s="17" t="inlineStr">
        <is>
          <t>08/09/2025</t>
        </is>
      </c>
      <c r="W912" s="17" t="inlineStr">
        <is>
          <t>Not Started</t>
        </is>
      </c>
      <c r="X912" s="17">
        <f>IF(AND(U912&gt;0,V912&gt;0,W912&gt;0),U912*V912*W912,"")</f>
        <v/>
      </c>
      <c r="Y912" s="17">
        <f>IF(X912="","",IF(X912&lt;=20,"Faible",IF(X912&lt;=40,"Moyen",IF(X912&lt;=75,"Élevé","Critique"))))</f>
        <v/>
      </c>
      <c r="Z912" s="17" t="n">
        <v>2</v>
      </c>
      <c r="AA912" s="17">
        <f>IF(AND(X912&gt;0,Y912&gt;0,Z912&gt;0),X912*Y912*Z912,"")</f>
        <v/>
      </c>
      <c r="AB912" s="17">
        <f>IF(AA912="","",IF(AA912&lt;=20,"Faible",IF(AA912&lt;=40,"Moyen",IF(AA912&lt;=75,"Élevé","Critique"))))</f>
        <v/>
      </c>
      <c r="AC912" s="17" t="inlineStr">
        <is>
          <t>c</t>
        </is>
      </c>
      <c r="AD912" s="17">
        <f>IF(OR(L912="",AC912=""),"",IF(VLOOKUP(AC912,Références!$O$3:$P$7,2,FALSE)&gt;=VLOOKUP(L912,Références!$O$3:$P$7,2,FALSE),"OK","À compléter"))</f>
        <v/>
      </c>
      <c r="AE912" s="17" t="inlineStr">
        <is>
          <t>Photos + procédure</t>
        </is>
      </c>
      <c r="AF912" s="17" t="n"/>
      <c r="AG912" s="17" t="n"/>
    </row>
    <row r="913">
      <c r="A913" s="17" t="n"/>
      <c r="B913" s="17" t="n"/>
      <c r="C913" s="17" t="n"/>
      <c r="D913" s="17" t="n"/>
      <c r="E913" s="17" t="n"/>
      <c r="F913" s="17" t="n"/>
      <c r="G913" s="17" t="n"/>
      <c r="H913" s="17" t="n"/>
      <c r="I913" s="17" t="n"/>
      <c r="J913" s="17" t="n"/>
      <c r="K913" s="17">
        <f>IF(OR(H913="",I913="",J913=""),"",H913&amp;I913&amp;J913)</f>
        <v/>
      </c>
      <c r="L913" s="17">
        <f>IF(K913="","",VLOOKUP(K913,Références!$L$3:$M$10,2,FALSE))</f>
        <v/>
      </c>
      <c r="M913" s="17" t="n"/>
      <c r="N913" s="17" t="n"/>
      <c r="O913" s="17" t="n"/>
      <c r="P913" s="17">
        <f>IF(AND(M913&gt;0,N913&gt;0,O913&gt;0),M913*N913*O913,"")</f>
        <v/>
      </c>
      <c r="Q913" s="17">
        <f>IF(P913="","",IF(P913&lt;=20,"Faible",IF(P913&lt;=40,"Moyen",IF(P913&lt;=75,"Élevé","Critique"))))</f>
        <v/>
      </c>
      <c r="R913" s="17" t="n"/>
      <c r="S913" s="17" t="n"/>
      <c r="T913" s="17" t="n"/>
      <c r="U913" s="17" t="inlineStr">
        <is>
          <t>Méthodes</t>
        </is>
      </c>
      <c r="V913" s="17" t="inlineStr">
        <is>
          <t>02/09/2025</t>
        </is>
      </c>
      <c r="W913" s="17" t="inlineStr">
        <is>
          <t>Not Started</t>
        </is>
      </c>
      <c r="X913" s="17">
        <f>IF(AND(U913&gt;0,V913&gt;0,W913&gt;0),U913*V913*W913,"")</f>
        <v/>
      </c>
      <c r="Y913" s="17">
        <f>IF(X913="","",IF(X913&lt;=20,"Faible",IF(X913&lt;=40,"Moyen",IF(X913&lt;=75,"Élevé","Critique"))))</f>
        <v/>
      </c>
      <c r="Z913" s="17" t="n">
        <v>2</v>
      </c>
      <c r="AA913" s="17">
        <f>IF(AND(X913&gt;0,Y913&gt;0,Z913&gt;0),X913*Y913*Z913,"")</f>
        <v/>
      </c>
      <c r="AB913" s="17">
        <f>IF(AA913="","",IF(AA913&lt;=20,"Faible",IF(AA913&lt;=40,"Moyen",IF(AA913&lt;=75,"Élevé","Critique"))))</f>
        <v/>
      </c>
      <c r="AC913" s="17" t="inlineStr">
        <is>
          <t>c</t>
        </is>
      </c>
      <c r="AD913" s="17">
        <f>IF(OR(L913="",AC913=""),"",IF(VLOOKUP(AC913,Références!$O$3:$P$7,2,FALSE)&gt;=VLOOKUP(L913,Références!$O$3:$P$7,2,FALSE),"OK","À compléter"))</f>
        <v/>
      </c>
      <c r="AE913" s="17" t="inlineStr">
        <is>
          <t>Photos + procédure</t>
        </is>
      </c>
      <c r="AF913" s="17" t="n"/>
      <c r="AG913" s="17" t="n"/>
    </row>
    <row r="914">
      <c r="A914" s="17" t="n"/>
      <c r="B914" s="17" t="n"/>
      <c r="C914" s="17" t="n"/>
      <c r="D914" s="17" t="n"/>
      <c r="E914" s="17" t="n"/>
      <c r="F914" s="17" t="n"/>
      <c r="G914" s="17" t="n"/>
      <c r="H914" s="17" t="n"/>
      <c r="I914" s="17" t="n"/>
      <c r="J914" s="17" t="n"/>
      <c r="K914" s="17">
        <f>IF(OR(H914="",I914="",J914=""),"",H914&amp;I914&amp;J914)</f>
        <v/>
      </c>
      <c r="L914" s="17">
        <f>IF(K914="","",VLOOKUP(K914,Références!$L$3:$M$10,2,FALSE))</f>
        <v/>
      </c>
      <c r="M914" s="17" t="n"/>
      <c r="N914" s="17" t="n"/>
      <c r="O914" s="17" t="n"/>
      <c r="P914" s="17">
        <f>IF(AND(M914&gt;0,N914&gt;0,O914&gt;0),M914*N914*O914,"")</f>
        <v/>
      </c>
      <c r="Q914" s="17">
        <f>IF(P914="","",IF(P914&lt;=20,"Faible",IF(P914&lt;=40,"Moyen",IF(P914&lt;=75,"Élevé","Critique"))))</f>
        <v/>
      </c>
      <c r="R914" s="17" t="n"/>
      <c r="S914" s="17" t="n"/>
      <c r="T914" s="17" t="n"/>
      <c r="U914" s="17" t="inlineStr">
        <is>
          <t>HSE</t>
        </is>
      </c>
      <c r="V914" s="17" t="inlineStr">
        <is>
          <t>15/09/2025</t>
        </is>
      </c>
      <c r="W914" s="17" t="inlineStr">
        <is>
          <t>Done</t>
        </is>
      </c>
      <c r="X914" s="17">
        <f>IF(AND(U914&gt;0,V914&gt;0,W914&gt;0),U914*V914*W914,"")</f>
        <v/>
      </c>
      <c r="Y914" s="17">
        <f>IF(X914="","",IF(X914&lt;=20,"Faible",IF(X914&lt;=40,"Moyen",IF(X914&lt;=75,"Élevé","Critique"))))</f>
        <v/>
      </c>
      <c r="Z914" s="17" t="n">
        <v>2</v>
      </c>
      <c r="AA914" s="17">
        <f>IF(AND(X914&gt;0,Y914&gt;0,Z914&gt;0),X914*Y914*Z914,"")</f>
        <v/>
      </c>
      <c r="AB914" s="17">
        <f>IF(AA914="","",IF(AA914&lt;=20,"Faible",IF(AA914&lt;=40,"Moyen",IF(AA914&lt;=75,"Élevé","Critique"))))</f>
        <v/>
      </c>
      <c r="AC914" s="17" t="inlineStr">
        <is>
          <t>c</t>
        </is>
      </c>
      <c r="AD914" s="17">
        <f>IF(OR(L914="",AC914=""),"",IF(VLOOKUP(AC914,Références!$O$3:$P$7,2,FALSE)&gt;=VLOOKUP(L914,Références!$O$3:$P$7,2,FALSE),"OK","À compléter"))</f>
        <v/>
      </c>
      <c r="AE914" s="17" t="inlineStr">
        <is>
          <t>Audit terrain + croquis</t>
        </is>
      </c>
      <c r="AF914" s="17" t="n"/>
      <c r="AG914" s="17" t="n"/>
    </row>
    <row r="915">
      <c r="A915" s="17" t="n"/>
      <c r="B915" s="17" t="n"/>
      <c r="C915" s="17" t="n"/>
      <c r="D915" s="17" t="n"/>
      <c r="E915" s="17" t="n"/>
      <c r="F915" s="17" t="n"/>
      <c r="G915" s="17" t="n"/>
      <c r="H915" s="17" t="n"/>
      <c r="I915" s="17" t="n"/>
      <c r="J915" s="17" t="n"/>
      <c r="K915" s="17">
        <f>IF(OR(H915="",I915="",J915=""),"",H915&amp;I915&amp;J915)</f>
        <v/>
      </c>
      <c r="L915" s="17">
        <f>IF(K915="","",VLOOKUP(K915,Références!$L$3:$M$10,2,FALSE))</f>
        <v/>
      </c>
      <c r="M915" s="17" t="n"/>
      <c r="N915" s="17" t="n"/>
      <c r="O915" s="17" t="n"/>
      <c r="P915" s="17">
        <f>IF(AND(M915&gt;0,N915&gt;0,O915&gt;0),M915*N915*O915,"")</f>
        <v/>
      </c>
      <c r="Q915" s="17">
        <f>IF(P915="","",IF(P915&lt;=20,"Faible",IF(P915&lt;=40,"Moyen",IF(P915&lt;=75,"Élevé","Critique"))))</f>
        <v/>
      </c>
      <c r="R915" s="17" t="n"/>
      <c r="S915" s="17" t="n"/>
      <c r="T915" s="17" t="n"/>
      <c r="U915" s="17" t="inlineStr">
        <is>
          <t>HSE</t>
        </is>
      </c>
      <c r="V915" s="17" t="inlineStr">
        <is>
          <t>02/09/2025</t>
        </is>
      </c>
      <c r="W915" s="17" t="inlineStr">
        <is>
          <t>In Progress</t>
        </is>
      </c>
      <c r="X915" s="17">
        <f>IF(AND(U915&gt;0,V915&gt;0,W915&gt;0),U915*V915*W915,"")</f>
        <v/>
      </c>
      <c r="Y915" s="17">
        <f>IF(X915="","",IF(X915&lt;=20,"Faible",IF(X915&lt;=40,"Moyen",IF(X915&lt;=75,"Élevé","Critique"))))</f>
        <v/>
      </c>
      <c r="Z915" s="17" t="n">
        <v>2</v>
      </c>
      <c r="AA915" s="17">
        <f>IF(AND(X915&gt;0,Y915&gt;0,Z915&gt;0),X915*Y915*Z915,"")</f>
        <v/>
      </c>
      <c r="AB915" s="17">
        <f>IF(AA915="","",IF(AA915&lt;=20,"Faible",IF(AA915&lt;=40,"Moyen",IF(AA915&lt;=75,"Élevé","Critique"))))</f>
        <v/>
      </c>
      <c r="AC915" s="17" t="inlineStr">
        <is>
          <t>c</t>
        </is>
      </c>
      <c r="AD915" s="17">
        <f>IF(OR(L915="",AC915=""),"",IF(VLOOKUP(AC915,Références!$O$3:$P$7,2,FALSE)&gt;=VLOOKUP(L915,Références!$O$3:$P$7,2,FALSE),"OK","À compléter"))</f>
        <v/>
      </c>
      <c r="AE915" s="17" t="inlineStr">
        <is>
          <t>Photos + procédure</t>
        </is>
      </c>
      <c r="AF915" s="17" t="n"/>
      <c r="AG915" s="17" t="n"/>
    </row>
    <row r="916">
      <c r="A916" s="17" t="n"/>
      <c r="B916" s="17" t="n"/>
      <c r="C916" s="17" t="n"/>
      <c r="D916" s="17" t="n"/>
      <c r="E916" s="17" t="n"/>
      <c r="F916" s="17" t="n"/>
      <c r="G916" s="17" t="n"/>
      <c r="H916" s="17" t="n"/>
      <c r="I916" s="17" t="n"/>
      <c r="J916" s="17" t="n"/>
      <c r="K916" s="17">
        <f>IF(OR(H916="",I916="",J916=""),"",H916&amp;I916&amp;J916)</f>
        <v/>
      </c>
      <c r="L916" s="17">
        <f>IF(K916="","",VLOOKUP(K916,Références!$L$3:$M$10,2,FALSE))</f>
        <v/>
      </c>
      <c r="M916" s="17" t="n"/>
      <c r="N916" s="17" t="n"/>
      <c r="O916" s="17" t="n"/>
      <c r="P916" s="17">
        <f>IF(AND(M916&gt;0,N916&gt;0,O916&gt;0),M916*N916*O916,"")</f>
        <v/>
      </c>
      <c r="Q916" s="17">
        <f>IF(P916="","",IF(P916&lt;=20,"Faible",IF(P916&lt;=40,"Moyen",IF(P916&lt;=75,"Élevé","Critique"))))</f>
        <v/>
      </c>
      <c r="R916" s="17" t="n"/>
      <c r="S916" s="17" t="n"/>
      <c r="T916" s="17" t="n"/>
      <c r="U916" s="17" t="inlineStr">
        <is>
          <t>Qualité</t>
        </is>
      </c>
      <c r="V916" s="17" t="inlineStr">
        <is>
          <t>16/09/2025</t>
        </is>
      </c>
      <c r="W916" s="17" t="inlineStr">
        <is>
          <t>Done</t>
        </is>
      </c>
      <c r="X916" s="17">
        <f>IF(AND(U916&gt;0,V916&gt;0,W916&gt;0),U916*V916*W916,"")</f>
        <v/>
      </c>
      <c r="Y916" s="17">
        <f>IF(X916="","",IF(X916&lt;=20,"Faible",IF(X916&lt;=40,"Moyen",IF(X916&lt;=75,"Élevé","Critique"))))</f>
        <v/>
      </c>
      <c r="Z916" s="17" t="n">
        <v>2</v>
      </c>
      <c r="AA916" s="17">
        <f>IF(AND(X916&gt;0,Y916&gt;0,Z916&gt;0),X916*Y916*Z916,"")</f>
        <v/>
      </c>
      <c r="AB916" s="17">
        <f>IF(AA916="","",IF(AA916&lt;=20,"Faible",IF(AA916&lt;=40,"Moyen",IF(AA916&lt;=75,"Élevé","Critique"))))</f>
        <v/>
      </c>
      <c r="AC916" s="17" t="inlineStr">
        <is>
          <t>c</t>
        </is>
      </c>
      <c r="AD916" s="17">
        <f>IF(OR(L916="",AC916=""),"",IF(VLOOKUP(AC916,Références!$O$3:$P$7,2,FALSE)&gt;=VLOOKUP(L916,Références!$O$3:$P$7,2,FALSE),"OK","À compléter"))</f>
        <v/>
      </c>
      <c r="AE916" s="17" t="inlineStr">
        <is>
          <t>PV contrôle + schéma</t>
        </is>
      </c>
      <c r="AF916" s="17" t="n"/>
      <c r="AG916" s="17" t="n"/>
    </row>
    <row r="917">
      <c r="A917" s="17" t="n"/>
      <c r="B917" s="17" t="n"/>
      <c r="C917" s="17" t="n"/>
      <c r="D917" s="17" t="n"/>
      <c r="E917" s="17" t="n"/>
      <c r="F917" s="17" t="n"/>
      <c r="G917" s="17" t="n"/>
      <c r="H917" s="17" t="n"/>
      <c r="I917" s="17" t="n"/>
      <c r="J917" s="17" t="n"/>
      <c r="K917" s="17">
        <f>IF(OR(H917="",I917="",J917=""),"",H917&amp;I917&amp;J917)</f>
        <v/>
      </c>
      <c r="L917" s="17">
        <f>IF(K917="","",VLOOKUP(K917,Références!$L$3:$M$10,2,FALSE))</f>
        <v/>
      </c>
      <c r="M917" s="17" t="n"/>
      <c r="N917" s="17" t="n"/>
      <c r="O917" s="17" t="n"/>
      <c r="P917" s="17">
        <f>IF(AND(M917&gt;0,N917&gt;0,O917&gt;0),M917*N917*O917,"")</f>
        <v/>
      </c>
      <c r="Q917" s="17">
        <f>IF(P917="","",IF(P917&lt;=20,"Faible",IF(P917&lt;=40,"Moyen",IF(P917&lt;=75,"Élevé","Critique"))))</f>
        <v/>
      </c>
      <c r="R917" s="17" t="n"/>
      <c r="S917" s="17" t="n"/>
      <c r="T917" s="17" t="n"/>
      <c r="U917" s="17" t="inlineStr">
        <is>
          <t>Maintenance</t>
        </is>
      </c>
      <c r="V917" s="17" t="inlineStr">
        <is>
          <t>20/09/2025</t>
        </is>
      </c>
      <c r="W917" s="17" t="inlineStr">
        <is>
          <t>In Progress</t>
        </is>
      </c>
      <c r="X917" s="17">
        <f>IF(AND(U917&gt;0,V917&gt;0,W917&gt;0),U917*V917*W917,"")</f>
        <v/>
      </c>
      <c r="Y917" s="17">
        <f>IF(X917="","",IF(X917&lt;=20,"Faible",IF(X917&lt;=40,"Moyen",IF(X917&lt;=75,"Élevé","Critique"))))</f>
        <v/>
      </c>
      <c r="Z917" s="17" t="n">
        <v>2</v>
      </c>
      <c r="AA917" s="17">
        <f>IF(AND(X917&gt;0,Y917&gt;0,Z917&gt;0),X917*Y917*Z917,"")</f>
        <v/>
      </c>
      <c r="AB917" s="17">
        <f>IF(AA917="","",IF(AA917&lt;=20,"Faible",IF(AA917&lt;=40,"Moyen",IF(AA917&lt;=75,"Élevé","Critique"))))</f>
        <v/>
      </c>
      <c r="AC917" s="17" t="inlineStr">
        <is>
          <t>c</t>
        </is>
      </c>
      <c r="AD917" s="17">
        <f>IF(OR(L917="",AC917=""),"",IF(VLOOKUP(AC917,Références!$O$3:$P$7,2,FALSE)&gt;=VLOOKUP(L917,Références!$O$3:$P$7,2,FALSE),"OK","À compléter"))</f>
        <v/>
      </c>
      <c r="AE917" s="17" t="inlineStr">
        <is>
          <t>Photos + procédure</t>
        </is>
      </c>
      <c r="AF917" s="17" t="n"/>
      <c r="AG917" s="17" t="n"/>
    </row>
    <row r="918">
      <c r="A918" s="17" t="n"/>
      <c r="B918" s="17" t="n"/>
      <c r="C918" s="17" t="n"/>
      <c r="D918" s="17" t="n"/>
      <c r="E918" s="17" t="n"/>
      <c r="F918" s="17" t="n"/>
      <c r="G918" s="17" t="n"/>
      <c r="H918" s="17" t="n"/>
      <c r="I918" s="17" t="n"/>
      <c r="J918" s="17" t="n"/>
      <c r="K918" s="17">
        <f>IF(OR(H918="",I918="",J918=""),"",H918&amp;I918&amp;J918)</f>
        <v/>
      </c>
      <c r="L918" s="17">
        <f>IF(K918="","",VLOOKUP(K918,Références!$L$3:$M$10,2,FALSE))</f>
        <v/>
      </c>
      <c r="M918" s="17" t="n"/>
      <c r="N918" s="17" t="n"/>
      <c r="O918" s="17" t="n"/>
      <c r="P918" s="17">
        <f>IF(AND(M918&gt;0,N918&gt;0,O918&gt;0),M918*N918*O918,"")</f>
        <v/>
      </c>
      <c r="Q918" s="17">
        <f>IF(P918="","",IF(P918&lt;=20,"Faible",IF(P918&lt;=40,"Moyen",IF(P918&lt;=75,"Élevé","Critique"))))</f>
        <v/>
      </c>
      <c r="R918" s="17" t="n"/>
      <c r="S918" s="17" t="n"/>
      <c r="T918" s="17" t="n"/>
      <c r="U918" s="17" t="inlineStr">
        <is>
          <t>Maintenance</t>
        </is>
      </c>
      <c r="V918" s="17" t="inlineStr">
        <is>
          <t>11/09/2025</t>
        </is>
      </c>
      <c r="W918" s="17" t="inlineStr">
        <is>
          <t>In Progress</t>
        </is>
      </c>
      <c r="X918" s="17">
        <f>IF(AND(U918&gt;0,V918&gt;0,W918&gt;0),U918*V918*W918,"")</f>
        <v/>
      </c>
      <c r="Y918" s="17">
        <f>IF(X918="","",IF(X918&lt;=20,"Faible",IF(X918&lt;=40,"Moyen",IF(X918&lt;=75,"Élevé","Critique"))))</f>
        <v/>
      </c>
      <c r="Z918" s="17" t="n">
        <v>2</v>
      </c>
      <c r="AA918" s="17">
        <f>IF(AND(X918&gt;0,Y918&gt;0,Z918&gt;0),X918*Y918*Z918,"")</f>
        <v/>
      </c>
      <c r="AB918" s="17">
        <f>IF(AA918="","",IF(AA918&lt;=20,"Faible",IF(AA918&lt;=40,"Moyen",IF(AA918&lt;=75,"Élevé","Critique"))))</f>
        <v/>
      </c>
      <c r="AC918" s="17" t="inlineStr">
        <is>
          <t>c</t>
        </is>
      </c>
      <c r="AD918" s="17">
        <f>IF(OR(L918="",AC918=""),"",IF(VLOOKUP(AC918,Références!$O$3:$P$7,2,FALSE)&gt;=VLOOKUP(L918,Références!$O$3:$P$7,2,FALSE),"OK","À compléter"))</f>
        <v/>
      </c>
      <c r="AE918" s="17" t="inlineStr">
        <is>
          <t>Audit terrain + croquis</t>
        </is>
      </c>
      <c r="AF918" s="17" t="n"/>
      <c r="AG918" s="17" t="n"/>
    </row>
    <row r="919">
      <c r="A919" s="17" t="n"/>
      <c r="B919" s="17" t="n"/>
      <c r="C919" s="17" t="n"/>
      <c r="D919" s="17" t="n"/>
      <c r="E919" s="17" t="n"/>
      <c r="F919" s="17" t="n"/>
      <c r="G919" s="17" t="n"/>
      <c r="H919" s="17" t="n"/>
      <c r="I919" s="17" t="n"/>
      <c r="J919" s="17" t="n"/>
      <c r="K919" s="17">
        <f>IF(OR(H919="",I919="",J919=""),"",H919&amp;I919&amp;J919)</f>
        <v/>
      </c>
      <c r="L919" s="17">
        <f>IF(K919="","",VLOOKUP(K919,Références!$L$3:$M$10,2,FALSE))</f>
        <v/>
      </c>
      <c r="M919" s="17" t="n"/>
      <c r="N919" s="17" t="n"/>
      <c r="O919" s="17" t="n"/>
      <c r="P919" s="17">
        <f>IF(AND(M919&gt;0,N919&gt;0,O919&gt;0),M919*N919*O919,"")</f>
        <v/>
      </c>
      <c r="Q919" s="17">
        <f>IF(P919="","",IF(P919&lt;=20,"Faible",IF(P919&lt;=40,"Moyen",IF(P919&lt;=75,"Élevé","Critique"))))</f>
        <v/>
      </c>
      <c r="R919" s="17" t="n"/>
      <c r="S919" s="17" t="n"/>
      <c r="T919" s="17" t="n"/>
      <c r="U919" s="17" t="inlineStr">
        <is>
          <t>Maintenance</t>
        </is>
      </c>
      <c r="V919" s="17" t="inlineStr">
        <is>
          <t>03/09/2025</t>
        </is>
      </c>
      <c r="W919" s="17" t="inlineStr">
        <is>
          <t>Not Started</t>
        </is>
      </c>
      <c r="X919" s="17">
        <f>IF(AND(U919&gt;0,V919&gt;0,W919&gt;0),U919*V919*W919,"")</f>
        <v/>
      </c>
      <c r="Y919" s="17">
        <f>IF(X919="","",IF(X919&lt;=20,"Faible",IF(X919&lt;=40,"Moyen",IF(X919&lt;=75,"Élevé","Critique"))))</f>
        <v/>
      </c>
      <c r="Z919" s="17" t="n">
        <v>2</v>
      </c>
      <c r="AA919" s="17">
        <f>IF(AND(X919&gt;0,Y919&gt;0,Z919&gt;0),X919*Y919*Z919,"")</f>
        <v/>
      </c>
      <c r="AB919" s="17">
        <f>IF(AA919="","",IF(AA919&lt;=20,"Faible",IF(AA919&lt;=40,"Moyen",IF(AA919&lt;=75,"Élevé","Critique"))))</f>
        <v/>
      </c>
      <c r="AC919" s="17" t="inlineStr">
        <is>
          <t>c</t>
        </is>
      </c>
      <c r="AD919" s="17">
        <f>IF(OR(L919="",AC919=""),"",IF(VLOOKUP(AC919,Références!$O$3:$P$7,2,FALSE)&gt;=VLOOKUP(L919,Références!$O$3:$P$7,2,FALSE),"OK","À compléter"))</f>
        <v/>
      </c>
      <c r="AE919" s="17" t="inlineStr">
        <is>
          <t>Audit terrain + croquis</t>
        </is>
      </c>
      <c r="AF919" s="17" t="n"/>
      <c r="AG919" s="17" t="n"/>
    </row>
    <row r="920">
      <c r="A920" s="17" t="n"/>
      <c r="B920" s="17" t="n"/>
      <c r="C920" s="17" t="n"/>
      <c r="D920" s="17" t="n"/>
      <c r="E920" s="17" t="n"/>
      <c r="F920" s="17" t="n"/>
      <c r="G920" s="17" t="n"/>
      <c r="H920" s="17" t="n"/>
      <c r="I920" s="17" t="n"/>
      <c r="J920" s="17" t="n"/>
      <c r="K920" s="17">
        <f>IF(OR(H920="",I920="",J920=""),"",H920&amp;I920&amp;J920)</f>
        <v/>
      </c>
      <c r="L920" s="17">
        <f>IF(K920="","",VLOOKUP(K920,Références!$L$3:$M$10,2,FALSE))</f>
        <v/>
      </c>
      <c r="M920" s="17" t="n"/>
      <c r="N920" s="17" t="n"/>
      <c r="O920" s="17" t="n"/>
      <c r="P920" s="17">
        <f>IF(AND(M920&gt;0,N920&gt;0,O920&gt;0),M920*N920*O920,"")</f>
        <v/>
      </c>
      <c r="Q920" s="17">
        <f>IF(P920="","",IF(P920&lt;=20,"Faible",IF(P920&lt;=40,"Moyen",IF(P920&lt;=75,"Élevé","Critique"))))</f>
        <v/>
      </c>
      <c r="R920" s="17" t="n"/>
      <c r="S920" s="17" t="n"/>
      <c r="T920" s="17" t="n"/>
      <c r="U920" s="17" t="inlineStr">
        <is>
          <t>Qualité</t>
        </is>
      </c>
      <c r="V920" s="17" t="inlineStr">
        <is>
          <t>12/09/2025</t>
        </is>
      </c>
      <c r="W920" s="17" t="inlineStr">
        <is>
          <t>In Progress</t>
        </is>
      </c>
      <c r="X920" s="17">
        <f>IF(AND(U920&gt;0,V920&gt;0,W920&gt;0),U920*V920*W920,"")</f>
        <v/>
      </c>
      <c r="Y920" s="17">
        <f>IF(X920="","",IF(X920&lt;=20,"Faible",IF(X920&lt;=40,"Moyen",IF(X920&lt;=75,"Élevé","Critique"))))</f>
        <v/>
      </c>
      <c r="Z920" s="17" t="n">
        <v>2</v>
      </c>
      <c r="AA920" s="17">
        <f>IF(AND(X920&gt;0,Y920&gt;0,Z920&gt;0),X920*Y920*Z920,"")</f>
        <v/>
      </c>
      <c r="AB920" s="17">
        <f>IF(AA920="","",IF(AA920&lt;=20,"Faible",IF(AA920&lt;=40,"Moyen",IF(AA920&lt;=75,"Élevé","Critique"))))</f>
        <v/>
      </c>
      <c r="AC920" s="17" t="inlineStr">
        <is>
          <t>c</t>
        </is>
      </c>
      <c r="AD920" s="17">
        <f>IF(OR(L920="",AC920=""),"",IF(VLOOKUP(AC920,Références!$O$3:$P$7,2,FALSE)&gt;=VLOOKUP(L920,Références!$O$3:$P$7,2,FALSE),"OK","À compléter"))</f>
        <v/>
      </c>
      <c r="AE920" s="17" t="inlineStr">
        <is>
          <t>Audit terrain + croquis</t>
        </is>
      </c>
      <c r="AF920" s="17" t="n"/>
      <c r="AG920" s="17" t="n"/>
    </row>
    <row r="921">
      <c r="A921" s="17" t="n"/>
      <c r="B921" s="17" t="n"/>
      <c r="C921" s="17" t="n"/>
      <c r="D921" s="17" t="n"/>
      <c r="E921" s="17" t="n"/>
      <c r="F921" s="17" t="n"/>
      <c r="G921" s="17" t="n"/>
      <c r="H921" s="17" t="n"/>
      <c r="I921" s="17" t="n"/>
      <c r="J921" s="17" t="n"/>
      <c r="K921" s="17">
        <f>IF(OR(H921="",I921="",J921=""),"",H921&amp;I921&amp;J921)</f>
        <v/>
      </c>
      <c r="L921" s="17">
        <f>IF(K921="","",VLOOKUP(K921,Références!$L$3:$M$10,2,FALSE))</f>
        <v/>
      </c>
      <c r="M921" s="17" t="n"/>
      <c r="N921" s="17" t="n"/>
      <c r="O921" s="17" t="n"/>
      <c r="P921" s="17">
        <f>IF(AND(M921&gt;0,N921&gt;0,O921&gt;0),M921*N921*O921,"")</f>
        <v/>
      </c>
      <c r="Q921" s="17">
        <f>IF(P921="","",IF(P921&lt;=20,"Faible",IF(P921&lt;=40,"Moyen",IF(P921&lt;=75,"Élevé","Critique"))))</f>
        <v/>
      </c>
      <c r="R921" s="17" t="n"/>
      <c r="S921" s="17" t="n"/>
      <c r="T921" s="17" t="n"/>
      <c r="U921" s="17" t="inlineStr">
        <is>
          <t>Méthodes</t>
        </is>
      </c>
      <c r="V921" s="17" t="inlineStr">
        <is>
          <t>19/09/2025</t>
        </is>
      </c>
      <c r="W921" s="17" t="inlineStr">
        <is>
          <t>In Progress</t>
        </is>
      </c>
      <c r="X921" s="17">
        <f>IF(AND(U921&gt;0,V921&gt;0,W921&gt;0),U921*V921*W921,"")</f>
        <v/>
      </c>
      <c r="Y921" s="17">
        <f>IF(X921="","",IF(X921&lt;=20,"Faible",IF(X921&lt;=40,"Moyen",IF(X921&lt;=75,"Élevé","Critique"))))</f>
        <v/>
      </c>
      <c r="Z921" s="17" t="n">
        <v>2</v>
      </c>
      <c r="AA921" s="17">
        <f>IF(AND(X921&gt;0,Y921&gt;0,Z921&gt;0),X921*Y921*Z921,"")</f>
        <v/>
      </c>
      <c r="AB921" s="17">
        <f>IF(AA921="","",IF(AA921&lt;=20,"Faible",IF(AA921&lt;=40,"Moyen",IF(AA921&lt;=75,"Élevé","Critique"))))</f>
        <v/>
      </c>
      <c r="AC921" s="17" t="inlineStr">
        <is>
          <t>c</t>
        </is>
      </c>
      <c r="AD921" s="17">
        <f>IF(OR(L921="",AC921=""),"",IF(VLOOKUP(AC921,Références!$O$3:$P$7,2,FALSE)&gt;=VLOOKUP(L921,Références!$O$3:$P$7,2,FALSE),"OK","À compléter"))</f>
        <v/>
      </c>
      <c r="AE921" s="17" t="inlineStr">
        <is>
          <t>PV contrôle + schéma</t>
        </is>
      </c>
      <c r="AF921" s="17" t="n"/>
      <c r="AG921" s="17" t="n"/>
    </row>
    <row r="922">
      <c r="A922" s="17" t="n"/>
      <c r="B922" s="17" t="n"/>
      <c r="C922" s="17" t="n"/>
      <c r="D922" s="17" t="n"/>
      <c r="E922" s="17" t="n"/>
      <c r="F922" s="17" t="n"/>
      <c r="G922" s="17" t="n"/>
      <c r="H922" s="17" t="n"/>
      <c r="I922" s="17" t="n"/>
      <c r="J922" s="17" t="n"/>
      <c r="K922" s="17">
        <f>IF(OR(H922="",I922="",J922=""),"",H922&amp;I922&amp;J922)</f>
        <v/>
      </c>
      <c r="L922" s="17">
        <f>IF(K922="","",VLOOKUP(K922,Références!$L$3:$M$10,2,FALSE))</f>
        <v/>
      </c>
      <c r="M922" s="17" t="n"/>
      <c r="N922" s="17" t="n"/>
      <c r="O922" s="17" t="n"/>
      <c r="P922" s="17">
        <f>IF(AND(M922&gt;0,N922&gt;0,O922&gt;0),M922*N922*O922,"")</f>
        <v/>
      </c>
      <c r="Q922" s="17">
        <f>IF(P922="","",IF(P922&lt;=20,"Faible",IF(P922&lt;=40,"Moyen",IF(P922&lt;=75,"Élevé","Critique"))))</f>
        <v/>
      </c>
      <c r="R922" s="17" t="n"/>
      <c r="S922" s="17" t="n"/>
      <c r="T922" s="17" t="n"/>
      <c r="U922" s="17" t="inlineStr">
        <is>
          <t>Production</t>
        </is>
      </c>
      <c r="V922" s="17" t="inlineStr">
        <is>
          <t>28/09/2025</t>
        </is>
      </c>
      <c r="W922" s="17" t="inlineStr">
        <is>
          <t>Not Started</t>
        </is>
      </c>
      <c r="X922" s="17">
        <f>IF(AND(U922&gt;0,V922&gt;0,W922&gt;0),U922*V922*W922,"")</f>
        <v/>
      </c>
      <c r="Y922" s="17">
        <f>IF(X922="","",IF(X922&lt;=20,"Faible",IF(X922&lt;=40,"Moyen",IF(X922&lt;=75,"Élevé","Critique"))))</f>
        <v/>
      </c>
      <c r="Z922" s="17" t="n">
        <v>2</v>
      </c>
      <c r="AA922" s="17">
        <f>IF(AND(X922&gt;0,Y922&gt;0,Z922&gt;0),X922*Y922*Z922,"")</f>
        <v/>
      </c>
      <c r="AB922" s="17">
        <f>IF(AA922="","",IF(AA922&lt;=20,"Faible",IF(AA922&lt;=40,"Moyen",IF(AA922&lt;=75,"Élevé","Critique"))))</f>
        <v/>
      </c>
      <c r="AC922" s="17" t="inlineStr">
        <is>
          <t>c</t>
        </is>
      </c>
      <c r="AD922" s="17">
        <f>IF(OR(L922="",AC922=""),"",IF(VLOOKUP(AC922,Références!$O$3:$P$7,2,FALSE)&gt;=VLOOKUP(L922,Références!$O$3:$P$7,2,FALSE),"OK","À compléter"))</f>
        <v/>
      </c>
      <c r="AE922" s="17" t="inlineStr">
        <is>
          <t>FDS + mode opératoire</t>
        </is>
      </c>
      <c r="AF922" s="17" t="n"/>
      <c r="AG922" s="17" t="n"/>
    </row>
    <row r="923">
      <c r="A923" s="17" t="n"/>
      <c r="B923" s="17" t="n"/>
      <c r="C923" s="17" t="n"/>
      <c r="D923" s="17" t="n"/>
      <c r="E923" s="17" t="n"/>
      <c r="F923" s="17" t="n"/>
      <c r="G923" s="17" t="n"/>
      <c r="H923" s="17" t="n"/>
      <c r="I923" s="17" t="n"/>
      <c r="J923" s="17" t="n"/>
      <c r="K923" s="17">
        <f>IF(OR(H923="",I923="",J923=""),"",H923&amp;I923&amp;J923)</f>
        <v/>
      </c>
      <c r="L923" s="17">
        <f>IF(K923="","",VLOOKUP(K923,Références!$L$3:$M$10,2,FALSE))</f>
        <v/>
      </c>
      <c r="M923" s="17" t="n"/>
      <c r="N923" s="17" t="n"/>
      <c r="O923" s="17" t="n"/>
      <c r="P923" s="17">
        <f>IF(AND(M923&gt;0,N923&gt;0,O923&gt;0),M923*N923*O923,"")</f>
        <v/>
      </c>
      <c r="Q923" s="17">
        <f>IF(P923="","",IF(P923&lt;=20,"Faible",IF(P923&lt;=40,"Moyen",IF(P923&lt;=75,"Élevé","Critique"))))</f>
        <v/>
      </c>
      <c r="R923" s="17" t="n"/>
      <c r="S923" s="17" t="n"/>
      <c r="T923" s="17" t="n"/>
      <c r="U923" s="17" t="inlineStr">
        <is>
          <t>Maintenance</t>
        </is>
      </c>
      <c r="V923" s="17" t="inlineStr">
        <is>
          <t>13/09/2025</t>
        </is>
      </c>
      <c r="W923" s="17" t="inlineStr">
        <is>
          <t>Not Started</t>
        </is>
      </c>
      <c r="X923" s="17">
        <f>IF(AND(U923&gt;0,V923&gt;0,W923&gt;0),U923*V923*W923,"")</f>
        <v/>
      </c>
      <c r="Y923" s="17">
        <f>IF(X923="","",IF(X923&lt;=20,"Faible",IF(X923&lt;=40,"Moyen",IF(X923&lt;=75,"Élevé","Critique"))))</f>
        <v/>
      </c>
      <c r="Z923" s="17" t="n">
        <v>2</v>
      </c>
      <c r="AA923" s="17">
        <f>IF(AND(X923&gt;0,Y923&gt;0,Z923&gt;0),X923*Y923*Z923,"")</f>
        <v/>
      </c>
      <c r="AB923" s="17">
        <f>IF(AA923="","",IF(AA923&lt;=20,"Faible",IF(AA923&lt;=40,"Moyen",IF(AA923&lt;=75,"Élevé","Critique"))))</f>
        <v/>
      </c>
      <c r="AC923" s="17" t="inlineStr">
        <is>
          <t>c</t>
        </is>
      </c>
      <c r="AD923" s="17">
        <f>IF(OR(L923="",AC923=""),"",IF(VLOOKUP(AC923,Références!$O$3:$P$7,2,FALSE)&gt;=VLOOKUP(L923,Références!$O$3:$P$7,2,FALSE),"OK","À compléter"))</f>
        <v/>
      </c>
      <c r="AE923" s="17" t="inlineStr">
        <is>
          <t>FDS + mode opératoire</t>
        </is>
      </c>
      <c r="AF923" s="17" t="n"/>
      <c r="AG923" s="17" t="n"/>
    </row>
    <row r="924">
      <c r="A924" s="17" t="n"/>
      <c r="B924" s="17" t="n"/>
      <c r="C924" s="17" t="n"/>
      <c r="D924" s="17" t="n"/>
      <c r="E924" s="17" t="n"/>
      <c r="F924" s="17" t="n"/>
      <c r="G924" s="17" t="n"/>
      <c r="H924" s="17" t="n"/>
      <c r="I924" s="17" t="n"/>
      <c r="J924" s="17" t="n"/>
      <c r="K924" s="17">
        <f>IF(OR(H924="",I924="",J924=""),"",H924&amp;I924&amp;J924)</f>
        <v/>
      </c>
      <c r="L924" s="17">
        <f>IF(K924="","",VLOOKUP(K924,Références!$L$3:$M$10,2,FALSE))</f>
        <v/>
      </c>
      <c r="M924" s="17" t="n"/>
      <c r="N924" s="17" t="n"/>
      <c r="O924" s="17" t="n"/>
      <c r="P924" s="17">
        <f>IF(AND(M924&gt;0,N924&gt;0,O924&gt;0),M924*N924*O924,"")</f>
        <v/>
      </c>
      <c r="Q924" s="17">
        <f>IF(P924="","",IF(P924&lt;=20,"Faible",IF(P924&lt;=40,"Moyen",IF(P924&lt;=75,"Élevé","Critique"))))</f>
        <v/>
      </c>
      <c r="R924" s="17" t="n"/>
      <c r="S924" s="17" t="n"/>
      <c r="T924" s="17" t="n"/>
      <c r="U924" s="17" t="inlineStr">
        <is>
          <t>Qualité</t>
        </is>
      </c>
      <c r="V924" s="17" t="inlineStr">
        <is>
          <t>06/09/2025</t>
        </is>
      </c>
      <c r="W924" s="17" t="inlineStr">
        <is>
          <t>Not Started</t>
        </is>
      </c>
      <c r="X924" s="17">
        <f>IF(AND(U924&gt;0,V924&gt;0,W924&gt;0),U924*V924*W924,"")</f>
        <v/>
      </c>
      <c r="Y924" s="17">
        <f>IF(X924="","",IF(X924&lt;=20,"Faible",IF(X924&lt;=40,"Moyen",IF(X924&lt;=75,"Élevé","Critique"))))</f>
        <v/>
      </c>
      <c r="Z924" s="17" t="n">
        <v>2</v>
      </c>
      <c r="AA924" s="17">
        <f>IF(AND(X924&gt;0,Y924&gt;0,Z924&gt;0),X924*Y924*Z924,"")</f>
        <v/>
      </c>
      <c r="AB924" s="17">
        <f>IF(AA924="","",IF(AA924&lt;=20,"Faible",IF(AA924&lt;=40,"Moyen",IF(AA924&lt;=75,"Élevé","Critique"))))</f>
        <v/>
      </c>
      <c r="AC924" s="17" t="inlineStr">
        <is>
          <t>c</t>
        </is>
      </c>
      <c r="AD924" s="17">
        <f>IF(OR(L924="",AC924=""),"",IF(VLOOKUP(AC924,Références!$O$3:$P$7,2,FALSE)&gt;=VLOOKUP(L924,Références!$O$3:$P$7,2,FALSE),"OK","À compléter"))</f>
        <v/>
      </c>
      <c r="AE924" s="17" t="inlineStr">
        <is>
          <t>Photos + procédure</t>
        </is>
      </c>
      <c r="AF924" s="17" t="n"/>
      <c r="AG924" s="17" t="n"/>
    </row>
    <row r="925">
      <c r="A925" s="17" t="n"/>
      <c r="B925" s="17" t="n"/>
      <c r="C925" s="17" t="n"/>
      <c r="D925" s="17" t="n"/>
      <c r="E925" s="17" t="n"/>
      <c r="F925" s="17" t="n"/>
      <c r="G925" s="17" t="n"/>
      <c r="H925" s="17" t="n"/>
      <c r="I925" s="17" t="n"/>
      <c r="J925" s="17" t="n"/>
      <c r="K925" s="17">
        <f>IF(OR(H925="",I925="",J925=""),"",H925&amp;I925&amp;J925)</f>
        <v/>
      </c>
      <c r="L925" s="17">
        <f>IF(K925="","",VLOOKUP(K925,Références!$L$3:$M$10,2,FALSE))</f>
        <v/>
      </c>
      <c r="M925" s="17" t="n"/>
      <c r="N925" s="17" t="n"/>
      <c r="O925" s="17" t="n"/>
      <c r="P925" s="17">
        <f>IF(AND(M925&gt;0,N925&gt;0,O925&gt;0),M925*N925*O925,"")</f>
        <v/>
      </c>
      <c r="Q925" s="17">
        <f>IF(P925="","",IF(P925&lt;=20,"Faible",IF(P925&lt;=40,"Moyen",IF(P925&lt;=75,"Élevé","Critique"))))</f>
        <v/>
      </c>
      <c r="R925" s="17" t="n"/>
      <c r="S925" s="17" t="n"/>
      <c r="T925" s="17" t="n"/>
      <c r="U925" s="17" t="inlineStr">
        <is>
          <t>Qualité</t>
        </is>
      </c>
      <c r="V925" s="17" t="inlineStr">
        <is>
          <t>07/09/2025</t>
        </is>
      </c>
      <c r="W925" s="17" t="inlineStr">
        <is>
          <t>In Progress</t>
        </is>
      </c>
      <c r="X925" s="17">
        <f>IF(AND(U925&gt;0,V925&gt;0,W925&gt;0),U925*V925*W925,"")</f>
        <v/>
      </c>
      <c r="Y925" s="17">
        <f>IF(X925="","",IF(X925&lt;=20,"Faible",IF(X925&lt;=40,"Moyen",IF(X925&lt;=75,"Élevé","Critique"))))</f>
        <v/>
      </c>
      <c r="Z925" s="17" t="n">
        <v>2</v>
      </c>
      <c r="AA925" s="17">
        <f>IF(AND(X925&gt;0,Y925&gt;0,Z925&gt;0),X925*Y925*Z925,"")</f>
        <v/>
      </c>
      <c r="AB925" s="17">
        <f>IF(AA925="","",IF(AA925&lt;=20,"Faible",IF(AA925&lt;=40,"Moyen",IF(AA925&lt;=75,"Élevé","Critique"))))</f>
        <v/>
      </c>
      <c r="AC925" s="17" t="inlineStr">
        <is>
          <t>c</t>
        </is>
      </c>
      <c r="AD925" s="17">
        <f>IF(OR(L925="",AC925=""),"",IF(VLOOKUP(AC925,Références!$O$3:$P$7,2,FALSE)&gt;=VLOOKUP(L925,Références!$O$3:$P$7,2,FALSE),"OK","À compléter"))</f>
        <v/>
      </c>
      <c r="AE925" s="17" t="inlineStr">
        <is>
          <t>PV contrôle + schéma</t>
        </is>
      </c>
      <c r="AF925" s="17" t="n"/>
      <c r="AG925" s="17" t="n"/>
    </row>
    <row r="926">
      <c r="A926" s="17" t="n"/>
      <c r="B926" s="17" t="n"/>
      <c r="C926" s="17" t="n"/>
      <c r="D926" s="17" t="n"/>
      <c r="E926" s="17" t="n"/>
      <c r="F926" s="17" t="n"/>
      <c r="G926" s="17" t="n"/>
      <c r="H926" s="17" t="n"/>
      <c r="I926" s="17" t="n"/>
      <c r="J926" s="17" t="n"/>
      <c r="K926" s="17">
        <f>IF(OR(H926="",I926="",J926=""),"",H926&amp;I926&amp;J926)</f>
        <v/>
      </c>
      <c r="L926" s="17">
        <f>IF(K926="","",VLOOKUP(K926,Références!$L$3:$M$10,2,FALSE))</f>
        <v/>
      </c>
      <c r="M926" s="17" t="n"/>
      <c r="N926" s="17" t="n"/>
      <c r="O926" s="17" t="n"/>
      <c r="P926" s="17">
        <f>IF(AND(M926&gt;0,N926&gt;0,O926&gt;0),M926*N926*O926,"")</f>
        <v/>
      </c>
      <c r="Q926" s="17">
        <f>IF(P926="","",IF(P926&lt;=20,"Faible",IF(P926&lt;=40,"Moyen",IF(P926&lt;=75,"Élevé","Critique"))))</f>
        <v/>
      </c>
      <c r="R926" s="17" t="n"/>
      <c r="S926" s="17" t="n"/>
      <c r="T926" s="17" t="n"/>
      <c r="U926" s="17" t="inlineStr">
        <is>
          <t>Maintenance</t>
        </is>
      </c>
      <c r="V926" s="17" t="inlineStr">
        <is>
          <t>20/09/2025</t>
        </is>
      </c>
      <c r="W926" s="17" t="inlineStr">
        <is>
          <t>Done</t>
        </is>
      </c>
      <c r="X926" s="17">
        <f>IF(AND(U926&gt;0,V926&gt;0,W926&gt;0),U926*V926*W926,"")</f>
        <v/>
      </c>
      <c r="Y926" s="17">
        <f>IF(X926="","",IF(X926&lt;=20,"Faible",IF(X926&lt;=40,"Moyen",IF(X926&lt;=75,"Élevé","Critique"))))</f>
        <v/>
      </c>
      <c r="Z926" s="17" t="n">
        <v>2</v>
      </c>
      <c r="AA926" s="17">
        <f>IF(AND(X926&gt;0,Y926&gt;0,Z926&gt;0),X926*Y926*Z926,"")</f>
        <v/>
      </c>
      <c r="AB926" s="17">
        <f>IF(AA926="","",IF(AA926&lt;=20,"Faible",IF(AA926&lt;=40,"Moyen",IF(AA926&lt;=75,"Élevé","Critique"))))</f>
        <v/>
      </c>
      <c r="AC926" s="17" t="inlineStr">
        <is>
          <t>c</t>
        </is>
      </c>
      <c r="AD926" s="17">
        <f>IF(OR(L926="",AC926=""),"",IF(VLOOKUP(AC926,Références!$O$3:$P$7,2,FALSE)&gt;=VLOOKUP(L926,Références!$O$3:$P$7,2,FALSE),"OK","À compléter"))</f>
        <v/>
      </c>
      <c r="AE926" s="17" t="inlineStr">
        <is>
          <t>PV contrôle + schéma</t>
        </is>
      </c>
      <c r="AF926" s="17" t="n"/>
      <c r="AG926" s="17" t="n"/>
    </row>
    <row r="927">
      <c r="A927" s="17" t="n"/>
      <c r="B927" s="17" t="n"/>
      <c r="C927" s="17" t="n"/>
      <c r="D927" s="17" t="n"/>
      <c r="E927" s="17" t="n"/>
      <c r="F927" s="17" t="n"/>
      <c r="G927" s="17" t="n"/>
      <c r="H927" s="17" t="n"/>
      <c r="I927" s="17" t="n"/>
      <c r="J927" s="17" t="n"/>
      <c r="K927" s="17">
        <f>IF(OR(H927="",I927="",J927=""),"",H927&amp;I927&amp;J927)</f>
        <v/>
      </c>
      <c r="L927" s="17">
        <f>IF(K927="","",VLOOKUP(K927,Références!$L$3:$M$10,2,FALSE))</f>
        <v/>
      </c>
      <c r="M927" s="17" t="n"/>
      <c r="N927" s="17" t="n"/>
      <c r="O927" s="17" t="n"/>
      <c r="P927" s="17">
        <f>IF(AND(M927&gt;0,N927&gt;0,O927&gt;0),M927*N927*O927,"")</f>
        <v/>
      </c>
      <c r="Q927" s="17">
        <f>IF(P927="","",IF(P927&lt;=20,"Faible",IF(P927&lt;=40,"Moyen",IF(P927&lt;=75,"Élevé","Critique"))))</f>
        <v/>
      </c>
      <c r="R927" s="17" t="n"/>
      <c r="S927" s="17" t="n"/>
      <c r="T927" s="17" t="n"/>
      <c r="U927" s="17" t="inlineStr">
        <is>
          <t>Production</t>
        </is>
      </c>
      <c r="V927" s="17" t="inlineStr">
        <is>
          <t>10/09/2025</t>
        </is>
      </c>
      <c r="W927" s="17" t="inlineStr">
        <is>
          <t>Not Started</t>
        </is>
      </c>
      <c r="X927" s="17">
        <f>IF(AND(U927&gt;0,V927&gt;0,W927&gt;0),U927*V927*W927,"")</f>
        <v/>
      </c>
      <c r="Y927" s="17">
        <f>IF(X927="","",IF(X927&lt;=20,"Faible",IF(X927&lt;=40,"Moyen",IF(X927&lt;=75,"Élevé","Critique"))))</f>
        <v/>
      </c>
      <c r="Z927" s="17" t="n">
        <v>2</v>
      </c>
      <c r="AA927" s="17">
        <f>IF(AND(X927&gt;0,Y927&gt;0,Z927&gt;0),X927*Y927*Z927,"")</f>
        <v/>
      </c>
      <c r="AB927" s="17">
        <f>IF(AA927="","",IF(AA927&lt;=20,"Faible",IF(AA927&lt;=40,"Moyen",IF(AA927&lt;=75,"Élevé","Critique"))))</f>
        <v/>
      </c>
      <c r="AC927" s="17" t="inlineStr">
        <is>
          <t>c</t>
        </is>
      </c>
      <c r="AD927" s="17">
        <f>IF(OR(L927="",AC927=""),"",IF(VLOOKUP(AC927,Références!$O$3:$P$7,2,FALSE)&gt;=VLOOKUP(L927,Références!$O$3:$P$7,2,FALSE),"OK","À compléter"))</f>
        <v/>
      </c>
      <c r="AE927" s="17" t="inlineStr">
        <is>
          <t>PV contrôle + schéma</t>
        </is>
      </c>
      <c r="AF927" s="17" t="n"/>
      <c r="AG927" s="17" t="n"/>
    </row>
    <row r="928">
      <c r="A928" s="17" t="n"/>
      <c r="B928" s="17" t="n"/>
      <c r="C928" s="17" t="n"/>
      <c r="D928" s="17" t="n"/>
      <c r="E928" s="17" t="n"/>
      <c r="F928" s="17" t="n"/>
      <c r="G928" s="17" t="n"/>
      <c r="H928" s="17" t="n"/>
      <c r="I928" s="17" t="n"/>
      <c r="J928" s="17" t="n"/>
      <c r="K928" s="17">
        <f>IF(OR(H928="",I928="",J928=""),"",H928&amp;I928&amp;J928)</f>
        <v/>
      </c>
      <c r="L928" s="17">
        <f>IF(K928="","",VLOOKUP(K928,Références!$L$3:$M$10,2,FALSE))</f>
        <v/>
      </c>
      <c r="M928" s="17" t="n"/>
      <c r="N928" s="17" t="n"/>
      <c r="O928" s="17" t="n"/>
      <c r="P928" s="17">
        <f>IF(AND(M928&gt;0,N928&gt;0,O928&gt;0),M928*N928*O928,"")</f>
        <v/>
      </c>
      <c r="Q928" s="17">
        <f>IF(P928="","",IF(P928&lt;=20,"Faible",IF(P928&lt;=40,"Moyen",IF(P928&lt;=75,"Élevé","Critique"))))</f>
        <v/>
      </c>
      <c r="R928" s="17" t="n"/>
      <c r="S928" s="17" t="n"/>
      <c r="T928" s="17" t="n"/>
      <c r="U928" s="17" t="inlineStr">
        <is>
          <t>Méthodes</t>
        </is>
      </c>
      <c r="V928" s="17" t="inlineStr">
        <is>
          <t>14/09/2025</t>
        </is>
      </c>
      <c r="W928" s="17" t="inlineStr">
        <is>
          <t>In Progress</t>
        </is>
      </c>
      <c r="X928" s="17">
        <f>IF(AND(U928&gt;0,V928&gt;0,W928&gt;0),U928*V928*W928,"")</f>
        <v/>
      </c>
      <c r="Y928" s="17">
        <f>IF(X928="","",IF(X928&lt;=20,"Faible",IF(X928&lt;=40,"Moyen",IF(X928&lt;=75,"Élevé","Critique"))))</f>
        <v/>
      </c>
      <c r="Z928" s="17" t="n">
        <v>2</v>
      </c>
      <c r="AA928" s="17">
        <f>IF(AND(X928&gt;0,Y928&gt;0,Z928&gt;0),X928*Y928*Z928,"")</f>
        <v/>
      </c>
      <c r="AB928" s="17">
        <f>IF(AA928="","",IF(AA928&lt;=20,"Faible",IF(AA928&lt;=40,"Moyen",IF(AA928&lt;=75,"Élevé","Critique"))))</f>
        <v/>
      </c>
      <c r="AC928" s="17" t="inlineStr">
        <is>
          <t>c</t>
        </is>
      </c>
      <c r="AD928" s="17">
        <f>IF(OR(L928="",AC928=""),"",IF(VLOOKUP(AC928,Références!$O$3:$P$7,2,FALSE)&gt;=VLOOKUP(L928,Références!$O$3:$P$7,2,FALSE),"OK","À compléter"))</f>
        <v/>
      </c>
      <c r="AE928" s="17" t="inlineStr">
        <is>
          <t>FDS + mode opératoire</t>
        </is>
      </c>
      <c r="AF928" s="17" t="n"/>
      <c r="AG928" s="17" t="n"/>
    </row>
    <row r="929">
      <c r="A929" s="17" t="n"/>
      <c r="B929" s="17" t="n"/>
      <c r="C929" s="17" t="n"/>
      <c r="D929" s="17" t="n"/>
      <c r="E929" s="17" t="n"/>
      <c r="F929" s="17" t="n"/>
      <c r="G929" s="17" t="n"/>
      <c r="H929" s="17" t="n"/>
      <c r="I929" s="17" t="n"/>
      <c r="J929" s="17" t="n"/>
      <c r="K929" s="17">
        <f>IF(OR(H929="",I929="",J929=""),"",H929&amp;I929&amp;J929)</f>
        <v/>
      </c>
      <c r="L929" s="17">
        <f>IF(K929="","",VLOOKUP(K929,Références!$L$3:$M$10,2,FALSE))</f>
        <v/>
      </c>
      <c r="M929" s="17" t="n"/>
      <c r="N929" s="17" t="n"/>
      <c r="O929" s="17" t="n"/>
      <c r="P929" s="17">
        <f>IF(AND(M929&gt;0,N929&gt;0,O929&gt;0),M929*N929*O929,"")</f>
        <v/>
      </c>
      <c r="Q929" s="17">
        <f>IF(P929="","",IF(P929&lt;=20,"Faible",IF(P929&lt;=40,"Moyen",IF(P929&lt;=75,"Élevé","Critique"))))</f>
        <v/>
      </c>
      <c r="R929" s="17" t="n"/>
      <c r="S929" s="17" t="n"/>
      <c r="T929" s="17" t="n"/>
      <c r="U929" s="17" t="inlineStr">
        <is>
          <t>HSE</t>
        </is>
      </c>
      <c r="V929" s="17" t="inlineStr">
        <is>
          <t>18/09/2025</t>
        </is>
      </c>
      <c r="W929" s="17" t="inlineStr">
        <is>
          <t>Not Started</t>
        </is>
      </c>
      <c r="X929" s="17">
        <f>IF(AND(U929&gt;0,V929&gt;0,W929&gt;0),U929*V929*W929,"")</f>
        <v/>
      </c>
      <c r="Y929" s="17">
        <f>IF(X929="","",IF(X929&lt;=20,"Faible",IF(X929&lt;=40,"Moyen",IF(X929&lt;=75,"Élevé","Critique"))))</f>
        <v/>
      </c>
      <c r="Z929" s="17" t="n">
        <v>2</v>
      </c>
      <c r="AA929" s="17">
        <f>IF(AND(X929&gt;0,Y929&gt;0,Z929&gt;0),X929*Y929*Z929,"")</f>
        <v/>
      </c>
      <c r="AB929" s="17">
        <f>IF(AA929="","",IF(AA929&lt;=20,"Faible",IF(AA929&lt;=40,"Moyen",IF(AA929&lt;=75,"Élevé","Critique"))))</f>
        <v/>
      </c>
      <c r="AC929" s="17" t="inlineStr">
        <is>
          <t>c</t>
        </is>
      </c>
      <c r="AD929" s="17">
        <f>IF(OR(L929="",AC929=""),"",IF(VLOOKUP(AC929,Références!$O$3:$P$7,2,FALSE)&gt;=VLOOKUP(L929,Références!$O$3:$P$7,2,FALSE),"OK","À compléter"))</f>
        <v/>
      </c>
      <c r="AE929" s="17" t="inlineStr">
        <is>
          <t>Photos + procédure</t>
        </is>
      </c>
      <c r="AF929" s="17" t="n"/>
      <c r="AG929" s="17" t="n"/>
    </row>
    <row r="930">
      <c r="A930" s="17" t="n"/>
      <c r="B930" s="17" t="n"/>
      <c r="C930" s="17" t="n"/>
      <c r="D930" s="17" t="n"/>
      <c r="E930" s="17" t="n"/>
      <c r="F930" s="17" t="n"/>
      <c r="G930" s="17" t="n"/>
      <c r="H930" s="17" t="n"/>
      <c r="I930" s="17" t="n"/>
      <c r="J930" s="17" t="n"/>
      <c r="K930" s="17">
        <f>IF(OR(H930="",I930="",J930=""),"",H930&amp;I930&amp;J930)</f>
        <v/>
      </c>
      <c r="L930" s="17">
        <f>IF(K930="","",VLOOKUP(K930,Références!$L$3:$M$10,2,FALSE))</f>
        <v/>
      </c>
      <c r="M930" s="17" t="n"/>
      <c r="N930" s="17" t="n"/>
      <c r="O930" s="17" t="n"/>
      <c r="P930" s="17">
        <f>IF(AND(M930&gt;0,N930&gt;0,O930&gt;0),M930*N930*O930,"")</f>
        <v/>
      </c>
      <c r="Q930" s="17">
        <f>IF(P930="","",IF(P930&lt;=20,"Faible",IF(P930&lt;=40,"Moyen",IF(P930&lt;=75,"Élevé","Critique"))))</f>
        <v/>
      </c>
      <c r="R930" s="17" t="n"/>
      <c r="S930" s="17" t="n"/>
      <c r="T930" s="17" t="n"/>
      <c r="U930" s="17" t="inlineStr">
        <is>
          <t>Maintenance</t>
        </is>
      </c>
      <c r="V930" s="17" t="inlineStr">
        <is>
          <t>08/09/2025</t>
        </is>
      </c>
      <c r="W930" s="17" t="inlineStr">
        <is>
          <t>Not Started</t>
        </is>
      </c>
      <c r="X930" s="17">
        <f>IF(AND(U930&gt;0,V930&gt;0,W930&gt;0),U930*V930*W930,"")</f>
        <v/>
      </c>
      <c r="Y930" s="17">
        <f>IF(X930="","",IF(X930&lt;=20,"Faible",IF(X930&lt;=40,"Moyen",IF(X930&lt;=75,"Élevé","Critique"))))</f>
        <v/>
      </c>
      <c r="Z930" s="17" t="n">
        <v>2</v>
      </c>
      <c r="AA930" s="17">
        <f>IF(AND(X930&gt;0,Y930&gt;0,Z930&gt;0),X930*Y930*Z930,"")</f>
        <v/>
      </c>
      <c r="AB930" s="17">
        <f>IF(AA930="","",IF(AA930&lt;=20,"Faible",IF(AA930&lt;=40,"Moyen",IF(AA930&lt;=75,"Élevé","Critique"))))</f>
        <v/>
      </c>
      <c r="AC930" s="17" t="inlineStr">
        <is>
          <t>c</t>
        </is>
      </c>
      <c r="AD930" s="17">
        <f>IF(OR(L930="",AC930=""),"",IF(VLOOKUP(AC930,Références!$O$3:$P$7,2,FALSE)&gt;=VLOOKUP(L930,Références!$O$3:$P$7,2,FALSE),"OK","À compléter"))</f>
        <v/>
      </c>
      <c r="AE930" s="17" t="inlineStr">
        <is>
          <t>PV contrôle + schéma</t>
        </is>
      </c>
      <c r="AF930" s="17" t="n"/>
      <c r="AG930" s="17" t="n"/>
    </row>
    <row r="931">
      <c r="A931" s="17" t="n"/>
      <c r="B931" s="17" t="n"/>
      <c r="C931" s="17" t="n"/>
      <c r="D931" s="17" t="n"/>
      <c r="E931" s="17" t="n"/>
      <c r="F931" s="17" t="n"/>
      <c r="G931" s="17" t="n"/>
      <c r="H931" s="17" t="n"/>
      <c r="I931" s="17" t="n"/>
      <c r="J931" s="17" t="n"/>
      <c r="K931" s="17">
        <f>IF(OR(H931="",I931="",J931=""),"",H931&amp;I931&amp;J931)</f>
        <v/>
      </c>
      <c r="L931" s="17">
        <f>IF(K931="","",VLOOKUP(K931,Références!$L$3:$M$10,2,FALSE))</f>
        <v/>
      </c>
      <c r="M931" s="17" t="n"/>
      <c r="N931" s="17" t="n"/>
      <c r="O931" s="17" t="n"/>
      <c r="P931" s="17">
        <f>IF(AND(M931&gt;0,N931&gt;0,O931&gt;0),M931*N931*O931,"")</f>
        <v/>
      </c>
      <c r="Q931" s="17">
        <f>IF(P931="","",IF(P931&lt;=20,"Faible",IF(P931&lt;=40,"Moyen",IF(P931&lt;=75,"Élevé","Critique"))))</f>
        <v/>
      </c>
      <c r="R931" s="17" t="n"/>
      <c r="S931" s="17" t="n"/>
      <c r="T931" s="17" t="n"/>
      <c r="U931" s="17" t="inlineStr">
        <is>
          <t>Méthodes</t>
        </is>
      </c>
      <c r="V931" s="17" t="inlineStr">
        <is>
          <t>15/09/2025</t>
        </is>
      </c>
      <c r="W931" s="17" t="inlineStr">
        <is>
          <t>Done</t>
        </is>
      </c>
      <c r="X931" s="17">
        <f>IF(AND(U931&gt;0,V931&gt;0,W931&gt;0),U931*V931*W931,"")</f>
        <v/>
      </c>
      <c r="Y931" s="17">
        <f>IF(X931="","",IF(X931&lt;=20,"Faible",IF(X931&lt;=40,"Moyen",IF(X931&lt;=75,"Élevé","Critique"))))</f>
        <v/>
      </c>
      <c r="Z931" s="17" t="n">
        <v>2</v>
      </c>
      <c r="AA931" s="17">
        <f>IF(AND(X931&gt;0,Y931&gt;0,Z931&gt;0),X931*Y931*Z931,"")</f>
        <v/>
      </c>
      <c r="AB931" s="17">
        <f>IF(AA931="","",IF(AA931&lt;=20,"Faible",IF(AA931&lt;=40,"Moyen",IF(AA931&lt;=75,"Élevé","Critique"))))</f>
        <v/>
      </c>
      <c r="AC931" s="17" t="inlineStr">
        <is>
          <t>c</t>
        </is>
      </c>
      <c r="AD931" s="17">
        <f>IF(OR(L931="",AC931=""),"",IF(VLOOKUP(AC931,Références!$O$3:$P$7,2,FALSE)&gt;=VLOOKUP(L931,Références!$O$3:$P$7,2,FALSE),"OK","À compléter"))</f>
        <v/>
      </c>
      <c r="AE931" s="17" t="inlineStr">
        <is>
          <t>FDS + mode opératoire</t>
        </is>
      </c>
      <c r="AF931" s="17" t="n"/>
      <c r="AG931" s="17" t="n"/>
    </row>
    <row r="932">
      <c r="A932" s="17" t="n"/>
      <c r="B932" s="17" t="n"/>
      <c r="C932" s="17" t="n"/>
      <c r="D932" s="17" t="n"/>
      <c r="E932" s="17" t="n"/>
      <c r="F932" s="17" t="n"/>
      <c r="G932" s="17" t="n"/>
      <c r="H932" s="17" t="n"/>
      <c r="I932" s="17" t="n"/>
      <c r="J932" s="17" t="n"/>
      <c r="K932" s="17">
        <f>IF(OR(H932="",I932="",J932=""),"",H932&amp;I932&amp;J932)</f>
        <v/>
      </c>
      <c r="L932" s="17">
        <f>IF(K932="","",VLOOKUP(K932,Références!$L$3:$M$10,2,FALSE))</f>
        <v/>
      </c>
      <c r="M932" s="17" t="n"/>
      <c r="N932" s="17" t="n"/>
      <c r="O932" s="17" t="n"/>
      <c r="P932" s="17">
        <f>IF(AND(M932&gt;0,N932&gt;0,O932&gt;0),M932*N932*O932,"")</f>
        <v/>
      </c>
      <c r="Q932" s="17">
        <f>IF(P932="","",IF(P932&lt;=20,"Faible",IF(P932&lt;=40,"Moyen",IF(P932&lt;=75,"Élevé","Critique"))))</f>
        <v/>
      </c>
      <c r="R932" s="17" t="n"/>
      <c r="S932" s="17" t="n"/>
      <c r="T932" s="17" t="n"/>
      <c r="U932" s="17" t="inlineStr">
        <is>
          <t>Méthodes</t>
        </is>
      </c>
      <c r="V932" s="17" t="inlineStr">
        <is>
          <t>20/09/2025</t>
        </is>
      </c>
      <c r="W932" s="17" t="inlineStr">
        <is>
          <t>In Progress</t>
        </is>
      </c>
      <c r="X932" s="17">
        <f>IF(AND(U932&gt;0,V932&gt;0,W932&gt;0),U932*V932*W932,"")</f>
        <v/>
      </c>
      <c r="Y932" s="17">
        <f>IF(X932="","",IF(X932&lt;=20,"Faible",IF(X932&lt;=40,"Moyen",IF(X932&lt;=75,"Élevé","Critique"))))</f>
        <v/>
      </c>
      <c r="Z932" s="17" t="n">
        <v>2</v>
      </c>
      <c r="AA932" s="17">
        <f>IF(AND(X932&gt;0,Y932&gt;0,Z932&gt;0),X932*Y932*Z932,"")</f>
        <v/>
      </c>
      <c r="AB932" s="17">
        <f>IF(AA932="","",IF(AA932&lt;=20,"Faible",IF(AA932&lt;=40,"Moyen",IF(AA932&lt;=75,"Élevé","Critique"))))</f>
        <v/>
      </c>
      <c r="AC932" s="17" t="inlineStr">
        <is>
          <t>c</t>
        </is>
      </c>
      <c r="AD932" s="17">
        <f>IF(OR(L932="",AC932=""),"",IF(VLOOKUP(AC932,Références!$O$3:$P$7,2,FALSE)&gt;=VLOOKUP(L932,Références!$O$3:$P$7,2,FALSE),"OK","À compléter"))</f>
        <v/>
      </c>
      <c r="AE932" s="17" t="inlineStr">
        <is>
          <t>Audit terrain + croquis</t>
        </is>
      </c>
      <c r="AF932" s="17" t="n"/>
      <c r="AG932" s="17" t="n"/>
    </row>
    <row r="933">
      <c r="A933" s="17" t="n"/>
      <c r="B933" s="17" t="n"/>
      <c r="C933" s="17" t="n"/>
      <c r="D933" s="17" t="n"/>
      <c r="E933" s="17" t="n"/>
      <c r="F933" s="17" t="n"/>
      <c r="G933" s="17" t="n"/>
      <c r="H933" s="17" t="n"/>
      <c r="I933" s="17" t="n"/>
      <c r="J933" s="17" t="n"/>
      <c r="K933" s="17">
        <f>IF(OR(H933="",I933="",J933=""),"",H933&amp;I933&amp;J933)</f>
        <v/>
      </c>
      <c r="L933" s="17">
        <f>IF(K933="","",VLOOKUP(K933,Références!$L$3:$M$10,2,FALSE))</f>
        <v/>
      </c>
      <c r="M933" s="17" t="n"/>
      <c r="N933" s="17" t="n"/>
      <c r="O933" s="17" t="n"/>
      <c r="P933" s="17">
        <f>IF(AND(M933&gt;0,N933&gt;0,O933&gt;0),M933*N933*O933,"")</f>
        <v/>
      </c>
      <c r="Q933" s="17">
        <f>IF(P933="","",IF(P933&lt;=20,"Faible",IF(P933&lt;=40,"Moyen",IF(P933&lt;=75,"Élevé","Critique"))))</f>
        <v/>
      </c>
      <c r="R933" s="17" t="n"/>
      <c r="S933" s="17" t="n"/>
      <c r="T933" s="17" t="n"/>
      <c r="U933" s="17" t="inlineStr">
        <is>
          <t>Maintenance</t>
        </is>
      </c>
      <c r="V933" s="17" t="inlineStr">
        <is>
          <t>03/09/2025</t>
        </is>
      </c>
      <c r="W933" s="17" t="inlineStr">
        <is>
          <t>Done</t>
        </is>
      </c>
      <c r="X933" s="17">
        <f>IF(AND(U933&gt;0,V933&gt;0,W933&gt;0),U933*V933*W933,"")</f>
        <v/>
      </c>
      <c r="Y933" s="17">
        <f>IF(X933="","",IF(X933&lt;=20,"Faible",IF(X933&lt;=40,"Moyen",IF(X933&lt;=75,"Élevé","Critique"))))</f>
        <v/>
      </c>
      <c r="Z933" s="17" t="n">
        <v>2</v>
      </c>
      <c r="AA933" s="17">
        <f>IF(AND(X933&gt;0,Y933&gt;0,Z933&gt;0),X933*Y933*Z933,"")</f>
        <v/>
      </c>
      <c r="AB933" s="17">
        <f>IF(AA933="","",IF(AA933&lt;=20,"Faible",IF(AA933&lt;=40,"Moyen",IF(AA933&lt;=75,"Élevé","Critique"))))</f>
        <v/>
      </c>
      <c r="AC933" s="17" t="inlineStr">
        <is>
          <t>c</t>
        </is>
      </c>
      <c r="AD933" s="17">
        <f>IF(OR(L933="",AC933=""),"",IF(VLOOKUP(AC933,Références!$O$3:$P$7,2,FALSE)&gt;=VLOOKUP(L933,Références!$O$3:$P$7,2,FALSE),"OK","À compléter"))</f>
        <v/>
      </c>
      <c r="AE933" s="17" t="inlineStr">
        <is>
          <t>Photos + procédure</t>
        </is>
      </c>
      <c r="AF933" s="17" t="n"/>
      <c r="AG933" s="17" t="n"/>
    </row>
    <row r="934">
      <c r="A934" s="17" t="n"/>
      <c r="B934" s="17" t="n"/>
      <c r="C934" s="17" t="n"/>
      <c r="D934" s="17" t="n"/>
      <c r="E934" s="17" t="n"/>
      <c r="F934" s="17" t="n"/>
      <c r="G934" s="17" t="n"/>
      <c r="H934" s="17" t="n"/>
      <c r="I934" s="17" t="n"/>
      <c r="J934" s="17" t="n"/>
      <c r="K934" s="17">
        <f>IF(OR(H934="",I934="",J934=""),"",H934&amp;I934&amp;J934)</f>
        <v/>
      </c>
      <c r="L934" s="17">
        <f>IF(K934="","",VLOOKUP(K934,Références!$L$3:$M$10,2,FALSE))</f>
        <v/>
      </c>
      <c r="M934" s="17" t="n"/>
      <c r="N934" s="17" t="n"/>
      <c r="O934" s="17" t="n"/>
      <c r="P934" s="17">
        <f>IF(AND(M934&gt;0,N934&gt;0,O934&gt;0),M934*N934*O934,"")</f>
        <v/>
      </c>
      <c r="Q934" s="17">
        <f>IF(P934="","",IF(P934&lt;=20,"Faible",IF(P934&lt;=40,"Moyen",IF(P934&lt;=75,"Élevé","Critique"))))</f>
        <v/>
      </c>
      <c r="R934" s="17" t="n"/>
      <c r="S934" s="17" t="n"/>
      <c r="T934" s="17" t="n"/>
      <c r="U934" s="17" t="inlineStr">
        <is>
          <t>Production</t>
        </is>
      </c>
      <c r="V934" s="17" t="inlineStr">
        <is>
          <t>28/09/2025</t>
        </is>
      </c>
      <c r="W934" s="17" t="inlineStr">
        <is>
          <t>Done</t>
        </is>
      </c>
      <c r="X934" s="17">
        <f>IF(AND(U934&gt;0,V934&gt;0,W934&gt;0),U934*V934*W934,"")</f>
        <v/>
      </c>
      <c r="Y934" s="17">
        <f>IF(X934="","",IF(X934&lt;=20,"Faible",IF(X934&lt;=40,"Moyen",IF(X934&lt;=75,"Élevé","Critique"))))</f>
        <v/>
      </c>
      <c r="Z934" s="17" t="n">
        <v>2</v>
      </c>
      <c r="AA934" s="17">
        <f>IF(AND(X934&gt;0,Y934&gt;0,Z934&gt;0),X934*Y934*Z934,"")</f>
        <v/>
      </c>
      <c r="AB934" s="17">
        <f>IF(AA934="","",IF(AA934&lt;=20,"Faible",IF(AA934&lt;=40,"Moyen",IF(AA934&lt;=75,"Élevé","Critique"))))</f>
        <v/>
      </c>
      <c r="AC934" s="17" t="inlineStr">
        <is>
          <t>c</t>
        </is>
      </c>
      <c r="AD934" s="17">
        <f>IF(OR(L934="",AC934=""),"",IF(VLOOKUP(AC934,Références!$O$3:$P$7,2,FALSE)&gt;=VLOOKUP(L934,Références!$O$3:$P$7,2,FALSE),"OK","À compléter"))</f>
        <v/>
      </c>
      <c r="AE934" s="17" t="inlineStr">
        <is>
          <t>Audit terrain + croquis</t>
        </is>
      </c>
      <c r="AF934" s="17" t="n"/>
      <c r="AG934" s="17" t="n"/>
    </row>
    <row r="935">
      <c r="A935" s="17" t="n"/>
      <c r="B935" s="17" t="n"/>
      <c r="C935" s="17" t="n"/>
      <c r="D935" s="17" t="n"/>
      <c r="E935" s="17" t="n"/>
      <c r="F935" s="17" t="n"/>
      <c r="G935" s="17" t="n"/>
      <c r="H935" s="17" t="n"/>
      <c r="I935" s="17" t="n"/>
      <c r="J935" s="17" t="n"/>
      <c r="K935" s="17">
        <f>IF(OR(H935="",I935="",J935=""),"",H935&amp;I935&amp;J935)</f>
        <v/>
      </c>
      <c r="L935" s="17">
        <f>IF(K935="","",VLOOKUP(K935,Références!$L$3:$M$10,2,FALSE))</f>
        <v/>
      </c>
      <c r="M935" s="17" t="n"/>
      <c r="N935" s="17" t="n"/>
      <c r="O935" s="17" t="n"/>
      <c r="P935" s="17">
        <f>IF(AND(M935&gt;0,N935&gt;0,O935&gt;0),M935*N935*O935,"")</f>
        <v/>
      </c>
      <c r="Q935" s="17">
        <f>IF(P935="","",IF(P935&lt;=20,"Faible",IF(P935&lt;=40,"Moyen",IF(P935&lt;=75,"Élevé","Critique"))))</f>
        <v/>
      </c>
      <c r="R935" s="17" t="n"/>
      <c r="S935" s="17" t="n"/>
      <c r="T935" s="17" t="n"/>
      <c r="U935" s="17" t="inlineStr">
        <is>
          <t>Production</t>
        </is>
      </c>
      <c r="V935" s="17" t="inlineStr">
        <is>
          <t>03/09/2025</t>
        </is>
      </c>
      <c r="W935" s="17" t="inlineStr">
        <is>
          <t>Not Started</t>
        </is>
      </c>
      <c r="X935" s="17">
        <f>IF(AND(U935&gt;0,V935&gt;0,W935&gt;0),U935*V935*W935,"")</f>
        <v/>
      </c>
      <c r="Y935" s="17">
        <f>IF(X935="","",IF(X935&lt;=20,"Faible",IF(X935&lt;=40,"Moyen",IF(X935&lt;=75,"Élevé","Critique"))))</f>
        <v/>
      </c>
      <c r="Z935" s="17" t="n">
        <v>2</v>
      </c>
      <c r="AA935" s="17">
        <f>IF(AND(X935&gt;0,Y935&gt;0,Z935&gt;0),X935*Y935*Z935,"")</f>
        <v/>
      </c>
      <c r="AB935" s="17">
        <f>IF(AA935="","",IF(AA935&lt;=20,"Faible",IF(AA935&lt;=40,"Moyen",IF(AA935&lt;=75,"Élevé","Critique"))))</f>
        <v/>
      </c>
      <c r="AC935" s="17" t="inlineStr">
        <is>
          <t>c</t>
        </is>
      </c>
      <c r="AD935" s="17">
        <f>IF(OR(L935="",AC935=""),"",IF(VLOOKUP(AC935,Références!$O$3:$P$7,2,FALSE)&gt;=VLOOKUP(L935,Références!$O$3:$P$7,2,FALSE),"OK","À compléter"))</f>
        <v/>
      </c>
      <c r="AE935" s="17" t="inlineStr">
        <is>
          <t>Photos + procédure</t>
        </is>
      </c>
      <c r="AF935" s="17" t="n"/>
      <c r="AG935" s="17" t="n"/>
    </row>
    <row r="936">
      <c r="A936" s="17" t="n"/>
      <c r="B936" s="17" t="n"/>
      <c r="C936" s="17" t="n"/>
      <c r="D936" s="17" t="n"/>
      <c r="E936" s="17" t="n"/>
      <c r="F936" s="17" t="n"/>
      <c r="G936" s="17" t="n"/>
      <c r="H936" s="17" t="n"/>
      <c r="I936" s="17" t="n"/>
      <c r="J936" s="17" t="n"/>
      <c r="K936" s="17">
        <f>IF(OR(H936="",I936="",J936=""),"",H936&amp;I936&amp;J936)</f>
        <v/>
      </c>
      <c r="L936" s="17">
        <f>IF(K936="","",VLOOKUP(K936,Références!$L$3:$M$10,2,FALSE))</f>
        <v/>
      </c>
      <c r="M936" s="17" t="n"/>
      <c r="N936" s="17" t="n"/>
      <c r="O936" s="17" t="n"/>
      <c r="P936" s="17">
        <f>IF(AND(M936&gt;0,N936&gt;0,O936&gt;0),M936*N936*O936,"")</f>
        <v/>
      </c>
      <c r="Q936" s="17">
        <f>IF(P936="","",IF(P936&lt;=20,"Faible",IF(P936&lt;=40,"Moyen",IF(P936&lt;=75,"Élevé","Critique"))))</f>
        <v/>
      </c>
      <c r="R936" s="17" t="n"/>
      <c r="S936" s="17" t="n"/>
      <c r="T936" s="17" t="n"/>
      <c r="U936" s="17" t="inlineStr">
        <is>
          <t>HSE</t>
        </is>
      </c>
      <c r="V936" s="17" t="inlineStr">
        <is>
          <t>06/09/2025</t>
        </is>
      </c>
      <c r="W936" s="17" t="inlineStr">
        <is>
          <t>In Progress</t>
        </is>
      </c>
      <c r="X936" s="17">
        <f>IF(AND(U936&gt;0,V936&gt;0,W936&gt;0),U936*V936*W936,"")</f>
        <v/>
      </c>
      <c r="Y936" s="17">
        <f>IF(X936="","",IF(X936&lt;=20,"Faible",IF(X936&lt;=40,"Moyen",IF(X936&lt;=75,"Élevé","Critique"))))</f>
        <v/>
      </c>
      <c r="Z936" s="17" t="n">
        <v>2</v>
      </c>
      <c r="AA936" s="17">
        <f>IF(AND(X936&gt;0,Y936&gt;0,Z936&gt;0),X936*Y936*Z936,"")</f>
        <v/>
      </c>
      <c r="AB936" s="17">
        <f>IF(AA936="","",IF(AA936&lt;=20,"Faible",IF(AA936&lt;=40,"Moyen",IF(AA936&lt;=75,"Élevé","Critique"))))</f>
        <v/>
      </c>
      <c r="AC936" s="17" t="inlineStr">
        <is>
          <t>c</t>
        </is>
      </c>
      <c r="AD936" s="17">
        <f>IF(OR(L936="",AC936=""),"",IF(VLOOKUP(AC936,Références!$O$3:$P$7,2,FALSE)&gt;=VLOOKUP(L936,Références!$O$3:$P$7,2,FALSE),"OK","À compléter"))</f>
        <v/>
      </c>
      <c r="AE936" s="17" t="inlineStr">
        <is>
          <t>PV contrôle + schéma</t>
        </is>
      </c>
      <c r="AF936" s="17" t="n"/>
      <c r="AG936" s="17" t="n"/>
    </row>
    <row r="937">
      <c r="A937" s="17" t="n"/>
      <c r="B937" s="17" t="n"/>
      <c r="C937" s="17" t="n"/>
      <c r="D937" s="17" t="n"/>
      <c r="E937" s="17" t="n"/>
      <c r="F937" s="17" t="n"/>
      <c r="G937" s="17" t="n"/>
      <c r="H937" s="17" t="n"/>
      <c r="I937" s="17" t="n"/>
      <c r="J937" s="17" t="n"/>
      <c r="K937" s="17">
        <f>IF(OR(H937="",I937="",J937=""),"",H937&amp;I937&amp;J937)</f>
        <v/>
      </c>
      <c r="L937" s="17">
        <f>IF(K937="","",VLOOKUP(K937,Références!$L$3:$M$10,2,FALSE))</f>
        <v/>
      </c>
      <c r="M937" s="17" t="n"/>
      <c r="N937" s="17" t="n"/>
      <c r="O937" s="17" t="n"/>
      <c r="P937" s="17">
        <f>IF(AND(M937&gt;0,N937&gt;0,O937&gt;0),M937*N937*O937,"")</f>
        <v/>
      </c>
      <c r="Q937" s="17">
        <f>IF(P937="","",IF(P937&lt;=20,"Faible",IF(P937&lt;=40,"Moyen",IF(P937&lt;=75,"Élevé","Critique"))))</f>
        <v/>
      </c>
      <c r="R937" s="17" t="n"/>
      <c r="S937" s="17" t="n"/>
      <c r="T937" s="17" t="n"/>
      <c r="U937" s="17" t="inlineStr">
        <is>
          <t>Méthodes</t>
        </is>
      </c>
      <c r="V937" s="17" t="inlineStr">
        <is>
          <t>13/09/2025</t>
        </is>
      </c>
      <c r="W937" s="17" t="inlineStr">
        <is>
          <t>Done</t>
        </is>
      </c>
      <c r="X937" s="17">
        <f>IF(AND(U937&gt;0,V937&gt;0,W937&gt;0),U937*V937*W937,"")</f>
        <v/>
      </c>
      <c r="Y937" s="17">
        <f>IF(X937="","",IF(X937&lt;=20,"Faible",IF(X937&lt;=40,"Moyen",IF(X937&lt;=75,"Élevé","Critique"))))</f>
        <v/>
      </c>
      <c r="Z937" s="17" t="n">
        <v>2</v>
      </c>
      <c r="AA937" s="17">
        <f>IF(AND(X937&gt;0,Y937&gt;0,Z937&gt;0),X937*Y937*Z937,"")</f>
        <v/>
      </c>
      <c r="AB937" s="17">
        <f>IF(AA937="","",IF(AA937&lt;=20,"Faible",IF(AA937&lt;=40,"Moyen",IF(AA937&lt;=75,"Élevé","Critique"))))</f>
        <v/>
      </c>
      <c r="AC937" s="17" t="inlineStr">
        <is>
          <t>c</t>
        </is>
      </c>
      <c r="AD937" s="17">
        <f>IF(OR(L937="",AC937=""),"",IF(VLOOKUP(AC937,Références!$O$3:$P$7,2,FALSE)&gt;=VLOOKUP(L937,Références!$O$3:$P$7,2,FALSE),"OK","À compléter"))</f>
        <v/>
      </c>
      <c r="AE937" s="17" t="inlineStr">
        <is>
          <t>FDS + mode opératoire</t>
        </is>
      </c>
      <c r="AF937" s="17" t="n"/>
      <c r="AG937" s="17" t="n"/>
    </row>
    <row r="938">
      <c r="A938" s="17" t="n"/>
      <c r="B938" s="17" t="n"/>
      <c r="C938" s="17" t="n"/>
      <c r="D938" s="17" t="n"/>
      <c r="E938" s="17" t="n"/>
      <c r="F938" s="17" t="n"/>
      <c r="G938" s="17" t="n"/>
      <c r="H938" s="17" t="n"/>
      <c r="I938" s="17" t="n"/>
      <c r="J938" s="17" t="n"/>
      <c r="K938" s="17">
        <f>IF(OR(H938="",I938="",J938=""),"",H938&amp;I938&amp;J938)</f>
        <v/>
      </c>
      <c r="L938" s="17">
        <f>IF(K938="","",VLOOKUP(K938,Références!$L$3:$M$10,2,FALSE))</f>
        <v/>
      </c>
      <c r="M938" s="17" t="n"/>
      <c r="N938" s="17" t="n"/>
      <c r="O938" s="17" t="n"/>
      <c r="P938" s="17">
        <f>IF(AND(M938&gt;0,N938&gt;0,O938&gt;0),M938*N938*O938,"")</f>
        <v/>
      </c>
      <c r="Q938" s="17">
        <f>IF(P938="","",IF(P938&lt;=20,"Faible",IF(P938&lt;=40,"Moyen",IF(P938&lt;=75,"Élevé","Critique"))))</f>
        <v/>
      </c>
      <c r="R938" s="17" t="n"/>
      <c r="S938" s="17" t="n"/>
      <c r="T938" s="17" t="n"/>
      <c r="U938" s="17" t="inlineStr">
        <is>
          <t>Maintenance</t>
        </is>
      </c>
      <c r="V938" s="17" t="inlineStr">
        <is>
          <t>18/09/2025</t>
        </is>
      </c>
      <c r="W938" s="17" t="inlineStr">
        <is>
          <t>In Progress</t>
        </is>
      </c>
      <c r="X938" s="17">
        <f>IF(AND(U938&gt;0,V938&gt;0,W938&gt;0),U938*V938*W938,"")</f>
        <v/>
      </c>
      <c r="Y938" s="17">
        <f>IF(X938="","",IF(X938&lt;=20,"Faible",IF(X938&lt;=40,"Moyen",IF(X938&lt;=75,"Élevé","Critique"))))</f>
        <v/>
      </c>
      <c r="Z938" s="17" t="n">
        <v>2</v>
      </c>
      <c r="AA938" s="17">
        <f>IF(AND(X938&gt;0,Y938&gt;0,Z938&gt;0),X938*Y938*Z938,"")</f>
        <v/>
      </c>
      <c r="AB938" s="17">
        <f>IF(AA938="","",IF(AA938&lt;=20,"Faible",IF(AA938&lt;=40,"Moyen",IF(AA938&lt;=75,"Élevé","Critique"))))</f>
        <v/>
      </c>
      <c r="AC938" s="17" t="inlineStr">
        <is>
          <t>c</t>
        </is>
      </c>
      <c r="AD938" s="17">
        <f>IF(OR(L938="",AC938=""),"",IF(VLOOKUP(AC938,Références!$O$3:$P$7,2,FALSE)&gt;=VLOOKUP(L938,Références!$O$3:$P$7,2,FALSE),"OK","À compléter"))</f>
        <v/>
      </c>
      <c r="AE938" s="17" t="inlineStr">
        <is>
          <t>Photos + procédure</t>
        </is>
      </c>
      <c r="AF938" s="17" t="n"/>
      <c r="AG938" s="17" t="n"/>
    </row>
    <row r="939">
      <c r="A939" s="17" t="n"/>
      <c r="B939" s="17" t="n"/>
      <c r="C939" s="17" t="n"/>
      <c r="D939" s="17" t="n"/>
      <c r="E939" s="17" t="n"/>
      <c r="F939" s="17" t="n"/>
      <c r="G939" s="17" t="n"/>
      <c r="H939" s="17" t="n"/>
      <c r="I939" s="17" t="n"/>
      <c r="J939" s="17" t="n"/>
      <c r="K939" s="17">
        <f>IF(OR(H939="",I939="",J939=""),"",H939&amp;I939&amp;J939)</f>
        <v/>
      </c>
      <c r="L939" s="17">
        <f>IF(K939="","",VLOOKUP(K939,Références!$L$3:$M$10,2,FALSE))</f>
        <v/>
      </c>
      <c r="M939" s="17" t="n"/>
      <c r="N939" s="17" t="n"/>
      <c r="O939" s="17" t="n"/>
      <c r="P939" s="17">
        <f>IF(AND(M939&gt;0,N939&gt;0,O939&gt;0),M939*N939*O939,"")</f>
        <v/>
      </c>
      <c r="Q939" s="17">
        <f>IF(P939="","",IF(P939&lt;=20,"Faible",IF(P939&lt;=40,"Moyen",IF(P939&lt;=75,"Élevé","Critique"))))</f>
        <v/>
      </c>
      <c r="R939" s="17" t="n"/>
      <c r="S939" s="17" t="n"/>
      <c r="T939" s="17" t="n"/>
      <c r="U939" s="17" t="inlineStr">
        <is>
          <t>Méthodes</t>
        </is>
      </c>
      <c r="V939" s="17" t="inlineStr">
        <is>
          <t>15/09/2025</t>
        </is>
      </c>
      <c r="W939" s="17" t="inlineStr">
        <is>
          <t>Not Started</t>
        </is>
      </c>
      <c r="X939" s="17">
        <f>IF(AND(U939&gt;0,V939&gt;0,W939&gt;0),U939*V939*W939,"")</f>
        <v/>
      </c>
      <c r="Y939" s="17">
        <f>IF(X939="","",IF(X939&lt;=20,"Faible",IF(X939&lt;=40,"Moyen",IF(X939&lt;=75,"Élevé","Critique"))))</f>
        <v/>
      </c>
      <c r="Z939" s="17" t="n">
        <v>2</v>
      </c>
      <c r="AA939" s="17">
        <f>IF(AND(X939&gt;0,Y939&gt;0,Z939&gt;0),X939*Y939*Z939,"")</f>
        <v/>
      </c>
      <c r="AB939" s="17">
        <f>IF(AA939="","",IF(AA939&lt;=20,"Faible",IF(AA939&lt;=40,"Moyen",IF(AA939&lt;=75,"Élevé","Critique"))))</f>
        <v/>
      </c>
      <c r="AC939" s="17" t="inlineStr">
        <is>
          <t>c</t>
        </is>
      </c>
      <c r="AD939" s="17">
        <f>IF(OR(L939="",AC939=""),"",IF(VLOOKUP(AC939,Références!$O$3:$P$7,2,FALSE)&gt;=VLOOKUP(L939,Références!$O$3:$P$7,2,FALSE),"OK","À compléter"))</f>
        <v/>
      </c>
      <c r="AE939" s="17" t="inlineStr">
        <is>
          <t>Photos + procédure</t>
        </is>
      </c>
      <c r="AF939" s="17" t="n"/>
      <c r="AG939" s="17" t="n"/>
    </row>
    <row r="940">
      <c r="A940" s="17" t="n"/>
      <c r="B940" s="17" t="n"/>
      <c r="C940" s="17" t="n"/>
      <c r="D940" s="17" t="n"/>
      <c r="E940" s="17" t="n"/>
      <c r="F940" s="17" t="n"/>
      <c r="G940" s="17" t="n"/>
      <c r="H940" s="17" t="n"/>
      <c r="I940" s="17" t="n"/>
      <c r="J940" s="17" t="n"/>
      <c r="K940" s="17">
        <f>IF(OR(H940="",I940="",J940=""),"",H940&amp;I940&amp;J940)</f>
        <v/>
      </c>
      <c r="L940" s="17">
        <f>IF(K940="","",VLOOKUP(K940,Références!$L$3:$M$10,2,FALSE))</f>
        <v/>
      </c>
      <c r="M940" s="17" t="n"/>
      <c r="N940" s="17" t="n"/>
      <c r="O940" s="17" t="n"/>
      <c r="P940" s="17">
        <f>IF(AND(M940&gt;0,N940&gt;0,O940&gt;0),M940*N940*O940,"")</f>
        <v/>
      </c>
      <c r="Q940" s="17">
        <f>IF(P940="","",IF(P940&lt;=20,"Faible",IF(P940&lt;=40,"Moyen",IF(P940&lt;=75,"Élevé","Critique"))))</f>
        <v/>
      </c>
      <c r="R940" s="17" t="n"/>
      <c r="S940" s="17" t="n"/>
      <c r="T940" s="17" t="n"/>
      <c r="U940" s="17" t="inlineStr">
        <is>
          <t>Maintenance</t>
        </is>
      </c>
      <c r="V940" s="17" t="inlineStr">
        <is>
          <t>05/09/2025</t>
        </is>
      </c>
      <c r="W940" s="17" t="inlineStr">
        <is>
          <t>Done</t>
        </is>
      </c>
      <c r="X940" s="17">
        <f>IF(AND(U940&gt;0,V940&gt;0,W940&gt;0),U940*V940*W940,"")</f>
        <v/>
      </c>
      <c r="Y940" s="17">
        <f>IF(X940="","",IF(X940&lt;=20,"Faible",IF(X940&lt;=40,"Moyen",IF(X940&lt;=75,"Élevé","Critique"))))</f>
        <v/>
      </c>
      <c r="Z940" s="17" t="n">
        <v>2</v>
      </c>
      <c r="AA940" s="17">
        <f>IF(AND(X940&gt;0,Y940&gt;0,Z940&gt;0),X940*Y940*Z940,"")</f>
        <v/>
      </c>
      <c r="AB940" s="17">
        <f>IF(AA940="","",IF(AA940&lt;=20,"Faible",IF(AA940&lt;=40,"Moyen",IF(AA940&lt;=75,"Élevé","Critique"))))</f>
        <v/>
      </c>
      <c r="AC940" s="17" t="inlineStr">
        <is>
          <t>c</t>
        </is>
      </c>
      <c r="AD940" s="17">
        <f>IF(OR(L940="",AC940=""),"",IF(VLOOKUP(AC940,Références!$O$3:$P$7,2,FALSE)&gt;=VLOOKUP(L940,Références!$O$3:$P$7,2,FALSE),"OK","À compléter"))</f>
        <v/>
      </c>
      <c r="AE940" s="17" t="inlineStr">
        <is>
          <t>Photos + procédure</t>
        </is>
      </c>
      <c r="AF940" s="17" t="n"/>
      <c r="AG940" s="17" t="n"/>
    </row>
    <row r="941">
      <c r="A941" s="17" t="n"/>
      <c r="B941" s="17" t="n"/>
      <c r="C941" s="17" t="n"/>
      <c r="D941" s="17" t="n"/>
      <c r="E941" s="17" t="n"/>
      <c r="F941" s="17" t="n"/>
      <c r="G941" s="17" t="n"/>
      <c r="H941" s="17" t="n"/>
      <c r="I941" s="17" t="n"/>
      <c r="J941" s="17" t="n"/>
      <c r="K941" s="17">
        <f>IF(OR(H941="",I941="",J941=""),"",H941&amp;I941&amp;J941)</f>
        <v/>
      </c>
      <c r="L941" s="17">
        <f>IF(K941="","",VLOOKUP(K941,Références!$L$3:$M$10,2,FALSE))</f>
        <v/>
      </c>
      <c r="M941" s="17" t="n"/>
      <c r="N941" s="17" t="n"/>
      <c r="O941" s="17" t="n"/>
      <c r="P941" s="17">
        <f>IF(AND(M941&gt;0,N941&gt;0,O941&gt;0),M941*N941*O941,"")</f>
        <v/>
      </c>
      <c r="Q941" s="17">
        <f>IF(P941="","",IF(P941&lt;=20,"Faible",IF(P941&lt;=40,"Moyen",IF(P941&lt;=75,"Élevé","Critique"))))</f>
        <v/>
      </c>
      <c r="R941" s="17" t="n"/>
      <c r="S941" s="17" t="n"/>
      <c r="T941" s="17" t="n"/>
      <c r="U941" s="17" t="inlineStr">
        <is>
          <t>Méthodes</t>
        </is>
      </c>
      <c r="V941" s="17" t="inlineStr">
        <is>
          <t>21/09/2025</t>
        </is>
      </c>
      <c r="W941" s="17" t="inlineStr">
        <is>
          <t>Not Started</t>
        </is>
      </c>
      <c r="X941" s="17">
        <f>IF(AND(U941&gt;0,V941&gt;0,W941&gt;0),U941*V941*W941,"")</f>
        <v/>
      </c>
      <c r="Y941" s="17">
        <f>IF(X941="","",IF(X941&lt;=20,"Faible",IF(X941&lt;=40,"Moyen",IF(X941&lt;=75,"Élevé","Critique"))))</f>
        <v/>
      </c>
      <c r="Z941" s="17" t="n">
        <v>2</v>
      </c>
      <c r="AA941" s="17">
        <f>IF(AND(X941&gt;0,Y941&gt;0,Z941&gt;0),X941*Y941*Z941,"")</f>
        <v/>
      </c>
      <c r="AB941" s="17">
        <f>IF(AA941="","",IF(AA941&lt;=20,"Faible",IF(AA941&lt;=40,"Moyen",IF(AA941&lt;=75,"Élevé","Critique"))))</f>
        <v/>
      </c>
      <c r="AC941" s="17" t="inlineStr">
        <is>
          <t>c</t>
        </is>
      </c>
      <c r="AD941" s="17">
        <f>IF(OR(L941="",AC941=""),"",IF(VLOOKUP(AC941,Références!$O$3:$P$7,2,FALSE)&gt;=VLOOKUP(L941,Références!$O$3:$P$7,2,FALSE),"OK","À compléter"))</f>
        <v/>
      </c>
      <c r="AE941" s="17" t="inlineStr">
        <is>
          <t>FDS + mode opératoire</t>
        </is>
      </c>
      <c r="AF941" s="17" t="n"/>
      <c r="AG941" s="17" t="n"/>
    </row>
    <row r="942">
      <c r="A942" s="17" t="n"/>
      <c r="B942" s="17" t="n"/>
      <c r="C942" s="17" t="n"/>
      <c r="D942" s="17" t="n"/>
      <c r="E942" s="17" t="n"/>
      <c r="F942" s="17" t="n"/>
      <c r="G942" s="17" t="n"/>
      <c r="H942" s="17" t="n"/>
      <c r="I942" s="17" t="n"/>
      <c r="J942" s="17" t="n"/>
      <c r="K942" s="17">
        <f>IF(OR(H942="",I942="",J942=""),"",H942&amp;I942&amp;J942)</f>
        <v/>
      </c>
      <c r="L942" s="17">
        <f>IF(K942="","",VLOOKUP(K942,Références!$L$3:$M$10,2,FALSE))</f>
        <v/>
      </c>
      <c r="M942" s="17" t="n"/>
      <c r="N942" s="17" t="n"/>
      <c r="O942" s="17" t="n"/>
      <c r="P942" s="17">
        <f>IF(AND(M942&gt;0,N942&gt;0,O942&gt;0),M942*N942*O942,"")</f>
        <v/>
      </c>
      <c r="Q942" s="17">
        <f>IF(P942="","",IF(P942&lt;=20,"Faible",IF(P942&lt;=40,"Moyen",IF(P942&lt;=75,"Élevé","Critique"))))</f>
        <v/>
      </c>
      <c r="R942" s="17" t="n"/>
      <c r="S942" s="17" t="n"/>
      <c r="T942" s="17" t="n"/>
      <c r="U942" s="17" t="inlineStr">
        <is>
          <t>Maintenance</t>
        </is>
      </c>
      <c r="V942" s="17" t="inlineStr">
        <is>
          <t>25/09/2025</t>
        </is>
      </c>
      <c r="W942" s="17" t="inlineStr">
        <is>
          <t>Done</t>
        </is>
      </c>
      <c r="X942" s="17">
        <f>IF(AND(U942&gt;0,V942&gt;0,W942&gt;0),U942*V942*W942,"")</f>
        <v/>
      </c>
      <c r="Y942" s="17">
        <f>IF(X942="","",IF(X942&lt;=20,"Faible",IF(X942&lt;=40,"Moyen",IF(X942&lt;=75,"Élevé","Critique"))))</f>
        <v/>
      </c>
      <c r="Z942" s="17" t="n">
        <v>2</v>
      </c>
      <c r="AA942" s="17">
        <f>IF(AND(X942&gt;0,Y942&gt;0,Z942&gt;0),X942*Y942*Z942,"")</f>
        <v/>
      </c>
      <c r="AB942" s="17">
        <f>IF(AA942="","",IF(AA942&lt;=20,"Faible",IF(AA942&lt;=40,"Moyen",IF(AA942&lt;=75,"Élevé","Critique"))))</f>
        <v/>
      </c>
      <c r="AC942" s="17" t="inlineStr">
        <is>
          <t>c</t>
        </is>
      </c>
      <c r="AD942" s="17">
        <f>IF(OR(L942="",AC942=""),"",IF(VLOOKUP(AC942,Références!$O$3:$P$7,2,FALSE)&gt;=VLOOKUP(L942,Références!$O$3:$P$7,2,FALSE),"OK","À compléter"))</f>
        <v/>
      </c>
      <c r="AE942" s="17" t="inlineStr">
        <is>
          <t>Photos + procédure</t>
        </is>
      </c>
      <c r="AF942" s="17" t="n"/>
      <c r="AG942" s="17" t="n"/>
    </row>
    <row r="943">
      <c r="A943" s="17" t="n"/>
      <c r="B943" s="17" t="n"/>
      <c r="C943" s="17" t="n"/>
      <c r="D943" s="17" t="n"/>
      <c r="E943" s="17" t="n"/>
      <c r="F943" s="17" t="n"/>
      <c r="G943" s="17" t="n"/>
      <c r="H943" s="17" t="n"/>
      <c r="I943" s="17" t="n"/>
      <c r="J943" s="17" t="n"/>
      <c r="K943" s="17">
        <f>IF(OR(H943="",I943="",J943=""),"",H943&amp;I943&amp;J943)</f>
        <v/>
      </c>
      <c r="L943" s="17">
        <f>IF(K943="","",VLOOKUP(K943,Références!$L$3:$M$10,2,FALSE))</f>
        <v/>
      </c>
      <c r="M943" s="17" t="n"/>
      <c r="N943" s="17" t="n"/>
      <c r="O943" s="17" t="n"/>
      <c r="P943" s="17">
        <f>IF(AND(M943&gt;0,N943&gt;0,O943&gt;0),M943*N943*O943,"")</f>
        <v/>
      </c>
      <c r="Q943" s="17">
        <f>IF(P943="","",IF(P943&lt;=20,"Faible",IF(P943&lt;=40,"Moyen",IF(P943&lt;=75,"Élevé","Critique"))))</f>
        <v/>
      </c>
      <c r="R943" s="17" t="n"/>
      <c r="S943" s="17" t="n"/>
      <c r="T943" s="17" t="n"/>
      <c r="U943" s="17" t="inlineStr">
        <is>
          <t>Qualité</t>
        </is>
      </c>
      <c r="V943" s="17" t="inlineStr">
        <is>
          <t>15/09/2025</t>
        </is>
      </c>
      <c r="W943" s="17" t="inlineStr">
        <is>
          <t>In Progress</t>
        </is>
      </c>
      <c r="X943" s="17">
        <f>IF(AND(U943&gt;0,V943&gt;0,W943&gt;0),U943*V943*W943,"")</f>
        <v/>
      </c>
      <c r="Y943" s="17">
        <f>IF(X943="","",IF(X943&lt;=20,"Faible",IF(X943&lt;=40,"Moyen",IF(X943&lt;=75,"Élevé","Critique"))))</f>
        <v/>
      </c>
      <c r="Z943" s="17" t="n">
        <v>2</v>
      </c>
      <c r="AA943" s="17">
        <f>IF(AND(X943&gt;0,Y943&gt;0,Z943&gt;0),X943*Y943*Z943,"")</f>
        <v/>
      </c>
      <c r="AB943" s="17">
        <f>IF(AA943="","",IF(AA943&lt;=20,"Faible",IF(AA943&lt;=40,"Moyen",IF(AA943&lt;=75,"Élevé","Critique"))))</f>
        <v/>
      </c>
      <c r="AC943" s="17" t="inlineStr">
        <is>
          <t>c</t>
        </is>
      </c>
      <c r="AD943" s="17">
        <f>IF(OR(L943="",AC943=""),"",IF(VLOOKUP(AC943,Références!$O$3:$P$7,2,FALSE)&gt;=VLOOKUP(L943,Références!$O$3:$P$7,2,FALSE),"OK","À compléter"))</f>
        <v/>
      </c>
      <c r="AE943" s="17" t="inlineStr">
        <is>
          <t>Photos + procédure</t>
        </is>
      </c>
      <c r="AF943" s="17" t="n"/>
      <c r="AG943" s="17" t="n"/>
    </row>
    <row r="944">
      <c r="A944" s="17" t="n"/>
      <c r="B944" s="17" t="n"/>
      <c r="C944" s="17" t="n"/>
      <c r="D944" s="17" t="n"/>
      <c r="E944" s="17" t="n"/>
      <c r="F944" s="17" t="n"/>
      <c r="G944" s="17" t="n"/>
      <c r="H944" s="17" t="n"/>
      <c r="I944" s="17" t="n"/>
      <c r="J944" s="17" t="n"/>
      <c r="K944" s="17">
        <f>IF(OR(H944="",I944="",J944=""),"",H944&amp;I944&amp;J944)</f>
        <v/>
      </c>
      <c r="L944" s="17">
        <f>IF(K944="","",VLOOKUP(K944,Références!$L$3:$M$10,2,FALSE))</f>
        <v/>
      </c>
      <c r="M944" s="17" t="n"/>
      <c r="N944" s="17" t="n"/>
      <c r="O944" s="17" t="n"/>
      <c r="P944" s="17">
        <f>IF(AND(M944&gt;0,N944&gt;0,O944&gt;0),M944*N944*O944,"")</f>
        <v/>
      </c>
      <c r="Q944" s="17">
        <f>IF(P944="","",IF(P944&lt;=20,"Faible",IF(P944&lt;=40,"Moyen",IF(P944&lt;=75,"Élevé","Critique"))))</f>
        <v/>
      </c>
      <c r="R944" s="17" t="n"/>
      <c r="S944" s="17" t="n"/>
      <c r="T944" s="17" t="n"/>
      <c r="U944" s="17" t="inlineStr">
        <is>
          <t>Qualité</t>
        </is>
      </c>
      <c r="V944" s="17" t="inlineStr">
        <is>
          <t>11/09/2025</t>
        </is>
      </c>
      <c r="W944" s="17" t="inlineStr">
        <is>
          <t>Done</t>
        </is>
      </c>
      <c r="X944" s="17">
        <f>IF(AND(U944&gt;0,V944&gt;0,W944&gt;0),U944*V944*W944,"")</f>
        <v/>
      </c>
      <c r="Y944" s="17">
        <f>IF(X944="","",IF(X944&lt;=20,"Faible",IF(X944&lt;=40,"Moyen",IF(X944&lt;=75,"Élevé","Critique"))))</f>
        <v/>
      </c>
      <c r="Z944" s="17" t="n">
        <v>2</v>
      </c>
      <c r="AA944" s="17">
        <f>IF(AND(X944&gt;0,Y944&gt;0,Z944&gt;0),X944*Y944*Z944,"")</f>
        <v/>
      </c>
      <c r="AB944" s="17">
        <f>IF(AA944="","",IF(AA944&lt;=20,"Faible",IF(AA944&lt;=40,"Moyen",IF(AA944&lt;=75,"Élevé","Critique"))))</f>
        <v/>
      </c>
      <c r="AC944" s="17" t="inlineStr">
        <is>
          <t>c</t>
        </is>
      </c>
      <c r="AD944" s="17">
        <f>IF(OR(L944="",AC944=""),"",IF(VLOOKUP(AC944,Références!$O$3:$P$7,2,FALSE)&gt;=VLOOKUP(L944,Références!$O$3:$P$7,2,FALSE),"OK","À compléter"))</f>
        <v/>
      </c>
      <c r="AE944" s="17" t="inlineStr">
        <is>
          <t>Audit terrain + croquis</t>
        </is>
      </c>
      <c r="AF944" s="17" t="n"/>
      <c r="AG944" s="17" t="n"/>
    </row>
    <row r="945">
      <c r="A945" s="17" t="n"/>
      <c r="B945" s="17" t="n"/>
      <c r="C945" s="17" t="n"/>
      <c r="D945" s="17" t="n"/>
      <c r="E945" s="17" t="n"/>
      <c r="F945" s="17" t="n"/>
      <c r="G945" s="17" t="n"/>
      <c r="H945" s="17" t="n"/>
      <c r="I945" s="17" t="n"/>
      <c r="J945" s="17" t="n"/>
      <c r="K945" s="17">
        <f>IF(OR(H945="",I945="",J945=""),"",H945&amp;I945&amp;J945)</f>
        <v/>
      </c>
      <c r="L945" s="17">
        <f>IF(K945="","",VLOOKUP(K945,Références!$L$3:$M$10,2,FALSE))</f>
        <v/>
      </c>
      <c r="M945" s="17" t="n"/>
      <c r="N945" s="17" t="n"/>
      <c r="O945" s="17" t="n"/>
      <c r="P945" s="17">
        <f>IF(AND(M945&gt;0,N945&gt;0,O945&gt;0),M945*N945*O945,"")</f>
        <v/>
      </c>
      <c r="Q945" s="17">
        <f>IF(P945="","",IF(P945&lt;=20,"Faible",IF(P945&lt;=40,"Moyen",IF(P945&lt;=75,"Élevé","Critique"))))</f>
        <v/>
      </c>
      <c r="R945" s="17" t="n"/>
      <c r="S945" s="17" t="n"/>
      <c r="T945" s="17" t="n"/>
      <c r="U945" s="17" t="inlineStr">
        <is>
          <t>HSE</t>
        </is>
      </c>
      <c r="V945" s="17" t="inlineStr">
        <is>
          <t>19/09/2025</t>
        </is>
      </c>
      <c r="W945" s="17" t="inlineStr">
        <is>
          <t>Done</t>
        </is>
      </c>
      <c r="X945" s="17">
        <f>IF(AND(U945&gt;0,V945&gt;0,W945&gt;0),U945*V945*W945,"")</f>
        <v/>
      </c>
      <c r="Y945" s="17">
        <f>IF(X945="","",IF(X945&lt;=20,"Faible",IF(X945&lt;=40,"Moyen",IF(X945&lt;=75,"Élevé","Critique"))))</f>
        <v/>
      </c>
      <c r="Z945" s="17" t="n">
        <v>2</v>
      </c>
      <c r="AA945" s="17">
        <f>IF(AND(X945&gt;0,Y945&gt;0,Z945&gt;0),X945*Y945*Z945,"")</f>
        <v/>
      </c>
      <c r="AB945" s="17">
        <f>IF(AA945="","",IF(AA945&lt;=20,"Faible",IF(AA945&lt;=40,"Moyen",IF(AA945&lt;=75,"Élevé","Critique"))))</f>
        <v/>
      </c>
      <c r="AC945" s="17" t="inlineStr">
        <is>
          <t>c</t>
        </is>
      </c>
      <c r="AD945" s="17">
        <f>IF(OR(L945="",AC945=""),"",IF(VLOOKUP(AC945,Références!$O$3:$P$7,2,FALSE)&gt;=VLOOKUP(L945,Références!$O$3:$P$7,2,FALSE),"OK","À compléter"))</f>
        <v/>
      </c>
      <c r="AE945" s="17" t="inlineStr">
        <is>
          <t>Audit terrain + croquis</t>
        </is>
      </c>
      <c r="AF945" s="17" t="n"/>
      <c r="AG945" s="17" t="n"/>
    </row>
    <row r="946">
      <c r="A946" s="17" t="n"/>
      <c r="B946" s="17" t="n"/>
      <c r="C946" s="17" t="n"/>
      <c r="D946" s="17" t="n"/>
      <c r="E946" s="17" t="n"/>
      <c r="F946" s="17" t="n"/>
      <c r="G946" s="17" t="n"/>
      <c r="H946" s="17" t="n"/>
      <c r="I946" s="17" t="n"/>
      <c r="J946" s="17" t="n"/>
      <c r="K946" s="17">
        <f>IF(OR(H946="",I946="",J946=""),"",H946&amp;I946&amp;J946)</f>
        <v/>
      </c>
      <c r="L946" s="17">
        <f>IF(K946="","",VLOOKUP(K946,Références!$L$3:$M$10,2,FALSE))</f>
        <v/>
      </c>
      <c r="M946" s="17" t="n"/>
      <c r="N946" s="17" t="n"/>
      <c r="O946" s="17" t="n"/>
      <c r="P946" s="17">
        <f>IF(AND(M946&gt;0,N946&gt;0,O946&gt;0),M946*N946*O946,"")</f>
        <v/>
      </c>
      <c r="Q946" s="17">
        <f>IF(P946="","",IF(P946&lt;=20,"Faible",IF(P946&lt;=40,"Moyen",IF(P946&lt;=75,"Élevé","Critique"))))</f>
        <v/>
      </c>
      <c r="R946" s="17" t="n"/>
      <c r="S946" s="17" t="n"/>
      <c r="T946" s="17" t="n"/>
      <c r="U946" s="17" t="inlineStr">
        <is>
          <t>HSE</t>
        </is>
      </c>
      <c r="V946" s="17" t="inlineStr">
        <is>
          <t>14/09/2025</t>
        </is>
      </c>
      <c r="W946" s="17" t="inlineStr">
        <is>
          <t>In Progress</t>
        </is>
      </c>
      <c r="X946" s="17">
        <f>IF(AND(U946&gt;0,V946&gt;0,W946&gt;0),U946*V946*W946,"")</f>
        <v/>
      </c>
      <c r="Y946" s="17">
        <f>IF(X946="","",IF(X946&lt;=20,"Faible",IF(X946&lt;=40,"Moyen",IF(X946&lt;=75,"Élevé","Critique"))))</f>
        <v/>
      </c>
      <c r="Z946" s="17" t="n">
        <v>2</v>
      </c>
      <c r="AA946" s="17">
        <f>IF(AND(X946&gt;0,Y946&gt;0,Z946&gt;0),X946*Y946*Z946,"")</f>
        <v/>
      </c>
      <c r="AB946" s="17">
        <f>IF(AA946="","",IF(AA946&lt;=20,"Faible",IF(AA946&lt;=40,"Moyen",IF(AA946&lt;=75,"Élevé","Critique"))))</f>
        <v/>
      </c>
      <c r="AC946" s="17" t="inlineStr">
        <is>
          <t>c</t>
        </is>
      </c>
      <c r="AD946" s="17">
        <f>IF(OR(L946="",AC946=""),"",IF(VLOOKUP(AC946,Références!$O$3:$P$7,2,FALSE)&gt;=VLOOKUP(L946,Références!$O$3:$P$7,2,FALSE),"OK","À compléter"))</f>
        <v/>
      </c>
      <c r="AE946" s="17" t="inlineStr">
        <is>
          <t>Photos + procédure</t>
        </is>
      </c>
      <c r="AF946" s="17" t="n"/>
      <c r="AG946" s="17" t="n"/>
    </row>
    <row r="947">
      <c r="A947" s="17" t="n"/>
      <c r="B947" s="17" t="n"/>
      <c r="C947" s="17" t="n"/>
      <c r="D947" s="17" t="n"/>
      <c r="E947" s="17" t="n"/>
      <c r="F947" s="17" t="n"/>
      <c r="G947" s="17" t="n"/>
      <c r="H947" s="17" t="n"/>
      <c r="I947" s="17" t="n"/>
      <c r="J947" s="17" t="n"/>
      <c r="K947" s="17">
        <f>IF(OR(H947="",I947="",J947=""),"",H947&amp;I947&amp;J947)</f>
        <v/>
      </c>
      <c r="L947" s="17">
        <f>IF(K947="","",VLOOKUP(K947,Références!$L$3:$M$10,2,FALSE))</f>
        <v/>
      </c>
      <c r="M947" s="17" t="n"/>
      <c r="N947" s="17" t="n"/>
      <c r="O947" s="17" t="n"/>
      <c r="P947" s="17">
        <f>IF(AND(M947&gt;0,N947&gt;0,O947&gt;0),M947*N947*O947,"")</f>
        <v/>
      </c>
      <c r="Q947" s="17">
        <f>IF(P947="","",IF(P947&lt;=20,"Faible",IF(P947&lt;=40,"Moyen",IF(P947&lt;=75,"Élevé","Critique"))))</f>
        <v/>
      </c>
      <c r="R947" s="17" t="n"/>
      <c r="S947" s="17" t="n"/>
      <c r="T947" s="17" t="n"/>
      <c r="U947" s="17" t="inlineStr">
        <is>
          <t>Qualité</t>
        </is>
      </c>
      <c r="V947" s="17" t="inlineStr">
        <is>
          <t>01/09/2025</t>
        </is>
      </c>
      <c r="W947" s="17" t="inlineStr">
        <is>
          <t>Not Started</t>
        </is>
      </c>
      <c r="X947" s="17">
        <f>IF(AND(U947&gt;0,V947&gt;0,W947&gt;0),U947*V947*W947,"")</f>
        <v/>
      </c>
      <c r="Y947" s="17">
        <f>IF(X947="","",IF(X947&lt;=20,"Faible",IF(X947&lt;=40,"Moyen",IF(X947&lt;=75,"Élevé","Critique"))))</f>
        <v/>
      </c>
      <c r="Z947" s="17" t="n">
        <v>2</v>
      </c>
      <c r="AA947" s="17">
        <f>IF(AND(X947&gt;0,Y947&gt;0,Z947&gt;0),X947*Y947*Z947,"")</f>
        <v/>
      </c>
      <c r="AB947" s="17">
        <f>IF(AA947="","",IF(AA947&lt;=20,"Faible",IF(AA947&lt;=40,"Moyen",IF(AA947&lt;=75,"Élevé","Critique"))))</f>
        <v/>
      </c>
      <c r="AC947" s="17" t="inlineStr">
        <is>
          <t>c</t>
        </is>
      </c>
      <c r="AD947" s="17">
        <f>IF(OR(L947="",AC947=""),"",IF(VLOOKUP(AC947,Références!$O$3:$P$7,2,FALSE)&gt;=VLOOKUP(L947,Références!$O$3:$P$7,2,FALSE),"OK","À compléter"))</f>
        <v/>
      </c>
      <c r="AE947" s="17" t="inlineStr">
        <is>
          <t>Audit terrain + croquis</t>
        </is>
      </c>
      <c r="AF947" s="17" t="n"/>
      <c r="AG947" s="17" t="n"/>
    </row>
    <row r="948">
      <c r="A948" s="17" t="n"/>
      <c r="B948" s="17" t="n"/>
      <c r="C948" s="17" t="n"/>
      <c r="D948" s="17" t="n"/>
      <c r="E948" s="17" t="n"/>
      <c r="F948" s="17" t="n"/>
      <c r="G948" s="17" t="n"/>
      <c r="H948" s="17" t="n"/>
      <c r="I948" s="17" t="n"/>
      <c r="J948" s="17" t="n"/>
      <c r="K948" s="17">
        <f>IF(OR(H948="",I948="",J948=""),"",H948&amp;I948&amp;J948)</f>
        <v/>
      </c>
      <c r="L948" s="17">
        <f>IF(K948="","",VLOOKUP(K948,Références!$L$3:$M$10,2,FALSE))</f>
        <v/>
      </c>
      <c r="M948" s="17" t="n"/>
      <c r="N948" s="17" t="n"/>
      <c r="O948" s="17" t="n"/>
      <c r="P948" s="17">
        <f>IF(AND(M948&gt;0,N948&gt;0,O948&gt;0),M948*N948*O948,"")</f>
        <v/>
      </c>
      <c r="Q948" s="17">
        <f>IF(P948="","",IF(P948&lt;=20,"Faible",IF(P948&lt;=40,"Moyen",IF(P948&lt;=75,"Élevé","Critique"))))</f>
        <v/>
      </c>
      <c r="R948" s="17" t="n"/>
      <c r="S948" s="17" t="n"/>
      <c r="T948" s="17" t="n"/>
      <c r="U948" s="17" t="inlineStr">
        <is>
          <t>Maintenance</t>
        </is>
      </c>
      <c r="V948" s="17" t="inlineStr">
        <is>
          <t>06/09/2025</t>
        </is>
      </c>
      <c r="W948" s="17" t="inlineStr">
        <is>
          <t>In Progress</t>
        </is>
      </c>
      <c r="X948" s="17">
        <f>IF(AND(U948&gt;0,V948&gt;0,W948&gt;0),U948*V948*W948,"")</f>
        <v/>
      </c>
      <c r="Y948" s="17">
        <f>IF(X948="","",IF(X948&lt;=20,"Faible",IF(X948&lt;=40,"Moyen",IF(X948&lt;=75,"Élevé","Critique"))))</f>
        <v/>
      </c>
      <c r="Z948" s="17" t="n">
        <v>2</v>
      </c>
      <c r="AA948" s="17">
        <f>IF(AND(X948&gt;0,Y948&gt;0,Z948&gt;0),X948*Y948*Z948,"")</f>
        <v/>
      </c>
      <c r="AB948" s="17">
        <f>IF(AA948="","",IF(AA948&lt;=20,"Faible",IF(AA948&lt;=40,"Moyen",IF(AA948&lt;=75,"Élevé","Critique"))))</f>
        <v/>
      </c>
      <c r="AC948" s="17" t="inlineStr">
        <is>
          <t>c</t>
        </is>
      </c>
      <c r="AD948" s="17">
        <f>IF(OR(L948="",AC948=""),"",IF(VLOOKUP(AC948,Références!$O$3:$P$7,2,FALSE)&gt;=VLOOKUP(L948,Références!$O$3:$P$7,2,FALSE),"OK","À compléter"))</f>
        <v/>
      </c>
      <c r="AE948" s="17" t="inlineStr">
        <is>
          <t>Photos + procédure</t>
        </is>
      </c>
      <c r="AF948" s="17" t="n"/>
      <c r="AG948" s="17" t="n"/>
    </row>
    <row r="949">
      <c r="A949" s="17" t="n"/>
      <c r="B949" s="17" t="n"/>
      <c r="C949" s="17" t="n"/>
      <c r="D949" s="17" t="n"/>
      <c r="E949" s="17" t="n"/>
      <c r="F949" s="17" t="n"/>
      <c r="G949" s="17" t="n"/>
      <c r="H949" s="17" t="n"/>
      <c r="I949" s="17" t="n"/>
      <c r="J949" s="17" t="n"/>
      <c r="K949" s="17">
        <f>IF(OR(H949="",I949="",J949=""),"",H949&amp;I949&amp;J949)</f>
        <v/>
      </c>
      <c r="L949" s="17">
        <f>IF(K949="","",VLOOKUP(K949,Références!$L$3:$M$10,2,FALSE))</f>
        <v/>
      </c>
      <c r="M949" s="17" t="n"/>
      <c r="N949" s="17" t="n"/>
      <c r="O949" s="17" t="n"/>
      <c r="P949" s="17">
        <f>IF(AND(M949&gt;0,N949&gt;0,O949&gt;0),M949*N949*O949,"")</f>
        <v/>
      </c>
      <c r="Q949" s="17">
        <f>IF(P949="","",IF(P949&lt;=20,"Faible",IF(P949&lt;=40,"Moyen",IF(P949&lt;=75,"Élevé","Critique"))))</f>
        <v/>
      </c>
      <c r="R949" s="17" t="n"/>
      <c r="S949" s="17" t="n"/>
      <c r="T949" s="17" t="n"/>
      <c r="U949" s="17" t="inlineStr">
        <is>
          <t>Production</t>
        </is>
      </c>
      <c r="V949" s="17" t="inlineStr">
        <is>
          <t>26/09/2025</t>
        </is>
      </c>
      <c r="W949" s="17" t="inlineStr">
        <is>
          <t>In Progress</t>
        </is>
      </c>
      <c r="X949" s="17">
        <f>IF(AND(U949&gt;0,V949&gt;0,W949&gt;0),U949*V949*W949,"")</f>
        <v/>
      </c>
      <c r="Y949" s="17">
        <f>IF(X949="","",IF(X949&lt;=20,"Faible",IF(X949&lt;=40,"Moyen",IF(X949&lt;=75,"Élevé","Critique"))))</f>
        <v/>
      </c>
      <c r="Z949" s="17" t="n">
        <v>2</v>
      </c>
      <c r="AA949" s="17">
        <f>IF(AND(X949&gt;0,Y949&gt;0,Z949&gt;0),X949*Y949*Z949,"")</f>
        <v/>
      </c>
      <c r="AB949" s="17">
        <f>IF(AA949="","",IF(AA949&lt;=20,"Faible",IF(AA949&lt;=40,"Moyen",IF(AA949&lt;=75,"Élevé","Critique"))))</f>
        <v/>
      </c>
      <c r="AC949" s="17" t="inlineStr">
        <is>
          <t>c</t>
        </is>
      </c>
      <c r="AD949" s="17">
        <f>IF(OR(L949="",AC949=""),"",IF(VLOOKUP(AC949,Références!$O$3:$P$7,2,FALSE)&gt;=VLOOKUP(L949,Références!$O$3:$P$7,2,FALSE),"OK","À compléter"))</f>
        <v/>
      </c>
      <c r="AE949" s="17" t="inlineStr">
        <is>
          <t>Audit terrain + croquis</t>
        </is>
      </c>
      <c r="AF949" s="17" t="n"/>
      <c r="AG949" s="17" t="n"/>
    </row>
    <row r="950">
      <c r="A950" s="17" t="n"/>
      <c r="B950" s="17" t="n"/>
      <c r="C950" s="17" t="n"/>
      <c r="D950" s="17" t="n"/>
      <c r="E950" s="17" t="n"/>
      <c r="F950" s="17" t="n"/>
      <c r="G950" s="17" t="n"/>
      <c r="H950" s="17" t="n"/>
      <c r="I950" s="17" t="n"/>
      <c r="J950" s="17" t="n"/>
      <c r="K950" s="17">
        <f>IF(OR(H950="",I950="",J950=""),"",H950&amp;I950&amp;J950)</f>
        <v/>
      </c>
      <c r="L950" s="17">
        <f>IF(K950="","",VLOOKUP(K950,Références!$L$3:$M$10,2,FALSE))</f>
        <v/>
      </c>
      <c r="M950" s="17" t="n"/>
      <c r="N950" s="17" t="n"/>
      <c r="O950" s="17" t="n"/>
      <c r="P950" s="17">
        <f>IF(AND(M950&gt;0,N950&gt;0,O950&gt;0),M950*N950*O950,"")</f>
        <v/>
      </c>
      <c r="Q950" s="17">
        <f>IF(P950="","",IF(P950&lt;=20,"Faible",IF(P950&lt;=40,"Moyen",IF(P950&lt;=75,"Élevé","Critique"))))</f>
        <v/>
      </c>
      <c r="R950" s="17" t="n"/>
      <c r="S950" s="17" t="n"/>
      <c r="T950" s="17" t="n"/>
      <c r="U950" s="17" t="inlineStr">
        <is>
          <t>Production</t>
        </is>
      </c>
      <c r="V950" s="17" t="inlineStr">
        <is>
          <t>26/09/2025</t>
        </is>
      </c>
      <c r="W950" s="17" t="inlineStr">
        <is>
          <t>Done</t>
        </is>
      </c>
      <c r="X950" s="17">
        <f>IF(AND(U950&gt;0,V950&gt;0,W950&gt;0),U950*V950*W950,"")</f>
        <v/>
      </c>
      <c r="Y950" s="17">
        <f>IF(X950="","",IF(X950&lt;=20,"Faible",IF(X950&lt;=40,"Moyen",IF(X950&lt;=75,"Élevé","Critique"))))</f>
        <v/>
      </c>
      <c r="Z950" s="17" t="n">
        <v>2</v>
      </c>
      <c r="AA950" s="17">
        <f>IF(AND(X950&gt;0,Y950&gt;0,Z950&gt;0),X950*Y950*Z950,"")</f>
        <v/>
      </c>
      <c r="AB950" s="17">
        <f>IF(AA950="","",IF(AA950&lt;=20,"Faible",IF(AA950&lt;=40,"Moyen",IF(AA950&lt;=75,"Élevé","Critique"))))</f>
        <v/>
      </c>
      <c r="AC950" s="17" t="inlineStr">
        <is>
          <t>c</t>
        </is>
      </c>
      <c r="AD950" s="17">
        <f>IF(OR(L950="",AC950=""),"",IF(VLOOKUP(AC950,Références!$O$3:$P$7,2,FALSE)&gt;=VLOOKUP(L950,Références!$O$3:$P$7,2,FALSE),"OK","À compléter"))</f>
        <v/>
      </c>
      <c r="AE950" s="17" t="inlineStr">
        <is>
          <t>Audit terrain + croquis</t>
        </is>
      </c>
      <c r="AF950" s="17" t="n"/>
      <c r="AG950" s="17" t="n"/>
    </row>
    <row r="951">
      <c r="A951" s="17" t="n"/>
      <c r="B951" s="17" t="n"/>
      <c r="C951" s="17" t="n"/>
      <c r="D951" s="17" t="n"/>
      <c r="E951" s="17" t="n"/>
      <c r="F951" s="17" t="n"/>
      <c r="G951" s="17" t="n"/>
      <c r="H951" s="17" t="n"/>
      <c r="I951" s="17" t="n"/>
      <c r="J951" s="17" t="n"/>
      <c r="K951" s="17">
        <f>IF(OR(H951="",I951="",J951=""),"",H951&amp;I951&amp;J951)</f>
        <v/>
      </c>
      <c r="L951" s="17">
        <f>IF(K951="","",VLOOKUP(K951,Références!$L$3:$M$10,2,FALSE))</f>
        <v/>
      </c>
      <c r="M951" s="17" t="n"/>
      <c r="N951" s="17" t="n"/>
      <c r="O951" s="17" t="n"/>
      <c r="P951" s="17">
        <f>IF(AND(M951&gt;0,N951&gt;0,O951&gt;0),M951*N951*O951,"")</f>
        <v/>
      </c>
      <c r="Q951" s="17">
        <f>IF(P951="","",IF(P951&lt;=20,"Faible",IF(P951&lt;=40,"Moyen",IF(P951&lt;=75,"Élevé","Critique"))))</f>
        <v/>
      </c>
      <c r="R951" s="17" t="n"/>
      <c r="S951" s="17" t="n"/>
      <c r="T951" s="17" t="n"/>
      <c r="U951" s="17" t="inlineStr">
        <is>
          <t>Maintenance</t>
        </is>
      </c>
      <c r="V951" s="17" t="inlineStr">
        <is>
          <t>19/09/2025</t>
        </is>
      </c>
      <c r="W951" s="17" t="inlineStr">
        <is>
          <t>Done</t>
        </is>
      </c>
      <c r="X951" s="17">
        <f>IF(AND(U951&gt;0,V951&gt;0,W951&gt;0),U951*V951*W951,"")</f>
        <v/>
      </c>
      <c r="Y951" s="17">
        <f>IF(X951="","",IF(X951&lt;=20,"Faible",IF(X951&lt;=40,"Moyen",IF(X951&lt;=75,"Élevé","Critique"))))</f>
        <v/>
      </c>
      <c r="Z951" s="17" t="n">
        <v>2</v>
      </c>
      <c r="AA951" s="17">
        <f>IF(AND(X951&gt;0,Y951&gt;0,Z951&gt;0),X951*Y951*Z951,"")</f>
        <v/>
      </c>
      <c r="AB951" s="17">
        <f>IF(AA951="","",IF(AA951&lt;=20,"Faible",IF(AA951&lt;=40,"Moyen",IF(AA951&lt;=75,"Élevé","Critique"))))</f>
        <v/>
      </c>
      <c r="AC951" s="17" t="inlineStr">
        <is>
          <t>c</t>
        </is>
      </c>
      <c r="AD951" s="17">
        <f>IF(OR(L951="",AC951=""),"",IF(VLOOKUP(AC951,Références!$O$3:$P$7,2,FALSE)&gt;=VLOOKUP(L951,Références!$O$3:$P$7,2,FALSE),"OK","À compléter"))</f>
        <v/>
      </c>
      <c r="AE951" s="17" t="inlineStr">
        <is>
          <t>FDS + mode opératoire</t>
        </is>
      </c>
      <c r="AF951" s="17" t="n"/>
      <c r="AG951" s="17" t="n"/>
    </row>
    <row r="952">
      <c r="A952" s="17" t="n"/>
      <c r="B952" s="17" t="n"/>
      <c r="C952" s="17" t="n"/>
      <c r="D952" s="17" t="n"/>
      <c r="E952" s="17" t="n"/>
      <c r="F952" s="17" t="n"/>
      <c r="G952" s="17" t="n"/>
      <c r="H952" s="17" t="n"/>
      <c r="I952" s="17" t="n"/>
      <c r="J952" s="17" t="n"/>
      <c r="K952" s="17">
        <f>IF(OR(H952="",I952="",J952=""),"",H952&amp;I952&amp;J952)</f>
        <v/>
      </c>
      <c r="L952" s="17">
        <f>IF(K952="","",VLOOKUP(K952,Références!$L$3:$M$10,2,FALSE))</f>
        <v/>
      </c>
      <c r="M952" s="17" t="n"/>
      <c r="N952" s="17" t="n"/>
      <c r="O952" s="17" t="n"/>
      <c r="P952" s="17">
        <f>IF(AND(M952&gt;0,N952&gt;0,O952&gt;0),M952*N952*O952,"")</f>
        <v/>
      </c>
      <c r="Q952" s="17">
        <f>IF(P952="","",IF(P952&lt;=20,"Faible",IF(P952&lt;=40,"Moyen",IF(P952&lt;=75,"Élevé","Critique"))))</f>
        <v/>
      </c>
      <c r="R952" s="17" t="n"/>
      <c r="S952" s="17" t="n"/>
      <c r="T952" s="17" t="n"/>
      <c r="U952" s="17" t="inlineStr">
        <is>
          <t>HSE</t>
        </is>
      </c>
      <c r="V952" s="17" t="inlineStr">
        <is>
          <t>25/09/2025</t>
        </is>
      </c>
      <c r="W952" s="17" t="inlineStr">
        <is>
          <t>In Progress</t>
        </is>
      </c>
      <c r="X952" s="17">
        <f>IF(AND(U952&gt;0,V952&gt;0,W952&gt;0),U952*V952*W952,"")</f>
        <v/>
      </c>
      <c r="Y952" s="17">
        <f>IF(X952="","",IF(X952&lt;=20,"Faible",IF(X952&lt;=40,"Moyen",IF(X952&lt;=75,"Élevé","Critique"))))</f>
        <v/>
      </c>
      <c r="Z952" s="17" t="n">
        <v>2</v>
      </c>
      <c r="AA952" s="17">
        <f>IF(AND(X952&gt;0,Y952&gt;0,Z952&gt;0),X952*Y952*Z952,"")</f>
        <v/>
      </c>
      <c r="AB952" s="17">
        <f>IF(AA952="","",IF(AA952&lt;=20,"Faible",IF(AA952&lt;=40,"Moyen",IF(AA952&lt;=75,"Élevé","Critique"))))</f>
        <v/>
      </c>
      <c r="AC952" s="17" t="inlineStr">
        <is>
          <t>c</t>
        </is>
      </c>
      <c r="AD952" s="17">
        <f>IF(OR(L952="",AC952=""),"",IF(VLOOKUP(AC952,Références!$O$3:$P$7,2,FALSE)&gt;=VLOOKUP(L952,Références!$O$3:$P$7,2,FALSE),"OK","À compléter"))</f>
        <v/>
      </c>
      <c r="AE952" s="17" t="inlineStr">
        <is>
          <t>Audit terrain + croquis</t>
        </is>
      </c>
      <c r="AF952" s="17" t="n"/>
      <c r="AG952" s="17" t="n"/>
    </row>
    <row r="953">
      <c r="A953" s="17" t="n"/>
      <c r="B953" s="17" t="n"/>
      <c r="C953" s="17" t="n"/>
      <c r="D953" s="17" t="n"/>
      <c r="E953" s="17" t="n"/>
      <c r="F953" s="17" t="n"/>
      <c r="G953" s="17" t="n"/>
      <c r="H953" s="17" t="n"/>
      <c r="I953" s="17" t="n"/>
      <c r="J953" s="17" t="n"/>
      <c r="K953" s="17">
        <f>IF(OR(H953="",I953="",J953=""),"",H953&amp;I953&amp;J953)</f>
        <v/>
      </c>
      <c r="L953" s="17">
        <f>IF(K953="","",VLOOKUP(K953,Références!$L$3:$M$10,2,FALSE))</f>
        <v/>
      </c>
      <c r="M953" s="17" t="n"/>
      <c r="N953" s="17" t="n"/>
      <c r="O953" s="17" t="n"/>
      <c r="P953" s="17">
        <f>IF(AND(M953&gt;0,N953&gt;0,O953&gt;0),M953*N953*O953,"")</f>
        <v/>
      </c>
      <c r="Q953" s="17">
        <f>IF(P953="","",IF(P953&lt;=20,"Faible",IF(P953&lt;=40,"Moyen",IF(P953&lt;=75,"Élevé","Critique"))))</f>
        <v/>
      </c>
      <c r="R953" s="17" t="n"/>
      <c r="S953" s="17" t="n"/>
      <c r="T953" s="17" t="n"/>
      <c r="U953" s="17" t="inlineStr">
        <is>
          <t>Production</t>
        </is>
      </c>
      <c r="V953" s="17" t="inlineStr">
        <is>
          <t>11/09/2025</t>
        </is>
      </c>
      <c r="W953" s="17" t="inlineStr">
        <is>
          <t>Not Started</t>
        </is>
      </c>
      <c r="X953" s="17">
        <f>IF(AND(U953&gt;0,V953&gt;0,W953&gt;0),U953*V953*W953,"")</f>
        <v/>
      </c>
      <c r="Y953" s="17">
        <f>IF(X953="","",IF(X953&lt;=20,"Faible",IF(X953&lt;=40,"Moyen",IF(X953&lt;=75,"Élevé","Critique"))))</f>
        <v/>
      </c>
      <c r="Z953" s="17" t="n">
        <v>2</v>
      </c>
      <c r="AA953" s="17">
        <f>IF(AND(X953&gt;0,Y953&gt;0,Z953&gt;0),X953*Y953*Z953,"")</f>
        <v/>
      </c>
      <c r="AB953" s="17">
        <f>IF(AA953="","",IF(AA953&lt;=20,"Faible",IF(AA953&lt;=40,"Moyen",IF(AA953&lt;=75,"Élevé","Critique"))))</f>
        <v/>
      </c>
      <c r="AC953" s="17" t="inlineStr">
        <is>
          <t>c</t>
        </is>
      </c>
      <c r="AD953" s="17">
        <f>IF(OR(L953="",AC953=""),"",IF(VLOOKUP(AC953,Références!$O$3:$P$7,2,FALSE)&gt;=VLOOKUP(L953,Références!$O$3:$P$7,2,FALSE),"OK","À compléter"))</f>
        <v/>
      </c>
      <c r="AE953" s="17" t="inlineStr">
        <is>
          <t>Audit terrain + croquis</t>
        </is>
      </c>
      <c r="AF953" s="17" t="n"/>
      <c r="AG953" s="17" t="n"/>
    </row>
    <row r="954">
      <c r="A954" s="17" t="n"/>
      <c r="B954" s="17" t="n"/>
      <c r="C954" s="17" t="n"/>
      <c r="D954" s="17" t="n"/>
      <c r="E954" s="17" t="n"/>
      <c r="F954" s="17" t="n"/>
      <c r="G954" s="17" t="n"/>
      <c r="H954" s="17" t="n"/>
      <c r="I954" s="17" t="n"/>
      <c r="J954" s="17" t="n"/>
      <c r="K954" s="17">
        <f>IF(OR(H954="",I954="",J954=""),"",H954&amp;I954&amp;J954)</f>
        <v/>
      </c>
      <c r="L954" s="17">
        <f>IF(K954="","",VLOOKUP(K954,Références!$L$3:$M$10,2,FALSE))</f>
        <v/>
      </c>
      <c r="M954" s="17" t="n"/>
      <c r="N954" s="17" t="n"/>
      <c r="O954" s="17" t="n"/>
      <c r="P954" s="17">
        <f>IF(AND(M954&gt;0,N954&gt;0,O954&gt;0),M954*N954*O954,"")</f>
        <v/>
      </c>
      <c r="Q954" s="17">
        <f>IF(P954="","",IF(P954&lt;=20,"Faible",IF(P954&lt;=40,"Moyen",IF(P954&lt;=75,"Élevé","Critique"))))</f>
        <v/>
      </c>
      <c r="R954" s="17" t="n"/>
      <c r="S954" s="17" t="n"/>
      <c r="T954" s="17" t="n"/>
      <c r="U954" s="17" t="inlineStr">
        <is>
          <t>Méthodes</t>
        </is>
      </c>
      <c r="V954" s="17" t="inlineStr">
        <is>
          <t>19/09/2025</t>
        </is>
      </c>
      <c r="W954" s="17" t="inlineStr">
        <is>
          <t>Done</t>
        </is>
      </c>
      <c r="X954" s="17">
        <f>IF(AND(U954&gt;0,V954&gt;0,W954&gt;0),U954*V954*W954,"")</f>
        <v/>
      </c>
      <c r="Y954" s="17">
        <f>IF(X954="","",IF(X954&lt;=20,"Faible",IF(X954&lt;=40,"Moyen",IF(X954&lt;=75,"Élevé","Critique"))))</f>
        <v/>
      </c>
      <c r="Z954" s="17" t="n">
        <v>2</v>
      </c>
      <c r="AA954" s="17">
        <f>IF(AND(X954&gt;0,Y954&gt;0,Z954&gt;0),X954*Y954*Z954,"")</f>
        <v/>
      </c>
      <c r="AB954" s="17">
        <f>IF(AA954="","",IF(AA954&lt;=20,"Faible",IF(AA954&lt;=40,"Moyen",IF(AA954&lt;=75,"Élevé","Critique"))))</f>
        <v/>
      </c>
      <c r="AC954" s="17" t="inlineStr">
        <is>
          <t>c</t>
        </is>
      </c>
      <c r="AD954" s="17">
        <f>IF(OR(L954="",AC954=""),"",IF(VLOOKUP(AC954,Références!$O$3:$P$7,2,FALSE)&gt;=VLOOKUP(L954,Références!$O$3:$P$7,2,FALSE),"OK","À compléter"))</f>
        <v/>
      </c>
      <c r="AE954" s="17" t="inlineStr">
        <is>
          <t>PV contrôle + schéma</t>
        </is>
      </c>
      <c r="AF954" s="17" t="n"/>
      <c r="AG954" s="17" t="n"/>
    </row>
    <row r="955">
      <c r="A955" s="17" t="n"/>
      <c r="B955" s="17" t="n"/>
      <c r="C955" s="17" t="n"/>
      <c r="D955" s="17" t="n"/>
      <c r="E955" s="17" t="n"/>
      <c r="F955" s="17" t="n"/>
      <c r="G955" s="17" t="n"/>
      <c r="H955" s="17" t="n"/>
      <c r="I955" s="17" t="n"/>
      <c r="J955" s="17" t="n"/>
      <c r="K955" s="17">
        <f>IF(OR(H955="",I955="",J955=""),"",H955&amp;I955&amp;J955)</f>
        <v/>
      </c>
      <c r="L955" s="17">
        <f>IF(K955="","",VLOOKUP(K955,Références!$L$3:$M$10,2,FALSE))</f>
        <v/>
      </c>
      <c r="M955" s="17" t="n"/>
      <c r="N955" s="17" t="n"/>
      <c r="O955" s="17" t="n"/>
      <c r="P955" s="17">
        <f>IF(AND(M955&gt;0,N955&gt;0,O955&gt;0),M955*N955*O955,"")</f>
        <v/>
      </c>
      <c r="Q955" s="17">
        <f>IF(P955="","",IF(P955&lt;=20,"Faible",IF(P955&lt;=40,"Moyen",IF(P955&lt;=75,"Élevé","Critique"))))</f>
        <v/>
      </c>
      <c r="R955" s="17" t="n"/>
      <c r="S955" s="17" t="n"/>
      <c r="T955" s="17" t="n"/>
      <c r="U955" s="17" t="inlineStr">
        <is>
          <t>Qualité</t>
        </is>
      </c>
      <c r="V955" s="17" t="inlineStr">
        <is>
          <t>21/09/2025</t>
        </is>
      </c>
      <c r="W955" s="17" t="inlineStr">
        <is>
          <t>Not Started</t>
        </is>
      </c>
      <c r="X955" s="17">
        <f>IF(AND(U955&gt;0,V955&gt;0,W955&gt;0),U955*V955*W955,"")</f>
        <v/>
      </c>
      <c r="Y955" s="17">
        <f>IF(X955="","",IF(X955&lt;=20,"Faible",IF(X955&lt;=40,"Moyen",IF(X955&lt;=75,"Élevé","Critique"))))</f>
        <v/>
      </c>
      <c r="Z955" s="17" t="n">
        <v>2</v>
      </c>
      <c r="AA955" s="17">
        <f>IF(AND(X955&gt;0,Y955&gt;0,Z955&gt;0),X955*Y955*Z955,"")</f>
        <v/>
      </c>
      <c r="AB955" s="17">
        <f>IF(AA955="","",IF(AA955&lt;=20,"Faible",IF(AA955&lt;=40,"Moyen",IF(AA955&lt;=75,"Élevé","Critique"))))</f>
        <v/>
      </c>
      <c r="AC955" s="17" t="inlineStr">
        <is>
          <t>c</t>
        </is>
      </c>
      <c r="AD955" s="17">
        <f>IF(OR(L955="",AC955=""),"",IF(VLOOKUP(AC955,Références!$O$3:$P$7,2,FALSE)&gt;=VLOOKUP(L955,Références!$O$3:$P$7,2,FALSE),"OK","À compléter"))</f>
        <v/>
      </c>
      <c r="AE955" s="17" t="inlineStr">
        <is>
          <t>Audit terrain + croquis</t>
        </is>
      </c>
      <c r="AF955" s="17" t="n"/>
      <c r="AG955" s="17" t="n"/>
    </row>
    <row r="956">
      <c r="A956" s="17" t="n"/>
      <c r="B956" s="17" t="n"/>
      <c r="C956" s="17" t="n"/>
      <c r="D956" s="17" t="n"/>
      <c r="E956" s="17" t="n"/>
      <c r="F956" s="17" t="n"/>
      <c r="G956" s="17" t="n"/>
      <c r="H956" s="17" t="n"/>
      <c r="I956" s="17" t="n"/>
      <c r="J956" s="17" t="n"/>
      <c r="K956" s="17">
        <f>IF(OR(H956="",I956="",J956=""),"",H956&amp;I956&amp;J956)</f>
        <v/>
      </c>
      <c r="L956" s="17">
        <f>IF(K956="","",VLOOKUP(K956,Références!$L$3:$M$10,2,FALSE))</f>
        <v/>
      </c>
      <c r="M956" s="17" t="n"/>
      <c r="N956" s="17" t="n"/>
      <c r="O956" s="17" t="n"/>
      <c r="P956" s="17">
        <f>IF(AND(M956&gt;0,N956&gt;0,O956&gt;0),M956*N956*O956,"")</f>
        <v/>
      </c>
      <c r="Q956" s="17">
        <f>IF(P956="","",IF(P956&lt;=20,"Faible",IF(P956&lt;=40,"Moyen",IF(P956&lt;=75,"Élevé","Critique"))))</f>
        <v/>
      </c>
      <c r="R956" s="17" t="n"/>
      <c r="S956" s="17" t="n"/>
      <c r="T956" s="17" t="n"/>
      <c r="U956" s="17" t="inlineStr">
        <is>
          <t>Maintenance</t>
        </is>
      </c>
      <c r="V956" s="17" t="inlineStr">
        <is>
          <t>13/09/2025</t>
        </is>
      </c>
      <c r="W956" s="17" t="inlineStr">
        <is>
          <t>In Progress</t>
        </is>
      </c>
      <c r="X956" s="17">
        <f>IF(AND(U956&gt;0,V956&gt;0,W956&gt;0),U956*V956*W956,"")</f>
        <v/>
      </c>
      <c r="Y956" s="17">
        <f>IF(X956="","",IF(X956&lt;=20,"Faible",IF(X956&lt;=40,"Moyen",IF(X956&lt;=75,"Élevé","Critique"))))</f>
        <v/>
      </c>
      <c r="Z956" s="17" t="n">
        <v>2</v>
      </c>
      <c r="AA956" s="17">
        <f>IF(AND(X956&gt;0,Y956&gt;0,Z956&gt;0),X956*Y956*Z956,"")</f>
        <v/>
      </c>
      <c r="AB956" s="17">
        <f>IF(AA956="","",IF(AA956&lt;=20,"Faible",IF(AA956&lt;=40,"Moyen",IF(AA956&lt;=75,"Élevé","Critique"))))</f>
        <v/>
      </c>
      <c r="AC956" s="17" t="inlineStr">
        <is>
          <t>c</t>
        </is>
      </c>
      <c r="AD956" s="17">
        <f>IF(OR(L956="",AC956=""),"",IF(VLOOKUP(AC956,Références!$O$3:$P$7,2,FALSE)&gt;=VLOOKUP(L956,Références!$O$3:$P$7,2,FALSE),"OK","À compléter"))</f>
        <v/>
      </c>
      <c r="AE956" s="17" t="inlineStr">
        <is>
          <t>Photos + procédure</t>
        </is>
      </c>
      <c r="AF956" s="17" t="n"/>
      <c r="AG956" s="17" t="n"/>
    </row>
    <row r="957">
      <c r="A957" s="17" t="n"/>
      <c r="B957" s="17" t="n"/>
      <c r="C957" s="17" t="n"/>
      <c r="D957" s="17" t="n"/>
      <c r="E957" s="17" t="n"/>
      <c r="F957" s="17" t="n"/>
      <c r="G957" s="17" t="n"/>
      <c r="H957" s="17" t="n"/>
      <c r="I957" s="17" t="n"/>
      <c r="J957" s="17" t="n"/>
      <c r="K957" s="17">
        <f>IF(OR(H957="",I957="",J957=""),"",H957&amp;I957&amp;J957)</f>
        <v/>
      </c>
      <c r="L957" s="17">
        <f>IF(K957="","",VLOOKUP(K957,Références!$L$3:$M$10,2,FALSE))</f>
        <v/>
      </c>
      <c r="M957" s="17" t="n"/>
      <c r="N957" s="17" t="n"/>
      <c r="O957" s="17" t="n"/>
      <c r="P957" s="17">
        <f>IF(AND(M957&gt;0,N957&gt;0,O957&gt;0),M957*N957*O957,"")</f>
        <v/>
      </c>
      <c r="Q957" s="17">
        <f>IF(P957="","",IF(P957&lt;=20,"Faible",IF(P957&lt;=40,"Moyen",IF(P957&lt;=75,"Élevé","Critique"))))</f>
        <v/>
      </c>
      <c r="R957" s="17" t="n"/>
      <c r="S957" s="17" t="n"/>
      <c r="T957" s="17" t="n"/>
      <c r="U957" s="17" t="inlineStr">
        <is>
          <t>Maintenance</t>
        </is>
      </c>
      <c r="V957" s="17" t="inlineStr">
        <is>
          <t>06/09/2025</t>
        </is>
      </c>
      <c r="W957" s="17" t="inlineStr">
        <is>
          <t>Done</t>
        </is>
      </c>
      <c r="X957" s="17">
        <f>IF(AND(U957&gt;0,V957&gt;0,W957&gt;0),U957*V957*W957,"")</f>
        <v/>
      </c>
      <c r="Y957" s="17">
        <f>IF(X957="","",IF(X957&lt;=20,"Faible",IF(X957&lt;=40,"Moyen",IF(X957&lt;=75,"Élevé","Critique"))))</f>
        <v/>
      </c>
      <c r="Z957" s="17" t="n">
        <v>2</v>
      </c>
      <c r="AA957" s="17">
        <f>IF(AND(X957&gt;0,Y957&gt;0,Z957&gt;0),X957*Y957*Z957,"")</f>
        <v/>
      </c>
      <c r="AB957" s="17">
        <f>IF(AA957="","",IF(AA957&lt;=20,"Faible",IF(AA957&lt;=40,"Moyen",IF(AA957&lt;=75,"Élevé","Critique"))))</f>
        <v/>
      </c>
      <c r="AC957" s="17" t="inlineStr">
        <is>
          <t>c</t>
        </is>
      </c>
      <c r="AD957" s="17">
        <f>IF(OR(L957="",AC957=""),"",IF(VLOOKUP(AC957,Références!$O$3:$P$7,2,FALSE)&gt;=VLOOKUP(L957,Références!$O$3:$P$7,2,FALSE),"OK","À compléter"))</f>
        <v/>
      </c>
      <c r="AE957" s="17" t="inlineStr">
        <is>
          <t>FDS + mode opératoire</t>
        </is>
      </c>
      <c r="AF957" s="17" t="n"/>
      <c r="AG957" s="17" t="n"/>
    </row>
    <row r="958">
      <c r="A958" s="17" t="n"/>
      <c r="B958" s="17" t="n"/>
      <c r="C958" s="17" t="n"/>
      <c r="D958" s="17" t="n"/>
      <c r="E958" s="17" t="n"/>
      <c r="F958" s="17" t="n"/>
      <c r="G958" s="17" t="n"/>
      <c r="H958" s="17" t="n"/>
      <c r="I958" s="17" t="n"/>
      <c r="J958" s="17" t="n"/>
      <c r="K958" s="17">
        <f>IF(OR(H958="",I958="",J958=""),"",H958&amp;I958&amp;J958)</f>
        <v/>
      </c>
      <c r="L958" s="17">
        <f>IF(K958="","",VLOOKUP(K958,Références!$L$3:$M$10,2,FALSE))</f>
        <v/>
      </c>
      <c r="M958" s="17" t="n"/>
      <c r="N958" s="17" t="n"/>
      <c r="O958" s="17" t="n"/>
      <c r="P958" s="17">
        <f>IF(AND(M958&gt;0,N958&gt;0,O958&gt;0),M958*N958*O958,"")</f>
        <v/>
      </c>
      <c r="Q958" s="17">
        <f>IF(P958="","",IF(P958&lt;=20,"Faible",IF(P958&lt;=40,"Moyen",IF(P958&lt;=75,"Élevé","Critique"))))</f>
        <v/>
      </c>
      <c r="R958" s="17" t="n"/>
      <c r="S958" s="17" t="n"/>
      <c r="T958" s="17" t="n"/>
      <c r="U958" s="17" t="inlineStr">
        <is>
          <t>Méthodes</t>
        </is>
      </c>
      <c r="V958" s="17" t="inlineStr">
        <is>
          <t>09/09/2025</t>
        </is>
      </c>
      <c r="W958" s="17" t="inlineStr">
        <is>
          <t>Not Started</t>
        </is>
      </c>
      <c r="X958" s="17">
        <f>IF(AND(U958&gt;0,V958&gt;0,W958&gt;0),U958*V958*W958,"")</f>
        <v/>
      </c>
      <c r="Y958" s="17">
        <f>IF(X958="","",IF(X958&lt;=20,"Faible",IF(X958&lt;=40,"Moyen",IF(X958&lt;=75,"Élevé","Critique"))))</f>
        <v/>
      </c>
      <c r="Z958" s="17" t="n">
        <v>2</v>
      </c>
      <c r="AA958" s="17">
        <f>IF(AND(X958&gt;0,Y958&gt;0,Z958&gt;0),X958*Y958*Z958,"")</f>
        <v/>
      </c>
      <c r="AB958" s="17">
        <f>IF(AA958="","",IF(AA958&lt;=20,"Faible",IF(AA958&lt;=40,"Moyen",IF(AA958&lt;=75,"Élevé","Critique"))))</f>
        <v/>
      </c>
      <c r="AC958" s="17" t="inlineStr">
        <is>
          <t>c</t>
        </is>
      </c>
      <c r="AD958" s="17">
        <f>IF(OR(L958="",AC958=""),"",IF(VLOOKUP(AC958,Références!$O$3:$P$7,2,FALSE)&gt;=VLOOKUP(L958,Références!$O$3:$P$7,2,FALSE),"OK","À compléter"))</f>
        <v/>
      </c>
      <c r="AE958" s="17" t="inlineStr">
        <is>
          <t>FDS + mode opératoire</t>
        </is>
      </c>
      <c r="AF958" s="17" t="n"/>
      <c r="AG958" s="17" t="n"/>
    </row>
    <row r="959">
      <c r="A959" s="17" t="n"/>
      <c r="B959" s="17" t="n"/>
      <c r="C959" s="17" t="n"/>
      <c r="D959" s="17" t="n"/>
      <c r="E959" s="17" t="n"/>
      <c r="F959" s="17" t="n"/>
      <c r="G959" s="17" t="n"/>
      <c r="H959" s="17" t="n"/>
      <c r="I959" s="17" t="n"/>
      <c r="J959" s="17" t="n"/>
      <c r="K959" s="17">
        <f>IF(OR(H959="",I959="",J959=""),"",H959&amp;I959&amp;J959)</f>
        <v/>
      </c>
      <c r="L959" s="17">
        <f>IF(K959="","",VLOOKUP(K959,Références!$L$3:$M$10,2,FALSE))</f>
        <v/>
      </c>
      <c r="M959" s="17" t="n"/>
      <c r="N959" s="17" t="n"/>
      <c r="O959" s="17" t="n"/>
      <c r="P959" s="17">
        <f>IF(AND(M959&gt;0,N959&gt;0,O959&gt;0),M959*N959*O959,"")</f>
        <v/>
      </c>
      <c r="Q959" s="17">
        <f>IF(P959="","",IF(P959&lt;=20,"Faible",IF(P959&lt;=40,"Moyen",IF(P959&lt;=75,"Élevé","Critique"))))</f>
        <v/>
      </c>
      <c r="R959" s="17" t="n"/>
      <c r="S959" s="17" t="n"/>
      <c r="T959" s="17" t="n"/>
      <c r="U959" s="17" t="inlineStr">
        <is>
          <t>HSE</t>
        </is>
      </c>
      <c r="V959" s="17" t="inlineStr">
        <is>
          <t>04/09/2025</t>
        </is>
      </c>
      <c r="W959" s="17" t="inlineStr">
        <is>
          <t>Done</t>
        </is>
      </c>
      <c r="X959" s="17">
        <f>IF(AND(U959&gt;0,V959&gt;0,W959&gt;0),U959*V959*W959,"")</f>
        <v/>
      </c>
      <c r="Y959" s="17">
        <f>IF(X959="","",IF(X959&lt;=20,"Faible",IF(X959&lt;=40,"Moyen",IF(X959&lt;=75,"Élevé","Critique"))))</f>
        <v/>
      </c>
      <c r="Z959" s="17" t="n">
        <v>2</v>
      </c>
      <c r="AA959" s="17">
        <f>IF(AND(X959&gt;0,Y959&gt;0,Z959&gt;0),X959*Y959*Z959,"")</f>
        <v/>
      </c>
      <c r="AB959" s="17">
        <f>IF(AA959="","",IF(AA959&lt;=20,"Faible",IF(AA959&lt;=40,"Moyen",IF(AA959&lt;=75,"Élevé","Critique"))))</f>
        <v/>
      </c>
      <c r="AC959" s="17" t="inlineStr">
        <is>
          <t>c</t>
        </is>
      </c>
      <c r="AD959" s="17">
        <f>IF(OR(L959="",AC959=""),"",IF(VLOOKUP(AC959,Références!$O$3:$P$7,2,FALSE)&gt;=VLOOKUP(L959,Références!$O$3:$P$7,2,FALSE),"OK","À compléter"))</f>
        <v/>
      </c>
      <c r="AE959" s="17" t="inlineStr">
        <is>
          <t>Photos + procédure</t>
        </is>
      </c>
      <c r="AF959" s="17" t="n"/>
      <c r="AG959" s="17" t="n"/>
    </row>
    <row r="960">
      <c r="A960" s="17" t="n"/>
      <c r="B960" s="17" t="n"/>
      <c r="C960" s="17" t="n"/>
      <c r="D960" s="17" t="n"/>
      <c r="E960" s="17" t="n"/>
      <c r="F960" s="17" t="n"/>
      <c r="G960" s="17" t="n"/>
      <c r="H960" s="17" t="n"/>
      <c r="I960" s="17" t="n"/>
      <c r="J960" s="17" t="n"/>
      <c r="K960" s="17">
        <f>IF(OR(H960="",I960="",J960=""),"",H960&amp;I960&amp;J960)</f>
        <v/>
      </c>
      <c r="L960" s="17">
        <f>IF(K960="","",VLOOKUP(K960,Références!$L$3:$M$10,2,FALSE))</f>
        <v/>
      </c>
      <c r="M960" s="17" t="n"/>
      <c r="N960" s="17" t="n"/>
      <c r="O960" s="17" t="n"/>
      <c r="P960" s="17">
        <f>IF(AND(M960&gt;0,N960&gt;0,O960&gt;0),M960*N960*O960,"")</f>
        <v/>
      </c>
      <c r="Q960" s="17">
        <f>IF(P960="","",IF(P960&lt;=20,"Faible",IF(P960&lt;=40,"Moyen",IF(P960&lt;=75,"Élevé","Critique"))))</f>
        <v/>
      </c>
      <c r="R960" s="17" t="n"/>
      <c r="S960" s="17" t="n"/>
      <c r="T960" s="17" t="n"/>
      <c r="U960" s="17" t="inlineStr">
        <is>
          <t>Méthodes</t>
        </is>
      </c>
      <c r="V960" s="17" t="inlineStr">
        <is>
          <t>05/09/2025</t>
        </is>
      </c>
      <c r="W960" s="17" t="inlineStr">
        <is>
          <t>In Progress</t>
        </is>
      </c>
      <c r="X960" s="17">
        <f>IF(AND(U960&gt;0,V960&gt;0,W960&gt;0),U960*V960*W960,"")</f>
        <v/>
      </c>
      <c r="Y960" s="17">
        <f>IF(X960="","",IF(X960&lt;=20,"Faible",IF(X960&lt;=40,"Moyen",IF(X960&lt;=75,"Élevé","Critique"))))</f>
        <v/>
      </c>
      <c r="Z960" s="17" t="n">
        <v>2</v>
      </c>
      <c r="AA960" s="17">
        <f>IF(AND(X960&gt;0,Y960&gt;0,Z960&gt;0),X960*Y960*Z960,"")</f>
        <v/>
      </c>
      <c r="AB960" s="17">
        <f>IF(AA960="","",IF(AA960&lt;=20,"Faible",IF(AA960&lt;=40,"Moyen",IF(AA960&lt;=75,"Élevé","Critique"))))</f>
        <v/>
      </c>
      <c r="AC960" s="17" t="inlineStr">
        <is>
          <t>c</t>
        </is>
      </c>
      <c r="AD960" s="17">
        <f>IF(OR(L960="",AC960=""),"",IF(VLOOKUP(AC960,Références!$O$3:$P$7,2,FALSE)&gt;=VLOOKUP(L960,Références!$O$3:$P$7,2,FALSE),"OK","À compléter"))</f>
        <v/>
      </c>
      <c r="AE960" s="17" t="inlineStr">
        <is>
          <t>PV contrôle + schéma</t>
        </is>
      </c>
      <c r="AF960" s="17" t="n"/>
      <c r="AG960" s="17" t="n"/>
    </row>
    <row r="961">
      <c r="A961" s="17" t="n"/>
      <c r="B961" s="17" t="n"/>
      <c r="C961" s="17" t="n"/>
      <c r="D961" s="17" t="n"/>
      <c r="E961" s="17" t="n"/>
      <c r="F961" s="17" t="n"/>
      <c r="G961" s="17" t="n"/>
      <c r="H961" s="17" t="n"/>
      <c r="I961" s="17" t="n"/>
      <c r="J961" s="17" t="n"/>
      <c r="K961" s="17">
        <f>IF(OR(H961="",I961="",J961=""),"",H961&amp;I961&amp;J961)</f>
        <v/>
      </c>
      <c r="L961" s="17">
        <f>IF(K961="","",VLOOKUP(K961,Références!$L$3:$M$10,2,FALSE))</f>
        <v/>
      </c>
      <c r="M961" s="17" t="n"/>
      <c r="N961" s="17" t="n"/>
      <c r="O961" s="17" t="n"/>
      <c r="P961" s="17">
        <f>IF(AND(M961&gt;0,N961&gt;0,O961&gt;0),M961*N961*O961,"")</f>
        <v/>
      </c>
      <c r="Q961" s="17">
        <f>IF(P961="","",IF(P961&lt;=20,"Faible",IF(P961&lt;=40,"Moyen",IF(P961&lt;=75,"Élevé","Critique"))))</f>
        <v/>
      </c>
      <c r="R961" s="17" t="n"/>
      <c r="S961" s="17" t="n"/>
      <c r="T961" s="17" t="n"/>
      <c r="U961" s="17" t="inlineStr">
        <is>
          <t>Production</t>
        </is>
      </c>
      <c r="V961" s="17" t="inlineStr">
        <is>
          <t>02/09/2025</t>
        </is>
      </c>
      <c r="W961" s="17" t="inlineStr">
        <is>
          <t>Not Started</t>
        </is>
      </c>
      <c r="X961" s="17">
        <f>IF(AND(U961&gt;0,V961&gt;0,W961&gt;0),U961*V961*W961,"")</f>
        <v/>
      </c>
      <c r="Y961" s="17">
        <f>IF(X961="","",IF(X961&lt;=20,"Faible",IF(X961&lt;=40,"Moyen",IF(X961&lt;=75,"Élevé","Critique"))))</f>
        <v/>
      </c>
      <c r="Z961" s="17" t="n">
        <v>2</v>
      </c>
      <c r="AA961" s="17">
        <f>IF(AND(X961&gt;0,Y961&gt;0,Z961&gt;0),X961*Y961*Z961,"")</f>
        <v/>
      </c>
      <c r="AB961" s="17">
        <f>IF(AA961="","",IF(AA961&lt;=20,"Faible",IF(AA961&lt;=40,"Moyen",IF(AA961&lt;=75,"Élevé","Critique"))))</f>
        <v/>
      </c>
      <c r="AC961" s="17" t="inlineStr">
        <is>
          <t>c</t>
        </is>
      </c>
      <c r="AD961" s="17">
        <f>IF(OR(L961="",AC961=""),"",IF(VLOOKUP(AC961,Références!$O$3:$P$7,2,FALSE)&gt;=VLOOKUP(L961,Références!$O$3:$P$7,2,FALSE),"OK","À compléter"))</f>
        <v/>
      </c>
      <c r="AE961" s="17" t="inlineStr">
        <is>
          <t>Photos + procédure</t>
        </is>
      </c>
      <c r="AF961" s="17" t="n"/>
      <c r="AG961" s="17" t="n"/>
    </row>
    <row r="962">
      <c r="A962" s="17" t="n"/>
      <c r="B962" s="17" t="n"/>
      <c r="C962" s="17" t="n"/>
      <c r="D962" s="17" t="n"/>
      <c r="E962" s="17" t="n"/>
      <c r="F962" s="17" t="n"/>
      <c r="G962" s="17" t="n"/>
      <c r="H962" s="17" t="n"/>
      <c r="I962" s="17" t="n"/>
      <c r="J962" s="17" t="n"/>
      <c r="K962" s="17">
        <f>IF(OR(H962="",I962="",J962=""),"",H962&amp;I962&amp;J962)</f>
        <v/>
      </c>
      <c r="L962" s="17">
        <f>IF(K962="","",VLOOKUP(K962,Références!$L$3:$M$10,2,FALSE))</f>
        <v/>
      </c>
      <c r="M962" s="17" t="n"/>
      <c r="N962" s="17" t="n"/>
      <c r="O962" s="17" t="n"/>
      <c r="P962" s="17">
        <f>IF(AND(M962&gt;0,N962&gt;0,O962&gt;0),M962*N962*O962,"")</f>
        <v/>
      </c>
      <c r="Q962" s="17">
        <f>IF(P962="","",IF(P962&lt;=20,"Faible",IF(P962&lt;=40,"Moyen",IF(P962&lt;=75,"Élevé","Critique"))))</f>
        <v/>
      </c>
      <c r="R962" s="17" t="n"/>
      <c r="S962" s="17" t="n"/>
      <c r="T962" s="17" t="n"/>
      <c r="U962" s="17" t="inlineStr">
        <is>
          <t>HSE</t>
        </is>
      </c>
      <c r="V962" s="17" t="inlineStr">
        <is>
          <t>27/09/2025</t>
        </is>
      </c>
      <c r="W962" s="17" t="inlineStr">
        <is>
          <t>Not Started</t>
        </is>
      </c>
      <c r="X962" s="17">
        <f>IF(AND(U962&gt;0,V962&gt;0,W962&gt;0),U962*V962*W962,"")</f>
        <v/>
      </c>
      <c r="Y962" s="17">
        <f>IF(X962="","",IF(X962&lt;=20,"Faible",IF(X962&lt;=40,"Moyen",IF(X962&lt;=75,"Élevé","Critique"))))</f>
        <v/>
      </c>
      <c r="Z962" s="17" t="n">
        <v>2</v>
      </c>
      <c r="AA962" s="17">
        <f>IF(AND(X962&gt;0,Y962&gt;0,Z962&gt;0),X962*Y962*Z962,"")</f>
        <v/>
      </c>
      <c r="AB962" s="17">
        <f>IF(AA962="","",IF(AA962&lt;=20,"Faible",IF(AA962&lt;=40,"Moyen",IF(AA962&lt;=75,"Élevé","Critique"))))</f>
        <v/>
      </c>
      <c r="AC962" s="17" t="inlineStr">
        <is>
          <t>c</t>
        </is>
      </c>
      <c r="AD962" s="17">
        <f>IF(OR(L962="",AC962=""),"",IF(VLOOKUP(AC962,Références!$O$3:$P$7,2,FALSE)&gt;=VLOOKUP(L962,Références!$O$3:$P$7,2,FALSE),"OK","À compléter"))</f>
        <v/>
      </c>
      <c r="AE962" s="17" t="inlineStr">
        <is>
          <t>Photos + procédure</t>
        </is>
      </c>
      <c r="AF962" s="17" t="n"/>
      <c r="AG962" s="17" t="n"/>
    </row>
    <row r="963">
      <c r="A963" s="17" t="n"/>
      <c r="B963" s="17" t="n"/>
      <c r="C963" s="17" t="n"/>
      <c r="D963" s="17" t="n"/>
      <c r="E963" s="17" t="n"/>
      <c r="F963" s="17" t="n"/>
      <c r="G963" s="17" t="n"/>
      <c r="H963" s="17" t="n"/>
      <c r="I963" s="17" t="n"/>
      <c r="J963" s="17" t="n"/>
      <c r="K963" s="17">
        <f>IF(OR(H963="",I963="",J963=""),"",H963&amp;I963&amp;J963)</f>
        <v/>
      </c>
      <c r="L963" s="17">
        <f>IF(K963="","",VLOOKUP(K963,Références!$L$3:$M$10,2,FALSE))</f>
        <v/>
      </c>
      <c r="M963" s="17" t="n"/>
      <c r="N963" s="17" t="n"/>
      <c r="O963" s="17" t="n"/>
      <c r="P963" s="17">
        <f>IF(AND(M963&gt;0,N963&gt;0,O963&gt;0),M963*N963*O963,"")</f>
        <v/>
      </c>
      <c r="Q963" s="17">
        <f>IF(P963="","",IF(P963&lt;=20,"Faible",IF(P963&lt;=40,"Moyen",IF(P963&lt;=75,"Élevé","Critique"))))</f>
        <v/>
      </c>
      <c r="R963" s="17" t="n"/>
      <c r="S963" s="17" t="n"/>
      <c r="T963" s="17" t="n"/>
      <c r="U963" s="17" t="inlineStr">
        <is>
          <t>Qualité</t>
        </is>
      </c>
      <c r="V963" s="17" t="inlineStr">
        <is>
          <t>22/09/2025</t>
        </is>
      </c>
      <c r="W963" s="17" t="inlineStr">
        <is>
          <t>Not Started</t>
        </is>
      </c>
      <c r="X963" s="17">
        <f>IF(AND(U963&gt;0,V963&gt;0,W963&gt;0),U963*V963*W963,"")</f>
        <v/>
      </c>
      <c r="Y963" s="17">
        <f>IF(X963="","",IF(X963&lt;=20,"Faible",IF(X963&lt;=40,"Moyen",IF(X963&lt;=75,"Élevé","Critique"))))</f>
        <v/>
      </c>
      <c r="Z963" s="17" t="n">
        <v>2</v>
      </c>
      <c r="AA963" s="17">
        <f>IF(AND(X963&gt;0,Y963&gt;0,Z963&gt;0),X963*Y963*Z963,"")</f>
        <v/>
      </c>
      <c r="AB963" s="17">
        <f>IF(AA963="","",IF(AA963&lt;=20,"Faible",IF(AA963&lt;=40,"Moyen",IF(AA963&lt;=75,"Élevé","Critique"))))</f>
        <v/>
      </c>
      <c r="AC963" s="17" t="inlineStr">
        <is>
          <t>c</t>
        </is>
      </c>
      <c r="AD963" s="17">
        <f>IF(OR(L963="",AC963=""),"",IF(VLOOKUP(AC963,Références!$O$3:$P$7,2,FALSE)&gt;=VLOOKUP(L963,Références!$O$3:$P$7,2,FALSE),"OK","À compléter"))</f>
        <v/>
      </c>
      <c r="AE963" s="17" t="inlineStr">
        <is>
          <t>Photos + procédure</t>
        </is>
      </c>
      <c r="AF963" s="17" t="n"/>
      <c r="AG963" s="17" t="n"/>
    </row>
    <row r="964">
      <c r="A964" s="17" t="n"/>
      <c r="B964" s="17" t="n"/>
      <c r="C964" s="17" t="n"/>
      <c r="D964" s="17" t="n"/>
      <c r="E964" s="17" t="n"/>
      <c r="F964" s="17" t="n"/>
      <c r="G964" s="17" t="n"/>
      <c r="H964" s="17" t="n"/>
      <c r="I964" s="17" t="n"/>
      <c r="J964" s="17" t="n"/>
      <c r="K964" s="17">
        <f>IF(OR(H964="",I964="",J964=""),"",H964&amp;I964&amp;J964)</f>
        <v/>
      </c>
      <c r="L964" s="17">
        <f>IF(K964="","",VLOOKUP(K964,Références!$L$3:$M$10,2,FALSE))</f>
        <v/>
      </c>
      <c r="M964" s="17" t="n"/>
      <c r="N964" s="17" t="n"/>
      <c r="O964" s="17" t="n"/>
      <c r="P964" s="17">
        <f>IF(AND(M964&gt;0,N964&gt;0,O964&gt;0),M964*N964*O964,"")</f>
        <v/>
      </c>
      <c r="Q964" s="17">
        <f>IF(P964="","",IF(P964&lt;=20,"Faible",IF(P964&lt;=40,"Moyen",IF(P964&lt;=75,"Élevé","Critique"))))</f>
        <v/>
      </c>
      <c r="R964" s="17" t="n"/>
      <c r="S964" s="17" t="n"/>
      <c r="T964" s="17" t="n"/>
      <c r="U964" s="17" t="inlineStr">
        <is>
          <t>Maintenance</t>
        </is>
      </c>
      <c r="V964" s="17" t="inlineStr">
        <is>
          <t>14/09/2025</t>
        </is>
      </c>
      <c r="W964" s="17" t="inlineStr">
        <is>
          <t>Not Started</t>
        </is>
      </c>
      <c r="X964" s="17">
        <f>IF(AND(U964&gt;0,V964&gt;0,W964&gt;0),U964*V964*W964,"")</f>
        <v/>
      </c>
      <c r="Y964" s="17">
        <f>IF(X964="","",IF(X964&lt;=20,"Faible",IF(X964&lt;=40,"Moyen",IF(X964&lt;=75,"Élevé","Critique"))))</f>
        <v/>
      </c>
      <c r="Z964" s="17" t="n">
        <v>2</v>
      </c>
      <c r="AA964" s="17">
        <f>IF(AND(X964&gt;0,Y964&gt;0,Z964&gt;0),X964*Y964*Z964,"")</f>
        <v/>
      </c>
      <c r="AB964" s="17">
        <f>IF(AA964="","",IF(AA964&lt;=20,"Faible",IF(AA964&lt;=40,"Moyen",IF(AA964&lt;=75,"Élevé","Critique"))))</f>
        <v/>
      </c>
      <c r="AC964" s="17" t="inlineStr">
        <is>
          <t>c</t>
        </is>
      </c>
      <c r="AD964" s="17">
        <f>IF(OR(L964="",AC964=""),"",IF(VLOOKUP(AC964,Références!$O$3:$P$7,2,FALSE)&gt;=VLOOKUP(L964,Références!$O$3:$P$7,2,FALSE),"OK","À compléter"))</f>
        <v/>
      </c>
      <c r="AE964" s="17" t="inlineStr">
        <is>
          <t>FDS + mode opératoire</t>
        </is>
      </c>
      <c r="AF964" s="17" t="n"/>
      <c r="AG964" s="17" t="n"/>
    </row>
    <row r="965">
      <c r="A965" s="17" t="n"/>
      <c r="B965" s="17" t="n"/>
      <c r="C965" s="17" t="n"/>
      <c r="D965" s="17" t="n"/>
      <c r="E965" s="17" t="n"/>
      <c r="F965" s="17" t="n"/>
      <c r="G965" s="17" t="n"/>
      <c r="H965" s="17" t="n"/>
      <c r="I965" s="17" t="n"/>
      <c r="J965" s="17" t="n"/>
      <c r="K965" s="17">
        <f>IF(OR(H965="",I965="",J965=""),"",H965&amp;I965&amp;J965)</f>
        <v/>
      </c>
      <c r="L965" s="17">
        <f>IF(K965="","",VLOOKUP(K965,Références!$L$3:$M$10,2,FALSE))</f>
        <v/>
      </c>
      <c r="M965" s="17" t="n"/>
      <c r="N965" s="17" t="n"/>
      <c r="O965" s="17" t="n"/>
      <c r="P965" s="17">
        <f>IF(AND(M965&gt;0,N965&gt;0,O965&gt;0),M965*N965*O965,"")</f>
        <v/>
      </c>
      <c r="Q965" s="17">
        <f>IF(P965="","",IF(P965&lt;=20,"Faible",IF(P965&lt;=40,"Moyen",IF(P965&lt;=75,"Élevé","Critique"))))</f>
        <v/>
      </c>
      <c r="R965" s="17" t="n"/>
      <c r="S965" s="17" t="n"/>
      <c r="T965" s="17" t="n"/>
      <c r="U965" s="17" t="inlineStr">
        <is>
          <t>HSE</t>
        </is>
      </c>
      <c r="V965" s="17" t="inlineStr">
        <is>
          <t>02/09/2025</t>
        </is>
      </c>
      <c r="W965" s="17" t="inlineStr">
        <is>
          <t>In Progress</t>
        </is>
      </c>
      <c r="X965" s="17">
        <f>IF(AND(U965&gt;0,V965&gt;0,W965&gt;0),U965*V965*W965,"")</f>
        <v/>
      </c>
      <c r="Y965" s="17">
        <f>IF(X965="","",IF(X965&lt;=20,"Faible",IF(X965&lt;=40,"Moyen",IF(X965&lt;=75,"Élevé","Critique"))))</f>
        <v/>
      </c>
      <c r="Z965" s="17" t="n">
        <v>2</v>
      </c>
      <c r="AA965" s="17">
        <f>IF(AND(X965&gt;0,Y965&gt;0,Z965&gt;0),X965*Y965*Z965,"")</f>
        <v/>
      </c>
      <c r="AB965" s="17">
        <f>IF(AA965="","",IF(AA965&lt;=20,"Faible",IF(AA965&lt;=40,"Moyen",IF(AA965&lt;=75,"Élevé","Critique"))))</f>
        <v/>
      </c>
      <c r="AC965" s="17" t="inlineStr">
        <is>
          <t>c</t>
        </is>
      </c>
      <c r="AD965" s="17">
        <f>IF(OR(L965="",AC965=""),"",IF(VLOOKUP(AC965,Références!$O$3:$P$7,2,FALSE)&gt;=VLOOKUP(L965,Références!$O$3:$P$7,2,FALSE),"OK","À compléter"))</f>
        <v/>
      </c>
      <c r="AE965" s="17" t="inlineStr">
        <is>
          <t>PV contrôle + schéma</t>
        </is>
      </c>
      <c r="AF965" s="17" t="n"/>
      <c r="AG965" s="17" t="n"/>
    </row>
    <row r="966">
      <c r="A966" s="17" t="n"/>
      <c r="B966" s="17" t="n"/>
      <c r="C966" s="17" t="n"/>
      <c r="D966" s="17" t="n"/>
      <c r="E966" s="17" t="n"/>
      <c r="F966" s="17" t="n"/>
      <c r="G966" s="17" t="n"/>
      <c r="H966" s="17" t="n"/>
      <c r="I966" s="17" t="n"/>
      <c r="J966" s="17" t="n"/>
      <c r="K966" s="17">
        <f>IF(OR(H966="",I966="",J966=""),"",H966&amp;I966&amp;J966)</f>
        <v/>
      </c>
      <c r="L966" s="17">
        <f>IF(K966="","",VLOOKUP(K966,Références!$L$3:$M$10,2,FALSE))</f>
        <v/>
      </c>
      <c r="M966" s="17" t="n"/>
      <c r="N966" s="17" t="n"/>
      <c r="O966" s="17" t="n"/>
      <c r="P966" s="17">
        <f>IF(AND(M966&gt;0,N966&gt;0,O966&gt;0),M966*N966*O966,"")</f>
        <v/>
      </c>
      <c r="Q966" s="17">
        <f>IF(P966="","",IF(P966&lt;=20,"Faible",IF(P966&lt;=40,"Moyen",IF(P966&lt;=75,"Élevé","Critique"))))</f>
        <v/>
      </c>
      <c r="R966" s="17" t="n"/>
      <c r="S966" s="17" t="n"/>
      <c r="T966" s="17" t="n"/>
      <c r="U966" s="17" t="inlineStr">
        <is>
          <t>Production</t>
        </is>
      </c>
      <c r="V966" s="17" t="inlineStr">
        <is>
          <t>18/09/2025</t>
        </is>
      </c>
      <c r="W966" s="17" t="inlineStr">
        <is>
          <t>Done</t>
        </is>
      </c>
      <c r="X966" s="17">
        <f>IF(AND(U966&gt;0,V966&gt;0,W966&gt;0),U966*V966*W966,"")</f>
        <v/>
      </c>
      <c r="Y966" s="17">
        <f>IF(X966="","",IF(X966&lt;=20,"Faible",IF(X966&lt;=40,"Moyen",IF(X966&lt;=75,"Élevé","Critique"))))</f>
        <v/>
      </c>
      <c r="Z966" s="17" t="n">
        <v>2</v>
      </c>
      <c r="AA966" s="17">
        <f>IF(AND(X966&gt;0,Y966&gt;0,Z966&gt;0),X966*Y966*Z966,"")</f>
        <v/>
      </c>
      <c r="AB966" s="17">
        <f>IF(AA966="","",IF(AA966&lt;=20,"Faible",IF(AA966&lt;=40,"Moyen",IF(AA966&lt;=75,"Élevé","Critique"))))</f>
        <v/>
      </c>
      <c r="AC966" s="17" t="inlineStr">
        <is>
          <t>c</t>
        </is>
      </c>
      <c r="AD966" s="17">
        <f>IF(OR(L966="",AC966=""),"",IF(VLOOKUP(AC966,Références!$O$3:$P$7,2,FALSE)&gt;=VLOOKUP(L966,Références!$O$3:$P$7,2,FALSE),"OK","À compléter"))</f>
        <v/>
      </c>
      <c r="AE966" s="17" t="inlineStr">
        <is>
          <t>Audit terrain + croquis</t>
        </is>
      </c>
      <c r="AF966" s="17" t="n"/>
      <c r="AG966" s="17" t="n"/>
    </row>
    <row r="967">
      <c r="A967" s="17" t="n"/>
      <c r="B967" s="17" t="n"/>
      <c r="C967" s="17" t="n"/>
      <c r="D967" s="17" t="n"/>
      <c r="E967" s="17" t="n"/>
      <c r="F967" s="17" t="n"/>
      <c r="G967" s="17" t="n"/>
      <c r="H967" s="17" t="n"/>
      <c r="I967" s="17" t="n"/>
      <c r="J967" s="17" t="n"/>
      <c r="K967" s="17">
        <f>IF(OR(H967="",I967="",J967=""),"",H967&amp;I967&amp;J967)</f>
        <v/>
      </c>
      <c r="L967" s="17">
        <f>IF(K967="","",VLOOKUP(K967,Références!$L$3:$M$10,2,FALSE))</f>
        <v/>
      </c>
      <c r="M967" s="17" t="n"/>
      <c r="N967" s="17" t="n"/>
      <c r="O967" s="17" t="n"/>
      <c r="P967" s="17">
        <f>IF(AND(M967&gt;0,N967&gt;0,O967&gt;0),M967*N967*O967,"")</f>
        <v/>
      </c>
      <c r="Q967" s="17">
        <f>IF(P967="","",IF(P967&lt;=20,"Faible",IF(P967&lt;=40,"Moyen",IF(P967&lt;=75,"Élevé","Critique"))))</f>
        <v/>
      </c>
      <c r="R967" s="17" t="n"/>
      <c r="S967" s="17" t="n"/>
      <c r="T967" s="17" t="n"/>
      <c r="U967" s="17" t="inlineStr">
        <is>
          <t>Production</t>
        </is>
      </c>
      <c r="V967" s="17" t="inlineStr">
        <is>
          <t>12/09/2025</t>
        </is>
      </c>
      <c r="W967" s="17" t="inlineStr">
        <is>
          <t>Done</t>
        </is>
      </c>
      <c r="X967" s="17">
        <f>IF(AND(U967&gt;0,V967&gt;0,W967&gt;0),U967*V967*W967,"")</f>
        <v/>
      </c>
      <c r="Y967" s="17">
        <f>IF(X967="","",IF(X967&lt;=20,"Faible",IF(X967&lt;=40,"Moyen",IF(X967&lt;=75,"Élevé","Critique"))))</f>
        <v/>
      </c>
      <c r="Z967" s="17" t="n">
        <v>2</v>
      </c>
      <c r="AA967" s="17">
        <f>IF(AND(X967&gt;0,Y967&gt;0,Z967&gt;0),X967*Y967*Z967,"")</f>
        <v/>
      </c>
      <c r="AB967" s="17">
        <f>IF(AA967="","",IF(AA967&lt;=20,"Faible",IF(AA967&lt;=40,"Moyen",IF(AA967&lt;=75,"Élevé","Critique"))))</f>
        <v/>
      </c>
      <c r="AC967" s="17" t="inlineStr">
        <is>
          <t>c</t>
        </is>
      </c>
      <c r="AD967" s="17">
        <f>IF(OR(L967="",AC967=""),"",IF(VLOOKUP(AC967,Références!$O$3:$P$7,2,FALSE)&gt;=VLOOKUP(L967,Références!$O$3:$P$7,2,FALSE),"OK","À compléter"))</f>
        <v/>
      </c>
      <c r="AE967" s="17" t="inlineStr">
        <is>
          <t>Audit terrain + croquis</t>
        </is>
      </c>
      <c r="AF967" s="17" t="n"/>
      <c r="AG967" s="17" t="n"/>
    </row>
    <row r="968">
      <c r="A968" s="17" t="n"/>
      <c r="B968" s="17" t="n"/>
      <c r="C968" s="17" t="n"/>
      <c r="D968" s="17" t="n"/>
      <c r="E968" s="17" t="n"/>
      <c r="F968" s="17" t="n"/>
      <c r="G968" s="17" t="n"/>
      <c r="H968" s="17" t="n"/>
      <c r="I968" s="17" t="n"/>
      <c r="J968" s="17" t="n"/>
      <c r="K968" s="17">
        <f>IF(OR(H968="",I968="",J968=""),"",H968&amp;I968&amp;J968)</f>
        <v/>
      </c>
      <c r="L968" s="17">
        <f>IF(K968="","",VLOOKUP(K968,Références!$L$3:$M$10,2,FALSE))</f>
        <v/>
      </c>
      <c r="M968" s="17" t="n"/>
      <c r="N968" s="17" t="n"/>
      <c r="O968" s="17" t="n"/>
      <c r="P968" s="17">
        <f>IF(AND(M968&gt;0,N968&gt;0,O968&gt;0),M968*N968*O968,"")</f>
        <v/>
      </c>
      <c r="Q968" s="17">
        <f>IF(P968="","",IF(P968&lt;=20,"Faible",IF(P968&lt;=40,"Moyen",IF(P968&lt;=75,"Élevé","Critique"))))</f>
        <v/>
      </c>
      <c r="R968" s="17" t="n"/>
      <c r="S968" s="17" t="n"/>
      <c r="T968" s="17" t="n"/>
      <c r="U968" s="17" t="inlineStr">
        <is>
          <t>Qualité</t>
        </is>
      </c>
      <c r="V968" s="17" t="inlineStr">
        <is>
          <t>26/09/2025</t>
        </is>
      </c>
      <c r="W968" s="17" t="inlineStr">
        <is>
          <t>Done</t>
        </is>
      </c>
      <c r="X968" s="17">
        <f>IF(AND(U968&gt;0,V968&gt;0,W968&gt;0),U968*V968*W968,"")</f>
        <v/>
      </c>
      <c r="Y968" s="17">
        <f>IF(X968="","",IF(X968&lt;=20,"Faible",IF(X968&lt;=40,"Moyen",IF(X968&lt;=75,"Élevé","Critique"))))</f>
        <v/>
      </c>
      <c r="Z968" s="17" t="n">
        <v>2</v>
      </c>
      <c r="AA968" s="17">
        <f>IF(AND(X968&gt;0,Y968&gt;0,Z968&gt;0),X968*Y968*Z968,"")</f>
        <v/>
      </c>
      <c r="AB968" s="17">
        <f>IF(AA968="","",IF(AA968&lt;=20,"Faible",IF(AA968&lt;=40,"Moyen",IF(AA968&lt;=75,"Élevé","Critique"))))</f>
        <v/>
      </c>
      <c r="AC968" s="17" t="inlineStr">
        <is>
          <t>c</t>
        </is>
      </c>
      <c r="AD968" s="17">
        <f>IF(OR(L968="",AC968=""),"",IF(VLOOKUP(AC968,Références!$O$3:$P$7,2,FALSE)&gt;=VLOOKUP(L968,Références!$O$3:$P$7,2,FALSE),"OK","À compléter"))</f>
        <v/>
      </c>
      <c r="AE968" s="17" t="inlineStr">
        <is>
          <t>PV contrôle + schéma</t>
        </is>
      </c>
      <c r="AF968" s="17" t="n"/>
      <c r="AG968" s="17" t="n"/>
    </row>
    <row r="969">
      <c r="A969" s="17" t="n"/>
      <c r="B969" s="17" t="n"/>
      <c r="C969" s="17" t="n"/>
      <c r="D969" s="17" t="n"/>
      <c r="E969" s="17" t="n"/>
      <c r="F969" s="17" t="n"/>
      <c r="G969" s="17" t="n"/>
      <c r="H969" s="17" t="n"/>
      <c r="I969" s="17" t="n"/>
      <c r="J969" s="17" t="n"/>
      <c r="K969" s="17">
        <f>IF(OR(H969="",I969="",J969=""),"",H969&amp;I969&amp;J969)</f>
        <v/>
      </c>
      <c r="L969" s="17">
        <f>IF(K969="","",VLOOKUP(K969,Références!$L$3:$M$10,2,FALSE))</f>
        <v/>
      </c>
      <c r="M969" s="17" t="n"/>
      <c r="N969" s="17" t="n"/>
      <c r="O969" s="17" t="n"/>
      <c r="P969" s="17">
        <f>IF(AND(M969&gt;0,N969&gt;0,O969&gt;0),M969*N969*O969,"")</f>
        <v/>
      </c>
      <c r="Q969" s="17">
        <f>IF(P969="","",IF(P969&lt;=20,"Faible",IF(P969&lt;=40,"Moyen",IF(P969&lt;=75,"Élevé","Critique"))))</f>
        <v/>
      </c>
      <c r="R969" s="17" t="n"/>
      <c r="S969" s="17" t="n"/>
      <c r="T969" s="17" t="n"/>
      <c r="U969" s="17" t="inlineStr">
        <is>
          <t>Maintenance</t>
        </is>
      </c>
      <c r="V969" s="17" t="inlineStr">
        <is>
          <t>17/09/2025</t>
        </is>
      </c>
      <c r="W969" s="17" t="inlineStr">
        <is>
          <t>Not Started</t>
        </is>
      </c>
      <c r="X969" s="17">
        <f>IF(AND(U969&gt;0,V969&gt;0,W969&gt;0),U969*V969*W969,"")</f>
        <v/>
      </c>
      <c r="Y969" s="17">
        <f>IF(X969="","",IF(X969&lt;=20,"Faible",IF(X969&lt;=40,"Moyen",IF(X969&lt;=75,"Élevé","Critique"))))</f>
        <v/>
      </c>
      <c r="Z969" s="17" t="n">
        <v>2</v>
      </c>
      <c r="AA969" s="17">
        <f>IF(AND(X969&gt;0,Y969&gt;0,Z969&gt;0),X969*Y969*Z969,"")</f>
        <v/>
      </c>
      <c r="AB969" s="17">
        <f>IF(AA969="","",IF(AA969&lt;=20,"Faible",IF(AA969&lt;=40,"Moyen",IF(AA969&lt;=75,"Élevé","Critique"))))</f>
        <v/>
      </c>
      <c r="AC969" s="17" t="inlineStr">
        <is>
          <t>c</t>
        </is>
      </c>
      <c r="AD969" s="17">
        <f>IF(OR(L969="",AC969=""),"",IF(VLOOKUP(AC969,Références!$O$3:$P$7,2,FALSE)&gt;=VLOOKUP(L969,Références!$O$3:$P$7,2,FALSE),"OK","À compléter"))</f>
        <v/>
      </c>
      <c r="AE969" s="17" t="inlineStr">
        <is>
          <t>Photos + procédure</t>
        </is>
      </c>
      <c r="AF969" s="17" t="n"/>
      <c r="AG969" s="17" t="n"/>
    </row>
    <row r="970">
      <c r="A970" s="17" t="n"/>
      <c r="B970" s="17" t="n"/>
      <c r="C970" s="17" t="n"/>
      <c r="D970" s="17" t="n"/>
      <c r="E970" s="17" t="n"/>
      <c r="F970" s="17" t="n"/>
      <c r="G970" s="17" t="n"/>
      <c r="H970" s="17" t="n"/>
      <c r="I970" s="17" t="n"/>
      <c r="J970" s="17" t="n"/>
      <c r="K970" s="17">
        <f>IF(OR(H970="",I970="",J970=""),"",H970&amp;I970&amp;J970)</f>
        <v/>
      </c>
      <c r="L970" s="17">
        <f>IF(K970="","",VLOOKUP(K970,Références!$L$3:$M$10,2,FALSE))</f>
        <v/>
      </c>
      <c r="M970" s="17" t="n"/>
      <c r="N970" s="17" t="n"/>
      <c r="O970" s="17" t="n"/>
      <c r="P970" s="17">
        <f>IF(AND(M970&gt;0,N970&gt;0,O970&gt;0),M970*N970*O970,"")</f>
        <v/>
      </c>
      <c r="Q970" s="17">
        <f>IF(P970="","",IF(P970&lt;=20,"Faible",IF(P970&lt;=40,"Moyen",IF(P970&lt;=75,"Élevé","Critique"))))</f>
        <v/>
      </c>
      <c r="R970" s="17" t="n"/>
      <c r="S970" s="17" t="n"/>
      <c r="T970" s="17" t="n"/>
      <c r="U970" s="17" t="inlineStr">
        <is>
          <t>HSE</t>
        </is>
      </c>
      <c r="V970" s="17" t="inlineStr">
        <is>
          <t>26/09/2025</t>
        </is>
      </c>
      <c r="W970" s="17" t="inlineStr">
        <is>
          <t>Done</t>
        </is>
      </c>
      <c r="X970" s="17">
        <f>IF(AND(U970&gt;0,V970&gt;0,W970&gt;0),U970*V970*W970,"")</f>
        <v/>
      </c>
      <c r="Y970" s="17">
        <f>IF(X970="","",IF(X970&lt;=20,"Faible",IF(X970&lt;=40,"Moyen",IF(X970&lt;=75,"Élevé","Critique"))))</f>
        <v/>
      </c>
      <c r="Z970" s="17" t="n">
        <v>2</v>
      </c>
      <c r="AA970" s="17">
        <f>IF(AND(X970&gt;0,Y970&gt;0,Z970&gt;0),X970*Y970*Z970,"")</f>
        <v/>
      </c>
      <c r="AB970" s="17">
        <f>IF(AA970="","",IF(AA970&lt;=20,"Faible",IF(AA970&lt;=40,"Moyen",IF(AA970&lt;=75,"Élevé","Critique"))))</f>
        <v/>
      </c>
      <c r="AC970" s="17" t="inlineStr">
        <is>
          <t>c</t>
        </is>
      </c>
      <c r="AD970" s="17">
        <f>IF(OR(L970="",AC970=""),"",IF(VLOOKUP(AC970,Références!$O$3:$P$7,2,FALSE)&gt;=VLOOKUP(L970,Références!$O$3:$P$7,2,FALSE),"OK","À compléter"))</f>
        <v/>
      </c>
      <c r="AE970" s="17" t="inlineStr">
        <is>
          <t>FDS + mode opératoire</t>
        </is>
      </c>
      <c r="AF970" s="17" t="n"/>
      <c r="AG970" s="17" t="n"/>
    </row>
    <row r="971">
      <c r="A971" s="17" t="n"/>
      <c r="B971" s="17" t="n"/>
      <c r="C971" s="17" t="n"/>
      <c r="D971" s="17" t="n"/>
      <c r="E971" s="17" t="n"/>
      <c r="F971" s="17" t="n"/>
      <c r="G971" s="17" t="n"/>
      <c r="H971" s="17" t="n"/>
      <c r="I971" s="17" t="n"/>
      <c r="J971" s="17" t="n"/>
      <c r="K971" s="17">
        <f>IF(OR(H971="",I971="",J971=""),"",H971&amp;I971&amp;J971)</f>
        <v/>
      </c>
      <c r="L971" s="17">
        <f>IF(K971="","",VLOOKUP(K971,Références!$L$3:$M$10,2,FALSE))</f>
        <v/>
      </c>
      <c r="M971" s="17" t="n"/>
      <c r="N971" s="17" t="n"/>
      <c r="O971" s="17" t="n"/>
      <c r="P971" s="17">
        <f>IF(AND(M971&gt;0,N971&gt;0,O971&gt;0),M971*N971*O971,"")</f>
        <v/>
      </c>
      <c r="Q971" s="17">
        <f>IF(P971="","",IF(P971&lt;=20,"Faible",IF(P971&lt;=40,"Moyen",IF(P971&lt;=75,"Élevé","Critique"))))</f>
        <v/>
      </c>
      <c r="R971" s="17" t="n"/>
      <c r="S971" s="17" t="n"/>
      <c r="T971" s="17" t="n"/>
      <c r="U971" s="17" t="inlineStr">
        <is>
          <t>HSE</t>
        </is>
      </c>
      <c r="V971" s="17" t="inlineStr">
        <is>
          <t>15/09/2025</t>
        </is>
      </c>
      <c r="W971" s="17" t="inlineStr">
        <is>
          <t>Not Started</t>
        </is>
      </c>
      <c r="X971" s="17">
        <f>IF(AND(U971&gt;0,V971&gt;0,W971&gt;0),U971*V971*W971,"")</f>
        <v/>
      </c>
      <c r="Y971" s="17">
        <f>IF(X971="","",IF(X971&lt;=20,"Faible",IF(X971&lt;=40,"Moyen",IF(X971&lt;=75,"Élevé","Critique"))))</f>
        <v/>
      </c>
      <c r="Z971" s="17" t="n">
        <v>2</v>
      </c>
      <c r="AA971" s="17">
        <f>IF(AND(X971&gt;0,Y971&gt;0,Z971&gt;0),X971*Y971*Z971,"")</f>
        <v/>
      </c>
      <c r="AB971" s="17">
        <f>IF(AA971="","",IF(AA971&lt;=20,"Faible",IF(AA971&lt;=40,"Moyen",IF(AA971&lt;=75,"Élevé","Critique"))))</f>
        <v/>
      </c>
      <c r="AC971" s="17" t="inlineStr">
        <is>
          <t>c</t>
        </is>
      </c>
      <c r="AD971" s="17">
        <f>IF(OR(L971="",AC971=""),"",IF(VLOOKUP(AC971,Références!$O$3:$P$7,2,FALSE)&gt;=VLOOKUP(L971,Références!$O$3:$P$7,2,FALSE),"OK","À compléter"))</f>
        <v/>
      </c>
      <c r="AE971" s="17" t="inlineStr">
        <is>
          <t>Photos + procédure</t>
        </is>
      </c>
      <c r="AF971" s="17" t="n"/>
      <c r="AG971" s="17" t="n"/>
    </row>
    <row r="972">
      <c r="A972" s="17" t="n"/>
      <c r="B972" s="17" t="n"/>
      <c r="C972" s="17" t="n"/>
      <c r="D972" s="17" t="n"/>
      <c r="E972" s="17" t="n"/>
      <c r="F972" s="17" t="n"/>
      <c r="G972" s="17" t="n"/>
      <c r="H972" s="17" t="n"/>
      <c r="I972" s="17" t="n"/>
      <c r="J972" s="17" t="n"/>
      <c r="K972" s="17">
        <f>IF(OR(H972="",I972="",J972=""),"",H972&amp;I972&amp;J972)</f>
        <v/>
      </c>
      <c r="L972" s="17">
        <f>IF(K972="","",VLOOKUP(K972,Références!$L$3:$M$10,2,FALSE))</f>
        <v/>
      </c>
      <c r="M972" s="17" t="n"/>
      <c r="N972" s="17" t="n"/>
      <c r="O972" s="17" t="n"/>
      <c r="P972" s="17">
        <f>IF(AND(M972&gt;0,N972&gt;0,O972&gt;0),M972*N972*O972,"")</f>
        <v/>
      </c>
      <c r="Q972" s="17">
        <f>IF(P972="","",IF(P972&lt;=20,"Faible",IF(P972&lt;=40,"Moyen",IF(P972&lt;=75,"Élevé","Critique"))))</f>
        <v/>
      </c>
      <c r="R972" s="17" t="n"/>
      <c r="S972" s="17" t="n"/>
      <c r="T972" s="17" t="n"/>
      <c r="U972" s="17" t="inlineStr">
        <is>
          <t>HSE</t>
        </is>
      </c>
      <c r="V972" s="17" t="inlineStr">
        <is>
          <t>24/09/2025</t>
        </is>
      </c>
      <c r="W972" s="17" t="inlineStr">
        <is>
          <t>In Progress</t>
        </is>
      </c>
      <c r="X972" s="17">
        <f>IF(AND(U972&gt;0,V972&gt;0,W972&gt;0),U972*V972*W972,"")</f>
        <v/>
      </c>
      <c r="Y972" s="17">
        <f>IF(X972="","",IF(X972&lt;=20,"Faible",IF(X972&lt;=40,"Moyen",IF(X972&lt;=75,"Élevé","Critique"))))</f>
        <v/>
      </c>
      <c r="Z972" s="17" t="n">
        <v>2</v>
      </c>
      <c r="AA972" s="17">
        <f>IF(AND(X972&gt;0,Y972&gt;0,Z972&gt;0),X972*Y972*Z972,"")</f>
        <v/>
      </c>
      <c r="AB972" s="17">
        <f>IF(AA972="","",IF(AA972&lt;=20,"Faible",IF(AA972&lt;=40,"Moyen",IF(AA972&lt;=75,"Élevé","Critique"))))</f>
        <v/>
      </c>
      <c r="AC972" s="17" t="inlineStr">
        <is>
          <t>c</t>
        </is>
      </c>
      <c r="AD972" s="17">
        <f>IF(OR(L972="",AC972=""),"",IF(VLOOKUP(AC972,Références!$O$3:$P$7,2,FALSE)&gt;=VLOOKUP(L972,Références!$O$3:$P$7,2,FALSE),"OK","À compléter"))</f>
        <v/>
      </c>
      <c r="AE972" s="17" t="inlineStr">
        <is>
          <t>FDS + mode opératoire</t>
        </is>
      </c>
      <c r="AF972" s="17" t="n"/>
      <c r="AG972" s="17" t="n"/>
    </row>
    <row r="973">
      <c r="A973" s="17" t="n"/>
      <c r="B973" s="17" t="n"/>
      <c r="C973" s="17" t="n"/>
      <c r="D973" s="17" t="n"/>
      <c r="E973" s="17" t="n"/>
      <c r="F973" s="17" t="n"/>
      <c r="G973" s="17" t="n"/>
      <c r="H973" s="17" t="n"/>
      <c r="I973" s="17" t="n"/>
      <c r="J973" s="17" t="n"/>
      <c r="K973" s="17">
        <f>IF(OR(H973="",I973="",J973=""),"",H973&amp;I973&amp;J973)</f>
        <v/>
      </c>
      <c r="L973" s="17">
        <f>IF(K973="","",VLOOKUP(K973,Références!$L$3:$M$10,2,FALSE))</f>
        <v/>
      </c>
      <c r="M973" s="17" t="n"/>
      <c r="N973" s="17" t="n"/>
      <c r="O973" s="17" t="n"/>
      <c r="P973" s="17">
        <f>IF(AND(M973&gt;0,N973&gt;0,O973&gt;0),M973*N973*O973,"")</f>
        <v/>
      </c>
      <c r="Q973" s="17">
        <f>IF(P973="","",IF(P973&lt;=20,"Faible",IF(P973&lt;=40,"Moyen",IF(P973&lt;=75,"Élevé","Critique"))))</f>
        <v/>
      </c>
      <c r="R973" s="17" t="n"/>
      <c r="S973" s="17" t="n"/>
      <c r="T973" s="17" t="n"/>
      <c r="U973" s="17" t="inlineStr">
        <is>
          <t>Qualité</t>
        </is>
      </c>
      <c r="V973" s="17" t="inlineStr">
        <is>
          <t>20/09/2025</t>
        </is>
      </c>
      <c r="W973" s="17" t="inlineStr">
        <is>
          <t>In Progress</t>
        </is>
      </c>
      <c r="X973" s="17">
        <f>IF(AND(U973&gt;0,V973&gt;0,W973&gt;0),U973*V973*W973,"")</f>
        <v/>
      </c>
      <c r="Y973" s="17">
        <f>IF(X973="","",IF(X973&lt;=20,"Faible",IF(X973&lt;=40,"Moyen",IF(X973&lt;=75,"Élevé","Critique"))))</f>
        <v/>
      </c>
      <c r="Z973" s="17" t="n">
        <v>2</v>
      </c>
      <c r="AA973" s="17">
        <f>IF(AND(X973&gt;0,Y973&gt;0,Z973&gt;0),X973*Y973*Z973,"")</f>
        <v/>
      </c>
      <c r="AB973" s="17">
        <f>IF(AA973="","",IF(AA973&lt;=20,"Faible",IF(AA973&lt;=40,"Moyen",IF(AA973&lt;=75,"Élevé","Critique"))))</f>
        <v/>
      </c>
      <c r="AC973" s="17" t="inlineStr">
        <is>
          <t>c</t>
        </is>
      </c>
      <c r="AD973" s="17">
        <f>IF(OR(L973="",AC973=""),"",IF(VLOOKUP(AC973,Références!$O$3:$P$7,2,FALSE)&gt;=VLOOKUP(L973,Références!$O$3:$P$7,2,FALSE),"OK","À compléter"))</f>
        <v/>
      </c>
      <c r="AE973" s="17" t="inlineStr">
        <is>
          <t>Audit terrain + croquis</t>
        </is>
      </c>
      <c r="AF973" s="17" t="n"/>
      <c r="AG973" s="17" t="n"/>
    </row>
    <row r="974">
      <c r="A974" s="17" t="n"/>
      <c r="B974" s="17" t="n"/>
      <c r="C974" s="17" t="n"/>
      <c r="D974" s="17" t="n"/>
      <c r="E974" s="17" t="n"/>
      <c r="F974" s="17" t="n"/>
      <c r="G974" s="17" t="n"/>
      <c r="H974" s="17" t="n"/>
      <c r="I974" s="17" t="n"/>
      <c r="J974" s="17" t="n"/>
      <c r="K974" s="17">
        <f>IF(OR(H974="",I974="",J974=""),"",H974&amp;I974&amp;J974)</f>
        <v/>
      </c>
      <c r="L974" s="17">
        <f>IF(K974="","",VLOOKUP(K974,Références!$L$3:$M$10,2,FALSE))</f>
        <v/>
      </c>
      <c r="M974" s="17" t="n"/>
      <c r="N974" s="17" t="n"/>
      <c r="O974" s="17" t="n"/>
      <c r="P974" s="17">
        <f>IF(AND(M974&gt;0,N974&gt;0,O974&gt;0),M974*N974*O974,"")</f>
        <v/>
      </c>
      <c r="Q974" s="17">
        <f>IF(P974="","",IF(P974&lt;=20,"Faible",IF(P974&lt;=40,"Moyen",IF(P974&lt;=75,"Élevé","Critique"))))</f>
        <v/>
      </c>
      <c r="R974" s="17" t="n"/>
      <c r="S974" s="17" t="n"/>
      <c r="T974" s="17" t="n"/>
      <c r="U974" s="17" t="inlineStr">
        <is>
          <t>Méthodes</t>
        </is>
      </c>
      <c r="V974" s="17" t="inlineStr">
        <is>
          <t>04/09/2025</t>
        </is>
      </c>
      <c r="W974" s="17" t="inlineStr">
        <is>
          <t>Done</t>
        </is>
      </c>
      <c r="X974" s="17">
        <f>IF(AND(U974&gt;0,V974&gt;0,W974&gt;0),U974*V974*W974,"")</f>
        <v/>
      </c>
      <c r="Y974" s="17">
        <f>IF(X974="","",IF(X974&lt;=20,"Faible",IF(X974&lt;=40,"Moyen",IF(X974&lt;=75,"Élevé","Critique"))))</f>
        <v/>
      </c>
      <c r="Z974" s="17" t="n">
        <v>2</v>
      </c>
      <c r="AA974" s="17">
        <f>IF(AND(X974&gt;0,Y974&gt;0,Z974&gt;0),X974*Y974*Z974,"")</f>
        <v/>
      </c>
      <c r="AB974" s="17">
        <f>IF(AA974="","",IF(AA974&lt;=20,"Faible",IF(AA974&lt;=40,"Moyen",IF(AA974&lt;=75,"Élevé","Critique"))))</f>
        <v/>
      </c>
      <c r="AC974" s="17" t="inlineStr">
        <is>
          <t>c</t>
        </is>
      </c>
      <c r="AD974" s="17">
        <f>IF(OR(L974="",AC974=""),"",IF(VLOOKUP(AC974,Références!$O$3:$P$7,2,FALSE)&gt;=VLOOKUP(L974,Références!$O$3:$P$7,2,FALSE),"OK","À compléter"))</f>
        <v/>
      </c>
      <c r="AE974" s="17" t="inlineStr">
        <is>
          <t>PV contrôle + schéma</t>
        </is>
      </c>
      <c r="AF974" s="17" t="n"/>
      <c r="AG974" s="17" t="n"/>
    </row>
    <row r="975">
      <c r="A975" s="17" t="n"/>
      <c r="B975" s="17" t="n"/>
      <c r="C975" s="17" t="n"/>
      <c r="D975" s="17" t="n"/>
      <c r="E975" s="17" t="n"/>
      <c r="F975" s="17" t="n"/>
      <c r="G975" s="17" t="n"/>
      <c r="H975" s="17" t="n"/>
      <c r="I975" s="17" t="n"/>
      <c r="J975" s="17" t="n"/>
      <c r="K975" s="17">
        <f>IF(OR(H975="",I975="",J975=""),"",H975&amp;I975&amp;J975)</f>
        <v/>
      </c>
      <c r="L975" s="17">
        <f>IF(K975="","",VLOOKUP(K975,Références!$L$3:$M$10,2,FALSE))</f>
        <v/>
      </c>
      <c r="M975" s="17" t="n"/>
      <c r="N975" s="17" t="n"/>
      <c r="O975" s="17" t="n"/>
      <c r="P975" s="17">
        <f>IF(AND(M975&gt;0,N975&gt;0,O975&gt;0),M975*N975*O975,"")</f>
        <v/>
      </c>
      <c r="Q975" s="17">
        <f>IF(P975="","",IF(P975&lt;=20,"Faible",IF(P975&lt;=40,"Moyen",IF(P975&lt;=75,"Élevé","Critique"))))</f>
        <v/>
      </c>
      <c r="R975" s="17" t="n"/>
      <c r="S975" s="17" t="n"/>
      <c r="T975" s="17" t="n"/>
      <c r="U975" s="17" t="inlineStr">
        <is>
          <t>Maintenance</t>
        </is>
      </c>
      <c r="V975" s="17" t="inlineStr">
        <is>
          <t>21/09/2025</t>
        </is>
      </c>
      <c r="W975" s="17" t="inlineStr">
        <is>
          <t>Done</t>
        </is>
      </c>
      <c r="X975" s="17">
        <f>IF(AND(U975&gt;0,V975&gt;0,W975&gt;0),U975*V975*W975,"")</f>
        <v/>
      </c>
      <c r="Y975" s="17">
        <f>IF(X975="","",IF(X975&lt;=20,"Faible",IF(X975&lt;=40,"Moyen",IF(X975&lt;=75,"Élevé","Critique"))))</f>
        <v/>
      </c>
      <c r="Z975" s="17" t="n">
        <v>2</v>
      </c>
      <c r="AA975" s="17">
        <f>IF(AND(X975&gt;0,Y975&gt;0,Z975&gt;0),X975*Y975*Z975,"")</f>
        <v/>
      </c>
      <c r="AB975" s="17">
        <f>IF(AA975="","",IF(AA975&lt;=20,"Faible",IF(AA975&lt;=40,"Moyen",IF(AA975&lt;=75,"Élevé","Critique"))))</f>
        <v/>
      </c>
      <c r="AC975" s="17" t="inlineStr">
        <is>
          <t>c</t>
        </is>
      </c>
      <c r="AD975" s="17">
        <f>IF(OR(L975="",AC975=""),"",IF(VLOOKUP(AC975,Références!$O$3:$P$7,2,FALSE)&gt;=VLOOKUP(L975,Références!$O$3:$P$7,2,FALSE),"OK","À compléter"))</f>
        <v/>
      </c>
      <c r="AE975" s="17" t="inlineStr">
        <is>
          <t>PV contrôle + schéma</t>
        </is>
      </c>
      <c r="AF975" s="17" t="n"/>
      <c r="AG975" s="17" t="n"/>
    </row>
    <row r="976">
      <c r="A976" s="17" t="n"/>
      <c r="B976" s="17" t="n"/>
      <c r="C976" s="17" t="n"/>
      <c r="D976" s="17" t="n"/>
      <c r="E976" s="17" t="n"/>
      <c r="F976" s="17" t="n"/>
      <c r="G976" s="17" t="n"/>
      <c r="H976" s="17" t="n"/>
      <c r="I976" s="17" t="n"/>
      <c r="J976" s="17" t="n"/>
      <c r="K976" s="17">
        <f>IF(OR(H976="",I976="",J976=""),"",H976&amp;I976&amp;J976)</f>
        <v/>
      </c>
      <c r="L976" s="17">
        <f>IF(K976="","",VLOOKUP(K976,Références!$L$3:$M$10,2,FALSE))</f>
        <v/>
      </c>
      <c r="M976" s="17" t="n"/>
      <c r="N976" s="17" t="n"/>
      <c r="O976" s="17" t="n"/>
      <c r="P976" s="17">
        <f>IF(AND(M976&gt;0,N976&gt;0,O976&gt;0),M976*N976*O976,"")</f>
        <v/>
      </c>
      <c r="Q976" s="17">
        <f>IF(P976="","",IF(P976&lt;=20,"Faible",IF(P976&lt;=40,"Moyen",IF(P976&lt;=75,"Élevé","Critique"))))</f>
        <v/>
      </c>
      <c r="R976" s="17" t="n"/>
      <c r="S976" s="17" t="n"/>
      <c r="T976" s="17" t="n"/>
      <c r="U976" s="17" t="inlineStr">
        <is>
          <t>Qualité</t>
        </is>
      </c>
      <c r="V976" s="17" t="inlineStr">
        <is>
          <t>17/09/2025</t>
        </is>
      </c>
      <c r="W976" s="17" t="inlineStr">
        <is>
          <t>Done</t>
        </is>
      </c>
      <c r="X976" s="17">
        <f>IF(AND(U976&gt;0,V976&gt;0,W976&gt;0),U976*V976*W976,"")</f>
        <v/>
      </c>
      <c r="Y976" s="17">
        <f>IF(X976="","",IF(X976&lt;=20,"Faible",IF(X976&lt;=40,"Moyen",IF(X976&lt;=75,"Élevé","Critique"))))</f>
        <v/>
      </c>
      <c r="Z976" s="17" t="n">
        <v>2</v>
      </c>
      <c r="AA976" s="17">
        <f>IF(AND(X976&gt;0,Y976&gt;0,Z976&gt;0),X976*Y976*Z976,"")</f>
        <v/>
      </c>
      <c r="AB976" s="17">
        <f>IF(AA976="","",IF(AA976&lt;=20,"Faible",IF(AA976&lt;=40,"Moyen",IF(AA976&lt;=75,"Élevé","Critique"))))</f>
        <v/>
      </c>
      <c r="AC976" s="17" t="inlineStr">
        <is>
          <t>c</t>
        </is>
      </c>
      <c r="AD976" s="17">
        <f>IF(OR(L976="",AC976=""),"",IF(VLOOKUP(AC976,Références!$O$3:$P$7,2,FALSE)&gt;=VLOOKUP(L976,Références!$O$3:$P$7,2,FALSE),"OK","À compléter"))</f>
        <v/>
      </c>
      <c r="AE976" s="17" t="inlineStr">
        <is>
          <t>Photos + procédure</t>
        </is>
      </c>
      <c r="AF976" s="17" t="n"/>
      <c r="AG976" s="17" t="n"/>
    </row>
    <row r="977">
      <c r="A977" s="17" t="n"/>
      <c r="B977" s="17" t="n"/>
      <c r="C977" s="17" t="n"/>
      <c r="D977" s="17" t="n"/>
      <c r="E977" s="17" t="n"/>
      <c r="F977" s="17" t="n"/>
      <c r="G977" s="17" t="n"/>
      <c r="H977" s="17" t="n"/>
      <c r="I977" s="17" t="n"/>
      <c r="J977" s="17" t="n"/>
      <c r="K977" s="17">
        <f>IF(OR(H977="",I977="",J977=""),"",H977&amp;I977&amp;J977)</f>
        <v/>
      </c>
      <c r="L977" s="17">
        <f>IF(K977="","",VLOOKUP(K977,Références!$L$3:$M$10,2,FALSE))</f>
        <v/>
      </c>
      <c r="M977" s="17" t="n"/>
      <c r="N977" s="17" t="n"/>
      <c r="O977" s="17" t="n"/>
      <c r="P977" s="17">
        <f>IF(AND(M977&gt;0,N977&gt;0,O977&gt;0),M977*N977*O977,"")</f>
        <v/>
      </c>
      <c r="Q977" s="17">
        <f>IF(P977="","",IF(P977&lt;=20,"Faible",IF(P977&lt;=40,"Moyen",IF(P977&lt;=75,"Élevé","Critique"))))</f>
        <v/>
      </c>
      <c r="R977" s="17" t="n"/>
      <c r="S977" s="17" t="n"/>
      <c r="T977" s="17" t="n"/>
      <c r="U977" s="17" t="inlineStr">
        <is>
          <t>Maintenance</t>
        </is>
      </c>
      <c r="V977" s="17" t="inlineStr">
        <is>
          <t>28/09/2025</t>
        </is>
      </c>
      <c r="W977" s="17" t="inlineStr">
        <is>
          <t>Done</t>
        </is>
      </c>
      <c r="X977" s="17">
        <f>IF(AND(U977&gt;0,V977&gt;0,W977&gt;0),U977*V977*W977,"")</f>
        <v/>
      </c>
      <c r="Y977" s="17">
        <f>IF(X977="","",IF(X977&lt;=20,"Faible",IF(X977&lt;=40,"Moyen",IF(X977&lt;=75,"Élevé","Critique"))))</f>
        <v/>
      </c>
      <c r="Z977" s="17" t="n">
        <v>2</v>
      </c>
      <c r="AA977" s="17">
        <f>IF(AND(X977&gt;0,Y977&gt;0,Z977&gt;0),X977*Y977*Z977,"")</f>
        <v/>
      </c>
      <c r="AB977" s="17">
        <f>IF(AA977="","",IF(AA977&lt;=20,"Faible",IF(AA977&lt;=40,"Moyen",IF(AA977&lt;=75,"Élevé","Critique"))))</f>
        <v/>
      </c>
      <c r="AC977" s="17" t="inlineStr">
        <is>
          <t>c</t>
        </is>
      </c>
      <c r="AD977" s="17">
        <f>IF(OR(L977="",AC977=""),"",IF(VLOOKUP(AC977,Références!$O$3:$P$7,2,FALSE)&gt;=VLOOKUP(L977,Références!$O$3:$P$7,2,FALSE),"OK","À compléter"))</f>
        <v/>
      </c>
      <c r="AE977" s="17" t="inlineStr">
        <is>
          <t>Audit terrain + croquis</t>
        </is>
      </c>
      <c r="AF977" s="17" t="n"/>
      <c r="AG977" s="17" t="n"/>
    </row>
    <row r="978">
      <c r="A978" s="17" t="n"/>
      <c r="B978" s="17" t="n"/>
      <c r="C978" s="17" t="n"/>
      <c r="D978" s="17" t="n"/>
      <c r="E978" s="17" t="n"/>
      <c r="F978" s="17" t="n"/>
      <c r="G978" s="17" t="n"/>
      <c r="H978" s="17" t="n"/>
      <c r="I978" s="17" t="n"/>
      <c r="J978" s="17" t="n"/>
      <c r="K978" s="17">
        <f>IF(OR(H978="",I978="",J978=""),"",H978&amp;I978&amp;J978)</f>
        <v/>
      </c>
      <c r="L978" s="17">
        <f>IF(K978="","",VLOOKUP(K978,Références!$L$3:$M$10,2,FALSE))</f>
        <v/>
      </c>
      <c r="M978" s="17" t="n"/>
      <c r="N978" s="17" t="n"/>
      <c r="O978" s="17" t="n"/>
      <c r="P978" s="17">
        <f>IF(AND(M978&gt;0,N978&gt;0,O978&gt;0),M978*N978*O978,"")</f>
        <v/>
      </c>
      <c r="Q978" s="17">
        <f>IF(P978="","",IF(P978&lt;=20,"Faible",IF(P978&lt;=40,"Moyen",IF(P978&lt;=75,"Élevé","Critique"))))</f>
        <v/>
      </c>
      <c r="R978" s="17" t="n"/>
      <c r="S978" s="17" t="n"/>
      <c r="T978" s="17" t="n"/>
      <c r="U978" s="17" t="inlineStr">
        <is>
          <t>HSE</t>
        </is>
      </c>
      <c r="V978" s="17" t="inlineStr">
        <is>
          <t>14/09/2025</t>
        </is>
      </c>
      <c r="W978" s="17" t="inlineStr">
        <is>
          <t>Done</t>
        </is>
      </c>
      <c r="X978" s="17">
        <f>IF(AND(U978&gt;0,V978&gt;0,W978&gt;0),U978*V978*W978,"")</f>
        <v/>
      </c>
      <c r="Y978" s="17">
        <f>IF(X978="","",IF(X978&lt;=20,"Faible",IF(X978&lt;=40,"Moyen",IF(X978&lt;=75,"Élevé","Critique"))))</f>
        <v/>
      </c>
      <c r="Z978" s="17" t="n">
        <v>2</v>
      </c>
      <c r="AA978" s="17">
        <f>IF(AND(X978&gt;0,Y978&gt;0,Z978&gt;0),X978*Y978*Z978,"")</f>
        <v/>
      </c>
      <c r="AB978" s="17">
        <f>IF(AA978="","",IF(AA978&lt;=20,"Faible",IF(AA978&lt;=40,"Moyen",IF(AA978&lt;=75,"Élevé","Critique"))))</f>
        <v/>
      </c>
      <c r="AC978" s="17" t="inlineStr">
        <is>
          <t>c</t>
        </is>
      </c>
      <c r="AD978" s="17">
        <f>IF(OR(L978="",AC978=""),"",IF(VLOOKUP(AC978,Références!$O$3:$P$7,2,FALSE)&gt;=VLOOKUP(L978,Références!$O$3:$P$7,2,FALSE),"OK","À compléter"))</f>
        <v/>
      </c>
      <c r="AE978" s="17" t="inlineStr">
        <is>
          <t>PV contrôle + schéma</t>
        </is>
      </c>
      <c r="AF978" s="17" t="n"/>
      <c r="AG978" s="17" t="n"/>
    </row>
    <row r="979">
      <c r="A979" s="17" t="n"/>
      <c r="B979" s="17" t="n"/>
      <c r="C979" s="17" t="n"/>
      <c r="D979" s="17" t="n"/>
      <c r="E979" s="17" t="n"/>
      <c r="F979" s="17" t="n"/>
      <c r="G979" s="17" t="n"/>
      <c r="H979" s="17" t="n"/>
      <c r="I979" s="17" t="n"/>
      <c r="J979" s="17" t="n"/>
      <c r="K979" s="17">
        <f>IF(OR(H979="",I979="",J979=""),"",H979&amp;I979&amp;J979)</f>
        <v/>
      </c>
      <c r="L979" s="17">
        <f>IF(K979="","",VLOOKUP(K979,Références!$L$3:$M$10,2,FALSE))</f>
        <v/>
      </c>
      <c r="M979" s="17" t="n"/>
      <c r="N979" s="17" t="n"/>
      <c r="O979" s="17" t="n"/>
      <c r="P979" s="17">
        <f>IF(AND(M979&gt;0,N979&gt;0,O979&gt;0),M979*N979*O979,"")</f>
        <v/>
      </c>
      <c r="Q979" s="17">
        <f>IF(P979="","",IF(P979&lt;=20,"Faible",IF(P979&lt;=40,"Moyen",IF(P979&lt;=75,"Élevé","Critique"))))</f>
        <v/>
      </c>
      <c r="R979" s="17" t="n"/>
      <c r="S979" s="17" t="n"/>
      <c r="T979" s="17" t="n"/>
      <c r="U979" s="17" t="inlineStr">
        <is>
          <t>Maintenance</t>
        </is>
      </c>
      <c r="V979" s="17" t="inlineStr">
        <is>
          <t>04/09/2025</t>
        </is>
      </c>
      <c r="W979" s="17" t="inlineStr">
        <is>
          <t>In Progress</t>
        </is>
      </c>
      <c r="X979" s="17">
        <f>IF(AND(U979&gt;0,V979&gt;0,W979&gt;0),U979*V979*W979,"")</f>
        <v/>
      </c>
      <c r="Y979" s="17">
        <f>IF(X979="","",IF(X979&lt;=20,"Faible",IF(X979&lt;=40,"Moyen",IF(X979&lt;=75,"Élevé","Critique"))))</f>
        <v/>
      </c>
      <c r="Z979" s="17" t="n">
        <v>2</v>
      </c>
      <c r="AA979" s="17">
        <f>IF(AND(X979&gt;0,Y979&gt;0,Z979&gt;0),X979*Y979*Z979,"")</f>
        <v/>
      </c>
      <c r="AB979" s="17">
        <f>IF(AA979="","",IF(AA979&lt;=20,"Faible",IF(AA979&lt;=40,"Moyen",IF(AA979&lt;=75,"Élevé","Critique"))))</f>
        <v/>
      </c>
      <c r="AC979" s="17" t="inlineStr">
        <is>
          <t>c</t>
        </is>
      </c>
      <c r="AD979" s="17">
        <f>IF(OR(L979="",AC979=""),"",IF(VLOOKUP(AC979,Références!$O$3:$P$7,2,FALSE)&gt;=VLOOKUP(L979,Références!$O$3:$P$7,2,FALSE),"OK","À compléter"))</f>
        <v/>
      </c>
      <c r="AE979" s="17" t="inlineStr">
        <is>
          <t>FDS + mode opératoire</t>
        </is>
      </c>
      <c r="AF979" s="17" t="n"/>
      <c r="AG979" s="17" t="n"/>
    </row>
    <row r="980">
      <c r="A980" s="17" t="n"/>
      <c r="B980" s="17" t="n"/>
      <c r="C980" s="17" t="n"/>
      <c r="D980" s="17" t="n"/>
      <c r="E980" s="17" t="n"/>
      <c r="F980" s="17" t="n"/>
      <c r="G980" s="17" t="n"/>
      <c r="H980" s="17" t="n"/>
      <c r="I980" s="17" t="n"/>
      <c r="J980" s="17" t="n"/>
      <c r="K980" s="17">
        <f>IF(OR(H980="",I980="",J980=""),"",H980&amp;I980&amp;J980)</f>
        <v/>
      </c>
      <c r="L980" s="17">
        <f>IF(K980="","",VLOOKUP(K980,Références!$L$3:$M$10,2,FALSE))</f>
        <v/>
      </c>
      <c r="M980" s="17" t="n"/>
      <c r="N980" s="17" t="n"/>
      <c r="O980" s="17" t="n"/>
      <c r="P980" s="17">
        <f>IF(AND(M980&gt;0,N980&gt;0,O980&gt;0),M980*N980*O980,"")</f>
        <v/>
      </c>
      <c r="Q980" s="17">
        <f>IF(P980="","",IF(P980&lt;=20,"Faible",IF(P980&lt;=40,"Moyen",IF(P980&lt;=75,"Élevé","Critique"))))</f>
        <v/>
      </c>
      <c r="R980" s="17" t="n"/>
      <c r="S980" s="17" t="n"/>
      <c r="T980" s="17" t="n"/>
      <c r="U980" s="17" t="inlineStr">
        <is>
          <t>Production</t>
        </is>
      </c>
      <c r="V980" s="17" t="inlineStr">
        <is>
          <t>11/09/2025</t>
        </is>
      </c>
      <c r="W980" s="17" t="inlineStr">
        <is>
          <t>Done</t>
        </is>
      </c>
      <c r="X980" s="17">
        <f>IF(AND(U980&gt;0,V980&gt;0,W980&gt;0),U980*V980*W980,"")</f>
        <v/>
      </c>
      <c r="Y980" s="17">
        <f>IF(X980="","",IF(X980&lt;=20,"Faible",IF(X980&lt;=40,"Moyen",IF(X980&lt;=75,"Élevé","Critique"))))</f>
        <v/>
      </c>
      <c r="Z980" s="17" t="n">
        <v>2</v>
      </c>
      <c r="AA980" s="17">
        <f>IF(AND(X980&gt;0,Y980&gt;0,Z980&gt;0),X980*Y980*Z980,"")</f>
        <v/>
      </c>
      <c r="AB980" s="17">
        <f>IF(AA980="","",IF(AA980&lt;=20,"Faible",IF(AA980&lt;=40,"Moyen",IF(AA980&lt;=75,"Élevé","Critique"))))</f>
        <v/>
      </c>
      <c r="AC980" s="17" t="inlineStr">
        <is>
          <t>c</t>
        </is>
      </c>
      <c r="AD980" s="17">
        <f>IF(OR(L980="",AC980=""),"",IF(VLOOKUP(AC980,Références!$O$3:$P$7,2,FALSE)&gt;=VLOOKUP(L980,Références!$O$3:$P$7,2,FALSE),"OK","À compléter"))</f>
        <v/>
      </c>
      <c r="AE980" s="17" t="inlineStr">
        <is>
          <t>PV contrôle + schéma</t>
        </is>
      </c>
      <c r="AF980" s="17" t="n"/>
      <c r="AG980" s="17" t="n"/>
    </row>
    <row r="981">
      <c r="A981" s="17" t="n"/>
      <c r="B981" s="17" t="n"/>
      <c r="C981" s="17" t="n"/>
      <c r="D981" s="17" t="n"/>
      <c r="E981" s="17" t="n"/>
      <c r="F981" s="17" t="n"/>
      <c r="G981" s="17" t="n"/>
      <c r="H981" s="17" t="n"/>
      <c r="I981" s="17" t="n"/>
      <c r="J981" s="17" t="n"/>
      <c r="K981" s="17">
        <f>IF(OR(H981="",I981="",J981=""),"",H981&amp;I981&amp;J981)</f>
        <v/>
      </c>
      <c r="L981" s="17">
        <f>IF(K981="","",VLOOKUP(K981,Références!$L$3:$M$10,2,FALSE))</f>
        <v/>
      </c>
      <c r="M981" s="17" t="n"/>
      <c r="N981" s="17" t="n"/>
      <c r="O981" s="17" t="n"/>
      <c r="P981" s="17">
        <f>IF(AND(M981&gt;0,N981&gt;0,O981&gt;0),M981*N981*O981,"")</f>
        <v/>
      </c>
      <c r="Q981" s="17">
        <f>IF(P981="","",IF(P981&lt;=20,"Faible",IF(P981&lt;=40,"Moyen",IF(P981&lt;=75,"Élevé","Critique"))))</f>
        <v/>
      </c>
      <c r="R981" s="17" t="n"/>
      <c r="S981" s="17" t="n"/>
      <c r="T981" s="17" t="n"/>
      <c r="U981" s="17" t="inlineStr">
        <is>
          <t>Qualité</t>
        </is>
      </c>
      <c r="V981" s="17" t="inlineStr">
        <is>
          <t>08/09/2025</t>
        </is>
      </c>
      <c r="W981" s="17" t="inlineStr">
        <is>
          <t>Done</t>
        </is>
      </c>
      <c r="X981" s="17">
        <f>IF(AND(U981&gt;0,V981&gt;0,W981&gt;0),U981*V981*W981,"")</f>
        <v/>
      </c>
      <c r="Y981" s="17">
        <f>IF(X981="","",IF(X981&lt;=20,"Faible",IF(X981&lt;=40,"Moyen",IF(X981&lt;=75,"Élevé","Critique"))))</f>
        <v/>
      </c>
      <c r="Z981" s="17" t="n">
        <v>2</v>
      </c>
      <c r="AA981" s="17">
        <f>IF(AND(X981&gt;0,Y981&gt;0,Z981&gt;0),X981*Y981*Z981,"")</f>
        <v/>
      </c>
      <c r="AB981" s="17">
        <f>IF(AA981="","",IF(AA981&lt;=20,"Faible",IF(AA981&lt;=40,"Moyen",IF(AA981&lt;=75,"Élevé","Critique"))))</f>
        <v/>
      </c>
      <c r="AC981" s="17" t="inlineStr">
        <is>
          <t>c</t>
        </is>
      </c>
      <c r="AD981" s="17">
        <f>IF(OR(L981="",AC981=""),"",IF(VLOOKUP(AC981,Références!$O$3:$P$7,2,FALSE)&gt;=VLOOKUP(L981,Références!$O$3:$P$7,2,FALSE),"OK","À compléter"))</f>
        <v/>
      </c>
      <c r="AE981" s="17" t="inlineStr">
        <is>
          <t>Photos + procédure</t>
        </is>
      </c>
      <c r="AF981" s="17" t="n"/>
      <c r="AG981" s="17" t="n"/>
    </row>
    <row r="982">
      <c r="A982" s="17" t="n"/>
      <c r="B982" s="17" t="n"/>
      <c r="C982" s="17" t="n"/>
      <c r="D982" s="17" t="n"/>
      <c r="E982" s="17" t="n"/>
      <c r="F982" s="17" t="n"/>
      <c r="G982" s="17" t="n"/>
      <c r="H982" s="17" t="n"/>
      <c r="I982" s="17" t="n"/>
      <c r="J982" s="17" t="n"/>
      <c r="K982" s="17">
        <f>IF(OR(H982="",I982="",J982=""),"",H982&amp;I982&amp;J982)</f>
        <v/>
      </c>
      <c r="L982" s="17">
        <f>IF(K982="","",VLOOKUP(K982,Références!$L$3:$M$10,2,FALSE))</f>
        <v/>
      </c>
      <c r="M982" s="17" t="n"/>
      <c r="N982" s="17" t="n"/>
      <c r="O982" s="17" t="n"/>
      <c r="P982" s="17">
        <f>IF(AND(M982&gt;0,N982&gt;0,O982&gt;0),M982*N982*O982,"")</f>
        <v/>
      </c>
      <c r="Q982" s="17">
        <f>IF(P982="","",IF(P982&lt;=20,"Faible",IF(P982&lt;=40,"Moyen",IF(P982&lt;=75,"Élevé","Critique"))))</f>
        <v/>
      </c>
      <c r="R982" s="17" t="n"/>
      <c r="S982" s="17" t="n"/>
      <c r="T982" s="17" t="n"/>
      <c r="U982" s="17" t="inlineStr">
        <is>
          <t>Production</t>
        </is>
      </c>
      <c r="V982" s="17" t="inlineStr">
        <is>
          <t>23/09/2025</t>
        </is>
      </c>
      <c r="W982" s="17" t="inlineStr">
        <is>
          <t>In Progress</t>
        </is>
      </c>
      <c r="X982" s="17">
        <f>IF(AND(U982&gt;0,V982&gt;0,W982&gt;0),U982*V982*W982,"")</f>
        <v/>
      </c>
      <c r="Y982" s="17">
        <f>IF(X982="","",IF(X982&lt;=20,"Faible",IF(X982&lt;=40,"Moyen",IF(X982&lt;=75,"Élevé","Critique"))))</f>
        <v/>
      </c>
      <c r="Z982" s="17" t="n">
        <v>2</v>
      </c>
      <c r="AA982" s="17">
        <f>IF(AND(X982&gt;0,Y982&gt;0,Z982&gt;0),X982*Y982*Z982,"")</f>
        <v/>
      </c>
      <c r="AB982" s="17">
        <f>IF(AA982="","",IF(AA982&lt;=20,"Faible",IF(AA982&lt;=40,"Moyen",IF(AA982&lt;=75,"Élevé","Critique"))))</f>
        <v/>
      </c>
      <c r="AC982" s="17" t="inlineStr">
        <is>
          <t>c</t>
        </is>
      </c>
      <c r="AD982" s="17">
        <f>IF(OR(L982="",AC982=""),"",IF(VLOOKUP(AC982,Références!$O$3:$P$7,2,FALSE)&gt;=VLOOKUP(L982,Références!$O$3:$P$7,2,FALSE),"OK","À compléter"))</f>
        <v/>
      </c>
      <c r="AE982" s="17" t="inlineStr">
        <is>
          <t>FDS + mode opératoire</t>
        </is>
      </c>
      <c r="AF982" s="17" t="n"/>
      <c r="AG982" s="17" t="n"/>
    </row>
    <row r="983">
      <c r="A983" s="17" t="n"/>
      <c r="B983" s="17" t="n"/>
      <c r="C983" s="17" t="n"/>
      <c r="D983" s="17" t="n"/>
      <c r="E983" s="17" t="n"/>
      <c r="F983" s="17" t="n"/>
      <c r="G983" s="17" t="n"/>
      <c r="H983" s="17" t="n"/>
      <c r="I983" s="17" t="n"/>
      <c r="J983" s="17" t="n"/>
      <c r="K983" s="17">
        <f>IF(OR(H983="",I983="",J983=""),"",H983&amp;I983&amp;J983)</f>
        <v/>
      </c>
      <c r="L983" s="17">
        <f>IF(K983="","",VLOOKUP(K983,Références!$L$3:$M$10,2,FALSE))</f>
        <v/>
      </c>
      <c r="M983" s="17" t="n"/>
      <c r="N983" s="17" t="n"/>
      <c r="O983" s="17" t="n"/>
      <c r="P983" s="17">
        <f>IF(AND(M983&gt;0,N983&gt;0,O983&gt;0),M983*N983*O983,"")</f>
        <v/>
      </c>
      <c r="Q983" s="17">
        <f>IF(P983="","",IF(P983&lt;=20,"Faible",IF(P983&lt;=40,"Moyen",IF(P983&lt;=75,"Élevé","Critique"))))</f>
        <v/>
      </c>
      <c r="R983" s="17" t="n"/>
      <c r="S983" s="17" t="n"/>
      <c r="T983" s="17" t="n"/>
      <c r="U983" s="17" t="inlineStr">
        <is>
          <t>Production</t>
        </is>
      </c>
      <c r="V983" s="17" t="inlineStr">
        <is>
          <t>14/09/2025</t>
        </is>
      </c>
      <c r="W983" s="17" t="inlineStr">
        <is>
          <t>Done</t>
        </is>
      </c>
      <c r="X983" s="17">
        <f>IF(AND(U983&gt;0,V983&gt;0,W983&gt;0),U983*V983*W983,"")</f>
        <v/>
      </c>
      <c r="Y983" s="17">
        <f>IF(X983="","",IF(X983&lt;=20,"Faible",IF(X983&lt;=40,"Moyen",IF(X983&lt;=75,"Élevé","Critique"))))</f>
        <v/>
      </c>
      <c r="Z983" s="17" t="n">
        <v>2</v>
      </c>
      <c r="AA983" s="17">
        <f>IF(AND(X983&gt;0,Y983&gt;0,Z983&gt;0),X983*Y983*Z983,"")</f>
        <v/>
      </c>
      <c r="AB983" s="17">
        <f>IF(AA983="","",IF(AA983&lt;=20,"Faible",IF(AA983&lt;=40,"Moyen",IF(AA983&lt;=75,"Élevé","Critique"))))</f>
        <v/>
      </c>
      <c r="AC983" s="17" t="inlineStr">
        <is>
          <t>c</t>
        </is>
      </c>
      <c r="AD983" s="17">
        <f>IF(OR(L983="",AC983=""),"",IF(VLOOKUP(AC983,Références!$O$3:$P$7,2,FALSE)&gt;=VLOOKUP(L983,Références!$O$3:$P$7,2,FALSE),"OK","À compléter"))</f>
        <v/>
      </c>
      <c r="AE983" s="17" t="inlineStr">
        <is>
          <t>FDS + mode opératoire</t>
        </is>
      </c>
      <c r="AF983" s="17" t="n"/>
      <c r="AG983" s="17" t="n"/>
    </row>
    <row r="984">
      <c r="A984" s="17" t="n"/>
      <c r="B984" s="17" t="n"/>
      <c r="C984" s="17" t="n"/>
      <c r="D984" s="17" t="n"/>
      <c r="E984" s="17" t="n"/>
      <c r="F984" s="17" t="n"/>
      <c r="G984" s="17" t="n"/>
      <c r="H984" s="17" t="n"/>
      <c r="I984" s="17" t="n"/>
      <c r="J984" s="17" t="n"/>
      <c r="K984" s="17">
        <f>IF(OR(H984="",I984="",J984=""),"",H984&amp;I984&amp;J984)</f>
        <v/>
      </c>
      <c r="L984" s="17">
        <f>IF(K984="","",VLOOKUP(K984,Références!$L$3:$M$10,2,FALSE))</f>
        <v/>
      </c>
      <c r="M984" s="17" t="n"/>
      <c r="N984" s="17" t="n"/>
      <c r="O984" s="17" t="n"/>
      <c r="P984" s="17">
        <f>IF(AND(M984&gt;0,N984&gt;0,O984&gt;0),M984*N984*O984,"")</f>
        <v/>
      </c>
      <c r="Q984" s="17">
        <f>IF(P984="","",IF(P984&lt;=20,"Faible",IF(P984&lt;=40,"Moyen",IF(P984&lt;=75,"Élevé","Critique"))))</f>
        <v/>
      </c>
      <c r="R984" s="17" t="n"/>
      <c r="S984" s="17" t="n"/>
      <c r="T984" s="17" t="n"/>
      <c r="U984" s="17" t="inlineStr">
        <is>
          <t>Méthodes</t>
        </is>
      </c>
      <c r="V984" s="17" t="inlineStr">
        <is>
          <t>20/09/2025</t>
        </is>
      </c>
      <c r="W984" s="17" t="inlineStr">
        <is>
          <t>In Progress</t>
        </is>
      </c>
      <c r="X984" s="17">
        <f>IF(AND(U984&gt;0,V984&gt;0,W984&gt;0),U984*V984*W984,"")</f>
        <v/>
      </c>
      <c r="Y984" s="17">
        <f>IF(X984="","",IF(X984&lt;=20,"Faible",IF(X984&lt;=40,"Moyen",IF(X984&lt;=75,"Élevé","Critique"))))</f>
        <v/>
      </c>
      <c r="Z984" s="17" t="n">
        <v>2</v>
      </c>
      <c r="AA984" s="17">
        <f>IF(AND(X984&gt;0,Y984&gt;0,Z984&gt;0),X984*Y984*Z984,"")</f>
        <v/>
      </c>
      <c r="AB984" s="17">
        <f>IF(AA984="","",IF(AA984&lt;=20,"Faible",IF(AA984&lt;=40,"Moyen",IF(AA984&lt;=75,"Élevé","Critique"))))</f>
        <v/>
      </c>
      <c r="AC984" s="17" t="inlineStr">
        <is>
          <t>c</t>
        </is>
      </c>
      <c r="AD984" s="17">
        <f>IF(OR(L984="",AC984=""),"",IF(VLOOKUP(AC984,Références!$O$3:$P$7,2,FALSE)&gt;=VLOOKUP(L984,Références!$O$3:$P$7,2,FALSE),"OK","À compléter"))</f>
        <v/>
      </c>
      <c r="AE984" s="17" t="inlineStr">
        <is>
          <t>Photos + procédure</t>
        </is>
      </c>
      <c r="AF984" s="17" t="n"/>
      <c r="AG984" s="17" t="n"/>
    </row>
    <row r="985">
      <c r="A985" s="17" t="n"/>
      <c r="B985" s="17" t="n"/>
      <c r="C985" s="17" t="n"/>
      <c r="D985" s="17" t="n"/>
      <c r="E985" s="17" t="n"/>
      <c r="F985" s="17" t="n"/>
      <c r="G985" s="17" t="n"/>
      <c r="H985" s="17" t="n"/>
      <c r="I985" s="17" t="n"/>
      <c r="J985" s="17" t="n"/>
      <c r="K985" s="17">
        <f>IF(OR(H985="",I985="",J985=""),"",H985&amp;I985&amp;J985)</f>
        <v/>
      </c>
      <c r="L985" s="17">
        <f>IF(K985="","",VLOOKUP(K985,Références!$L$3:$M$10,2,FALSE))</f>
        <v/>
      </c>
      <c r="M985" s="17" t="n"/>
      <c r="N985" s="17" t="n"/>
      <c r="O985" s="17" t="n"/>
      <c r="P985" s="17">
        <f>IF(AND(M985&gt;0,N985&gt;0,O985&gt;0),M985*N985*O985,"")</f>
        <v/>
      </c>
      <c r="Q985" s="17">
        <f>IF(P985="","",IF(P985&lt;=20,"Faible",IF(P985&lt;=40,"Moyen",IF(P985&lt;=75,"Élevé","Critique"))))</f>
        <v/>
      </c>
      <c r="R985" s="17" t="n"/>
      <c r="S985" s="17" t="n"/>
      <c r="T985" s="17" t="n"/>
      <c r="U985" s="17" t="inlineStr">
        <is>
          <t>Maintenance</t>
        </is>
      </c>
      <c r="V985" s="17" t="inlineStr">
        <is>
          <t>02/09/2025</t>
        </is>
      </c>
      <c r="W985" s="17" t="inlineStr">
        <is>
          <t>Done</t>
        </is>
      </c>
      <c r="X985" s="17">
        <f>IF(AND(U985&gt;0,V985&gt;0,W985&gt;0),U985*V985*W985,"")</f>
        <v/>
      </c>
      <c r="Y985" s="17">
        <f>IF(X985="","",IF(X985&lt;=20,"Faible",IF(X985&lt;=40,"Moyen",IF(X985&lt;=75,"Élevé","Critique"))))</f>
        <v/>
      </c>
      <c r="Z985" s="17" t="n">
        <v>2</v>
      </c>
      <c r="AA985" s="17">
        <f>IF(AND(X985&gt;0,Y985&gt;0,Z985&gt;0),X985*Y985*Z985,"")</f>
        <v/>
      </c>
      <c r="AB985" s="17">
        <f>IF(AA985="","",IF(AA985&lt;=20,"Faible",IF(AA985&lt;=40,"Moyen",IF(AA985&lt;=75,"Élevé","Critique"))))</f>
        <v/>
      </c>
      <c r="AC985" s="17" t="inlineStr">
        <is>
          <t>c</t>
        </is>
      </c>
      <c r="AD985" s="17">
        <f>IF(OR(L985="",AC985=""),"",IF(VLOOKUP(AC985,Références!$O$3:$P$7,2,FALSE)&gt;=VLOOKUP(L985,Références!$O$3:$P$7,2,FALSE),"OK","À compléter"))</f>
        <v/>
      </c>
      <c r="AE985" s="17" t="inlineStr">
        <is>
          <t>FDS + mode opératoire</t>
        </is>
      </c>
      <c r="AF985" s="17" t="n"/>
      <c r="AG985" s="17" t="n"/>
    </row>
    <row r="986">
      <c r="A986" s="17" t="n"/>
      <c r="B986" s="17" t="n"/>
      <c r="C986" s="17" t="n"/>
      <c r="D986" s="17" t="n"/>
      <c r="E986" s="17" t="n"/>
      <c r="F986" s="17" t="n"/>
      <c r="G986" s="17" t="n"/>
      <c r="H986" s="17" t="n"/>
      <c r="I986" s="17" t="n"/>
      <c r="J986" s="17" t="n"/>
      <c r="K986" s="17">
        <f>IF(OR(H986="",I986="",J986=""),"",H986&amp;I986&amp;J986)</f>
        <v/>
      </c>
      <c r="L986" s="17">
        <f>IF(K986="","",VLOOKUP(K986,Références!$L$3:$M$10,2,FALSE))</f>
        <v/>
      </c>
      <c r="M986" s="17" t="n"/>
      <c r="N986" s="17" t="n"/>
      <c r="O986" s="17" t="n"/>
      <c r="P986" s="17">
        <f>IF(AND(M986&gt;0,N986&gt;0,O986&gt;0),M986*N986*O986,"")</f>
        <v/>
      </c>
      <c r="Q986" s="17">
        <f>IF(P986="","",IF(P986&lt;=20,"Faible",IF(P986&lt;=40,"Moyen",IF(P986&lt;=75,"Élevé","Critique"))))</f>
        <v/>
      </c>
      <c r="R986" s="17" t="n"/>
      <c r="S986" s="17" t="n"/>
      <c r="T986" s="17" t="n"/>
      <c r="U986" s="17" t="inlineStr">
        <is>
          <t>Qualité</t>
        </is>
      </c>
      <c r="V986" s="17" t="inlineStr">
        <is>
          <t>11/09/2025</t>
        </is>
      </c>
      <c r="W986" s="17" t="inlineStr">
        <is>
          <t>Not Started</t>
        </is>
      </c>
      <c r="X986" s="17">
        <f>IF(AND(U986&gt;0,V986&gt;0,W986&gt;0),U986*V986*W986,"")</f>
        <v/>
      </c>
      <c r="Y986" s="17">
        <f>IF(X986="","",IF(X986&lt;=20,"Faible",IF(X986&lt;=40,"Moyen",IF(X986&lt;=75,"Élevé","Critique"))))</f>
        <v/>
      </c>
      <c r="Z986" s="17" t="n">
        <v>2</v>
      </c>
      <c r="AA986" s="17">
        <f>IF(AND(X986&gt;0,Y986&gt;0,Z986&gt;0),X986*Y986*Z986,"")</f>
        <v/>
      </c>
      <c r="AB986" s="17">
        <f>IF(AA986="","",IF(AA986&lt;=20,"Faible",IF(AA986&lt;=40,"Moyen",IF(AA986&lt;=75,"Élevé","Critique"))))</f>
        <v/>
      </c>
      <c r="AC986" s="17" t="inlineStr">
        <is>
          <t>c</t>
        </is>
      </c>
      <c r="AD986" s="17">
        <f>IF(OR(L986="",AC986=""),"",IF(VLOOKUP(AC986,Références!$O$3:$P$7,2,FALSE)&gt;=VLOOKUP(L986,Références!$O$3:$P$7,2,FALSE),"OK","À compléter"))</f>
        <v/>
      </c>
      <c r="AE986" s="17" t="inlineStr">
        <is>
          <t>PV contrôle + schéma</t>
        </is>
      </c>
      <c r="AF986" s="17" t="n"/>
      <c r="AG986" s="17" t="n"/>
    </row>
    <row r="987">
      <c r="A987" s="17" t="n"/>
      <c r="B987" s="17" t="n"/>
      <c r="C987" s="17" t="n"/>
      <c r="D987" s="17" t="n"/>
      <c r="E987" s="17" t="n"/>
      <c r="F987" s="17" t="n"/>
      <c r="G987" s="17" t="n"/>
      <c r="H987" s="17" t="n"/>
      <c r="I987" s="17" t="n"/>
      <c r="J987" s="17" t="n"/>
      <c r="K987" s="17">
        <f>IF(OR(H987="",I987="",J987=""),"",H987&amp;I987&amp;J987)</f>
        <v/>
      </c>
      <c r="L987" s="17">
        <f>IF(K987="","",VLOOKUP(K987,Références!$L$3:$M$10,2,FALSE))</f>
        <v/>
      </c>
      <c r="M987" s="17" t="n"/>
      <c r="N987" s="17" t="n"/>
      <c r="O987" s="17" t="n"/>
      <c r="P987" s="17">
        <f>IF(AND(M987&gt;0,N987&gt;0,O987&gt;0),M987*N987*O987,"")</f>
        <v/>
      </c>
      <c r="Q987" s="17">
        <f>IF(P987="","",IF(P987&lt;=20,"Faible",IF(P987&lt;=40,"Moyen",IF(P987&lt;=75,"Élevé","Critique"))))</f>
        <v/>
      </c>
      <c r="R987" s="17" t="n"/>
      <c r="S987" s="17" t="n"/>
      <c r="T987" s="17" t="n"/>
      <c r="U987" s="17" t="inlineStr">
        <is>
          <t>Production</t>
        </is>
      </c>
      <c r="V987" s="17" t="inlineStr">
        <is>
          <t>27/09/2025</t>
        </is>
      </c>
      <c r="W987" s="17" t="inlineStr">
        <is>
          <t>Done</t>
        </is>
      </c>
      <c r="X987" s="17">
        <f>IF(AND(U987&gt;0,V987&gt;0,W987&gt;0),U987*V987*W987,"")</f>
        <v/>
      </c>
      <c r="Y987" s="17">
        <f>IF(X987="","",IF(X987&lt;=20,"Faible",IF(X987&lt;=40,"Moyen",IF(X987&lt;=75,"Élevé","Critique"))))</f>
        <v/>
      </c>
      <c r="Z987" s="17" t="n">
        <v>2</v>
      </c>
      <c r="AA987" s="17">
        <f>IF(AND(X987&gt;0,Y987&gt;0,Z987&gt;0),X987*Y987*Z987,"")</f>
        <v/>
      </c>
      <c r="AB987" s="17">
        <f>IF(AA987="","",IF(AA987&lt;=20,"Faible",IF(AA987&lt;=40,"Moyen",IF(AA987&lt;=75,"Élevé","Critique"))))</f>
        <v/>
      </c>
      <c r="AC987" s="17" t="inlineStr">
        <is>
          <t>c</t>
        </is>
      </c>
      <c r="AD987" s="17">
        <f>IF(OR(L987="",AC987=""),"",IF(VLOOKUP(AC987,Références!$O$3:$P$7,2,FALSE)&gt;=VLOOKUP(L987,Références!$O$3:$P$7,2,FALSE),"OK","À compléter"))</f>
        <v/>
      </c>
      <c r="AE987" s="17" t="inlineStr">
        <is>
          <t>PV contrôle + schéma</t>
        </is>
      </c>
      <c r="AF987" s="17" t="n"/>
      <c r="AG987" s="17" t="n"/>
    </row>
    <row r="988">
      <c r="A988" s="17" t="n"/>
      <c r="B988" s="17" t="n"/>
      <c r="C988" s="17" t="n"/>
      <c r="D988" s="17" t="n"/>
      <c r="E988" s="17" t="n"/>
      <c r="F988" s="17" t="n"/>
      <c r="G988" s="17" t="n"/>
      <c r="H988" s="17" t="n"/>
      <c r="I988" s="17" t="n"/>
      <c r="J988" s="17" t="n"/>
      <c r="K988" s="17">
        <f>IF(OR(H988="",I988="",J988=""),"",H988&amp;I988&amp;J988)</f>
        <v/>
      </c>
      <c r="L988" s="17">
        <f>IF(K988="","",VLOOKUP(K988,Références!$L$3:$M$10,2,FALSE))</f>
        <v/>
      </c>
      <c r="M988" s="17" t="n"/>
      <c r="N988" s="17" t="n"/>
      <c r="O988" s="17" t="n"/>
      <c r="P988" s="17">
        <f>IF(AND(M988&gt;0,N988&gt;0,O988&gt;0),M988*N988*O988,"")</f>
        <v/>
      </c>
      <c r="Q988" s="17">
        <f>IF(P988="","",IF(P988&lt;=20,"Faible",IF(P988&lt;=40,"Moyen",IF(P988&lt;=75,"Élevé","Critique"))))</f>
        <v/>
      </c>
      <c r="R988" s="17" t="n"/>
      <c r="S988" s="17" t="n"/>
      <c r="T988" s="17" t="n"/>
      <c r="U988" s="17" t="inlineStr">
        <is>
          <t>Méthodes</t>
        </is>
      </c>
      <c r="V988" s="17" t="inlineStr">
        <is>
          <t>12/09/2025</t>
        </is>
      </c>
      <c r="W988" s="17" t="inlineStr">
        <is>
          <t>In Progress</t>
        </is>
      </c>
      <c r="X988" s="17">
        <f>IF(AND(U988&gt;0,V988&gt;0,W988&gt;0),U988*V988*W988,"")</f>
        <v/>
      </c>
      <c r="Y988" s="17">
        <f>IF(X988="","",IF(X988&lt;=20,"Faible",IF(X988&lt;=40,"Moyen",IF(X988&lt;=75,"Élevé","Critique"))))</f>
        <v/>
      </c>
      <c r="Z988" s="17" t="n">
        <v>2</v>
      </c>
      <c r="AA988" s="17">
        <f>IF(AND(X988&gt;0,Y988&gt;0,Z988&gt;0),X988*Y988*Z988,"")</f>
        <v/>
      </c>
      <c r="AB988" s="17">
        <f>IF(AA988="","",IF(AA988&lt;=20,"Faible",IF(AA988&lt;=40,"Moyen",IF(AA988&lt;=75,"Élevé","Critique"))))</f>
        <v/>
      </c>
      <c r="AC988" s="17" t="inlineStr">
        <is>
          <t>c</t>
        </is>
      </c>
      <c r="AD988" s="17">
        <f>IF(OR(L988="",AC988=""),"",IF(VLOOKUP(AC988,Références!$O$3:$P$7,2,FALSE)&gt;=VLOOKUP(L988,Références!$O$3:$P$7,2,FALSE),"OK","À compléter"))</f>
        <v/>
      </c>
      <c r="AE988" s="17" t="inlineStr">
        <is>
          <t>Photos + procédure</t>
        </is>
      </c>
      <c r="AF988" s="17" t="n"/>
      <c r="AG988" s="17" t="n"/>
    </row>
    <row r="989">
      <c r="A989" s="17" t="n"/>
      <c r="B989" s="17" t="n"/>
      <c r="C989" s="17" t="n"/>
      <c r="D989" s="17" t="n"/>
      <c r="E989" s="17" t="n"/>
      <c r="F989" s="17" t="n"/>
      <c r="G989" s="17" t="n"/>
      <c r="H989" s="17" t="n"/>
      <c r="I989" s="17" t="n"/>
      <c r="J989" s="17" t="n"/>
      <c r="K989" s="17">
        <f>IF(OR(H989="",I989="",J989=""),"",H989&amp;I989&amp;J989)</f>
        <v/>
      </c>
      <c r="L989" s="17">
        <f>IF(K989="","",VLOOKUP(K989,Références!$L$3:$M$10,2,FALSE))</f>
        <v/>
      </c>
      <c r="M989" s="17" t="n"/>
      <c r="N989" s="17" t="n"/>
      <c r="O989" s="17" t="n"/>
      <c r="P989" s="17">
        <f>IF(AND(M989&gt;0,N989&gt;0,O989&gt;0),M989*N989*O989,"")</f>
        <v/>
      </c>
      <c r="Q989" s="17">
        <f>IF(P989="","",IF(P989&lt;=20,"Faible",IF(P989&lt;=40,"Moyen",IF(P989&lt;=75,"Élevé","Critique"))))</f>
        <v/>
      </c>
      <c r="R989" s="17" t="n"/>
      <c r="S989" s="17" t="n"/>
      <c r="T989" s="17" t="n"/>
      <c r="U989" s="17" t="inlineStr">
        <is>
          <t>Méthodes</t>
        </is>
      </c>
      <c r="V989" s="17" t="inlineStr">
        <is>
          <t>25/09/2025</t>
        </is>
      </c>
      <c r="W989" s="17" t="inlineStr">
        <is>
          <t>Done</t>
        </is>
      </c>
      <c r="X989" s="17">
        <f>IF(AND(U989&gt;0,V989&gt;0,W989&gt;0),U989*V989*W989,"")</f>
        <v/>
      </c>
      <c r="Y989" s="17">
        <f>IF(X989="","",IF(X989&lt;=20,"Faible",IF(X989&lt;=40,"Moyen",IF(X989&lt;=75,"Élevé","Critique"))))</f>
        <v/>
      </c>
      <c r="Z989" s="17" t="n">
        <v>2</v>
      </c>
      <c r="AA989" s="17">
        <f>IF(AND(X989&gt;0,Y989&gt;0,Z989&gt;0),X989*Y989*Z989,"")</f>
        <v/>
      </c>
      <c r="AB989" s="17">
        <f>IF(AA989="","",IF(AA989&lt;=20,"Faible",IF(AA989&lt;=40,"Moyen",IF(AA989&lt;=75,"Élevé","Critique"))))</f>
        <v/>
      </c>
      <c r="AC989" s="17" t="inlineStr">
        <is>
          <t>c</t>
        </is>
      </c>
      <c r="AD989" s="17">
        <f>IF(OR(L989="",AC989=""),"",IF(VLOOKUP(AC989,Références!$O$3:$P$7,2,FALSE)&gt;=VLOOKUP(L989,Références!$O$3:$P$7,2,FALSE),"OK","À compléter"))</f>
        <v/>
      </c>
      <c r="AE989" s="17" t="inlineStr">
        <is>
          <t>PV contrôle + schéma</t>
        </is>
      </c>
      <c r="AF989" s="17" t="n"/>
      <c r="AG989" s="17" t="n"/>
    </row>
    <row r="990">
      <c r="A990" s="17" t="n"/>
      <c r="B990" s="17" t="n"/>
      <c r="C990" s="17" t="n"/>
      <c r="D990" s="17" t="n"/>
      <c r="E990" s="17" t="n"/>
      <c r="F990" s="17" t="n"/>
      <c r="G990" s="17" t="n"/>
      <c r="H990" s="17" t="n"/>
      <c r="I990" s="17" t="n"/>
      <c r="J990" s="17" t="n"/>
      <c r="K990" s="17">
        <f>IF(OR(H990="",I990="",J990=""),"",H990&amp;I990&amp;J990)</f>
        <v/>
      </c>
      <c r="L990" s="17">
        <f>IF(K990="","",VLOOKUP(K990,Références!$L$3:$M$10,2,FALSE))</f>
        <v/>
      </c>
      <c r="M990" s="17" t="n"/>
      <c r="N990" s="17" t="n"/>
      <c r="O990" s="17" t="n"/>
      <c r="P990" s="17">
        <f>IF(AND(M990&gt;0,N990&gt;0,O990&gt;0),M990*N990*O990,"")</f>
        <v/>
      </c>
      <c r="Q990" s="17">
        <f>IF(P990="","",IF(P990&lt;=20,"Faible",IF(P990&lt;=40,"Moyen",IF(P990&lt;=75,"Élevé","Critique"))))</f>
        <v/>
      </c>
      <c r="R990" s="17" t="n"/>
      <c r="S990" s="17" t="n"/>
      <c r="T990" s="17" t="n"/>
      <c r="U990" s="17" t="inlineStr">
        <is>
          <t>Méthodes</t>
        </is>
      </c>
      <c r="V990" s="17" t="inlineStr">
        <is>
          <t>25/09/2025</t>
        </is>
      </c>
      <c r="W990" s="17" t="inlineStr">
        <is>
          <t>In Progress</t>
        </is>
      </c>
      <c r="X990" s="17">
        <f>IF(AND(U990&gt;0,V990&gt;0,W990&gt;0),U990*V990*W990,"")</f>
        <v/>
      </c>
      <c r="Y990" s="17">
        <f>IF(X990="","",IF(X990&lt;=20,"Faible",IF(X990&lt;=40,"Moyen",IF(X990&lt;=75,"Élevé","Critique"))))</f>
        <v/>
      </c>
      <c r="Z990" s="17" t="n">
        <v>2</v>
      </c>
      <c r="AA990" s="17">
        <f>IF(AND(X990&gt;0,Y990&gt;0,Z990&gt;0),X990*Y990*Z990,"")</f>
        <v/>
      </c>
      <c r="AB990" s="17">
        <f>IF(AA990="","",IF(AA990&lt;=20,"Faible",IF(AA990&lt;=40,"Moyen",IF(AA990&lt;=75,"Élevé","Critique"))))</f>
        <v/>
      </c>
      <c r="AC990" s="17" t="inlineStr">
        <is>
          <t>c</t>
        </is>
      </c>
      <c r="AD990" s="17">
        <f>IF(OR(L990="",AC990=""),"",IF(VLOOKUP(AC990,Références!$O$3:$P$7,2,FALSE)&gt;=VLOOKUP(L990,Références!$O$3:$P$7,2,FALSE),"OK","À compléter"))</f>
        <v/>
      </c>
      <c r="AE990" s="17" t="inlineStr">
        <is>
          <t>Photos + procédure</t>
        </is>
      </c>
      <c r="AF990" s="17" t="n"/>
      <c r="AG990" s="17" t="n"/>
    </row>
    <row r="991">
      <c r="A991" s="17" t="n"/>
      <c r="B991" s="17" t="n"/>
      <c r="C991" s="17" t="n"/>
      <c r="D991" s="17" t="n"/>
      <c r="E991" s="17" t="n"/>
      <c r="F991" s="17" t="n"/>
      <c r="G991" s="17" t="n"/>
      <c r="H991" s="17" t="n"/>
      <c r="I991" s="17" t="n"/>
      <c r="J991" s="17" t="n"/>
      <c r="K991" s="17">
        <f>IF(OR(H991="",I991="",J991=""),"",H991&amp;I991&amp;J991)</f>
        <v/>
      </c>
      <c r="L991" s="17">
        <f>IF(K991="","",VLOOKUP(K991,Références!$L$3:$M$10,2,FALSE))</f>
        <v/>
      </c>
      <c r="M991" s="17" t="n"/>
      <c r="N991" s="17" t="n"/>
      <c r="O991" s="17" t="n"/>
      <c r="P991" s="17">
        <f>IF(AND(M991&gt;0,N991&gt;0,O991&gt;0),M991*N991*O991,"")</f>
        <v/>
      </c>
      <c r="Q991" s="17">
        <f>IF(P991="","",IF(P991&lt;=20,"Faible",IF(P991&lt;=40,"Moyen",IF(P991&lt;=75,"Élevé","Critique"))))</f>
        <v/>
      </c>
      <c r="R991" s="17" t="n"/>
      <c r="S991" s="17" t="n"/>
      <c r="T991" s="17" t="n"/>
      <c r="U991" s="17" t="inlineStr">
        <is>
          <t>Qualité</t>
        </is>
      </c>
      <c r="V991" s="17" t="inlineStr">
        <is>
          <t>26/09/2025</t>
        </is>
      </c>
      <c r="W991" s="17" t="inlineStr">
        <is>
          <t>In Progress</t>
        </is>
      </c>
      <c r="X991" s="17">
        <f>IF(AND(U991&gt;0,V991&gt;0,W991&gt;0),U991*V991*W991,"")</f>
        <v/>
      </c>
      <c r="Y991" s="17">
        <f>IF(X991="","",IF(X991&lt;=20,"Faible",IF(X991&lt;=40,"Moyen",IF(X991&lt;=75,"Élevé","Critique"))))</f>
        <v/>
      </c>
      <c r="Z991" s="17" t="n">
        <v>2</v>
      </c>
      <c r="AA991" s="17">
        <f>IF(AND(X991&gt;0,Y991&gt;0,Z991&gt;0),X991*Y991*Z991,"")</f>
        <v/>
      </c>
      <c r="AB991" s="17">
        <f>IF(AA991="","",IF(AA991&lt;=20,"Faible",IF(AA991&lt;=40,"Moyen",IF(AA991&lt;=75,"Élevé","Critique"))))</f>
        <v/>
      </c>
      <c r="AC991" s="17" t="inlineStr">
        <is>
          <t>c</t>
        </is>
      </c>
      <c r="AD991" s="17">
        <f>IF(OR(L991="",AC991=""),"",IF(VLOOKUP(AC991,Références!$O$3:$P$7,2,FALSE)&gt;=VLOOKUP(L991,Références!$O$3:$P$7,2,FALSE),"OK","À compléter"))</f>
        <v/>
      </c>
      <c r="AE991" s="17" t="inlineStr">
        <is>
          <t>Photos + procédure</t>
        </is>
      </c>
      <c r="AF991" s="17" t="n"/>
      <c r="AG991" s="17" t="n"/>
    </row>
    <row r="992">
      <c r="A992" s="17" t="n"/>
      <c r="B992" s="17" t="n"/>
      <c r="C992" s="17" t="n"/>
      <c r="D992" s="17" t="n"/>
      <c r="E992" s="17" t="n"/>
      <c r="F992" s="17" t="n"/>
      <c r="G992" s="17" t="n"/>
      <c r="H992" s="17" t="n"/>
      <c r="I992" s="17" t="n"/>
      <c r="J992" s="17" t="n"/>
      <c r="K992" s="17">
        <f>IF(OR(H992="",I992="",J992=""),"",H992&amp;I992&amp;J992)</f>
        <v/>
      </c>
      <c r="L992" s="17">
        <f>IF(K992="","",VLOOKUP(K992,Références!$L$3:$M$10,2,FALSE))</f>
        <v/>
      </c>
      <c r="M992" s="17" t="n"/>
      <c r="N992" s="17" t="n"/>
      <c r="O992" s="17" t="n"/>
      <c r="P992" s="17">
        <f>IF(AND(M992&gt;0,N992&gt;0,O992&gt;0),M992*N992*O992,"")</f>
        <v/>
      </c>
      <c r="Q992" s="17">
        <f>IF(P992="","",IF(P992&lt;=20,"Faible",IF(P992&lt;=40,"Moyen",IF(P992&lt;=75,"Élevé","Critique"))))</f>
        <v/>
      </c>
      <c r="R992" s="17" t="n"/>
      <c r="S992" s="17" t="n"/>
      <c r="T992" s="17" t="n"/>
      <c r="U992" s="17" t="inlineStr">
        <is>
          <t>Production</t>
        </is>
      </c>
      <c r="V992" s="17" t="inlineStr">
        <is>
          <t>04/09/2025</t>
        </is>
      </c>
      <c r="W992" s="17" t="inlineStr">
        <is>
          <t>In Progress</t>
        </is>
      </c>
      <c r="X992" s="17">
        <f>IF(AND(U992&gt;0,V992&gt;0,W992&gt;0),U992*V992*W992,"")</f>
        <v/>
      </c>
      <c r="Y992" s="17">
        <f>IF(X992="","",IF(X992&lt;=20,"Faible",IF(X992&lt;=40,"Moyen",IF(X992&lt;=75,"Élevé","Critique"))))</f>
        <v/>
      </c>
      <c r="Z992" s="17" t="n">
        <v>2</v>
      </c>
      <c r="AA992" s="17">
        <f>IF(AND(X992&gt;0,Y992&gt;0,Z992&gt;0),X992*Y992*Z992,"")</f>
        <v/>
      </c>
      <c r="AB992" s="17">
        <f>IF(AA992="","",IF(AA992&lt;=20,"Faible",IF(AA992&lt;=40,"Moyen",IF(AA992&lt;=75,"Élevé","Critique"))))</f>
        <v/>
      </c>
      <c r="AC992" s="17" t="inlineStr">
        <is>
          <t>c</t>
        </is>
      </c>
      <c r="AD992" s="17">
        <f>IF(OR(L992="",AC992=""),"",IF(VLOOKUP(AC992,Références!$O$3:$P$7,2,FALSE)&gt;=VLOOKUP(L992,Références!$O$3:$P$7,2,FALSE),"OK","À compléter"))</f>
        <v/>
      </c>
      <c r="AE992" s="17" t="inlineStr">
        <is>
          <t>Audit terrain + croquis</t>
        </is>
      </c>
      <c r="AF992" s="17" t="n"/>
      <c r="AG992" s="17" t="n"/>
    </row>
    <row r="993">
      <c r="A993" s="17" t="n"/>
      <c r="B993" s="17" t="n"/>
      <c r="C993" s="17" t="n"/>
      <c r="D993" s="17" t="n"/>
      <c r="E993" s="17" t="n"/>
      <c r="F993" s="17" t="n"/>
      <c r="G993" s="17" t="n"/>
      <c r="H993" s="17" t="n"/>
      <c r="I993" s="17" t="n"/>
      <c r="J993" s="17" t="n"/>
      <c r="K993" s="17">
        <f>IF(OR(H993="",I993="",J993=""),"",H993&amp;I993&amp;J993)</f>
        <v/>
      </c>
      <c r="L993" s="17">
        <f>IF(K993="","",VLOOKUP(K993,Références!$L$3:$M$10,2,FALSE))</f>
        <v/>
      </c>
      <c r="M993" s="17" t="n"/>
      <c r="N993" s="17" t="n"/>
      <c r="O993" s="17" t="n"/>
      <c r="P993" s="17">
        <f>IF(AND(M993&gt;0,N993&gt;0,O993&gt;0),M993*N993*O993,"")</f>
        <v/>
      </c>
      <c r="Q993" s="17">
        <f>IF(P993="","",IF(P993&lt;=20,"Faible",IF(P993&lt;=40,"Moyen",IF(P993&lt;=75,"Élevé","Critique"))))</f>
        <v/>
      </c>
      <c r="R993" s="17" t="n"/>
      <c r="S993" s="17" t="n"/>
      <c r="T993" s="17" t="n"/>
      <c r="U993" s="17" t="inlineStr">
        <is>
          <t>Production</t>
        </is>
      </c>
      <c r="V993" s="17" t="inlineStr">
        <is>
          <t>04/09/2025</t>
        </is>
      </c>
      <c r="W993" s="17" t="inlineStr">
        <is>
          <t>Done</t>
        </is>
      </c>
      <c r="X993" s="17">
        <f>IF(AND(U993&gt;0,V993&gt;0,W993&gt;0),U993*V993*W993,"")</f>
        <v/>
      </c>
      <c r="Y993" s="17">
        <f>IF(X993="","",IF(X993&lt;=20,"Faible",IF(X993&lt;=40,"Moyen",IF(X993&lt;=75,"Élevé","Critique"))))</f>
        <v/>
      </c>
      <c r="Z993" s="17" t="n">
        <v>2</v>
      </c>
      <c r="AA993" s="17">
        <f>IF(AND(X993&gt;0,Y993&gt;0,Z993&gt;0),X993*Y993*Z993,"")</f>
        <v/>
      </c>
      <c r="AB993" s="17">
        <f>IF(AA993="","",IF(AA993&lt;=20,"Faible",IF(AA993&lt;=40,"Moyen",IF(AA993&lt;=75,"Élevé","Critique"))))</f>
        <v/>
      </c>
      <c r="AC993" s="17" t="inlineStr">
        <is>
          <t>c</t>
        </is>
      </c>
      <c r="AD993" s="17">
        <f>IF(OR(L993="",AC993=""),"",IF(VLOOKUP(AC993,Références!$O$3:$P$7,2,FALSE)&gt;=VLOOKUP(L993,Références!$O$3:$P$7,2,FALSE),"OK","À compléter"))</f>
        <v/>
      </c>
      <c r="AE993" s="17" t="inlineStr">
        <is>
          <t>Audit terrain + croquis</t>
        </is>
      </c>
      <c r="AF993" s="17" t="n"/>
      <c r="AG993" s="17" t="n"/>
    </row>
    <row r="994">
      <c r="A994" s="17" t="n"/>
      <c r="B994" s="17" t="n"/>
      <c r="C994" s="17" t="n"/>
      <c r="D994" s="17" t="n"/>
      <c r="E994" s="17" t="n"/>
      <c r="F994" s="17" t="n"/>
      <c r="G994" s="17" t="n"/>
      <c r="H994" s="17" t="n"/>
      <c r="I994" s="17" t="n"/>
      <c r="J994" s="17" t="n"/>
      <c r="K994" s="17">
        <f>IF(OR(H994="",I994="",J994=""),"",H994&amp;I994&amp;J994)</f>
        <v/>
      </c>
      <c r="L994" s="17">
        <f>IF(K994="","",VLOOKUP(K994,Références!$L$3:$M$10,2,FALSE))</f>
        <v/>
      </c>
      <c r="M994" s="17" t="n"/>
      <c r="N994" s="17" t="n"/>
      <c r="O994" s="17" t="n"/>
      <c r="P994" s="17">
        <f>IF(AND(M994&gt;0,N994&gt;0,O994&gt;0),M994*N994*O994,"")</f>
        <v/>
      </c>
      <c r="Q994" s="17">
        <f>IF(P994="","",IF(P994&lt;=20,"Faible",IF(P994&lt;=40,"Moyen",IF(P994&lt;=75,"Élevé","Critique"))))</f>
        <v/>
      </c>
      <c r="R994" s="17" t="n"/>
      <c r="S994" s="17" t="n"/>
      <c r="T994" s="17" t="n"/>
      <c r="U994" s="17" t="inlineStr">
        <is>
          <t>Qualité</t>
        </is>
      </c>
      <c r="V994" s="17" t="inlineStr">
        <is>
          <t>22/09/2025</t>
        </is>
      </c>
      <c r="W994" s="17" t="inlineStr">
        <is>
          <t>Not Started</t>
        </is>
      </c>
      <c r="X994" s="17">
        <f>IF(AND(U994&gt;0,V994&gt;0,W994&gt;0),U994*V994*W994,"")</f>
        <v/>
      </c>
      <c r="Y994" s="17">
        <f>IF(X994="","",IF(X994&lt;=20,"Faible",IF(X994&lt;=40,"Moyen",IF(X994&lt;=75,"Élevé","Critique"))))</f>
        <v/>
      </c>
      <c r="Z994" s="17" t="n">
        <v>2</v>
      </c>
      <c r="AA994" s="17">
        <f>IF(AND(X994&gt;0,Y994&gt;0,Z994&gt;0),X994*Y994*Z994,"")</f>
        <v/>
      </c>
      <c r="AB994" s="17">
        <f>IF(AA994="","",IF(AA994&lt;=20,"Faible",IF(AA994&lt;=40,"Moyen",IF(AA994&lt;=75,"Élevé","Critique"))))</f>
        <v/>
      </c>
      <c r="AC994" s="17" t="inlineStr">
        <is>
          <t>c</t>
        </is>
      </c>
      <c r="AD994" s="17">
        <f>IF(OR(L994="",AC994=""),"",IF(VLOOKUP(AC994,Références!$O$3:$P$7,2,FALSE)&gt;=VLOOKUP(L994,Références!$O$3:$P$7,2,FALSE),"OK","À compléter"))</f>
        <v/>
      </c>
      <c r="AE994" s="17" t="inlineStr">
        <is>
          <t>PV contrôle + schéma</t>
        </is>
      </c>
      <c r="AF994" s="17" t="n"/>
      <c r="AG994" s="17" t="n"/>
    </row>
    <row r="995">
      <c r="A995" s="17" t="n"/>
      <c r="B995" s="17" t="n"/>
      <c r="C995" s="17" t="n"/>
      <c r="D995" s="17" t="n"/>
      <c r="E995" s="17" t="n"/>
      <c r="F995" s="17" t="n"/>
      <c r="G995" s="17" t="n"/>
      <c r="H995" s="17" t="n"/>
      <c r="I995" s="17" t="n"/>
      <c r="J995" s="17" t="n"/>
      <c r="K995" s="17">
        <f>IF(OR(H995="",I995="",J995=""),"",H995&amp;I995&amp;J995)</f>
        <v/>
      </c>
      <c r="L995" s="17">
        <f>IF(K995="","",VLOOKUP(K995,Références!$L$3:$M$10,2,FALSE))</f>
        <v/>
      </c>
      <c r="M995" s="17" t="n"/>
      <c r="N995" s="17" t="n"/>
      <c r="O995" s="17" t="n"/>
      <c r="P995" s="17">
        <f>IF(AND(M995&gt;0,N995&gt;0,O995&gt;0),M995*N995*O995,"")</f>
        <v/>
      </c>
      <c r="Q995" s="17">
        <f>IF(P995="","",IF(P995&lt;=20,"Faible",IF(P995&lt;=40,"Moyen",IF(P995&lt;=75,"Élevé","Critique"))))</f>
        <v/>
      </c>
      <c r="R995" s="17" t="n"/>
      <c r="S995" s="17" t="n"/>
      <c r="T995" s="17" t="n"/>
      <c r="U995" s="17" t="inlineStr">
        <is>
          <t>Production</t>
        </is>
      </c>
      <c r="V995" s="17" t="inlineStr">
        <is>
          <t>09/09/2025</t>
        </is>
      </c>
      <c r="W995" s="17" t="inlineStr">
        <is>
          <t>In Progress</t>
        </is>
      </c>
      <c r="X995" s="17">
        <f>IF(AND(U995&gt;0,V995&gt;0,W995&gt;0),U995*V995*W995,"")</f>
        <v/>
      </c>
      <c r="Y995" s="17">
        <f>IF(X995="","",IF(X995&lt;=20,"Faible",IF(X995&lt;=40,"Moyen",IF(X995&lt;=75,"Élevé","Critique"))))</f>
        <v/>
      </c>
      <c r="Z995" s="17" t="n">
        <v>2</v>
      </c>
      <c r="AA995" s="17">
        <f>IF(AND(X995&gt;0,Y995&gt;0,Z995&gt;0),X995*Y995*Z995,"")</f>
        <v/>
      </c>
      <c r="AB995" s="17">
        <f>IF(AA995="","",IF(AA995&lt;=20,"Faible",IF(AA995&lt;=40,"Moyen",IF(AA995&lt;=75,"Élevé","Critique"))))</f>
        <v/>
      </c>
      <c r="AC995" s="17" t="inlineStr">
        <is>
          <t>c</t>
        </is>
      </c>
      <c r="AD995" s="17">
        <f>IF(OR(L995="",AC995=""),"",IF(VLOOKUP(AC995,Références!$O$3:$P$7,2,FALSE)&gt;=VLOOKUP(L995,Références!$O$3:$P$7,2,FALSE),"OK","À compléter"))</f>
        <v/>
      </c>
      <c r="AE995" s="17" t="inlineStr">
        <is>
          <t>FDS + mode opératoire</t>
        </is>
      </c>
      <c r="AF995" s="17" t="n"/>
      <c r="AG995" s="17" t="n"/>
    </row>
    <row r="996">
      <c r="A996" s="17" t="n"/>
      <c r="B996" s="17" t="n"/>
      <c r="C996" s="17" t="n"/>
      <c r="D996" s="17" t="n"/>
      <c r="E996" s="17" t="n"/>
      <c r="F996" s="17" t="n"/>
      <c r="G996" s="17" t="n"/>
      <c r="H996" s="17" t="n"/>
      <c r="I996" s="17" t="n"/>
      <c r="J996" s="17" t="n"/>
      <c r="K996" s="17">
        <f>IF(OR(H996="",I996="",J996=""),"",H996&amp;I996&amp;J996)</f>
        <v/>
      </c>
      <c r="L996" s="17">
        <f>IF(K996="","",VLOOKUP(K996,Références!$L$3:$M$10,2,FALSE))</f>
        <v/>
      </c>
      <c r="M996" s="17" t="n"/>
      <c r="N996" s="17" t="n"/>
      <c r="O996" s="17" t="n"/>
      <c r="P996" s="17">
        <f>IF(AND(M996&gt;0,N996&gt;0,O996&gt;0),M996*N996*O996,"")</f>
        <v/>
      </c>
      <c r="Q996" s="17">
        <f>IF(P996="","",IF(P996&lt;=20,"Faible",IF(P996&lt;=40,"Moyen",IF(P996&lt;=75,"Élevé","Critique"))))</f>
        <v/>
      </c>
      <c r="R996" s="17" t="n"/>
      <c r="S996" s="17" t="n"/>
      <c r="T996" s="17" t="n"/>
      <c r="U996" s="17" t="inlineStr">
        <is>
          <t>Maintenance</t>
        </is>
      </c>
      <c r="V996" s="17" t="inlineStr">
        <is>
          <t>24/09/2025</t>
        </is>
      </c>
      <c r="W996" s="17" t="inlineStr">
        <is>
          <t>In Progress</t>
        </is>
      </c>
      <c r="X996" s="17">
        <f>IF(AND(U996&gt;0,V996&gt;0,W996&gt;0),U996*V996*W996,"")</f>
        <v/>
      </c>
      <c r="Y996" s="17">
        <f>IF(X996="","",IF(X996&lt;=20,"Faible",IF(X996&lt;=40,"Moyen",IF(X996&lt;=75,"Élevé","Critique"))))</f>
        <v/>
      </c>
      <c r="Z996" s="17" t="n">
        <v>2</v>
      </c>
      <c r="AA996" s="17">
        <f>IF(AND(X996&gt;0,Y996&gt;0,Z996&gt;0),X996*Y996*Z996,"")</f>
        <v/>
      </c>
      <c r="AB996" s="17">
        <f>IF(AA996="","",IF(AA996&lt;=20,"Faible",IF(AA996&lt;=40,"Moyen",IF(AA996&lt;=75,"Élevé","Critique"))))</f>
        <v/>
      </c>
      <c r="AC996" s="17" t="inlineStr">
        <is>
          <t>c</t>
        </is>
      </c>
      <c r="AD996" s="17">
        <f>IF(OR(L996="",AC996=""),"",IF(VLOOKUP(AC996,Références!$O$3:$P$7,2,FALSE)&gt;=VLOOKUP(L996,Références!$O$3:$P$7,2,FALSE),"OK","À compléter"))</f>
        <v/>
      </c>
      <c r="AE996" s="17" t="inlineStr">
        <is>
          <t>PV contrôle + schéma</t>
        </is>
      </c>
      <c r="AF996" s="17" t="n"/>
      <c r="AG996" s="17" t="n"/>
    </row>
    <row r="997">
      <c r="A997" s="17" t="n"/>
      <c r="B997" s="17" t="n"/>
      <c r="C997" s="17" t="n"/>
      <c r="D997" s="17" t="n"/>
      <c r="E997" s="17" t="n"/>
      <c r="F997" s="17" t="n"/>
      <c r="G997" s="17" t="n"/>
      <c r="H997" s="17" t="n"/>
      <c r="I997" s="17" t="n"/>
      <c r="J997" s="17" t="n"/>
      <c r="K997" s="17">
        <f>IF(OR(H997="",I997="",J997=""),"",H997&amp;I997&amp;J997)</f>
        <v/>
      </c>
      <c r="L997" s="17">
        <f>IF(K997="","",VLOOKUP(K997,Références!$L$3:$M$10,2,FALSE))</f>
        <v/>
      </c>
      <c r="M997" s="17" t="n"/>
      <c r="N997" s="17" t="n"/>
      <c r="O997" s="17" t="n"/>
      <c r="P997" s="17">
        <f>IF(AND(M997&gt;0,N997&gt;0,O997&gt;0),M997*N997*O997,"")</f>
        <v/>
      </c>
      <c r="Q997" s="17">
        <f>IF(P997="","",IF(P997&lt;=20,"Faible",IF(P997&lt;=40,"Moyen",IF(P997&lt;=75,"Élevé","Critique"))))</f>
        <v/>
      </c>
      <c r="R997" s="17" t="n"/>
      <c r="S997" s="17" t="n"/>
      <c r="T997" s="17" t="n"/>
      <c r="U997" s="17" t="inlineStr">
        <is>
          <t>HSE</t>
        </is>
      </c>
      <c r="V997" s="17" t="inlineStr">
        <is>
          <t>08/09/2025</t>
        </is>
      </c>
      <c r="W997" s="17" t="inlineStr">
        <is>
          <t>In Progress</t>
        </is>
      </c>
      <c r="X997" s="17">
        <f>IF(AND(U997&gt;0,V997&gt;0,W997&gt;0),U997*V997*W997,"")</f>
        <v/>
      </c>
      <c r="Y997" s="17">
        <f>IF(X997="","",IF(X997&lt;=20,"Faible",IF(X997&lt;=40,"Moyen",IF(X997&lt;=75,"Élevé","Critique"))))</f>
        <v/>
      </c>
      <c r="Z997" s="17" t="n">
        <v>2</v>
      </c>
      <c r="AA997" s="17">
        <f>IF(AND(X997&gt;0,Y997&gt;0,Z997&gt;0),X997*Y997*Z997,"")</f>
        <v/>
      </c>
      <c r="AB997" s="17">
        <f>IF(AA997="","",IF(AA997&lt;=20,"Faible",IF(AA997&lt;=40,"Moyen",IF(AA997&lt;=75,"Élevé","Critique"))))</f>
        <v/>
      </c>
      <c r="AC997" s="17" t="inlineStr">
        <is>
          <t>c</t>
        </is>
      </c>
      <c r="AD997" s="17">
        <f>IF(OR(L997="",AC997=""),"",IF(VLOOKUP(AC997,Références!$O$3:$P$7,2,FALSE)&gt;=VLOOKUP(L997,Références!$O$3:$P$7,2,FALSE),"OK","À compléter"))</f>
        <v/>
      </c>
      <c r="AE997" s="17" t="inlineStr">
        <is>
          <t>Audit terrain + croquis</t>
        </is>
      </c>
      <c r="AF997" s="17" t="n"/>
      <c r="AG997" s="17" t="n"/>
    </row>
    <row r="998">
      <c r="A998" s="17" t="n"/>
      <c r="B998" s="17" t="n"/>
      <c r="C998" s="17" t="n"/>
      <c r="D998" s="17" t="n"/>
      <c r="E998" s="17" t="n"/>
      <c r="F998" s="17" t="n"/>
      <c r="G998" s="17" t="n"/>
      <c r="H998" s="17" t="n"/>
      <c r="I998" s="17" t="n"/>
      <c r="J998" s="17" t="n"/>
      <c r="K998" s="17">
        <f>IF(OR(H998="",I998="",J998=""),"",H998&amp;I998&amp;J998)</f>
        <v/>
      </c>
      <c r="L998" s="17">
        <f>IF(K998="","",VLOOKUP(K998,Références!$L$3:$M$10,2,FALSE))</f>
        <v/>
      </c>
      <c r="M998" s="17" t="n"/>
      <c r="N998" s="17" t="n"/>
      <c r="O998" s="17" t="n"/>
      <c r="P998" s="17">
        <f>IF(AND(M998&gt;0,N998&gt;0,O998&gt;0),M998*N998*O998,"")</f>
        <v/>
      </c>
      <c r="Q998" s="17">
        <f>IF(P998="","",IF(P998&lt;=20,"Faible",IF(P998&lt;=40,"Moyen",IF(P998&lt;=75,"Élevé","Critique"))))</f>
        <v/>
      </c>
      <c r="R998" s="17" t="n"/>
      <c r="S998" s="17" t="n"/>
      <c r="T998" s="17" t="n"/>
      <c r="U998" s="17" t="inlineStr">
        <is>
          <t>Qualité</t>
        </is>
      </c>
      <c r="V998" s="17" t="inlineStr">
        <is>
          <t>18/09/2025</t>
        </is>
      </c>
      <c r="W998" s="17" t="inlineStr">
        <is>
          <t>Not Started</t>
        </is>
      </c>
      <c r="X998" s="17">
        <f>IF(AND(U998&gt;0,V998&gt;0,W998&gt;0),U998*V998*W998,"")</f>
        <v/>
      </c>
      <c r="Y998" s="17">
        <f>IF(X998="","",IF(X998&lt;=20,"Faible",IF(X998&lt;=40,"Moyen",IF(X998&lt;=75,"Élevé","Critique"))))</f>
        <v/>
      </c>
      <c r="Z998" s="17" t="n">
        <v>2</v>
      </c>
      <c r="AA998" s="17">
        <f>IF(AND(X998&gt;0,Y998&gt;0,Z998&gt;0),X998*Y998*Z998,"")</f>
        <v/>
      </c>
      <c r="AB998" s="17">
        <f>IF(AA998="","",IF(AA998&lt;=20,"Faible",IF(AA998&lt;=40,"Moyen",IF(AA998&lt;=75,"Élevé","Critique"))))</f>
        <v/>
      </c>
      <c r="AC998" s="17" t="inlineStr">
        <is>
          <t>c</t>
        </is>
      </c>
      <c r="AD998" s="17">
        <f>IF(OR(L998="",AC998=""),"",IF(VLOOKUP(AC998,Références!$O$3:$P$7,2,FALSE)&gt;=VLOOKUP(L998,Références!$O$3:$P$7,2,FALSE),"OK","À compléter"))</f>
        <v/>
      </c>
      <c r="AE998" s="17" t="inlineStr">
        <is>
          <t>FDS + mode opératoire</t>
        </is>
      </c>
      <c r="AF998" s="17" t="n"/>
      <c r="AG998" s="17" t="n"/>
    </row>
    <row r="999">
      <c r="A999" s="17" t="n"/>
      <c r="B999" s="17" t="n"/>
      <c r="C999" s="17" t="n"/>
      <c r="D999" s="17" t="n"/>
      <c r="E999" s="17" t="n"/>
      <c r="F999" s="17" t="n"/>
      <c r="G999" s="17" t="n"/>
      <c r="H999" s="17" t="n"/>
      <c r="I999" s="17" t="n"/>
      <c r="J999" s="17" t="n"/>
      <c r="K999" s="17">
        <f>IF(OR(H999="",I999="",J999=""),"",H999&amp;I999&amp;J999)</f>
        <v/>
      </c>
      <c r="L999" s="17">
        <f>IF(K999="","",VLOOKUP(K999,Références!$L$3:$M$10,2,FALSE))</f>
        <v/>
      </c>
      <c r="M999" s="17" t="n"/>
      <c r="N999" s="17" t="n"/>
      <c r="O999" s="17" t="n"/>
      <c r="P999" s="17">
        <f>IF(AND(M999&gt;0,N999&gt;0,O999&gt;0),M999*N999*O999,"")</f>
        <v/>
      </c>
      <c r="Q999" s="17">
        <f>IF(P999="","",IF(P999&lt;=20,"Faible",IF(P999&lt;=40,"Moyen",IF(P999&lt;=75,"Élevé","Critique"))))</f>
        <v/>
      </c>
      <c r="R999" s="17" t="n"/>
      <c r="S999" s="17" t="n"/>
      <c r="T999" s="17" t="n"/>
      <c r="U999" s="17" t="inlineStr">
        <is>
          <t>HSE</t>
        </is>
      </c>
      <c r="V999" s="17" t="inlineStr">
        <is>
          <t>27/09/2025</t>
        </is>
      </c>
      <c r="W999" s="17" t="inlineStr">
        <is>
          <t>Not Started</t>
        </is>
      </c>
      <c r="X999" s="17">
        <f>IF(AND(U999&gt;0,V999&gt;0,W999&gt;0),U999*V999*W999,"")</f>
        <v/>
      </c>
      <c r="Y999" s="17">
        <f>IF(X999="","",IF(X999&lt;=20,"Faible",IF(X999&lt;=40,"Moyen",IF(X999&lt;=75,"Élevé","Critique"))))</f>
        <v/>
      </c>
      <c r="Z999" s="17" t="n">
        <v>2</v>
      </c>
      <c r="AA999" s="17">
        <f>IF(AND(X999&gt;0,Y999&gt;0,Z999&gt;0),X999*Y999*Z999,"")</f>
        <v/>
      </c>
      <c r="AB999" s="17">
        <f>IF(AA999="","",IF(AA999&lt;=20,"Faible",IF(AA999&lt;=40,"Moyen",IF(AA999&lt;=75,"Élevé","Critique"))))</f>
        <v/>
      </c>
      <c r="AC999" s="17" t="inlineStr">
        <is>
          <t>c</t>
        </is>
      </c>
      <c r="AD999" s="17">
        <f>IF(OR(L999="",AC999=""),"",IF(VLOOKUP(AC999,Références!$O$3:$P$7,2,FALSE)&gt;=VLOOKUP(L999,Références!$O$3:$P$7,2,FALSE),"OK","À compléter"))</f>
        <v/>
      </c>
      <c r="AE999" s="17" t="inlineStr">
        <is>
          <t>PV contrôle + schéma</t>
        </is>
      </c>
      <c r="AF999" s="17" t="n"/>
      <c r="AG999" s="17" t="n"/>
    </row>
    <row r="1000">
      <c r="A1000" s="17" t="n"/>
      <c r="B1000" s="17" t="n"/>
      <c r="C1000" s="17" t="n"/>
      <c r="D1000" s="17" t="n"/>
      <c r="E1000" s="17" t="n"/>
      <c r="F1000" s="17" t="n"/>
      <c r="G1000" s="17" t="n"/>
      <c r="H1000" s="17" t="n"/>
      <c r="I1000" s="17" t="n"/>
      <c r="J1000" s="17" t="n"/>
      <c r="K1000" s="17">
        <f>IF(OR(H1000="",I1000="",J1000=""),"",H1000&amp;I1000&amp;J1000)</f>
        <v/>
      </c>
      <c r="L1000" s="17">
        <f>IF(K1000="","",VLOOKUP(K1000,Références!$L$3:$M$10,2,FALSE))</f>
        <v/>
      </c>
      <c r="M1000" s="17" t="n"/>
      <c r="N1000" s="17" t="n"/>
      <c r="O1000" s="17" t="n"/>
      <c r="P1000" s="17">
        <f>IF(AND(M1000&gt;0,N1000&gt;0,O1000&gt;0),M1000*N1000*O1000,"")</f>
        <v/>
      </c>
      <c r="Q1000" s="17">
        <f>IF(P1000="","",IF(P1000&lt;=20,"Faible",IF(P1000&lt;=40,"Moyen",IF(P1000&lt;=75,"Élevé","Critique"))))</f>
        <v/>
      </c>
      <c r="R1000" s="17" t="n"/>
      <c r="S1000" s="17" t="n"/>
      <c r="T1000" s="17" t="n"/>
      <c r="U1000" s="17" t="inlineStr">
        <is>
          <t>Maintenance</t>
        </is>
      </c>
      <c r="V1000" s="17" t="inlineStr">
        <is>
          <t>21/09/2025</t>
        </is>
      </c>
      <c r="W1000" s="17" t="inlineStr">
        <is>
          <t>Not Started</t>
        </is>
      </c>
      <c r="X1000" s="17">
        <f>IF(AND(U1000&gt;0,V1000&gt;0,W1000&gt;0),U1000*V1000*W1000,"")</f>
        <v/>
      </c>
      <c r="Y1000" s="17">
        <f>IF(X1000="","",IF(X1000&lt;=20,"Faible",IF(X1000&lt;=40,"Moyen",IF(X1000&lt;=75,"Élevé","Critique"))))</f>
        <v/>
      </c>
      <c r="Z1000" s="17" t="n">
        <v>2</v>
      </c>
      <c r="AA1000" s="17">
        <f>IF(AND(X1000&gt;0,Y1000&gt;0,Z1000&gt;0),X1000*Y1000*Z1000,"")</f>
        <v/>
      </c>
      <c r="AB1000" s="17">
        <f>IF(AA1000="","",IF(AA1000&lt;=20,"Faible",IF(AA1000&lt;=40,"Moyen",IF(AA1000&lt;=75,"Élevé","Critique"))))</f>
        <v/>
      </c>
      <c r="AC1000" s="17" t="inlineStr">
        <is>
          <t>c</t>
        </is>
      </c>
      <c r="AD1000" s="17">
        <f>IF(OR(L1000="",AC1000=""),"",IF(VLOOKUP(AC1000,Références!$O$3:$P$7,2,FALSE)&gt;=VLOOKUP(L1000,Références!$O$3:$P$7,2,FALSE),"OK","À compléter"))</f>
        <v/>
      </c>
      <c r="AE1000" s="17" t="inlineStr">
        <is>
          <t>Photos + procédure</t>
        </is>
      </c>
      <c r="AF1000" s="17" t="n"/>
      <c r="AG1000" s="17" t="n"/>
    </row>
  </sheetData>
  <mergeCells count="1">
    <mergeCell ref="A1:AG1"/>
  </mergeCells>
  <conditionalFormatting sqref="A3:A1000">
    <cfRule type="expression" priority="267" dxfId="8">
      <formula>$Q3="Faible"</formula>
    </cfRule>
    <cfRule type="expression" priority="268" dxfId="5">
      <formula>$Q3="Moyen"</formula>
    </cfRule>
    <cfRule type="expression" priority="269" dxfId="9">
      <formula>$Q3="Élevé"</formula>
    </cfRule>
    <cfRule type="expression" priority="270" dxfId="10">
      <formula>$Q3="Critique"</formula>
    </cfRule>
    <cfRule type="expression" priority="271" dxfId="8">
      <formula>$AB3="Faible"</formula>
    </cfRule>
    <cfRule type="expression" priority="272" dxfId="5">
      <formula>$AB3="Moyen"</formula>
    </cfRule>
    <cfRule type="expression" priority="273" dxfId="9">
      <formula>$AB3="Élevé"</formula>
    </cfRule>
    <cfRule type="expression" priority="274" dxfId="10">
      <formula>$AB3="Critique"</formula>
    </cfRule>
  </conditionalFormatting>
  <conditionalFormatting sqref="B3:B1000">
    <cfRule type="expression" priority="275" dxfId="8">
      <formula>$Q3="Faible"</formula>
    </cfRule>
    <cfRule type="expression" priority="276" dxfId="5">
      <formula>$Q3="Moyen"</formula>
    </cfRule>
    <cfRule type="expression" priority="277" dxfId="9">
      <formula>$Q3="Élevé"</formula>
    </cfRule>
    <cfRule type="expression" priority="278" dxfId="10">
      <formula>$Q3="Critique"</formula>
    </cfRule>
    <cfRule type="expression" priority="279" dxfId="8">
      <formula>$AB3="Faible"</formula>
    </cfRule>
    <cfRule type="expression" priority="280" dxfId="5">
      <formula>$AB3="Moyen"</formula>
    </cfRule>
    <cfRule type="expression" priority="281" dxfId="9">
      <formula>$AB3="Élevé"</formula>
    </cfRule>
    <cfRule type="expression" priority="282" dxfId="10">
      <formula>$AB3="Critique"</formula>
    </cfRule>
  </conditionalFormatting>
  <conditionalFormatting sqref="C3:C1000">
    <cfRule type="expression" priority="283" dxfId="8">
      <formula>$Q3="Faible"</formula>
    </cfRule>
    <cfRule type="expression" priority="284" dxfId="5">
      <formula>$Q3="Moyen"</formula>
    </cfRule>
    <cfRule type="expression" priority="285" dxfId="9">
      <formula>$Q3="Élevé"</formula>
    </cfRule>
    <cfRule type="expression" priority="286" dxfId="10">
      <formula>$Q3="Critique"</formula>
    </cfRule>
    <cfRule type="expression" priority="287" dxfId="8">
      <formula>$AB3="Faible"</formula>
    </cfRule>
    <cfRule type="expression" priority="288" dxfId="5">
      <formula>$AB3="Moyen"</formula>
    </cfRule>
    <cfRule type="expression" priority="289" dxfId="9">
      <formula>$AB3="Élevé"</formula>
    </cfRule>
    <cfRule type="expression" priority="290" dxfId="10">
      <formula>$AB3="Critique"</formula>
    </cfRule>
  </conditionalFormatting>
  <conditionalFormatting sqref="D3:D1000">
    <cfRule type="expression" priority="291" dxfId="8">
      <formula>$Q3="Faible"</formula>
    </cfRule>
    <cfRule type="expression" priority="292" dxfId="5">
      <formula>$Q3="Moyen"</formula>
    </cfRule>
    <cfRule type="expression" priority="293" dxfId="9">
      <formula>$Q3="Élevé"</formula>
    </cfRule>
    <cfRule type="expression" priority="294" dxfId="10">
      <formula>$Q3="Critique"</formula>
    </cfRule>
    <cfRule type="expression" priority="295" dxfId="8">
      <formula>$AB3="Faible"</formula>
    </cfRule>
    <cfRule type="expression" priority="296" dxfId="5">
      <formula>$AB3="Moyen"</formula>
    </cfRule>
    <cfRule type="expression" priority="297" dxfId="9">
      <formula>$AB3="Élevé"</formula>
    </cfRule>
    <cfRule type="expression" priority="298" dxfId="10">
      <formula>$AB3="Critique"</formula>
    </cfRule>
  </conditionalFormatting>
  <conditionalFormatting sqref="E3:E1000">
    <cfRule type="expression" priority="299" dxfId="8">
      <formula>$Q3="Faible"</formula>
    </cfRule>
    <cfRule type="expression" priority="300" dxfId="5">
      <formula>$Q3="Moyen"</formula>
    </cfRule>
    <cfRule type="expression" priority="301" dxfId="9">
      <formula>$Q3="Élevé"</formula>
    </cfRule>
    <cfRule type="expression" priority="302" dxfId="10">
      <formula>$Q3="Critique"</formula>
    </cfRule>
    <cfRule type="expression" priority="303" dxfId="8">
      <formula>$AB3="Faible"</formula>
    </cfRule>
    <cfRule type="expression" priority="304" dxfId="5">
      <formula>$AB3="Moyen"</formula>
    </cfRule>
    <cfRule type="expression" priority="305" dxfId="9">
      <formula>$AB3="Élevé"</formula>
    </cfRule>
    <cfRule type="expression" priority="306" dxfId="10">
      <formula>$AB3="Critique"</formula>
    </cfRule>
  </conditionalFormatting>
  <conditionalFormatting sqref="F3:F1000">
    <cfRule type="expression" priority="307" dxfId="8">
      <formula>$Q3="Faible"</formula>
    </cfRule>
    <cfRule type="expression" priority="308" dxfId="5">
      <formula>$Q3="Moyen"</formula>
    </cfRule>
    <cfRule type="expression" priority="309" dxfId="9">
      <formula>$Q3="Élevé"</formula>
    </cfRule>
    <cfRule type="expression" priority="310" dxfId="10">
      <formula>$Q3="Critique"</formula>
    </cfRule>
    <cfRule type="expression" priority="311" dxfId="8">
      <formula>$AB3="Faible"</formula>
    </cfRule>
    <cfRule type="expression" priority="312" dxfId="5">
      <formula>$AB3="Moyen"</formula>
    </cfRule>
    <cfRule type="expression" priority="313" dxfId="9">
      <formula>$AB3="Élevé"</formula>
    </cfRule>
    <cfRule type="expression" priority="314" dxfId="10">
      <formula>$AB3="Critique"</formula>
    </cfRule>
  </conditionalFormatting>
  <conditionalFormatting sqref="G3:G1000">
    <cfRule type="expression" priority="315" dxfId="8">
      <formula>$Q3="Faible"</formula>
    </cfRule>
    <cfRule type="expression" priority="316" dxfId="5">
      <formula>$Q3="Moyen"</formula>
    </cfRule>
    <cfRule type="expression" priority="317" dxfId="9">
      <formula>$Q3="Élevé"</formula>
    </cfRule>
    <cfRule type="expression" priority="318" dxfId="10">
      <formula>$Q3="Critique"</formula>
    </cfRule>
    <cfRule type="expression" priority="319" dxfId="8">
      <formula>$AB3="Faible"</formula>
    </cfRule>
    <cfRule type="expression" priority="320" dxfId="5">
      <formula>$AB3="Moyen"</formula>
    </cfRule>
    <cfRule type="expression" priority="321" dxfId="9">
      <formula>$AB3="Élevé"</formula>
    </cfRule>
    <cfRule type="expression" priority="322" dxfId="10">
      <formula>$AB3="Critique"</formula>
    </cfRule>
  </conditionalFormatting>
  <conditionalFormatting sqref="H3:H1000">
    <cfRule type="expression" priority="323" dxfId="8">
      <formula>$Q3="Faible"</formula>
    </cfRule>
    <cfRule type="expression" priority="324" dxfId="5">
      <formula>$Q3="Moyen"</formula>
    </cfRule>
    <cfRule type="expression" priority="325" dxfId="9">
      <formula>$Q3="Élevé"</formula>
    </cfRule>
    <cfRule type="expression" priority="326" dxfId="10">
      <formula>$Q3="Critique"</formula>
    </cfRule>
    <cfRule type="expression" priority="327" dxfId="8">
      <formula>$AB3="Faible"</formula>
    </cfRule>
    <cfRule type="expression" priority="328" dxfId="5">
      <formula>$AB3="Moyen"</formula>
    </cfRule>
    <cfRule type="expression" priority="329" dxfId="9">
      <formula>$AB3="Élevé"</formula>
    </cfRule>
    <cfRule type="expression" priority="330" dxfId="10">
      <formula>$AB3="Critique"</formula>
    </cfRule>
  </conditionalFormatting>
  <conditionalFormatting sqref="I3:I1000">
    <cfRule type="expression" priority="331" dxfId="8">
      <formula>$Q3="Faible"</formula>
    </cfRule>
    <cfRule type="expression" priority="332" dxfId="5">
      <formula>$Q3="Moyen"</formula>
    </cfRule>
    <cfRule type="expression" priority="333" dxfId="9">
      <formula>$Q3="Élevé"</formula>
    </cfRule>
    <cfRule type="expression" priority="334" dxfId="10">
      <formula>$Q3="Critique"</formula>
    </cfRule>
    <cfRule type="expression" priority="335" dxfId="8">
      <formula>$AB3="Faible"</formula>
    </cfRule>
    <cfRule type="expression" priority="336" dxfId="5">
      <formula>$AB3="Moyen"</formula>
    </cfRule>
    <cfRule type="expression" priority="337" dxfId="9">
      <formula>$AB3="Élevé"</formula>
    </cfRule>
    <cfRule type="expression" priority="338" dxfId="10">
      <formula>$AB3="Critique"</formula>
    </cfRule>
  </conditionalFormatting>
  <conditionalFormatting sqref="J3:J1000">
    <cfRule type="expression" priority="339" dxfId="8">
      <formula>$Q3="Faible"</formula>
    </cfRule>
    <cfRule type="expression" priority="340" dxfId="5">
      <formula>$Q3="Moyen"</formula>
    </cfRule>
    <cfRule type="expression" priority="341" dxfId="9">
      <formula>$Q3="Élevé"</formula>
    </cfRule>
    <cfRule type="expression" priority="342" dxfId="10">
      <formula>$Q3="Critique"</formula>
    </cfRule>
    <cfRule type="expression" priority="343" dxfId="8">
      <formula>$AB3="Faible"</formula>
    </cfRule>
    <cfRule type="expression" priority="344" dxfId="5">
      <formula>$AB3="Moyen"</formula>
    </cfRule>
    <cfRule type="expression" priority="345" dxfId="9">
      <formula>$AB3="Élevé"</formula>
    </cfRule>
    <cfRule type="expression" priority="346" dxfId="10">
      <formula>$AB3="Critique"</formula>
    </cfRule>
  </conditionalFormatting>
  <conditionalFormatting sqref="K3:K1000">
    <cfRule type="expression" priority="347" dxfId="8">
      <formula>$Q3="Faible"</formula>
    </cfRule>
    <cfRule type="expression" priority="348" dxfId="5">
      <formula>$Q3="Moyen"</formula>
    </cfRule>
    <cfRule type="expression" priority="349" dxfId="9">
      <formula>$Q3="Élevé"</formula>
    </cfRule>
    <cfRule type="expression" priority="350" dxfId="10">
      <formula>$Q3="Critique"</formula>
    </cfRule>
    <cfRule type="expression" priority="351" dxfId="8">
      <formula>$AB3="Faible"</formula>
    </cfRule>
    <cfRule type="expression" priority="352" dxfId="5">
      <formula>$AB3="Moyen"</formula>
    </cfRule>
    <cfRule type="expression" priority="353" dxfId="9">
      <formula>$AB3="Élevé"</formula>
    </cfRule>
    <cfRule type="expression" priority="354" dxfId="10">
      <formula>$AB3="Critique"</formula>
    </cfRule>
  </conditionalFormatting>
  <conditionalFormatting sqref="L3:L1000">
    <cfRule type="expression" priority="355" dxfId="8">
      <formula>$Q3="Faible"</formula>
    </cfRule>
    <cfRule type="expression" priority="356" dxfId="5">
      <formula>$Q3="Moyen"</formula>
    </cfRule>
    <cfRule type="expression" priority="357" dxfId="9">
      <formula>$Q3="Élevé"</formula>
    </cfRule>
    <cfRule type="expression" priority="358" dxfId="10">
      <formula>$Q3="Critique"</formula>
    </cfRule>
    <cfRule type="expression" priority="359" dxfId="8">
      <formula>$AB3="Faible"</formula>
    </cfRule>
    <cfRule type="expression" priority="360" dxfId="5">
      <formula>$AB3="Moyen"</formula>
    </cfRule>
    <cfRule type="expression" priority="361" dxfId="9">
      <formula>$AB3="Élevé"</formula>
    </cfRule>
    <cfRule type="expression" priority="362" dxfId="10">
      <formula>$AB3="Critique"</formula>
    </cfRule>
  </conditionalFormatting>
  <conditionalFormatting sqref="M3:M1000">
    <cfRule type="expression" priority="363" dxfId="8">
      <formula>$Q3="Faible"</formula>
    </cfRule>
    <cfRule type="expression" priority="364" dxfId="5">
      <formula>$Q3="Moyen"</formula>
    </cfRule>
    <cfRule type="expression" priority="365" dxfId="9">
      <formula>$Q3="Élevé"</formula>
    </cfRule>
    <cfRule type="expression" priority="366" dxfId="10">
      <formula>$Q3="Critique"</formula>
    </cfRule>
    <cfRule type="expression" priority="367" dxfId="8">
      <formula>$AB3="Faible"</formula>
    </cfRule>
    <cfRule type="expression" priority="368" dxfId="5">
      <formula>$AB3="Moyen"</formula>
    </cfRule>
    <cfRule type="expression" priority="369" dxfId="9">
      <formula>$AB3="Élevé"</formula>
    </cfRule>
    <cfRule type="expression" priority="370" dxfId="10">
      <formula>$AB3="Critique"</formula>
    </cfRule>
  </conditionalFormatting>
  <conditionalFormatting sqref="N3:N1000">
    <cfRule type="expression" priority="371" dxfId="8">
      <formula>$Q3="Faible"</formula>
    </cfRule>
    <cfRule type="expression" priority="372" dxfId="5">
      <formula>$Q3="Moyen"</formula>
    </cfRule>
    <cfRule type="expression" priority="373" dxfId="9">
      <formula>$Q3="Élevé"</formula>
    </cfRule>
    <cfRule type="expression" priority="374" dxfId="10">
      <formula>$Q3="Critique"</formula>
    </cfRule>
    <cfRule type="expression" priority="375" dxfId="8">
      <formula>$AB3="Faible"</formula>
    </cfRule>
    <cfRule type="expression" priority="376" dxfId="5">
      <formula>$AB3="Moyen"</formula>
    </cfRule>
    <cfRule type="expression" priority="377" dxfId="9">
      <formula>$AB3="Élevé"</formula>
    </cfRule>
    <cfRule type="expression" priority="378" dxfId="10">
      <formula>$AB3="Critique"</formula>
    </cfRule>
  </conditionalFormatting>
  <conditionalFormatting sqref="O3:O1000">
    <cfRule type="expression" priority="379" dxfId="8">
      <formula>$Q3="Faible"</formula>
    </cfRule>
    <cfRule type="expression" priority="380" dxfId="5">
      <formula>$Q3="Moyen"</formula>
    </cfRule>
    <cfRule type="expression" priority="381" dxfId="9">
      <formula>$Q3="Élevé"</formula>
    </cfRule>
    <cfRule type="expression" priority="382" dxfId="10">
      <formula>$Q3="Critique"</formula>
    </cfRule>
    <cfRule type="expression" priority="383" dxfId="8">
      <formula>$AB3="Faible"</formula>
    </cfRule>
    <cfRule type="expression" priority="384" dxfId="5">
      <formula>$AB3="Moyen"</formula>
    </cfRule>
    <cfRule type="expression" priority="385" dxfId="9">
      <formula>$AB3="Élevé"</formula>
    </cfRule>
    <cfRule type="expression" priority="386" dxfId="10">
      <formula>$AB3="Critique"</formula>
    </cfRule>
  </conditionalFormatting>
  <conditionalFormatting sqref="P3:P1000">
    <cfRule type="expression" priority="387" dxfId="8">
      <formula>$Q3="Faible"</formula>
    </cfRule>
    <cfRule type="expression" priority="388" dxfId="5">
      <formula>$Q3="Moyen"</formula>
    </cfRule>
    <cfRule type="expression" priority="389" dxfId="9">
      <formula>$Q3="Élevé"</formula>
    </cfRule>
    <cfRule type="expression" priority="390" dxfId="10">
      <formula>$Q3="Critique"</formula>
    </cfRule>
    <cfRule type="expression" priority="391" dxfId="8">
      <formula>$AB3="Faible"</formula>
    </cfRule>
    <cfRule type="expression" priority="392" dxfId="5">
      <formula>$AB3="Moyen"</formula>
    </cfRule>
    <cfRule type="expression" priority="393" dxfId="9">
      <formula>$AB3="Élevé"</formula>
    </cfRule>
    <cfRule type="expression" priority="394" dxfId="10">
      <formula>$AB3="Critique"</formula>
    </cfRule>
  </conditionalFormatting>
  <conditionalFormatting sqref="Q3:Q1000">
    <cfRule type="expression" priority="395" dxfId="8">
      <formula>$Q3="Faible"</formula>
    </cfRule>
    <cfRule type="expression" priority="396" dxfId="5">
      <formula>$Q3="Moyen"</formula>
    </cfRule>
    <cfRule type="expression" priority="397" dxfId="9">
      <formula>$Q3="Élevé"</formula>
    </cfRule>
    <cfRule type="expression" priority="398" dxfId="10">
      <formula>$Q3="Critique"</formula>
    </cfRule>
    <cfRule type="expression" priority="399" dxfId="8">
      <formula>$AB3="Faible"</formula>
    </cfRule>
    <cfRule type="expression" priority="400" dxfId="5">
      <formula>$AB3="Moyen"</formula>
    </cfRule>
    <cfRule type="expression" priority="401" dxfId="9">
      <formula>$AB3="Élevé"</formula>
    </cfRule>
    <cfRule type="expression" priority="402" dxfId="10">
      <formula>$AB3="Critique"</formula>
    </cfRule>
  </conditionalFormatting>
  <conditionalFormatting sqref="R3:R1000">
    <cfRule type="expression" priority="403" dxfId="8">
      <formula>$Q3="Faible"</formula>
    </cfRule>
    <cfRule type="expression" priority="404" dxfId="5">
      <formula>$Q3="Moyen"</formula>
    </cfRule>
    <cfRule type="expression" priority="405" dxfId="9">
      <formula>$Q3="Élevé"</formula>
    </cfRule>
    <cfRule type="expression" priority="406" dxfId="10">
      <formula>$Q3="Critique"</formula>
    </cfRule>
    <cfRule type="expression" priority="407" dxfId="8">
      <formula>$AB3="Faible"</formula>
    </cfRule>
    <cfRule type="expression" priority="408" dxfId="5">
      <formula>$AB3="Moyen"</formula>
    </cfRule>
    <cfRule type="expression" priority="409" dxfId="9">
      <formula>$AB3="Élevé"</formula>
    </cfRule>
    <cfRule type="expression" priority="410" dxfId="10">
      <formula>$AB3="Critique"</formula>
    </cfRule>
  </conditionalFormatting>
  <conditionalFormatting sqref="S3:S1000">
    <cfRule type="expression" priority="411" dxfId="8">
      <formula>$Q3="Faible"</formula>
    </cfRule>
    <cfRule type="expression" priority="412" dxfId="5">
      <formula>$Q3="Moyen"</formula>
    </cfRule>
    <cfRule type="expression" priority="413" dxfId="9">
      <formula>$Q3="Élevé"</formula>
    </cfRule>
    <cfRule type="expression" priority="414" dxfId="10">
      <formula>$Q3="Critique"</formula>
    </cfRule>
    <cfRule type="expression" priority="415" dxfId="8">
      <formula>$AB3="Faible"</formula>
    </cfRule>
    <cfRule type="expression" priority="416" dxfId="5">
      <formula>$AB3="Moyen"</formula>
    </cfRule>
    <cfRule type="expression" priority="417" dxfId="9">
      <formula>$AB3="Élevé"</formula>
    </cfRule>
    <cfRule type="expression" priority="418" dxfId="10">
      <formula>$AB3="Critique"</formula>
    </cfRule>
  </conditionalFormatting>
  <conditionalFormatting sqref="T3:T1000">
    <cfRule type="expression" priority="419" dxfId="8">
      <formula>$Q3="Faible"</formula>
    </cfRule>
    <cfRule type="expression" priority="420" dxfId="5">
      <formula>$Q3="Moyen"</formula>
    </cfRule>
    <cfRule type="expression" priority="421" dxfId="9">
      <formula>$Q3="Élevé"</formula>
    </cfRule>
    <cfRule type="expression" priority="422" dxfId="10">
      <formula>$Q3="Critique"</formula>
    </cfRule>
    <cfRule type="expression" priority="423" dxfId="8">
      <formula>$AB3="Faible"</formula>
    </cfRule>
    <cfRule type="expression" priority="424" dxfId="5">
      <formula>$AB3="Moyen"</formula>
    </cfRule>
    <cfRule type="expression" priority="425" dxfId="9">
      <formula>$AB3="Élevé"</formula>
    </cfRule>
    <cfRule type="expression" priority="426" dxfId="10">
      <formula>$AB3="Critique"</formula>
    </cfRule>
  </conditionalFormatting>
  <conditionalFormatting sqref="U3:U1000">
    <cfRule type="expression" priority="427" dxfId="8">
      <formula>$Q3="Faible"</formula>
    </cfRule>
    <cfRule type="expression" priority="428" dxfId="5">
      <formula>$Q3="Moyen"</formula>
    </cfRule>
    <cfRule type="expression" priority="429" dxfId="9">
      <formula>$Q3="Élevé"</formula>
    </cfRule>
    <cfRule type="expression" priority="430" dxfId="10">
      <formula>$Q3="Critique"</formula>
    </cfRule>
    <cfRule type="expression" priority="431" dxfId="8">
      <formula>$AB3="Faible"</formula>
    </cfRule>
    <cfRule type="expression" priority="432" dxfId="5">
      <formula>$AB3="Moyen"</formula>
    </cfRule>
    <cfRule type="expression" priority="433" dxfId="9">
      <formula>$AB3="Élevé"</formula>
    </cfRule>
    <cfRule type="expression" priority="434" dxfId="10">
      <formula>$AB3="Critique"</formula>
    </cfRule>
  </conditionalFormatting>
  <conditionalFormatting sqref="V3:V1000">
    <cfRule type="expression" priority="435" dxfId="8">
      <formula>$Q3="Faible"</formula>
    </cfRule>
    <cfRule type="expression" priority="436" dxfId="5">
      <formula>$Q3="Moyen"</formula>
    </cfRule>
    <cfRule type="expression" priority="437" dxfId="9">
      <formula>$Q3="Élevé"</formula>
    </cfRule>
    <cfRule type="expression" priority="438" dxfId="10">
      <formula>$Q3="Critique"</formula>
    </cfRule>
    <cfRule type="expression" priority="439" dxfId="8">
      <formula>$AB3="Faible"</formula>
    </cfRule>
    <cfRule type="expression" priority="440" dxfId="5">
      <formula>$AB3="Moyen"</formula>
    </cfRule>
    <cfRule type="expression" priority="441" dxfId="9">
      <formula>$AB3="Élevé"</formula>
    </cfRule>
    <cfRule type="expression" priority="442" dxfId="10">
      <formula>$AB3="Critique"</formula>
    </cfRule>
  </conditionalFormatting>
  <conditionalFormatting sqref="W3:W1000">
    <cfRule type="expression" priority="443" dxfId="8">
      <formula>$Q3="Faible"</formula>
    </cfRule>
    <cfRule type="expression" priority="444" dxfId="5">
      <formula>$Q3="Moyen"</formula>
    </cfRule>
    <cfRule type="expression" priority="445" dxfId="9">
      <formula>$Q3="Élevé"</formula>
    </cfRule>
    <cfRule type="expression" priority="446" dxfId="10">
      <formula>$Q3="Critique"</formula>
    </cfRule>
    <cfRule type="expression" priority="447" dxfId="8">
      <formula>$AB3="Faible"</formula>
    </cfRule>
    <cfRule type="expression" priority="448" dxfId="5">
      <formula>$AB3="Moyen"</formula>
    </cfRule>
    <cfRule type="expression" priority="449" dxfId="9">
      <formula>$AB3="Élevé"</formula>
    </cfRule>
    <cfRule type="expression" priority="450" dxfId="10">
      <formula>$AB3="Critique"</formula>
    </cfRule>
  </conditionalFormatting>
  <conditionalFormatting sqref="X3:X1000">
    <cfRule type="expression" priority="451" dxfId="8">
      <formula>$Q3="Faible"</formula>
    </cfRule>
    <cfRule type="expression" priority="452" dxfId="5">
      <formula>$Q3="Moyen"</formula>
    </cfRule>
    <cfRule type="expression" priority="453" dxfId="9">
      <formula>$Q3="Élevé"</formula>
    </cfRule>
    <cfRule type="expression" priority="454" dxfId="10">
      <formula>$Q3="Critique"</formula>
    </cfRule>
    <cfRule type="expression" priority="455" dxfId="8">
      <formula>$AB3="Faible"</formula>
    </cfRule>
    <cfRule type="expression" priority="456" dxfId="5">
      <formula>$AB3="Moyen"</formula>
    </cfRule>
    <cfRule type="expression" priority="457" dxfId="9">
      <formula>$AB3="Élevé"</formula>
    </cfRule>
    <cfRule type="expression" priority="458" dxfId="10">
      <formula>$AB3="Critique"</formula>
    </cfRule>
  </conditionalFormatting>
  <conditionalFormatting sqref="Y3:Y1000">
    <cfRule type="expression" priority="459" dxfId="8">
      <formula>$Q3="Faible"</formula>
    </cfRule>
    <cfRule type="expression" priority="460" dxfId="5">
      <formula>$Q3="Moyen"</formula>
    </cfRule>
    <cfRule type="expression" priority="461" dxfId="9">
      <formula>$Q3="Élevé"</formula>
    </cfRule>
    <cfRule type="expression" priority="462" dxfId="10">
      <formula>$Q3="Critique"</formula>
    </cfRule>
    <cfRule type="expression" priority="463" dxfId="8">
      <formula>$AB3="Faible"</formula>
    </cfRule>
    <cfRule type="expression" priority="464" dxfId="5">
      <formula>$AB3="Moyen"</formula>
    </cfRule>
    <cfRule type="expression" priority="465" dxfId="9">
      <formula>$AB3="Élevé"</formula>
    </cfRule>
    <cfRule type="expression" priority="466" dxfId="10">
      <formula>$AB3="Critique"</formula>
    </cfRule>
  </conditionalFormatting>
  <conditionalFormatting sqref="Z3:Z1000">
    <cfRule type="expression" priority="467" dxfId="8">
      <formula>$Q3="Faible"</formula>
    </cfRule>
    <cfRule type="expression" priority="468" dxfId="5">
      <formula>$Q3="Moyen"</formula>
    </cfRule>
    <cfRule type="expression" priority="469" dxfId="9">
      <formula>$Q3="Élevé"</formula>
    </cfRule>
    <cfRule type="expression" priority="470" dxfId="10">
      <formula>$Q3="Critique"</formula>
    </cfRule>
    <cfRule type="expression" priority="471" dxfId="8">
      <formula>$AB3="Faible"</formula>
    </cfRule>
    <cfRule type="expression" priority="472" dxfId="5">
      <formula>$AB3="Moyen"</formula>
    </cfRule>
    <cfRule type="expression" priority="473" dxfId="9">
      <formula>$AB3="Élevé"</formula>
    </cfRule>
    <cfRule type="expression" priority="474" dxfId="10">
      <formula>$AB3="Critique"</formula>
    </cfRule>
  </conditionalFormatting>
  <conditionalFormatting sqref="AA3:AA1000">
    <cfRule type="expression" priority="475" dxfId="8">
      <formula>$Q3="Faible"</formula>
    </cfRule>
    <cfRule type="expression" priority="476" dxfId="5">
      <formula>$Q3="Moyen"</formula>
    </cfRule>
    <cfRule type="expression" priority="477" dxfId="9">
      <formula>$Q3="Élevé"</formula>
    </cfRule>
    <cfRule type="expression" priority="478" dxfId="10">
      <formula>$Q3="Critique"</formula>
    </cfRule>
    <cfRule type="expression" priority="479" dxfId="8">
      <formula>$AB3="Faible"</formula>
    </cfRule>
    <cfRule type="expression" priority="480" dxfId="5">
      <formula>$AB3="Moyen"</formula>
    </cfRule>
    <cfRule type="expression" priority="481" dxfId="9">
      <formula>$AB3="Élevé"</formula>
    </cfRule>
    <cfRule type="expression" priority="482" dxfId="10">
      <formula>$AB3="Critique"</formula>
    </cfRule>
  </conditionalFormatting>
  <conditionalFormatting sqref="AB3:AB1000">
    <cfRule type="expression" priority="483" dxfId="8">
      <formula>$Q3="Faible"</formula>
    </cfRule>
    <cfRule type="expression" priority="484" dxfId="5">
      <formula>$Q3="Moyen"</formula>
    </cfRule>
    <cfRule type="expression" priority="485" dxfId="9">
      <formula>$Q3="Élevé"</formula>
    </cfRule>
    <cfRule type="expression" priority="486" dxfId="10">
      <formula>$Q3="Critique"</formula>
    </cfRule>
    <cfRule type="expression" priority="487" dxfId="8">
      <formula>$AB3="Faible"</formula>
    </cfRule>
    <cfRule type="expression" priority="488" dxfId="5">
      <formula>$AB3="Moyen"</formula>
    </cfRule>
    <cfRule type="expression" priority="489" dxfId="9">
      <formula>$AB3="Élevé"</formula>
    </cfRule>
    <cfRule type="expression" priority="490" dxfId="10">
      <formula>$AB3="Critique"</formula>
    </cfRule>
  </conditionalFormatting>
  <conditionalFormatting sqref="AC3:AC1000">
    <cfRule type="expression" priority="491" dxfId="8">
      <formula>$Q3="Faible"</formula>
    </cfRule>
    <cfRule type="expression" priority="492" dxfId="5">
      <formula>$Q3="Moyen"</formula>
    </cfRule>
    <cfRule type="expression" priority="493" dxfId="9">
      <formula>$Q3="Élevé"</formula>
    </cfRule>
    <cfRule type="expression" priority="494" dxfId="10">
      <formula>$Q3="Critique"</formula>
    </cfRule>
    <cfRule type="expression" priority="495" dxfId="8">
      <formula>$AB3="Faible"</formula>
    </cfRule>
    <cfRule type="expression" priority="496" dxfId="5">
      <formula>$AB3="Moyen"</formula>
    </cfRule>
    <cfRule type="expression" priority="497" dxfId="9">
      <formula>$AB3="Élevé"</formula>
    </cfRule>
    <cfRule type="expression" priority="498" dxfId="10">
      <formula>$AB3="Critique"</formula>
    </cfRule>
  </conditionalFormatting>
  <conditionalFormatting sqref="AD3:AD1000">
    <cfRule type="expression" priority="499" dxfId="8">
      <formula>$Q3="Faible"</formula>
    </cfRule>
    <cfRule type="expression" priority="500" dxfId="5">
      <formula>$Q3="Moyen"</formula>
    </cfRule>
    <cfRule type="expression" priority="501" dxfId="9">
      <formula>$Q3="Élevé"</formula>
    </cfRule>
    <cfRule type="expression" priority="502" dxfId="10">
      <formula>$Q3="Critique"</formula>
    </cfRule>
    <cfRule type="expression" priority="503" dxfId="8">
      <formula>$AB3="Faible"</formula>
    </cfRule>
    <cfRule type="expression" priority="504" dxfId="5">
      <formula>$AB3="Moyen"</formula>
    </cfRule>
    <cfRule type="expression" priority="505" dxfId="9">
      <formula>$AB3="Élevé"</formula>
    </cfRule>
    <cfRule type="expression" priority="506" dxfId="10">
      <formula>$AB3="Critique"</formula>
    </cfRule>
  </conditionalFormatting>
  <conditionalFormatting sqref="AE3:AE1000">
    <cfRule type="expression" priority="507" dxfId="8">
      <formula>$Q3="Faible"</formula>
    </cfRule>
    <cfRule type="expression" priority="508" dxfId="5">
      <formula>$Q3="Moyen"</formula>
    </cfRule>
    <cfRule type="expression" priority="509" dxfId="9">
      <formula>$Q3="Élevé"</formula>
    </cfRule>
    <cfRule type="expression" priority="510" dxfId="10">
      <formula>$Q3="Critique"</formula>
    </cfRule>
    <cfRule type="expression" priority="511" dxfId="8">
      <formula>$AB3="Faible"</formula>
    </cfRule>
    <cfRule type="expression" priority="512" dxfId="5">
      <formula>$AB3="Moyen"</formula>
    </cfRule>
    <cfRule type="expression" priority="513" dxfId="9">
      <formula>$AB3="Élevé"</formula>
    </cfRule>
    <cfRule type="expression" priority="514" dxfId="10">
      <formula>$AB3="Critique"</formula>
    </cfRule>
  </conditionalFormatting>
  <conditionalFormatting sqref="AF3:AF1000">
    <cfRule type="expression" priority="515" dxfId="8">
      <formula>$Q3="Faible"</formula>
    </cfRule>
    <cfRule type="expression" priority="516" dxfId="5">
      <formula>$Q3="Moyen"</formula>
    </cfRule>
    <cfRule type="expression" priority="517" dxfId="9">
      <formula>$Q3="Élevé"</formula>
    </cfRule>
    <cfRule type="expression" priority="518" dxfId="10">
      <formula>$Q3="Critique"</formula>
    </cfRule>
    <cfRule type="expression" priority="519" dxfId="8">
      <formula>$AB3="Faible"</formula>
    </cfRule>
    <cfRule type="expression" priority="520" dxfId="5">
      <formula>$AB3="Moyen"</formula>
    </cfRule>
    <cfRule type="expression" priority="521" dxfId="9">
      <formula>$AB3="Élevé"</formula>
    </cfRule>
    <cfRule type="expression" priority="522" dxfId="10">
      <formula>$AB3="Critique"</formula>
    </cfRule>
  </conditionalFormatting>
  <conditionalFormatting sqref="AG3:AG1000">
    <cfRule type="expression" priority="523" dxfId="8">
      <formula>$Q3="Faible"</formula>
    </cfRule>
    <cfRule type="expression" priority="524" dxfId="5">
      <formula>$Q3="Moyen"</formula>
    </cfRule>
    <cfRule type="expression" priority="525" dxfId="9">
      <formula>$Q3="Élevé"</formula>
    </cfRule>
    <cfRule type="expression" priority="526" dxfId="10">
      <formula>$Q3="Critique"</formula>
    </cfRule>
    <cfRule type="expression" priority="527" dxfId="8">
      <formula>$AB3="Faible"</formula>
    </cfRule>
    <cfRule type="expression" priority="528" dxfId="5">
      <formula>$AB3="Moyen"</formula>
    </cfRule>
    <cfRule type="expression" priority="529" dxfId="9">
      <formula>$AB3="Élevé"</formula>
    </cfRule>
    <cfRule type="expression" priority="530" dxfId="10">
      <formula>$AB3="Critique"</formula>
    </cfRule>
  </conditionalFormatting>
  <dataValidations count="8">
    <dataValidation sqref="B3:B1000" showErrorMessage="1" showInputMessage="1" allowBlank="1" type="list">
      <formula1>=Références!$A$2:$A$50</formula1>
    </dataValidation>
    <dataValidation sqref="D3:D1000" showErrorMessage="1" showInputMessage="1" allowBlank="1" type="list">
      <formula1>=Références!$C$2:$C$50</formula1>
    </dataValidation>
    <dataValidation sqref="E3:E1000" showErrorMessage="1" showInputMessage="1" allowBlank="1" type="list">
      <formula1>=Références!$E$2:$E$50</formula1>
    </dataValidation>
    <dataValidation sqref="H3:H1000" showErrorMessage="1" showInputMessage="1" allowBlank="1" type="list">
      <formula1>"S1,S2"</formula1>
    </dataValidation>
    <dataValidation sqref="I3:I1000" showErrorMessage="1" showInputMessage="1" allowBlank="1" type="list">
      <formula1>"F1,F2"</formula1>
    </dataValidation>
    <dataValidation sqref="J3:J1000" showErrorMessage="1" showInputMessage="1" allowBlank="1" type="list">
      <formula1>"P1,P2"</formula1>
    </dataValidation>
    <dataValidation sqref="W3:W1000" showErrorMessage="1" showInputMessage="1" allowBlank="1" type="list">
      <formula1>=Références!$G$2:$G$4</formula1>
    </dataValidation>
    <dataValidation sqref="S3:S1000" showErrorMessage="1" showInputMessage="1" allowBlank="1" type="list">
      <formula1>=Références!$I$2:$I$10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R2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20" customWidth="1" min="2" max="2"/>
    <col width="40" customWidth="1" min="3" max="3"/>
    <col width="16" customWidth="1" min="4" max="4"/>
    <col width="18" customWidth="1" min="5" max="5"/>
    <col width="12" customWidth="1" min="6" max="6"/>
    <col width="12" customWidth="1" min="7" max="7"/>
    <col width="12" customWidth="1" min="8" max="8"/>
    <col width="10" customWidth="1" min="9" max="9"/>
    <col width="12" customWidth="1" min="10" max="10"/>
    <col width="16" customWidth="1" min="11" max="11"/>
    <col width="18" customWidth="1" min="12" max="12"/>
    <col width="14" customWidth="1" min="13" max="13"/>
    <col width="14" customWidth="1" min="14" max="14"/>
    <col width="30" customWidth="1" min="15" max="15"/>
  </cols>
  <sheetData>
    <row r="1">
      <c r="A1" s="22" t="inlineStr">
        <is>
          <t>Fonctions de sécurité – PLr requis vs PL atteint</t>
        </is>
      </c>
      <c r="B1" s="22" t="n"/>
      <c r="C1" s="22" t="n"/>
      <c r="D1" s="22" t="n"/>
      <c r="E1" s="22" t="n"/>
      <c r="F1" s="22" t="n"/>
      <c r="G1" s="22" t="n"/>
      <c r="H1" s="22" t="n"/>
      <c r="I1" s="22" t="n"/>
      <c r="J1" s="22" t="n"/>
      <c r="K1" s="22" t="n"/>
      <c r="L1" s="22" t="n"/>
      <c r="M1" s="22" t="n"/>
      <c r="N1" s="22" t="n"/>
      <c r="O1" s="22" t="n"/>
    </row>
    <row r="2">
      <c r="A2" s="23" t="inlineStr">
        <is>
          <t>SF ID</t>
        </is>
      </c>
      <c r="B2" s="23" t="inlineStr">
        <is>
          <t>Machine</t>
        </is>
      </c>
      <c r="C2" s="23" t="inlineStr">
        <is>
          <t>Description de la fonction</t>
        </is>
      </c>
      <c r="D2" s="23" t="inlineStr">
        <is>
          <t>Source (ID Risque)</t>
        </is>
      </c>
      <c r="E2" s="23" t="inlineStr">
        <is>
          <t>PLr requis (depuis Registre)</t>
        </is>
      </c>
      <c r="F2" s="23" t="inlineStr">
        <is>
          <t>Architecture (Cat)</t>
        </is>
      </c>
      <c r="G2" s="23" t="inlineStr">
        <is>
          <t>MTTFd</t>
        </is>
      </c>
      <c r="H2" s="23" t="inlineStr">
        <is>
          <t>DCavg</t>
        </is>
      </c>
      <c r="I2" s="23" t="inlineStr">
        <is>
          <t>CCF</t>
        </is>
      </c>
      <c r="J2" s="23" t="inlineStr">
        <is>
          <t>PL atteint</t>
        </is>
      </c>
      <c r="K2" s="23" t="inlineStr">
        <is>
          <t>Écart (OK/À compléter)</t>
        </is>
      </c>
      <c r="L2" s="23" t="inlineStr">
        <is>
          <t>Responsable</t>
        </is>
      </c>
      <c r="M2" s="23" t="inlineStr">
        <is>
          <t>Échéance</t>
        </is>
      </c>
      <c r="N2" s="23" t="inlineStr">
        <is>
          <t>Statut</t>
        </is>
      </c>
      <c r="O2" s="23" t="inlineStr">
        <is>
          <t>Commentaire</t>
        </is>
      </c>
    </row>
    <row r="3">
      <c r="A3" s="25" t="inlineStr">
        <is>
          <t>SF-01</t>
        </is>
      </c>
      <c r="B3" s="26" t="inlineStr">
        <is>
          <t>Robot R3</t>
        </is>
      </c>
      <c r="C3" s="26" t="inlineStr">
        <is>
          <t>Arrêt sécurité barrière immatérielle</t>
        </is>
      </c>
      <c r="D3" s="25" t="n">
        <v>3</v>
      </c>
      <c r="E3" s="26" t="inlineStr"/>
      <c r="F3" s="25" t="inlineStr">
        <is>
          <t>Cat.4</t>
        </is>
      </c>
      <c r="G3" s="25" t="inlineStr">
        <is>
          <t>High</t>
        </is>
      </c>
      <c r="H3" s="25" t="inlineStr">
        <is>
          <t>High</t>
        </is>
      </c>
      <c r="I3" s="25" t="inlineStr">
        <is>
          <t>OK</t>
        </is>
      </c>
      <c r="J3" s="25" t="inlineStr">
        <is>
          <t>e</t>
        </is>
      </c>
      <c r="K3" s="26" t="inlineStr"/>
      <c r="L3" s="26" t="inlineStr">
        <is>
          <t>Autom.</t>
        </is>
      </c>
      <c r="M3" s="25" t="inlineStr">
        <is>
          <t>15/09/2025</t>
        </is>
      </c>
      <c r="N3" s="26" t="inlineStr">
        <is>
          <t>In Progress</t>
        </is>
      </c>
      <c r="O3" s="26" t="inlineStr">
        <is>
          <t>Validation TÜV</t>
        </is>
      </c>
      <c r="P3" s="26" t="inlineStr">
        <is>
          <t>Barrières immatérielles PLe</t>
        </is>
      </c>
      <c r="Q3" s="26" t="inlineStr">
        <is>
          <t>API sécurité</t>
        </is>
      </c>
      <c r="R3" s="26" t="inlineStr">
        <is>
          <t>Arrêt moteurs + frein</t>
        </is>
      </c>
    </row>
    <row r="4">
      <c r="A4" s="25" t="inlineStr">
        <is>
          <t>SF-02</t>
        </is>
      </c>
      <c r="B4" s="26" t="inlineStr">
        <is>
          <t>Presse P1</t>
        </is>
      </c>
      <c r="C4" s="26" t="inlineStr">
        <is>
          <t>Protection carter mobile interverrouillé</t>
        </is>
      </c>
      <c r="D4" s="25" t="n">
        <v>1</v>
      </c>
      <c r="E4" s="26" t="inlineStr"/>
      <c r="F4" s="25" t="inlineStr">
        <is>
          <t>Cat.3</t>
        </is>
      </c>
      <c r="G4" s="25" t="inlineStr">
        <is>
          <t>Medium</t>
        </is>
      </c>
      <c r="H4" s="25" t="inlineStr">
        <is>
          <t>Medium</t>
        </is>
      </c>
      <c r="I4" s="25" t="inlineStr">
        <is>
          <t>OK</t>
        </is>
      </c>
      <c r="J4" s="25" t="inlineStr">
        <is>
          <t>d</t>
        </is>
      </c>
      <c r="K4" s="26" t="inlineStr"/>
      <c r="L4" s="26" t="inlineStr">
        <is>
          <t>Méth.</t>
        </is>
      </c>
      <c r="M4" s="25" t="inlineStr">
        <is>
          <t>30/09/2025</t>
        </is>
      </c>
      <c r="N4" s="26" t="inlineStr">
        <is>
          <t>In Progress</t>
        </is>
      </c>
      <c r="O4" s="26" t="inlineStr">
        <is>
          <t>Refonte câblage</t>
        </is>
      </c>
      <c r="P4" s="26" t="inlineStr">
        <is>
          <t>Interrupteur sécurité</t>
        </is>
      </c>
      <c r="Q4" s="26" t="inlineStr">
        <is>
          <t>Relais sécurité</t>
        </is>
      </c>
      <c r="R4" s="26" t="inlineStr">
        <is>
          <t>Coupure énergie / valve</t>
        </is>
      </c>
    </row>
    <row r="5">
      <c r="A5" s="25" t="inlineStr">
        <is>
          <t>SF-03</t>
        </is>
      </c>
      <c r="B5" s="26" t="inlineStr">
        <is>
          <t>Convoyeur C2</t>
        </is>
      </c>
      <c r="C5" s="26" t="inlineStr">
        <is>
          <t>Arrêt d'urgence câble</t>
        </is>
      </c>
      <c r="D5" s="25" t="n">
        <v>2</v>
      </c>
      <c r="E5" s="26" t="inlineStr"/>
      <c r="F5" s="25" t="inlineStr">
        <is>
          <t>Cat.3</t>
        </is>
      </c>
      <c r="G5" s="25" t="inlineStr">
        <is>
          <t>Medium</t>
        </is>
      </c>
      <c r="H5" s="25" t="inlineStr">
        <is>
          <t>Medium</t>
        </is>
      </c>
      <c r="I5" s="25" t="inlineStr">
        <is>
          <t>OK</t>
        </is>
      </c>
      <c r="J5" s="25" t="inlineStr">
        <is>
          <t>c</t>
        </is>
      </c>
      <c r="K5" s="26" t="inlineStr"/>
      <c r="L5" s="26" t="inlineStr">
        <is>
          <t>Prod.</t>
        </is>
      </c>
      <c r="M5" s="25" t="inlineStr">
        <is>
          <t>20/09/2025</t>
        </is>
      </c>
      <c r="N5" s="26" t="inlineStr">
        <is>
          <t>Not Started</t>
        </is>
      </c>
      <c r="O5" s="26" t="inlineStr">
        <is>
          <t>Tension câble</t>
        </is>
      </c>
      <c r="P5" s="26" t="inlineStr">
        <is>
          <t>Câble ARU + boutons</t>
        </is>
      </c>
      <c r="Q5" s="26" t="inlineStr">
        <is>
          <t>Relais sécurité</t>
        </is>
      </c>
      <c r="R5" s="26" t="inlineStr">
        <is>
          <t>Coupure variateur</t>
        </is>
      </c>
    </row>
    <row r="6">
      <c r="A6" s="25" t="inlineStr">
        <is>
          <t>SF-04</t>
        </is>
      </c>
      <c r="B6" s="26" t="inlineStr">
        <is>
          <t>Robot R3</t>
        </is>
      </c>
      <c r="C6" s="26" t="inlineStr">
        <is>
          <t>Freinage sûreté axe Z</t>
        </is>
      </c>
      <c r="D6" s="25" t="n">
        <v>3</v>
      </c>
      <c r="E6" s="26" t="inlineStr"/>
      <c r="F6" s="25" t="inlineStr">
        <is>
          <t>Cat.3</t>
        </is>
      </c>
      <c r="G6" s="25" t="inlineStr">
        <is>
          <t>High</t>
        </is>
      </c>
      <c r="H6" s="25" t="inlineStr">
        <is>
          <t>Medium</t>
        </is>
      </c>
      <c r="I6" s="25" t="inlineStr">
        <is>
          <t>OK</t>
        </is>
      </c>
      <c r="J6" s="25" t="inlineStr">
        <is>
          <t>d</t>
        </is>
      </c>
      <c r="K6" s="26" t="inlineStr"/>
      <c r="L6" s="26" t="inlineStr">
        <is>
          <t>Maintenance</t>
        </is>
      </c>
      <c r="M6" s="25" t="inlineStr">
        <is>
          <t>18/09/2025</t>
        </is>
      </c>
      <c r="N6" s="26" t="inlineStr">
        <is>
          <t>In Progress</t>
        </is>
      </c>
      <c r="O6" s="26" t="inlineStr">
        <is>
          <t>Essais frein</t>
        </is>
      </c>
      <c r="P6" s="26" t="inlineStr">
        <is>
          <t>Encodeur + SMK</t>
        </is>
      </c>
      <c r="Q6" s="26" t="inlineStr">
        <is>
          <t>API sécurité</t>
        </is>
      </c>
      <c r="R6" s="26" t="inlineStr">
        <is>
          <t>Relâche frein + coupure moteur</t>
        </is>
      </c>
    </row>
    <row r="7">
      <c r="A7" s="25" t="inlineStr">
        <is>
          <t>SF-05</t>
        </is>
      </c>
      <c r="B7" s="26" t="inlineStr">
        <is>
          <t>Presse P1</t>
        </is>
      </c>
      <c r="C7" s="26" t="inlineStr">
        <is>
          <t>Validation bi-manuelle + pas-à-pas</t>
        </is>
      </c>
      <c r="D7" s="25" t="n">
        <v>10</v>
      </c>
      <c r="E7" s="26" t="inlineStr"/>
      <c r="F7" s="25" t="inlineStr">
        <is>
          <t>Cat.3</t>
        </is>
      </c>
      <c r="G7" s="25" t="inlineStr">
        <is>
          <t>High</t>
        </is>
      </c>
      <c r="H7" s="25" t="inlineStr">
        <is>
          <t>Medium</t>
        </is>
      </c>
      <c r="I7" s="25" t="inlineStr">
        <is>
          <t>OK</t>
        </is>
      </c>
      <c r="J7" s="25" t="inlineStr">
        <is>
          <t>d</t>
        </is>
      </c>
      <c r="K7" s="26" t="inlineStr"/>
      <c r="L7" s="26" t="inlineStr">
        <is>
          <t>Méthodes</t>
        </is>
      </c>
      <c r="M7" s="25" t="inlineStr">
        <is>
          <t>25/09/2025</t>
        </is>
      </c>
      <c r="N7" s="26" t="inlineStr">
        <is>
          <t>In Progress</t>
        </is>
      </c>
      <c r="O7" s="26" t="inlineStr">
        <is>
          <t>Mode incrémental</t>
        </is>
      </c>
      <c r="P7" s="26" t="inlineStr">
        <is>
          <t>Boutons bimanuels</t>
        </is>
      </c>
      <c r="Q7" s="26" t="inlineStr">
        <is>
          <t>Relais/PLC sécurité</t>
        </is>
      </c>
      <c r="R7" s="26" t="inlineStr">
        <is>
          <t>Valve + moteur</t>
        </is>
      </c>
    </row>
    <row r="8">
      <c r="A8" s="25" t="inlineStr">
        <is>
          <t>SF-06</t>
        </is>
      </c>
      <c r="B8" s="26" t="inlineStr">
        <is>
          <t>Convoyeur C2</t>
        </is>
      </c>
      <c r="C8" s="26" t="inlineStr">
        <is>
          <t>Contrôle de vitesse sûre (SSM)</t>
        </is>
      </c>
      <c r="D8" s="25" t="n">
        <v>2</v>
      </c>
      <c r="E8" s="26" t="inlineStr"/>
      <c r="F8" s="25" t="inlineStr">
        <is>
          <t>Cat.3</t>
        </is>
      </c>
      <c r="G8" s="25" t="inlineStr">
        <is>
          <t>Medium</t>
        </is>
      </c>
      <c r="H8" s="25" t="inlineStr">
        <is>
          <t>Medium</t>
        </is>
      </c>
      <c r="I8" s="25" t="inlineStr">
        <is>
          <t>OK</t>
        </is>
      </c>
      <c r="J8" s="25" t="inlineStr">
        <is>
          <t>c</t>
        </is>
      </c>
      <c r="K8" s="26" t="inlineStr"/>
      <c r="L8" s="26" t="inlineStr">
        <is>
          <t>Autom.</t>
        </is>
      </c>
      <c r="M8" s="25" t="inlineStr">
        <is>
          <t>10/10/2025</t>
        </is>
      </c>
      <c r="N8" s="26" t="inlineStr">
        <is>
          <t>Not Started</t>
        </is>
      </c>
      <c r="O8" s="26" t="inlineStr">
        <is>
          <t>Capteurs SLS</t>
        </is>
      </c>
      <c r="P8" s="26" t="inlineStr">
        <is>
          <t>Capteurs vitesse</t>
        </is>
      </c>
      <c r="Q8" s="26" t="inlineStr">
        <is>
          <t>API sécurité</t>
        </is>
      </c>
      <c r="R8" s="26" t="inlineStr">
        <is>
          <t>Décélération + arrêt</t>
        </is>
      </c>
    </row>
    <row r="9">
      <c r="A9" s="25" t="inlineStr">
        <is>
          <t>SF-07</t>
        </is>
      </c>
      <c r="B9" s="26" t="inlineStr">
        <is>
          <t>Four F1</t>
        </is>
      </c>
      <c r="C9" s="26" t="inlineStr">
        <is>
          <t>Verrouillage porte à chaud</t>
        </is>
      </c>
      <c r="D9" s="25" t="n">
        <v>6</v>
      </c>
      <c r="E9" s="26" t="inlineStr"/>
      <c r="F9" s="25" t="inlineStr">
        <is>
          <t>Cat.3</t>
        </is>
      </c>
      <c r="G9" s="25" t="inlineStr">
        <is>
          <t>High</t>
        </is>
      </c>
      <c r="H9" s="25" t="inlineStr">
        <is>
          <t>Medium</t>
        </is>
      </c>
      <c r="I9" s="25" t="inlineStr">
        <is>
          <t>OK</t>
        </is>
      </c>
      <c r="J9" s="25" t="inlineStr">
        <is>
          <t>c</t>
        </is>
      </c>
      <c r="K9" s="26" t="inlineStr"/>
      <c r="L9" s="26" t="inlineStr">
        <is>
          <t>Qualité</t>
        </is>
      </c>
      <c r="M9" s="25" t="inlineStr">
        <is>
          <t>05/10/2025</t>
        </is>
      </c>
      <c r="N9" s="26" t="inlineStr">
        <is>
          <t>Not Started</t>
        </is>
      </c>
      <c r="O9" s="26" t="inlineStr">
        <is>
          <t>Temporisation</t>
        </is>
      </c>
      <c r="P9" s="26" t="inlineStr">
        <is>
          <t>Capteur T° + interlock</t>
        </is>
      </c>
      <c r="Q9" s="26" t="inlineStr">
        <is>
          <t>Relais sécurité</t>
        </is>
      </c>
      <c r="R9" s="26" t="inlineStr">
        <is>
          <t>Ventilation + verrou</t>
        </is>
      </c>
    </row>
    <row r="10">
      <c r="A10" s="25" t="inlineStr">
        <is>
          <t>SF-08</t>
        </is>
      </c>
      <c r="B10" s="26" t="inlineStr">
        <is>
          <t>Salle chimique</t>
        </is>
      </c>
      <c r="C10" s="26" t="inlineStr">
        <is>
          <t>Détection fuite + ARU process</t>
        </is>
      </c>
      <c r="D10" s="25" t="n">
        <v>7</v>
      </c>
      <c r="E10" s="26" t="inlineStr"/>
      <c r="F10" s="25" t="inlineStr">
        <is>
          <t>Cat.3</t>
        </is>
      </c>
      <c r="G10" s="25" t="inlineStr">
        <is>
          <t>Medium</t>
        </is>
      </c>
      <c r="H10" s="25" t="inlineStr">
        <is>
          <t>Medium</t>
        </is>
      </c>
      <c r="I10" s="25" t="inlineStr">
        <is>
          <t>OK</t>
        </is>
      </c>
      <c r="J10" s="25" t="inlineStr">
        <is>
          <t>c</t>
        </is>
      </c>
      <c r="K10" s="26" t="inlineStr"/>
      <c r="L10" s="26" t="inlineStr">
        <is>
          <t>HSE</t>
        </is>
      </c>
      <c r="M10" s="25" t="inlineStr">
        <is>
          <t>22/09/2025</t>
        </is>
      </c>
      <c r="N10" s="26" t="inlineStr">
        <is>
          <t>In Progress</t>
        </is>
      </c>
      <c r="O10" s="26" t="inlineStr">
        <is>
          <t>Seuil alarme</t>
        </is>
      </c>
      <c r="P10" s="26" t="inlineStr">
        <is>
          <t>Détecteur gaz</t>
        </is>
      </c>
      <c r="Q10" s="26" t="inlineStr">
        <is>
          <t>API sécurité</t>
        </is>
      </c>
      <c r="R10" s="26" t="inlineStr">
        <is>
          <t>Coupure électrovanne</t>
        </is>
      </c>
    </row>
    <row r="11">
      <c r="A11" s="25" t="inlineStr">
        <is>
          <t>SF-09</t>
        </is>
      </c>
      <c r="B11" s="26" t="inlineStr">
        <is>
          <t>Atelier A1</t>
        </is>
      </c>
      <c r="C11" s="26" t="inlineStr">
        <is>
          <t>Arrêt sol glissant (andon)</t>
        </is>
      </c>
      <c r="D11" s="25" t="n">
        <v>8</v>
      </c>
      <c r="E11" s="26" t="inlineStr"/>
      <c r="F11" s="25" t="inlineStr">
        <is>
          <t>Cat.2</t>
        </is>
      </c>
      <c r="G11" s="25" t="inlineStr">
        <is>
          <t>Low</t>
        </is>
      </c>
      <c r="H11" s="25" t="inlineStr">
        <is>
          <t>Low</t>
        </is>
      </c>
      <c r="I11" s="25" t="inlineStr">
        <is>
          <t>OK</t>
        </is>
      </c>
      <c r="J11" s="25" t="inlineStr">
        <is>
          <t>b</t>
        </is>
      </c>
      <c r="K11" s="26" t="inlineStr"/>
      <c r="L11" s="26" t="inlineStr">
        <is>
          <t>Méthodes</t>
        </is>
      </c>
      <c r="M11" s="25" t="inlineStr">
        <is>
          <t>12/10/2025</t>
        </is>
      </c>
      <c r="N11" s="26" t="inlineStr">
        <is>
          <t>Not Started</t>
        </is>
      </c>
      <c r="O11" s="26" t="inlineStr">
        <is>
          <t>Totem alerte</t>
        </is>
      </c>
      <c r="P11" s="26" t="inlineStr">
        <is>
          <t>Capteur fuite simple</t>
        </is>
      </c>
      <c r="Q11" s="26" t="inlineStr">
        <is>
          <t>Relais sécurité</t>
        </is>
      </c>
      <c r="R11" s="26" t="inlineStr">
        <is>
          <t>Avertisseur + arrêt pompe</t>
        </is>
      </c>
    </row>
    <row r="12">
      <c r="A12" s="25" t="inlineStr">
        <is>
          <t>SF-10</t>
        </is>
      </c>
      <c r="B12" s="26" t="inlineStr">
        <is>
          <t>Robot R3</t>
        </is>
      </c>
      <c r="C12" s="26" t="inlineStr">
        <is>
          <t>Surveillance espace (scanners)</t>
        </is>
      </c>
      <c r="D12" s="25" t="n">
        <v>3</v>
      </c>
      <c r="E12" s="26" t="inlineStr"/>
      <c r="F12" s="25" t="inlineStr">
        <is>
          <t>Cat.3</t>
        </is>
      </c>
      <c r="G12" s="25" t="inlineStr">
        <is>
          <t>Medium</t>
        </is>
      </c>
      <c r="H12" s="25" t="inlineStr">
        <is>
          <t>Medium</t>
        </is>
      </c>
      <c r="I12" s="25" t="inlineStr">
        <is>
          <t>OK</t>
        </is>
      </c>
      <c r="J12" s="25" t="inlineStr">
        <is>
          <t>d</t>
        </is>
      </c>
      <c r="K12" s="26" t="inlineStr"/>
      <c r="L12" s="26" t="inlineStr">
        <is>
          <t>Autom.</t>
        </is>
      </c>
      <c r="M12" s="25" t="inlineStr">
        <is>
          <t>28/09/2025</t>
        </is>
      </c>
      <c r="N12" s="26" t="inlineStr">
        <is>
          <t>In Progress</t>
        </is>
      </c>
      <c r="O12" s="26" t="inlineStr">
        <is>
          <t>Muting zones</t>
        </is>
      </c>
      <c r="P12" s="26" t="inlineStr">
        <is>
          <t>Scanners laser</t>
        </is>
      </c>
      <c r="Q12" s="26" t="inlineStr">
        <is>
          <t>PLC sécurité</t>
        </is>
      </c>
      <c r="R12" s="26" t="inlineStr">
        <is>
          <t>Arrêt axes + frein</t>
        </is>
      </c>
    </row>
    <row r="13">
      <c r="A13" s="25" t="inlineStr">
        <is>
          <t>SF-11</t>
        </is>
      </c>
      <c r="B13" s="26" t="inlineStr">
        <is>
          <t>Presse P1</t>
        </is>
      </c>
      <c r="C13" s="26" t="inlineStr">
        <is>
          <t>Interlock accès outillage</t>
        </is>
      </c>
      <c r="D13" s="25" t="n">
        <v>4</v>
      </c>
      <c r="E13" s="26" t="inlineStr"/>
      <c r="F13" s="25" t="inlineStr">
        <is>
          <t>Cat.3</t>
        </is>
      </c>
      <c r="G13" s="25" t="inlineStr">
        <is>
          <t>Medium</t>
        </is>
      </c>
      <c r="H13" s="25" t="inlineStr">
        <is>
          <t>Medium</t>
        </is>
      </c>
      <c r="I13" s="25" t="inlineStr">
        <is>
          <t>OK</t>
        </is>
      </c>
      <c r="J13" s="25" t="inlineStr">
        <is>
          <t>c</t>
        </is>
      </c>
      <c r="K13" s="26" t="inlineStr"/>
      <c r="L13" s="26" t="inlineStr">
        <is>
          <t>Méthodes</t>
        </is>
      </c>
      <c r="M13" s="25" t="inlineStr">
        <is>
          <t>07/10/2025</t>
        </is>
      </c>
      <c r="N13" s="26" t="inlineStr">
        <is>
          <t>Not Started</t>
        </is>
      </c>
      <c r="O13" s="26" t="inlineStr">
        <is>
          <t>Butées + contact</t>
        </is>
      </c>
      <c r="P13" s="26" t="inlineStr">
        <is>
          <t>Interverrouillage</t>
        </is>
      </c>
      <c r="Q13" s="26" t="inlineStr">
        <is>
          <t>Relais sécurité</t>
        </is>
      </c>
      <c r="R13" s="26" t="inlineStr">
        <is>
          <t>Coupure énergie</t>
        </is>
      </c>
    </row>
    <row r="14">
      <c r="A14" s="25" t="inlineStr">
        <is>
          <t>SF-12</t>
        </is>
      </c>
      <c r="B14" s="26" t="inlineStr">
        <is>
          <t>Laser L1</t>
        </is>
      </c>
      <c r="C14" s="26" t="inlineStr">
        <is>
          <t>Interlock capot faisceau</t>
        </is>
      </c>
      <c r="D14" s="25" t="n">
        <v>12</v>
      </c>
      <c r="E14" s="26" t="inlineStr"/>
      <c r="F14" s="25" t="inlineStr">
        <is>
          <t>Cat.3</t>
        </is>
      </c>
      <c r="G14" s="25" t="inlineStr">
        <is>
          <t>High</t>
        </is>
      </c>
      <c r="H14" s="25" t="inlineStr">
        <is>
          <t>High</t>
        </is>
      </c>
      <c r="I14" s="25" t="inlineStr">
        <is>
          <t>OK</t>
        </is>
      </c>
      <c r="J14" s="25" t="inlineStr">
        <is>
          <t>d</t>
        </is>
      </c>
      <c r="K14" s="26" t="inlineStr"/>
      <c r="L14" s="26" t="inlineStr">
        <is>
          <t>Maintenance</t>
        </is>
      </c>
      <c r="M14" s="25" t="inlineStr">
        <is>
          <t>02/10/2025</t>
        </is>
      </c>
      <c r="N14" s="26" t="inlineStr">
        <is>
          <t>In Progress</t>
        </is>
      </c>
      <c r="O14" s="26" t="inlineStr">
        <is>
          <t>Test capteurs</t>
        </is>
      </c>
      <c r="P14" s="26" t="inlineStr">
        <is>
          <t>Capteur capot</t>
        </is>
      </c>
      <c r="Q14" s="26" t="inlineStr">
        <is>
          <t>PLC sécurité</t>
        </is>
      </c>
      <c r="R14" s="26" t="inlineStr">
        <is>
          <t>Shutter + coupure faisceau</t>
        </is>
      </c>
    </row>
    <row r="15">
      <c r="A15" s="25" t="inlineStr">
        <is>
          <t>SF-13</t>
        </is>
      </c>
      <c r="B15" s="26" t="inlineStr">
        <is>
          <t>Chaudière CH1</t>
        </is>
      </c>
      <c r="C15" s="26" t="inlineStr">
        <is>
          <t>Coupure gaz sécurité</t>
        </is>
      </c>
      <c r="D15" s="25" t="n">
        <v>15</v>
      </c>
      <c r="E15" s="26" t="inlineStr"/>
      <c r="F15" s="25" t="inlineStr">
        <is>
          <t>Cat.3</t>
        </is>
      </c>
      <c r="G15" s="25" t="inlineStr">
        <is>
          <t>Medium</t>
        </is>
      </c>
      <c r="H15" s="25" t="inlineStr">
        <is>
          <t>Medium</t>
        </is>
      </c>
      <c r="I15" s="25" t="inlineStr">
        <is>
          <t>OK</t>
        </is>
      </c>
      <c r="J15" s="25" t="inlineStr">
        <is>
          <t>d</t>
        </is>
      </c>
      <c r="K15" s="26" t="inlineStr"/>
      <c r="L15" s="26" t="inlineStr">
        <is>
          <t>Maintenance</t>
        </is>
      </c>
      <c r="M15" s="25" t="inlineStr">
        <is>
          <t>19/10/2025</t>
        </is>
      </c>
      <c r="N15" s="26" t="inlineStr">
        <is>
          <t>In Progress</t>
        </is>
      </c>
      <c r="O15" s="26" t="inlineStr">
        <is>
          <t>Test étanchéité</t>
        </is>
      </c>
      <c r="P15" s="26" t="inlineStr">
        <is>
          <t>Détecteur gaz</t>
        </is>
      </c>
      <c r="Q15" s="26" t="inlineStr">
        <is>
          <t>PLC sécurité</t>
        </is>
      </c>
      <c r="R15" s="26" t="inlineStr">
        <is>
          <t>Electrovanne gaz</t>
        </is>
      </c>
    </row>
    <row r="16">
      <c r="E16">
        <f>IF(D16="","",IFERROR(VLOOKUP(D16,Registre[#All],12,FALSE),""))</f>
        <v/>
      </c>
      <c r="K16">
        <f>IF(OR(E16="",J16=""),"",IF(VLOOKUP(J16,Références!$O$3:$P$7,2,FALSE)&gt;=VLOOKUP(E16,Références!$O$3:$P$7,2,FALSE),"OK","À compléter"))</f>
        <v/>
      </c>
    </row>
    <row r="17">
      <c r="E17">
        <f>IF(D17="","",IFERROR(VLOOKUP(D17,Registre[#All],12,FALSE),""))</f>
        <v/>
      </c>
      <c r="K17">
        <f>IF(OR(E17="",J17=""),"",IF(VLOOKUP(J17,Références!$O$3:$P$7,2,FALSE)&gt;=VLOOKUP(E17,Références!$O$3:$P$7,2,FALSE),"OK","À compléter"))</f>
        <v/>
      </c>
    </row>
    <row r="18">
      <c r="E18">
        <f>IF(D18="","",IFERROR(VLOOKUP(D18,Registre[#All],12,FALSE),""))</f>
        <v/>
      </c>
      <c r="K18">
        <f>IF(OR(E18="",J18=""),"",IF(VLOOKUP(J18,Références!$O$3:$P$7,2,FALSE)&gt;=VLOOKUP(E18,Références!$O$3:$P$7,2,FALSE),"OK","À compléter"))</f>
        <v/>
      </c>
    </row>
    <row r="19">
      <c r="E19">
        <f>IF(D19="","",IFERROR(VLOOKUP(D19,Registre[#All],12,FALSE),""))</f>
        <v/>
      </c>
      <c r="K19">
        <f>IF(OR(E19="",J19=""),"",IF(VLOOKUP(J19,Références!$O$3:$P$7,2,FALSE)&gt;=VLOOKUP(E19,Références!$O$3:$P$7,2,FALSE),"OK","À compléter"))</f>
        <v/>
      </c>
    </row>
    <row r="20">
      <c r="E20">
        <f>IF(D20="","",IFERROR(VLOOKUP(D20,Registre[#All],12,FALSE),""))</f>
        <v/>
      </c>
      <c r="K20">
        <f>IF(OR(E20="",J20=""),"",IF(VLOOKUP(J20,Références!$O$3:$P$7,2,FALSE)&gt;=VLOOKUP(E20,Références!$O$3:$P$7,2,FALSE),"OK","À compléter"))</f>
        <v/>
      </c>
    </row>
    <row r="21">
      <c r="E21">
        <f>IF(D21="","",IFERROR(VLOOKUP(D21,Registre[#All],12,FALSE),""))</f>
        <v/>
      </c>
      <c r="K21">
        <f>IF(OR(E21="",J21=""),"",IF(VLOOKUP(J21,Références!$O$3:$P$7,2,FALSE)&gt;=VLOOKUP(E21,Références!$O$3:$P$7,2,FALSE),"OK","À compléter"))</f>
        <v/>
      </c>
    </row>
    <row r="22">
      <c r="E22">
        <f>IF(D22="","",IFERROR(VLOOKUP(D22,Registre[#All],12,FALSE),""))</f>
        <v/>
      </c>
      <c r="K22">
        <f>IF(OR(E22="",J22=""),"",IF(VLOOKUP(J22,Références!$O$3:$P$7,2,FALSE)&gt;=VLOOKUP(E22,Références!$O$3:$P$7,2,FALSE),"OK","À compléter"))</f>
        <v/>
      </c>
    </row>
    <row r="23">
      <c r="E23">
        <f>IF(D23="","",IFERROR(VLOOKUP(D23,Registre[#All],12,FALSE),""))</f>
        <v/>
      </c>
      <c r="K23">
        <f>IF(OR(E23="",J23=""),"",IF(VLOOKUP(J23,Références!$O$3:$P$7,2,FALSE)&gt;=VLOOKUP(E23,Références!$O$3:$P$7,2,FALSE),"OK","À compléter"))</f>
        <v/>
      </c>
    </row>
    <row r="24">
      <c r="E24">
        <f>IF(D24="","",IFERROR(VLOOKUP(D24,Registre[#All],12,FALSE),""))</f>
        <v/>
      </c>
      <c r="K24">
        <f>IF(OR(E24="",J24=""),"",IF(VLOOKUP(J24,Références!$O$3:$P$7,2,FALSE)&gt;=VLOOKUP(E24,Références!$O$3:$P$7,2,FALSE),"OK","À compléter"))</f>
        <v/>
      </c>
    </row>
    <row r="25">
      <c r="E25">
        <f>IF(D25="","",IFERROR(VLOOKUP(D25,Registre[#All],12,FALSE),""))</f>
        <v/>
      </c>
      <c r="K25">
        <f>IF(OR(E25="",J25=""),"",IF(VLOOKUP(J25,Références!$O$3:$P$7,2,FALSE)&gt;=VLOOKUP(E25,Références!$O$3:$P$7,2,FALSE),"OK","À compléter"))</f>
        <v/>
      </c>
    </row>
    <row r="26">
      <c r="E26">
        <f>IF(D26="","",IFERROR(VLOOKUP(D26,Registre[#All],12,FALSE),""))</f>
        <v/>
      </c>
      <c r="K26">
        <f>IF(OR(E26="",J26=""),"",IF(VLOOKUP(J26,Références!$O$3:$P$7,2,FALSE)&gt;=VLOOKUP(E26,Références!$O$3:$P$7,2,FALSE),"OK","À compléter"))</f>
        <v/>
      </c>
    </row>
    <row r="27">
      <c r="E27">
        <f>IF(D27="","",IFERROR(VLOOKUP(D27,Registre[#All],12,FALSE),""))</f>
        <v/>
      </c>
      <c r="K27">
        <f>IF(OR(E27="",J27=""),"",IF(VLOOKUP(J27,Références!$O$3:$P$7,2,FALSE)&gt;=VLOOKUP(E27,Références!$O$3:$P$7,2,FALSE),"OK","À compléter"))</f>
        <v/>
      </c>
    </row>
    <row r="28">
      <c r="E28">
        <f>IF(D28="","",IFERROR(VLOOKUP(D28,Registre[#All],12,FALSE),""))</f>
        <v/>
      </c>
      <c r="K28">
        <f>IF(OR(E28="",J28=""),"",IF(VLOOKUP(J28,Références!$O$3:$P$7,2,FALSE)&gt;=VLOOKUP(E28,Références!$O$3:$P$7,2,FALSE),"OK","À compléter"))</f>
        <v/>
      </c>
    </row>
    <row r="29">
      <c r="E29">
        <f>IF(D29="","",IFERROR(VLOOKUP(D29,Registre[#All],12,FALSE),""))</f>
        <v/>
      </c>
      <c r="K29">
        <f>IF(OR(E29="",J29=""),"",IF(VLOOKUP(J29,Références!$O$3:$P$7,2,FALSE)&gt;=VLOOKUP(E29,Références!$O$3:$P$7,2,FALSE),"OK","À compléter"))</f>
        <v/>
      </c>
    </row>
    <row r="30">
      <c r="E30">
        <f>IF(D30="","",IFERROR(VLOOKUP(D30,Registre[#All],12,FALSE),""))</f>
        <v/>
      </c>
      <c r="K30">
        <f>IF(OR(E30="",J30=""),"",IF(VLOOKUP(J30,Références!$O$3:$P$7,2,FALSE)&gt;=VLOOKUP(E30,Références!$O$3:$P$7,2,FALSE),"OK","À compléter"))</f>
        <v/>
      </c>
    </row>
    <row r="31">
      <c r="E31">
        <f>IF(D31="","",IFERROR(VLOOKUP(D31,Registre[#All],12,FALSE),""))</f>
        <v/>
      </c>
      <c r="K31">
        <f>IF(OR(E31="",J31=""),"",IF(VLOOKUP(J31,Références!$O$3:$P$7,2,FALSE)&gt;=VLOOKUP(E31,Références!$O$3:$P$7,2,FALSE),"OK","À compléter"))</f>
        <v/>
      </c>
    </row>
    <row r="32">
      <c r="E32">
        <f>IF(D32="","",IFERROR(VLOOKUP(D32,Registre[#All],12,FALSE),""))</f>
        <v/>
      </c>
      <c r="K32">
        <f>IF(OR(E32="",J32=""),"",IF(VLOOKUP(J32,Références!$O$3:$P$7,2,FALSE)&gt;=VLOOKUP(E32,Références!$O$3:$P$7,2,FALSE),"OK","À compléter"))</f>
        <v/>
      </c>
    </row>
    <row r="33">
      <c r="E33">
        <f>IF(D33="","",IFERROR(VLOOKUP(D33,Registre[#All],12,FALSE),""))</f>
        <v/>
      </c>
      <c r="K33">
        <f>IF(OR(E33="",J33=""),"",IF(VLOOKUP(J33,Références!$O$3:$P$7,2,FALSE)&gt;=VLOOKUP(E33,Références!$O$3:$P$7,2,FALSE),"OK","À compléter"))</f>
        <v/>
      </c>
    </row>
    <row r="34">
      <c r="E34">
        <f>IF(D34="","",IFERROR(VLOOKUP(D34,Registre[#All],12,FALSE),""))</f>
        <v/>
      </c>
      <c r="K34">
        <f>IF(OR(E34="",J34=""),"",IF(VLOOKUP(J34,Références!$O$3:$P$7,2,FALSE)&gt;=VLOOKUP(E34,Références!$O$3:$P$7,2,FALSE),"OK","À compléter"))</f>
        <v/>
      </c>
    </row>
    <row r="35">
      <c r="E35">
        <f>IF(D35="","",IFERROR(VLOOKUP(D35,Registre[#All],12,FALSE),""))</f>
        <v/>
      </c>
      <c r="K35">
        <f>IF(OR(E35="",J35=""),"",IF(VLOOKUP(J35,Références!$O$3:$P$7,2,FALSE)&gt;=VLOOKUP(E35,Références!$O$3:$P$7,2,FALSE),"OK","À compléter"))</f>
        <v/>
      </c>
    </row>
    <row r="36">
      <c r="E36">
        <f>IF(D36="","",IFERROR(VLOOKUP(D36,Registre[#All],12,FALSE),""))</f>
        <v/>
      </c>
      <c r="K36">
        <f>IF(OR(E36="",J36=""),"",IF(VLOOKUP(J36,Références!$O$3:$P$7,2,FALSE)&gt;=VLOOKUP(E36,Références!$O$3:$P$7,2,FALSE),"OK","À compléter"))</f>
        <v/>
      </c>
    </row>
    <row r="37">
      <c r="E37">
        <f>IF(D37="","",IFERROR(VLOOKUP(D37,Registre[#All],12,FALSE),""))</f>
        <v/>
      </c>
      <c r="K37">
        <f>IF(OR(E37="",J37=""),"",IF(VLOOKUP(J37,Références!$O$3:$P$7,2,FALSE)&gt;=VLOOKUP(E37,Références!$O$3:$P$7,2,FALSE),"OK","À compléter"))</f>
        <v/>
      </c>
    </row>
    <row r="38">
      <c r="E38">
        <f>IF(D38="","",IFERROR(VLOOKUP(D38,Registre[#All],12,FALSE),""))</f>
        <v/>
      </c>
      <c r="K38">
        <f>IF(OR(E38="",J38=""),"",IF(VLOOKUP(J38,Références!$O$3:$P$7,2,FALSE)&gt;=VLOOKUP(E38,Références!$O$3:$P$7,2,FALSE),"OK","À compléter"))</f>
        <v/>
      </c>
    </row>
    <row r="39">
      <c r="E39">
        <f>IF(D39="","",IFERROR(VLOOKUP(D39,Registre[#All],12,FALSE),""))</f>
        <v/>
      </c>
      <c r="K39">
        <f>IF(OR(E39="",J39=""),"",IF(VLOOKUP(J39,Références!$O$3:$P$7,2,FALSE)&gt;=VLOOKUP(E39,Références!$O$3:$P$7,2,FALSE),"OK","À compléter"))</f>
        <v/>
      </c>
    </row>
    <row r="40">
      <c r="E40">
        <f>IF(D40="","",IFERROR(VLOOKUP(D40,Registre[#All],12,FALSE),""))</f>
        <v/>
      </c>
      <c r="K40">
        <f>IF(OR(E40="",J40=""),"",IF(VLOOKUP(J40,Références!$O$3:$P$7,2,FALSE)&gt;=VLOOKUP(E40,Références!$O$3:$P$7,2,FALSE),"OK","À compléter"))</f>
        <v/>
      </c>
    </row>
    <row r="41">
      <c r="E41">
        <f>IF(D41="","",IFERROR(VLOOKUP(D41,Registre[#All],12,FALSE),""))</f>
        <v/>
      </c>
      <c r="K41">
        <f>IF(OR(E41="",J41=""),"",IF(VLOOKUP(J41,Références!$O$3:$P$7,2,FALSE)&gt;=VLOOKUP(E41,Références!$O$3:$P$7,2,FALSE),"OK","À compléter"))</f>
        <v/>
      </c>
    </row>
    <row r="42">
      <c r="E42">
        <f>IF(D42="","",IFERROR(VLOOKUP(D42,Registre[#All],12,FALSE),""))</f>
        <v/>
      </c>
      <c r="K42">
        <f>IF(OR(E42="",J42=""),"",IF(VLOOKUP(J42,Références!$O$3:$P$7,2,FALSE)&gt;=VLOOKUP(E42,Références!$O$3:$P$7,2,FALSE),"OK","À compléter"))</f>
        <v/>
      </c>
    </row>
    <row r="43">
      <c r="E43">
        <f>IF(D43="","",IFERROR(VLOOKUP(D43,Registre[#All],12,FALSE),""))</f>
        <v/>
      </c>
      <c r="K43">
        <f>IF(OR(E43="",J43=""),"",IF(VLOOKUP(J43,Références!$O$3:$P$7,2,FALSE)&gt;=VLOOKUP(E43,Références!$O$3:$P$7,2,FALSE),"OK","À compléter"))</f>
        <v/>
      </c>
    </row>
    <row r="44">
      <c r="E44">
        <f>IF(D44="","",IFERROR(VLOOKUP(D44,Registre[#All],12,FALSE),""))</f>
        <v/>
      </c>
      <c r="K44">
        <f>IF(OR(E44="",J44=""),"",IF(VLOOKUP(J44,Références!$O$3:$P$7,2,FALSE)&gt;=VLOOKUP(E44,Références!$O$3:$P$7,2,FALSE),"OK","À compléter"))</f>
        <v/>
      </c>
    </row>
    <row r="45">
      <c r="E45">
        <f>IF(D45="","",IFERROR(VLOOKUP(D45,Registre[#All],12,FALSE),""))</f>
        <v/>
      </c>
      <c r="K45">
        <f>IF(OR(E45="",J45=""),"",IF(VLOOKUP(J45,Références!$O$3:$P$7,2,FALSE)&gt;=VLOOKUP(E45,Références!$O$3:$P$7,2,FALSE),"OK","À compléter"))</f>
        <v/>
      </c>
    </row>
    <row r="46">
      <c r="E46">
        <f>IF(D46="","",IFERROR(VLOOKUP(D46,Registre[#All],12,FALSE),""))</f>
        <v/>
      </c>
      <c r="K46">
        <f>IF(OR(E46="",J46=""),"",IF(VLOOKUP(J46,Références!$O$3:$P$7,2,FALSE)&gt;=VLOOKUP(E46,Références!$O$3:$P$7,2,FALSE),"OK","À compléter"))</f>
        <v/>
      </c>
    </row>
    <row r="47">
      <c r="E47">
        <f>IF(D47="","",IFERROR(VLOOKUP(D47,Registre[#All],12,FALSE),""))</f>
        <v/>
      </c>
      <c r="K47">
        <f>IF(OR(E47="",J47=""),"",IF(VLOOKUP(J47,Références!$O$3:$P$7,2,FALSE)&gt;=VLOOKUP(E47,Références!$O$3:$P$7,2,FALSE),"OK","À compléter"))</f>
        <v/>
      </c>
    </row>
    <row r="48">
      <c r="E48">
        <f>IF(D48="","",IFERROR(VLOOKUP(D48,Registre[#All],12,FALSE),""))</f>
        <v/>
      </c>
      <c r="K48">
        <f>IF(OR(E48="",J48=""),"",IF(VLOOKUP(J48,Références!$O$3:$P$7,2,FALSE)&gt;=VLOOKUP(E48,Références!$O$3:$P$7,2,FALSE),"OK","À compléter"))</f>
        <v/>
      </c>
    </row>
    <row r="49">
      <c r="E49">
        <f>IF(D49="","",IFERROR(VLOOKUP(D49,Registre[#All],12,FALSE),""))</f>
        <v/>
      </c>
      <c r="K49">
        <f>IF(OR(E49="",J49=""),"",IF(VLOOKUP(J49,Références!$O$3:$P$7,2,FALSE)&gt;=VLOOKUP(E49,Références!$O$3:$P$7,2,FALSE),"OK","À compléter"))</f>
        <v/>
      </c>
    </row>
    <row r="50">
      <c r="E50">
        <f>IF(D50="","",IFERROR(VLOOKUP(D50,Registre[#All],12,FALSE),""))</f>
        <v/>
      </c>
      <c r="K50">
        <f>IF(OR(E50="",J50=""),"",IF(VLOOKUP(J50,Références!$O$3:$P$7,2,FALSE)&gt;=VLOOKUP(E50,Références!$O$3:$P$7,2,FALSE),"OK","À compléter"))</f>
        <v/>
      </c>
    </row>
    <row r="51">
      <c r="E51">
        <f>IF(D51="","",IFERROR(VLOOKUP(D51,Registre[#All],12,FALSE),""))</f>
        <v/>
      </c>
      <c r="K51">
        <f>IF(OR(E51="",J51=""),"",IF(VLOOKUP(J51,Références!$O$3:$P$7,2,FALSE)&gt;=VLOOKUP(E51,Références!$O$3:$P$7,2,FALSE),"OK","À compléter"))</f>
        <v/>
      </c>
    </row>
    <row r="52">
      <c r="E52">
        <f>IF(D52="","",IFERROR(VLOOKUP(D52,Registre[#All],12,FALSE),""))</f>
        <v/>
      </c>
      <c r="K52">
        <f>IF(OR(E52="",J52=""),"",IF(VLOOKUP(J52,Références!$O$3:$P$7,2,FALSE)&gt;=VLOOKUP(E52,Références!$O$3:$P$7,2,FALSE),"OK","À compléter"))</f>
        <v/>
      </c>
    </row>
    <row r="53">
      <c r="E53">
        <f>IF(D53="","",IFERROR(VLOOKUP(D53,Registre[#All],12,FALSE),""))</f>
        <v/>
      </c>
      <c r="K53">
        <f>IF(OR(E53="",J53=""),"",IF(VLOOKUP(J53,Références!$O$3:$P$7,2,FALSE)&gt;=VLOOKUP(E53,Références!$O$3:$P$7,2,FALSE),"OK","À compléter"))</f>
        <v/>
      </c>
    </row>
    <row r="54">
      <c r="E54">
        <f>IF(D54="","",IFERROR(VLOOKUP(D54,Registre[#All],12,FALSE),""))</f>
        <v/>
      </c>
      <c r="K54">
        <f>IF(OR(E54="",J54=""),"",IF(VLOOKUP(J54,Références!$O$3:$P$7,2,FALSE)&gt;=VLOOKUP(E54,Références!$O$3:$P$7,2,FALSE),"OK","À compléter"))</f>
        <v/>
      </c>
    </row>
    <row r="55">
      <c r="E55">
        <f>IF(D55="","",IFERROR(VLOOKUP(D55,Registre[#All],12,FALSE),""))</f>
        <v/>
      </c>
      <c r="K55">
        <f>IF(OR(E55="",J55=""),"",IF(VLOOKUP(J55,Références!$O$3:$P$7,2,FALSE)&gt;=VLOOKUP(E55,Références!$O$3:$P$7,2,FALSE),"OK","À compléter"))</f>
        <v/>
      </c>
    </row>
    <row r="56">
      <c r="E56">
        <f>IF(D56="","",IFERROR(VLOOKUP(D56,Registre[#All],12,FALSE),""))</f>
        <v/>
      </c>
      <c r="K56">
        <f>IF(OR(E56="",J56=""),"",IF(VLOOKUP(J56,Références!$O$3:$P$7,2,FALSE)&gt;=VLOOKUP(E56,Références!$O$3:$P$7,2,FALSE),"OK","À compléter"))</f>
        <v/>
      </c>
    </row>
    <row r="57">
      <c r="E57">
        <f>IF(D57="","",IFERROR(VLOOKUP(D57,Registre[#All],12,FALSE),""))</f>
        <v/>
      </c>
      <c r="K57">
        <f>IF(OR(E57="",J57=""),"",IF(VLOOKUP(J57,Références!$O$3:$P$7,2,FALSE)&gt;=VLOOKUP(E57,Références!$O$3:$P$7,2,FALSE),"OK","À compléter"))</f>
        <v/>
      </c>
    </row>
    <row r="58">
      <c r="E58">
        <f>IF(D58="","",IFERROR(VLOOKUP(D58,Registre[#All],12,FALSE),""))</f>
        <v/>
      </c>
      <c r="K58">
        <f>IF(OR(E58="",J58=""),"",IF(VLOOKUP(J58,Références!$O$3:$P$7,2,FALSE)&gt;=VLOOKUP(E58,Références!$O$3:$P$7,2,FALSE),"OK","À compléter"))</f>
        <v/>
      </c>
    </row>
    <row r="59">
      <c r="E59">
        <f>IF(D59="","",IFERROR(VLOOKUP(D59,Registre[#All],12,FALSE),""))</f>
        <v/>
      </c>
      <c r="K59">
        <f>IF(OR(E59="",J59=""),"",IF(VLOOKUP(J59,Références!$O$3:$P$7,2,FALSE)&gt;=VLOOKUP(E59,Références!$O$3:$P$7,2,FALSE),"OK","À compléter"))</f>
        <v/>
      </c>
    </row>
    <row r="60">
      <c r="E60">
        <f>IF(D60="","",IFERROR(VLOOKUP(D60,Registre[#All],12,FALSE),""))</f>
        <v/>
      </c>
      <c r="K60">
        <f>IF(OR(E60="",J60=""),"",IF(VLOOKUP(J60,Références!$O$3:$P$7,2,FALSE)&gt;=VLOOKUP(E60,Références!$O$3:$P$7,2,FALSE),"OK","À compléter"))</f>
        <v/>
      </c>
    </row>
    <row r="61">
      <c r="E61">
        <f>IF(D61="","",IFERROR(VLOOKUP(D61,Registre[#All],12,FALSE),""))</f>
        <v/>
      </c>
      <c r="K61">
        <f>IF(OR(E61="",J61=""),"",IF(VLOOKUP(J61,Références!$O$3:$P$7,2,FALSE)&gt;=VLOOKUP(E61,Références!$O$3:$P$7,2,FALSE),"OK","À compléter"))</f>
        <v/>
      </c>
    </row>
    <row r="62">
      <c r="E62">
        <f>IF(D62="","",IFERROR(VLOOKUP(D62,Registre[#All],12,FALSE),""))</f>
        <v/>
      </c>
      <c r="K62">
        <f>IF(OR(E62="",J62=""),"",IF(VLOOKUP(J62,Références!$O$3:$P$7,2,FALSE)&gt;=VLOOKUP(E62,Références!$O$3:$P$7,2,FALSE),"OK","À compléter"))</f>
        <v/>
      </c>
    </row>
    <row r="63">
      <c r="E63">
        <f>IF(D63="","",IFERROR(VLOOKUP(D63,Registre[#All],12,FALSE),""))</f>
        <v/>
      </c>
      <c r="K63">
        <f>IF(OR(E63="",J63=""),"",IF(VLOOKUP(J63,Références!$O$3:$P$7,2,FALSE)&gt;=VLOOKUP(E63,Références!$O$3:$P$7,2,FALSE),"OK","À compléter"))</f>
        <v/>
      </c>
    </row>
    <row r="64">
      <c r="E64">
        <f>IF(D64="","",IFERROR(VLOOKUP(D64,Registre[#All],12,FALSE),""))</f>
        <v/>
      </c>
      <c r="K64">
        <f>IF(OR(E64="",J64=""),"",IF(VLOOKUP(J64,Références!$O$3:$P$7,2,FALSE)&gt;=VLOOKUP(E64,Références!$O$3:$P$7,2,FALSE),"OK","À compléter"))</f>
        <v/>
      </c>
    </row>
    <row r="65">
      <c r="E65">
        <f>IF(D65="","",IFERROR(VLOOKUP(D65,Registre[#All],12,FALSE),""))</f>
        <v/>
      </c>
      <c r="K65">
        <f>IF(OR(E65="",J65=""),"",IF(VLOOKUP(J65,Références!$O$3:$P$7,2,FALSE)&gt;=VLOOKUP(E65,Références!$O$3:$P$7,2,FALSE),"OK","À compléter"))</f>
        <v/>
      </c>
    </row>
    <row r="66">
      <c r="E66">
        <f>IF(D66="","",IFERROR(VLOOKUP(D66,Registre[#All],12,FALSE),""))</f>
        <v/>
      </c>
      <c r="K66">
        <f>IF(OR(E66="",J66=""),"",IF(VLOOKUP(J66,Références!$O$3:$P$7,2,FALSE)&gt;=VLOOKUP(E66,Références!$O$3:$P$7,2,FALSE),"OK","À compléter"))</f>
        <v/>
      </c>
    </row>
    <row r="67">
      <c r="E67">
        <f>IF(D67="","",IFERROR(VLOOKUP(D67,Registre[#All],12,FALSE),""))</f>
        <v/>
      </c>
      <c r="K67">
        <f>IF(OR(E67="",J67=""),"",IF(VLOOKUP(J67,Références!$O$3:$P$7,2,FALSE)&gt;=VLOOKUP(E67,Références!$O$3:$P$7,2,FALSE),"OK","À compléter"))</f>
        <v/>
      </c>
    </row>
    <row r="68">
      <c r="E68">
        <f>IF(D68="","",IFERROR(VLOOKUP(D68,Registre[#All],12,FALSE),""))</f>
        <v/>
      </c>
      <c r="K68">
        <f>IF(OR(E68="",J68=""),"",IF(VLOOKUP(J68,Références!$O$3:$P$7,2,FALSE)&gt;=VLOOKUP(E68,Références!$O$3:$P$7,2,FALSE),"OK","À compléter"))</f>
        <v/>
      </c>
    </row>
    <row r="69">
      <c r="E69">
        <f>IF(D69="","",IFERROR(VLOOKUP(D69,Registre[#All],12,FALSE),""))</f>
        <v/>
      </c>
      <c r="K69">
        <f>IF(OR(E69="",J69=""),"",IF(VLOOKUP(J69,Références!$O$3:$P$7,2,FALSE)&gt;=VLOOKUP(E69,Références!$O$3:$P$7,2,FALSE),"OK","À compléter"))</f>
        <v/>
      </c>
    </row>
    <row r="70">
      <c r="E70">
        <f>IF(D70="","",IFERROR(VLOOKUP(D70,Registre[#All],12,FALSE),""))</f>
        <v/>
      </c>
      <c r="K70">
        <f>IF(OR(E70="",J70=""),"",IF(VLOOKUP(J70,Références!$O$3:$P$7,2,FALSE)&gt;=VLOOKUP(E70,Références!$O$3:$P$7,2,FALSE),"OK","À compléter"))</f>
        <v/>
      </c>
    </row>
    <row r="71">
      <c r="E71">
        <f>IF(D71="","",IFERROR(VLOOKUP(D71,Registre[#All],12,FALSE),""))</f>
        <v/>
      </c>
      <c r="K71">
        <f>IF(OR(E71="",J71=""),"",IF(VLOOKUP(J71,Références!$O$3:$P$7,2,FALSE)&gt;=VLOOKUP(E71,Références!$O$3:$P$7,2,FALSE),"OK","À compléter"))</f>
        <v/>
      </c>
    </row>
    <row r="72">
      <c r="E72">
        <f>IF(D72="","",IFERROR(VLOOKUP(D72,Registre[#All],12,FALSE),""))</f>
        <v/>
      </c>
      <c r="K72">
        <f>IF(OR(E72="",J72=""),"",IF(VLOOKUP(J72,Références!$O$3:$P$7,2,FALSE)&gt;=VLOOKUP(E72,Références!$O$3:$P$7,2,FALSE),"OK","À compléter"))</f>
        <v/>
      </c>
    </row>
    <row r="73">
      <c r="E73">
        <f>IF(D73="","",IFERROR(VLOOKUP(D73,Registre[#All],12,FALSE),""))</f>
        <v/>
      </c>
      <c r="K73">
        <f>IF(OR(E73="",J73=""),"",IF(VLOOKUP(J73,Références!$O$3:$P$7,2,FALSE)&gt;=VLOOKUP(E73,Références!$O$3:$P$7,2,FALSE),"OK","À compléter"))</f>
        <v/>
      </c>
    </row>
    <row r="74">
      <c r="E74">
        <f>IF(D74="","",IFERROR(VLOOKUP(D74,Registre[#All],12,FALSE),""))</f>
        <v/>
      </c>
      <c r="K74">
        <f>IF(OR(E74="",J74=""),"",IF(VLOOKUP(J74,Références!$O$3:$P$7,2,FALSE)&gt;=VLOOKUP(E74,Références!$O$3:$P$7,2,FALSE),"OK","À compléter"))</f>
        <v/>
      </c>
    </row>
    <row r="75">
      <c r="E75">
        <f>IF(D75="","",IFERROR(VLOOKUP(D75,Registre[#All],12,FALSE),""))</f>
        <v/>
      </c>
      <c r="K75">
        <f>IF(OR(E75="",J75=""),"",IF(VLOOKUP(J75,Références!$O$3:$P$7,2,FALSE)&gt;=VLOOKUP(E75,Références!$O$3:$P$7,2,FALSE),"OK","À compléter"))</f>
        <v/>
      </c>
    </row>
    <row r="76">
      <c r="E76">
        <f>IF(D76="","",IFERROR(VLOOKUP(D76,Registre[#All],12,FALSE),""))</f>
        <v/>
      </c>
      <c r="K76">
        <f>IF(OR(E76="",J76=""),"",IF(VLOOKUP(J76,Références!$O$3:$P$7,2,FALSE)&gt;=VLOOKUP(E76,Références!$O$3:$P$7,2,FALSE),"OK","À compléter"))</f>
        <v/>
      </c>
    </row>
    <row r="77">
      <c r="E77">
        <f>IF(D77="","",IFERROR(VLOOKUP(D77,Registre[#All],12,FALSE),""))</f>
        <v/>
      </c>
      <c r="K77">
        <f>IF(OR(E77="",J77=""),"",IF(VLOOKUP(J77,Références!$O$3:$P$7,2,FALSE)&gt;=VLOOKUP(E77,Références!$O$3:$P$7,2,FALSE),"OK","À compléter"))</f>
        <v/>
      </c>
    </row>
    <row r="78">
      <c r="E78">
        <f>IF(D78="","",IFERROR(VLOOKUP(D78,Registre[#All],12,FALSE),""))</f>
        <v/>
      </c>
      <c r="K78">
        <f>IF(OR(E78="",J78=""),"",IF(VLOOKUP(J78,Références!$O$3:$P$7,2,FALSE)&gt;=VLOOKUP(E78,Références!$O$3:$P$7,2,FALSE),"OK","À compléter"))</f>
        <v/>
      </c>
    </row>
    <row r="79">
      <c r="E79">
        <f>IF(D79="","",IFERROR(VLOOKUP(D79,Registre[#All],12,FALSE),""))</f>
        <v/>
      </c>
      <c r="K79">
        <f>IF(OR(E79="",J79=""),"",IF(VLOOKUP(J79,Références!$O$3:$P$7,2,FALSE)&gt;=VLOOKUP(E79,Références!$O$3:$P$7,2,FALSE),"OK","À compléter"))</f>
        <v/>
      </c>
    </row>
    <row r="80">
      <c r="E80">
        <f>IF(D80="","",IFERROR(VLOOKUP(D80,Registre[#All],12,FALSE),""))</f>
        <v/>
      </c>
      <c r="K80">
        <f>IF(OR(E80="",J80=""),"",IF(VLOOKUP(J80,Références!$O$3:$P$7,2,FALSE)&gt;=VLOOKUP(E80,Références!$O$3:$P$7,2,FALSE),"OK","À compléter"))</f>
        <v/>
      </c>
    </row>
    <row r="81">
      <c r="E81">
        <f>IF(D81="","",IFERROR(VLOOKUP(D81,Registre[#All],12,FALSE),""))</f>
        <v/>
      </c>
      <c r="K81">
        <f>IF(OR(E81="",J81=""),"",IF(VLOOKUP(J81,Références!$O$3:$P$7,2,FALSE)&gt;=VLOOKUP(E81,Références!$O$3:$P$7,2,FALSE),"OK","À compléter"))</f>
        <v/>
      </c>
    </row>
    <row r="82">
      <c r="E82">
        <f>IF(D82="","",IFERROR(VLOOKUP(D82,Registre[#All],12,FALSE),""))</f>
        <v/>
      </c>
      <c r="K82">
        <f>IF(OR(E82="",J82=""),"",IF(VLOOKUP(J82,Références!$O$3:$P$7,2,FALSE)&gt;=VLOOKUP(E82,Références!$O$3:$P$7,2,FALSE),"OK","À compléter"))</f>
        <v/>
      </c>
    </row>
    <row r="83">
      <c r="E83">
        <f>IF(D83="","",IFERROR(VLOOKUP(D83,Registre[#All],12,FALSE),""))</f>
        <v/>
      </c>
      <c r="K83">
        <f>IF(OR(E83="",J83=""),"",IF(VLOOKUP(J83,Références!$O$3:$P$7,2,FALSE)&gt;=VLOOKUP(E83,Références!$O$3:$P$7,2,FALSE),"OK","À compléter"))</f>
        <v/>
      </c>
    </row>
    <row r="84">
      <c r="E84">
        <f>IF(D84="","",IFERROR(VLOOKUP(D84,Registre[#All],12,FALSE),""))</f>
        <v/>
      </c>
      <c r="K84">
        <f>IF(OR(E84="",J84=""),"",IF(VLOOKUP(J84,Références!$O$3:$P$7,2,FALSE)&gt;=VLOOKUP(E84,Références!$O$3:$P$7,2,FALSE),"OK","À compléter"))</f>
        <v/>
      </c>
    </row>
    <row r="85">
      <c r="E85">
        <f>IF(D85="","",IFERROR(VLOOKUP(D85,Registre[#All],12,FALSE),""))</f>
        <v/>
      </c>
      <c r="K85">
        <f>IF(OR(E85="",J85=""),"",IF(VLOOKUP(J85,Références!$O$3:$P$7,2,FALSE)&gt;=VLOOKUP(E85,Références!$O$3:$P$7,2,FALSE),"OK","À compléter"))</f>
        <v/>
      </c>
    </row>
    <row r="86">
      <c r="E86">
        <f>IF(D86="","",IFERROR(VLOOKUP(D86,Registre[#All],12,FALSE),""))</f>
        <v/>
      </c>
      <c r="K86">
        <f>IF(OR(E86="",J86=""),"",IF(VLOOKUP(J86,Références!$O$3:$P$7,2,FALSE)&gt;=VLOOKUP(E86,Références!$O$3:$P$7,2,FALSE),"OK","À compléter"))</f>
        <v/>
      </c>
    </row>
    <row r="87">
      <c r="E87">
        <f>IF(D87="","",IFERROR(VLOOKUP(D87,Registre[#All],12,FALSE),""))</f>
        <v/>
      </c>
      <c r="K87">
        <f>IF(OR(E87="",J87=""),"",IF(VLOOKUP(J87,Références!$O$3:$P$7,2,FALSE)&gt;=VLOOKUP(E87,Références!$O$3:$P$7,2,FALSE),"OK","À compléter"))</f>
        <v/>
      </c>
    </row>
    <row r="88">
      <c r="E88">
        <f>IF(D88="","",IFERROR(VLOOKUP(D88,Registre[#All],12,FALSE),""))</f>
        <v/>
      </c>
      <c r="K88">
        <f>IF(OR(E88="",J88=""),"",IF(VLOOKUP(J88,Références!$O$3:$P$7,2,FALSE)&gt;=VLOOKUP(E88,Références!$O$3:$P$7,2,FALSE),"OK","À compléter"))</f>
        <v/>
      </c>
    </row>
    <row r="89">
      <c r="E89">
        <f>IF(D89="","",IFERROR(VLOOKUP(D89,Registre[#All],12,FALSE),""))</f>
        <v/>
      </c>
      <c r="K89">
        <f>IF(OR(E89="",J89=""),"",IF(VLOOKUP(J89,Références!$O$3:$P$7,2,FALSE)&gt;=VLOOKUP(E89,Références!$O$3:$P$7,2,FALSE),"OK","À compléter"))</f>
        <v/>
      </c>
    </row>
    <row r="90">
      <c r="E90">
        <f>IF(D90="","",IFERROR(VLOOKUP(D90,Registre[#All],12,FALSE),""))</f>
        <v/>
      </c>
      <c r="K90">
        <f>IF(OR(E90="",J90=""),"",IF(VLOOKUP(J90,Références!$O$3:$P$7,2,FALSE)&gt;=VLOOKUP(E90,Références!$O$3:$P$7,2,FALSE),"OK","À compléter"))</f>
        <v/>
      </c>
    </row>
    <row r="91">
      <c r="E91">
        <f>IF(D91="","",IFERROR(VLOOKUP(D91,Registre[#All],12,FALSE),""))</f>
        <v/>
      </c>
      <c r="K91">
        <f>IF(OR(E91="",J91=""),"",IF(VLOOKUP(J91,Références!$O$3:$P$7,2,FALSE)&gt;=VLOOKUP(E91,Références!$O$3:$P$7,2,FALSE),"OK","À compléter"))</f>
        <v/>
      </c>
    </row>
    <row r="92">
      <c r="E92">
        <f>IF(D92="","",IFERROR(VLOOKUP(D92,Registre[#All],12,FALSE),""))</f>
        <v/>
      </c>
      <c r="K92">
        <f>IF(OR(E92="",J92=""),"",IF(VLOOKUP(J92,Références!$O$3:$P$7,2,FALSE)&gt;=VLOOKUP(E92,Références!$O$3:$P$7,2,FALSE),"OK","À compléter"))</f>
        <v/>
      </c>
    </row>
    <row r="93">
      <c r="E93">
        <f>IF(D93="","",IFERROR(VLOOKUP(D93,Registre[#All],12,FALSE),""))</f>
        <v/>
      </c>
      <c r="K93">
        <f>IF(OR(E93="",J93=""),"",IF(VLOOKUP(J93,Références!$O$3:$P$7,2,FALSE)&gt;=VLOOKUP(E93,Références!$O$3:$P$7,2,FALSE),"OK","À compléter"))</f>
        <v/>
      </c>
    </row>
    <row r="94">
      <c r="E94">
        <f>IF(D94="","",IFERROR(VLOOKUP(D94,Registre[#All],12,FALSE),""))</f>
        <v/>
      </c>
      <c r="K94">
        <f>IF(OR(E94="",J94=""),"",IF(VLOOKUP(J94,Références!$O$3:$P$7,2,FALSE)&gt;=VLOOKUP(E94,Références!$O$3:$P$7,2,FALSE),"OK","À compléter"))</f>
        <v/>
      </c>
    </row>
    <row r="95">
      <c r="E95">
        <f>IF(D95="","",IFERROR(VLOOKUP(D95,Registre[#All],12,FALSE),""))</f>
        <v/>
      </c>
      <c r="K95">
        <f>IF(OR(E95="",J95=""),"",IF(VLOOKUP(J95,Références!$O$3:$P$7,2,FALSE)&gt;=VLOOKUP(E95,Références!$O$3:$P$7,2,FALSE),"OK","À compléter"))</f>
        <v/>
      </c>
    </row>
    <row r="96">
      <c r="E96">
        <f>IF(D96="","",IFERROR(VLOOKUP(D96,Registre[#All],12,FALSE),""))</f>
        <v/>
      </c>
      <c r="K96">
        <f>IF(OR(E96="",J96=""),"",IF(VLOOKUP(J96,Références!$O$3:$P$7,2,FALSE)&gt;=VLOOKUP(E96,Références!$O$3:$P$7,2,FALSE),"OK","À compléter"))</f>
        <v/>
      </c>
    </row>
    <row r="97">
      <c r="E97">
        <f>IF(D97="","",IFERROR(VLOOKUP(D97,Registre[#All],12,FALSE),""))</f>
        <v/>
      </c>
      <c r="K97">
        <f>IF(OR(E97="",J97=""),"",IF(VLOOKUP(J97,Références!$O$3:$P$7,2,FALSE)&gt;=VLOOKUP(E97,Références!$O$3:$P$7,2,FALSE),"OK","À compléter"))</f>
        <v/>
      </c>
    </row>
    <row r="98">
      <c r="E98">
        <f>IF(D98="","",IFERROR(VLOOKUP(D98,Registre[#All],12,FALSE),""))</f>
        <v/>
      </c>
      <c r="K98">
        <f>IF(OR(E98="",J98=""),"",IF(VLOOKUP(J98,Références!$O$3:$P$7,2,FALSE)&gt;=VLOOKUP(E98,Références!$O$3:$P$7,2,FALSE),"OK","À compléter"))</f>
        <v/>
      </c>
    </row>
    <row r="99">
      <c r="E99">
        <f>IF(D99="","",IFERROR(VLOOKUP(D99,Registre[#All],12,FALSE),""))</f>
        <v/>
      </c>
      <c r="K99">
        <f>IF(OR(E99="",J99=""),"",IF(VLOOKUP(J99,Références!$O$3:$P$7,2,FALSE)&gt;=VLOOKUP(E99,Références!$O$3:$P$7,2,FALSE),"OK","À compléter"))</f>
        <v/>
      </c>
    </row>
    <row r="100">
      <c r="E100">
        <f>IF(D100="","",IFERROR(VLOOKUP(D100,Registre[#All],12,FALSE),""))</f>
        <v/>
      </c>
      <c r="K100">
        <f>IF(OR(E100="",J100=""),"",IF(VLOOKUP(J100,Références!$O$3:$P$7,2,FALSE)&gt;=VLOOKUP(E100,Références!$O$3:$P$7,2,FALSE),"OK","À compléter"))</f>
        <v/>
      </c>
    </row>
    <row r="101">
      <c r="E101">
        <f>IF(D101="","",IFERROR(VLOOKUP(D101,Registre[#All],12,FALSE),""))</f>
        <v/>
      </c>
      <c r="K101">
        <f>IF(OR(E101="",J101=""),"",IF(VLOOKUP(J101,Références!$O$3:$P$7,2,FALSE)&gt;=VLOOKUP(E101,Références!$O$3:$P$7,2,FALSE),"OK","À compléter"))</f>
        <v/>
      </c>
    </row>
    <row r="102">
      <c r="E102">
        <f>IF(D102="","",IFERROR(VLOOKUP(D102,Registre[#All],12,FALSE),""))</f>
        <v/>
      </c>
      <c r="K102">
        <f>IF(OR(E102="",J102=""),"",IF(VLOOKUP(J102,Références!$O$3:$P$7,2,FALSE)&gt;=VLOOKUP(E102,Références!$O$3:$P$7,2,FALSE),"OK","À compléter"))</f>
        <v/>
      </c>
    </row>
    <row r="103">
      <c r="E103">
        <f>IF(D103="","",IFERROR(VLOOKUP(D103,Registre[#All],12,FALSE),""))</f>
        <v/>
      </c>
      <c r="K103">
        <f>IF(OR(E103="",J103=""),"",IF(VLOOKUP(J103,Références!$O$3:$P$7,2,FALSE)&gt;=VLOOKUP(E103,Références!$O$3:$P$7,2,FALSE),"OK","À compléter"))</f>
        <v/>
      </c>
    </row>
    <row r="104">
      <c r="E104">
        <f>IF(D104="","",IFERROR(VLOOKUP(D104,Registre[#All],12,FALSE),""))</f>
        <v/>
      </c>
      <c r="K104">
        <f>IF(OR(E104="",J104=""),"",IF(VLOOKUP(J104,Références!$O$3:$P$7,2,FALSE)&gt;=VLOOKUP(E104,Références!$O$3:$P$7,2,FALSE),"OK","À compléter"))</f>
        <v/>
      </c>
    </row>
    <row r="105">
      <c r="E105">
        <f>IF(D105="","",IFERROR(VLOOKUP(D105,Registre[#All],12,FALSE),""))</f>
        <v/>
      </c>
      <c r="K105">
        <f>IF(OR(E105="",J105=""),"",IF(VLOOKUP(J105,Références!$O$3:$P$7,2,FALSE)&gt;=VLOOKUP(E105,Références!$O$3:$P$7,2,FALSE),"OK","À compléter"))</f>
        <v/>
      </c>
    </row>
    <row r="106">
      <c r="E106">
        <f>IF(D106="","",IFERROR(VLOOKUP(D106,Registre[#All],12,FALSE),""))</f>
        <v/>
      </c>
      <c r="K106">
        <f>IF(OR(E106="",J106=""),"",IF(VLOOKUP(J106,Références!$O$3:$P$7,2,FALSE)&gt;=VLOOKUP(E106,Références!$O$3:$P$7,2,FALSE),"OK","À compléter"))</f>
        <v/>
      </c>
    </row>
    <row r="107">
      <c r="E107">
        <f>IF(D107="","",IFERROR(VLOOKUP(D107,Registre[#All],12,FALSE),""))</f>
        <v/>
      </c>
      <c r="K107">
        <f>IF(OR(E107="",J107=""),"",IF(VLOOKUP(J107,Références!$O$3:$P$7,2,FALSE)&gt;=VLOOKUP(E107,Références!$O$3:$P$7,2,FALSE),"OK","À compléter"))</f>
        <v/>
      </c>
    </row>
    <row r="108">
      <c r="E108">
        <f>IF(D108="","",IFERROR(VLOOKUP(D108,Registre[#All],12,FALSE),""))</f>
        <v/>
      </c>
      <c r="K108">
        <f>IF(OR(E108="",J108=""),"",IF(VLOOKUP(J108,Références!$O$3:$P$7,2,FALSE)&gt;=VLOOKUP(E108,Références!$O$3:$P$7,2,FALSE),"OK","À compléter"))</f>
        <v/>
      </c>
    </row>
    <row r="109">
      <c r="E109">
        <f>IF(D109="","",IFERROR(VLOOKUP(D109,Registre[#All],12,FALSE),""))</f>
        <v/>
      </c>
      <c r="K109">
        <f>IF(OR(E109="",J109=""),"",IF(VLOOKUP(J109,Références!$O$3:$P$7,2,FALSE)&gt;=VLOOKUP(E109,Références!$O$3:$P$7,2,FALSE),"OK","À compléter"))</f>
        <v/>
      </c>
    </row>
    <row r="110">
      <c r="E110">
        <f>IF(D110="","",IFERROR(VLOOKUP(D110,Registre[#All],12,FALSE),""))</f>
        <v/>
      </c>
      <c r="K110">
        <f>IF(OR(E110="",J110=""),"",IF(VLOOKUP(J110,Références!$O$3:$P$7,2,FALSE)&gt;=VLOOKUP(E110,Références!$O$3:$P$7,2,FALSE),"OK","À compléter"))</f>
        <v/>
      </c>
    </row>
    <row r="111">
      <c r="E111">
        <f>IF(D111="","",IFERROR(VLOOKUP(D111,Registre[#All],12,FALSE),""))</f>
        <v/>
      </c>
      <c r="K111">
        <f>IF(OR(E111="",J111=""),"",IF(VLOOKUP(J111,Références!$O$3:$P$7,2,FALSE)&gt;=VLOOKUP(E111,Références!$O$3:$P$7,2,FALSE),"OK","À compléter"))</f>
        <v/>
      </c>
    </row>
    <row r="112">
      <c r="E112">
        <f>IF(D112="","",IFERROR(VLOOKUP(D112,Registre[#All],12,FALSE),""))</f>
        <v/>
      </c>
      <c r="K112">
        <f>IF(OR(E112="",J112=""),"",IF(VLOOKUP(J112,Références!$O$3:$P$7,2,FALSE)&gt;=VLOOKUP(E112,Références!$O$3:$P$7,2,FALSE),"OK","À compléter"))</f>
        <v/>
      </c>
    </row>
    <row r="113">
      <c r="E113">
        <f>IF(D113="","",IFERROR(VLOOKUP(D113,Registre[#All],12,FALSE),""))</f>
        <v/>
      </c>
      <c r="K113">
        <f>IF(OR(E113="",J113=""),"",IF(VLOOKUP(J113,Références!$O$3:$P$7,2,FALSE)&gt;=VLOOKUP(E113,Références!$O$3:$P$7,2,FALSE),"OK","À compléter"))</f>
        <v/>
      </c>
    </row>
    <row r="114">
      <c r="E114">
        <f>IF(D114="","",IFERROR(VLOOKUP(D114,Registre[#All],12,FALSE),""))</f>
        <v/>
      </c>
      <c r="K114">
        <f>IF(OR(E114="",J114=""),"",IF(VLOOKUP(J114,Références!$O$3:$P$7,2,FALSE)&gt;=VLOOKUP(E114,Références!$O$3:$P$7,2,FALSE),"OK","À compléter"))</f>
        <v/>
      </c>
    </row>
    <row r="115">
      <c r="E115">
        <f>IF(D115="","",IFERROR(VLOOKUP(D115,Registre[#All],12,FALSE),""))</f>
        <v/>
      </c>
      <c r="K115">
        <f>IF(OR(E115="",J115=""),"",IF(VLOOKUP(J115,Références!$O$3:$P$7,2,FALSE)&gt;=VLOOKUP(E115,Références!$O$3:$P$7,2,FALSE),"OK","À compléter"))</f>
        <v/>
      </c>
    </row>
    <row r="116">
      <c r="E116">
        <f>IF(D116="","",IFERROR(VLOOKUP(D116,Registre[#All],12,FALSE),""))</f>
        <v/>
      </c>
      <c r="K116">
        <f>IF(OR(E116="",J116=""),"",IF(VLOOKUP(J116,Références!$O$3:$P$7,2,FALSE)&gt;=VLOOKUP(E116,Références!$O$3:$P$7,2,FALSE),"OK","À compléter"))</f>
        <v/>
      </c>
    </row>
    <row r="117">
      <c r="E117">
        <f>IF(D117="","",IFERROR(VLOOKUP(D117,Registre[#All],12,FALSE),""))</f>
        <v/>
      </c>
      <c r="K117">
        <f>IF(OR(E117="",J117=""),"",IF(VLOOKUP(J117,Références!$O$3:$P$7,2,FALSE)&gt;=VLOOKUP(E117,Références!$O$3:$P$7,2,FALSE),"OK","À compléter"))</f>
        <v/>
      </c>
    </row>
    <row r="118">
      <c r="E118">
        <f>IF(D118="","",IFERROR(VLOOKUP(D118,Registre[#All],12,FALSE),""))</f>
        <v/>
      </c>
      <c r="K118">
        <f>IF(OR(E118="",J118=""),"",IF(VLOOKUP(J118,Références!$O$3:$P$7,2,FALSE)&gt;=VLOOKUP(E118,Références!$O$3:$P$7,2,FALSE),"OK","À compléter"))</f>
        <v/>
      </c>
    </row>
    <row r="119">
      <c r="E119">
        <f>IF(D119="","",IFERROR(VLOOKUP(D119,Registre[#All],12,FALSE),""))</f>
        <v/>
      </c>
      <c r="K119">
        <f>IF(OR(E119="",J119=""),"",IF(VLOOKUP(J119,Références!$O$3:$P$7,2,FALSE)&gt;=VLOOKUP(E119,Références!$O$3:$P$7,2,FALSE),"OK","À compléter"))</f>
        <v/>
      </c>
    </row>
    <row r="120">
      <c r="E120">
        <f>IF(D120="","",IFERROR(VLOOKUP(D120,Registre[#All],12,FALSE),""))</f>
        <v/>
      </c>
      <c r="K120">
        <f>IF(OR(E120="",J120=""),"",IF(VLOOKUP(J120,Références!$O$3:$P$7,2,FALSE)&gt;=VLOOKUP(E120,Références!$O$3:$P$7,2,FALSE),"OK","À compléter"))</f>
        <v/>
      </c>
    </row>
    <row r="121">
      <c r="E121">
        <f>IF(D121="","",IFERROR(VLOOKUP(D121,Registre[#All],12,FALSE),""))</f>
        <v/>
      </c>
      <c r="K121">
        <f>IF(OR(E121="",J121=""),"",IF(VLOOKUP(J121,Références!$O$3:$P$7,2,FALSE)&gt;=VLOOKUP(E121,Références!$O$3:$P$7,2,FALSE),"OK","À compléter"))</f>
        <v/>
      </c>
    </row>
    <row r="122">
      <c r="E122">
        <f>IF(D122="","",IFERROR(VLOOKUP(D122,Registre[#All],12,FALSE),""))</f>
        <v/>
      </c>
      <c r="K122">
        <f>IF(OR(E122="",J122=""),"",IF(VLOOKUP(J122,Références!$O$3:$P$7,2,FALSE)&gt;=VLOOKUP(E122,Références!$O$3:$P$7,2,FALSE),"OK","À compléter"))</f>
        <v/>
      </c>
    </row>
    <row r="123">
      <c r="E123">
        <f>IF(D123="","",IFERROR(VLOOKUP(D123,Registre[#All],12,FALSE),""))</f>
        <v/>
      </c>
      <c r="K123">
        <f>IF(OR(E123="",J123=""),"",IF(VLOOKUP(J123,Références!$O$3:$P$7,2,FALSE)&gt;=VLOOKUP(E123,Références!$O$3:$P$7,2,FALSE),"OK","À compléter"))</f>
        <v/>
      </c>
    </row>
    <row r="124">
      <c r="E124">
        <f>IF(D124="","",IFERROR(VLOOKUP(D124,Registre[#All],12,FALSE),""))</f>
        <v/>
      </c>
      <c r="K124">
        <f>IF(OR(E124="",J124=""),"",IF(VLOOKUP(J124,Références!$O$3:$P$7,2,FALSE)&gt;=VLOOKUP(E124,Références!$O$3:$P$7,2,FALSE),"OK","À compléter"))</f>
        <v/>
      </c>
    </row>
    <row r="125">
      <c r="E125">
        <f>IF(D125="","",IFERROR(VLOOKUP(D125,Registre[#All],12,FALSE),""))</f>
        <v/>
      </c>
      <c r="K125">
        <f>IF(OR(E125="",J125=""),"",IF(VLOOKUP(J125,Références!$O$3:$P$7,2,FALSE)&gt;=VLOOKUP(E125,Références!$O$3:$P$7,2,FALSE),"OK","À compléter"))</f>
        <v/>
      </c>
    </row>
    <row r="126">
      <c r="E126">
        <f>IF(D126="","",IFERROR(VLOOKUP(D126,Registre[#All],12,FALSE),""))</f>
        <v/>
      </c>
      <c r="K126">
        <f>IF(OR(E126="",J126=""),"",IF(VLOOKUP(J126,Références!$O$3:$P$7,2,FALSE)&gt;=VLOOKUP(E126,Références!$O$3:$P$7,2,FALSE),"OK","À compléter"))</f>
        <v/>
      </c>
    </row>
    <row r="127">
      <c r="E127">
        <f>IF(D127="","",IFERROR(VLOOKUP(D127,Registre[#All],12,FALSE),""))</f>
        <v/>
      </c>
      <c r="K127">
        <f>IF(OR(E127="",J127=""),"",IF(VLOOKUP(J127,Références!$O$3:$P$7,2,FALSE)&gt;=VLOOKUP(E127,Références!$O$3:$P$7,2,FALSE),"OK","À compléter"))</f>
        <v/>
      </c>
    </row>
    <row r="128">
      <c r="E128">
        <f>IF(D128="","",IFERROR(VLOOKUP(D128,Registre[#All],12,FALSE),""))</f>
        <v/>
      </c>
      <c r="K128">
        <f>IF(OR(E128="",J128=""),"",IF(VLOOKUP(J128,Références!$O$3:$P$7,2,FALSE)&gt;=VLOOKUP(E128,Références!$O$3:$P$7,2,FALSE),"OK","À compléter"))</f>
        <v/>
      </c>
    </row>
    <row r="129">
      <c r="E129">
        <f>IF(D129="","",IFERROR(VLOOKUP(D129,Registre[#All],12,FALSE),""))</f>
        <v/>
      </c>
      <c r="K129">
        <f>IF(OR(E129="",J129=""),"",IF(VLOOKUP(J129,Références!$O$3:$P$7,2,FALSE)&gt;=VLOOKUP(E129,Références!$O$3:$P$7,2,FALSE),"OK","À compléter"))</f>
        <v/>
      </c>
    </row>
    <row r="130">
      <c r="E130">
        <f>IF(D130="","",IFERROR(VLOOKUP(D130,Registre[#All],12,FALSE),""))</f>
        <v/>
      </c>
      <c r="K130">
        <f>IF(OR(E130="",J130=""),"",IF(VLOOKUP(J130,Références!$O$3:$P$7,2,FALSE)&gt;=VLOOKUP(E130,Références!$O$3:$P$7,2,FALSE),"OK","À compléter"))</f>
        <v/>
      </c>
    </row>
    <row r="131">
      <c r="E131">
        <f>IF(D131="","",IFERROR(VLOOKUP(D131,Registre[#All],12,FALSE),""))</f>
        <v/>
      </c>
      <c r="K131">
        <f>IF(OR(E131="",J131=""),"",IF(VLOOKUP(J131,Références!$O$3:$P$7,2,FALSE)&gt;=VLOOKUP(E131,Références!$O$3:$P$7,2,FALSE),"OK","À compléter"))</f>
        <v/>
      </c>
    </row>
    <row r="132">
      <c r="E132">
        <f>IF(D132="","",IFERROR(VLOOKUP(D132,Registre[#All],12,FALSE),""))</f>
        <v/>
      </c>
      <c r="K132">
        <f>IF(OR(E132="",J132=""),"",IF(VLOOKUP(J132,Références!$O$3:$P$7,2,FALSE)&gt;=VLOOKUP(E132,Références!$O$3:$P$7,2,FALSE),"OK","À compléter"))</f>
        <v/>
      </c>
    </row>
    <row r="133">
      <c r="E133">
        <f>IF(D133="","",IFERROR(VLOOKUP(D133,Registre[#All],12,FALSE),""))</f>
        <v/>
      </c>
      <c r="K133">
        <f>IF(OR(E133="",J133=""),"",IF(VLOOKUP(J133,Références!$O$3:$P$7,2,FALSE)&gt;=VLOOKUP(E133,Références!$O$3:$P$7,2,FALSE),"OK","À compléter"))</f>
        <v/>
      </c>
    </row>
    <row r="134">
      <c r="E134">
        <f>IF(D134="","",IFERROR(VLOOKUP(D134,Registre[#All],12,FALSE),""))</f>
        <v/>
      </c>
      <c r="K134">
        <f>IF(OR(E134="",J134=""),"",IF(VLOOKUP(J134,Références!$O$3:$P$7,2,FALSE)&gt;=VLOOKUP(E134,Références!$O$3:$P$7,2,FALSE),"OK","À compléter"))</f>
        <v/>
      </c>
    </row>
    <row r="135">
      <c r="E135">
        <f>IF(D135="","",IFERROR(VLOOKUP(D135,Registre[#All],12,FALSE),""))</f>
        <v/>
      </c>
      <c r="K135">
        <f>IF(OR(E135="",J135=""),"",IF(VLOOKUP(J135,Références!$O$3:$P$7,2,FALSE)&gt;=VLOOKUP(E135,Références!$O$3:$P$7,2,FALSE),"OK","À compléter"))</f>
        <v/>
      </c>
    </row>
    <row r="136">
      <c r="E136">
        <f>IF(D136="","",IFERROR(VLOOKUP(D136,Registre[#All],12,FALSE),""))</f>
        <v/>
      </c>
      <c r="K136">
        <f>IF(OR(E136="",J136=""),"",IF(VLOOKUP(J136,Références!$O$3:$P$7,2,FALSE)&gt;=VLOOKUP(E136,Références!$O$3:$P$7,2,FALSE),"OK","À compléter"))</f>
        <v/>
      </c>
    </row>
    <row r="137">
      <c r="E137">
        <f>IF(D137="","",IFERROR(VLOOKUP(D137,Registre[#All],12,FALSE),""))</f>
        <v/>
      </c>
      <c r="K137">
        <f>IF(OR(E137="",J137=""),"",IF(VLOOKUP(J137,Références!$O$3:$P$7,2,FALSE)&gt;=VLOOKUP(E137,Références!$O$3:$P$7,2,FALSE),"OK","À compléter"))</f>
        <v/>
      </c>
    </row>
    <row r="138">
      <c r="E138">
        <f>IF(D138="","",IFERROR(VLOOKUP(D138,Registre[#All],12,FALSE),""))</f>
        <v/>
      </c>
      <c r="K138">
        <f>IF(OR(E138="",J138=""),"",IF(VLOOKUP(J138,Références!$O$3:$P$7,2,FALSE)&gt;=VLOOKUP(E138,Références!$O$3:$P$7,2,FALSE),"OK","À compléter"))</f>
        <v/>
      </c>
    </row>
    <row r="139">
      <c r="E139">
        <f>IF(D139="","",IFERROR(VLOOKUP(D139,Registre[#All],12,FALSE),""))</f>
        <v/>
      </c>
      <c r="K139">
        <f>IF(OR(E139="",J139=""),"",IF(VLOOKUP(J139,Références!$O$3:$P$7,2,FALSE)&gt;=VLOOKUP(E139,Références!$O$3:$P$7,2,FALSE),"OK","À compléter"))</f>
        <v/>
      </c>
    </row>
    <row r="140">
      <c r="E140">
        <f>IF(D140="","",IFERROR(VLOOKUP(D140,Registre[#All],12,FALSE),""))</f>
        <v/>
      </c>
      <c r="K140">
        <f>IF(OR(E140="",J140=""),"",IF(VLOOKUP(J140,Références!$O$3:$P$7,2,FALSE)&gt;=VLOOKUP(E140,Références!$O$3:$P$7,2,FALSE),"OK","À compléter"))</f>
        <v/>
      </c>
    </row>
    <row r="141">
      <c r="E141">
        <f>IF(D141="","",IFERROR(VLOOKUP(D141,Registre[#All],12,FALSE),""))</f>
        <v/>
      </c>
      <c r="K141">
        <f>IF(OR(E141="",J141=""),"",IF(VLOOKUP(J141,Références!$O$3:$P$7,2,FALSE)&gt;=VLOOKUP(E141,Références!$O$3:$P$7,2,FALSE),"OK","À compléter"))</f>
        <v/>
      </c>
    </row>
    <row r="142">
      <c r="E142">
        <f>IF(D142="","",IFERROR(VLOOKUP(D142,Registre[#All],12,FALSE),""))</f>
        <v/>
      </c>
      <c r="K142">
        <f>IF(OR(E142="",J142=""),"",IF(VLOOKUP(J142,Références!$O$3:$P$7,2,FALSE)&gt;=VLOOKUP(E142,Références!$O$3:$P$7,2,FALSE),"OK","À compléter"))</f>
        <v/>
      </c>
    </row>
    <row r="143">
      <c r="E143">
        <f>IF(D143="","",IFERROR(VLOOKUP(D143,Registre[#All],12,FALSE),""))</f>
        <v/>
      </c>
      <c r="K143">
        <f>IF(OR(E143="",J143=""),"",IF(VLOOKUP(J143,Références!$O$3:$P$7,2,FALSE)&gt;=VLOOKUP(E143,Références!$O$3:$P$7,2,FALSE),"OK","À compléter"))</f>
        <v/>
      </c>
    </row>
    <row r="144">
      <c r="E144">
        <f>IF(D144="","",IFERROR(VLOOKUP(D144,Registre[#All],12,FALSE),""))</f>
        <v/>
      </c>
      <c r="K144">
        <f>IF(OR(E144="",J144=""),"",IF(VLOOKUP(J144,Références!$O$3:$P$7,2,FALSE)&gt;=VLOOKUP(E144,Références!$O$3:$P$7,2,FALSE),"OK","À compléter"))</f>
        <v/>
      </c>
    </row>
    <row r="145">
      <c r="E145">
        <f>IF(D145="","",IFERROR(VLOOKUP(D145,Registre[#All],12,FALSE),""))</f>
        <v/>
      </c>
      <c r="K145">
        <f>IF(OR(E145="",J145=""),"",IF(VLOOKUP(J145,Références!$O$3:$P$7,2,FALSE)&gt;=VLOOKUP(E145,Références!$O$3:$P$7,2,FALSE),"OK","À compléter"))</f>
        <v/>
      </c>
    </row>
    <row r="146">
      <c r="E146">
        <f>IF(D146="","",IFERROR(VLOOKUP(D146,Registre[#All],12,FALSE),""))</f>
        <v/>
      </c>
      <c r="K146">
        <f>IF(OR(E146="",J146=""),"",IF(VLOOKUP(J146,Références!$O$3:$P$7,2,FALSE)&gt;=VLOOKUP(E146,Références!$O$3:$P$7,2,FALSE),"OK","À compléter"))</f>
        <v/>
      </c>
    </row>
    <row r="147">
      <c r="E147">
        <f>IF(D147="","",IFERROR(VLOOKUP(D147,Registre[#All],12,FALSE),""))</f>
        <v/>
      </c>
      <c r="K147">
        <f>IF(OR(E147="",J147=""),"",IF(VLOOKUP(J147,Références!$O$3:$P$7,2,FALSE)&gt;=VLOOKUP(E147,Références!$O$3:$P$7,2,FALSE),"OK","À compléter"))</f>
        <v/>
      </c>
    </row>
    <row r="148">
      <c r="E148">
        <f>IF(D148="","",IFERROR(VLOOKUP(D148,Registre[#All],12,FALSE),""))</f>
        <v/>
      </c>
      <c r="K148">
        <f>IF(OR(E148="",J148=""),"",IF(VLOOKUP(J148,Références!$O$3:$P$7,2,FALSE)&gt;=VLOOKUP(E148,Références!$O$3:$P$7,2,FALSE),"OK","À compléter"))</f>
        <v/>
      </c>
    </row>
    <row r="149">
      <c r="E149">
        <f>IF(D149="","",IFERROR(VLOOKUP(D149,Registre[#All],12,FALSE),""))</f>
        <v/>
      </c>
      <c r="K149">
        <f>IF(OR(E149="",J149=""),"",IF(VLOOKUP(J149,Références!$O$3:$P$7,2,FALSE)&gt;=VLOOKUP(E149,Références!$O$3:$P$7,2,FALSE),"OK","À compléter"))</f>
        <v/>
      </c>
    </row>
    <row r="150">
      <c r="E150">
        <f>IF(D150="","",IFERROR(VLOOKUP(D150,Registre[#All],12,FALSE),""))</f>
        <v/>
      </c>
      <c r="K150">
        <f>IF(OR(E150="",J150=""),"",IF(VLOOKUP(J150,Références!$O$3:$P$7,2,FALSE)&gt;=VLOOKUP(E150,Références!$O$3:$P$7,2,FALSE),"OK","À compléter"))</f>
        <v/>
      </c>
    </row>
    <row r="151">
      <c r="E151">
        <f>IF(D151="","",IFERROR(VLOOKUP(D151,Registre[#All],12,FALSE),""))</f>
        <v/>
      </c>
      <c r="K151">
        <f>IF(OR(E151="",J151=""),"",IF(VLOOKUP(J151,Références!$O$3:$P$7,2,FALSE)&gt;=VLOOKUP(E151,Références!$O$3:$P$7,2,FALSE),"OK","À compléter"))</f>
        <v/>
      </c>
    </row>
    <row r="152">
      <c r="E152">
        <f>IF(D152="","",IFERROR(VLOOKUP(D152,Registre[#All],12,FALSE),""))</f>
        <v/>
      </c>
      <c r="K152">
        <f>IF(OR(E152="",J152=""),"",IF(VLOOKUP(J152,Références!$O$3:$P$7,2,FALSE)&gt;=VLOOKUP(E152,Références!$O$3:$P$7,2,FALSE),"OK","À compléter"))</f>
        <v/>
      </c>
    </row>
    <row r="153">
      <c r="E153">
        <f>IF(D153="","",IFERROR(VLOOKUP(D153,Registre[#All],12,FALSE),""))</f>
        <v/>
      </c>
      <c r="K153">
        <f>IF(OR(E153="",J153=""),"",IF(VLOOKUP(J153,Références!$O$3:$P$7,2,FALSE)&gt;=VLOOKUP(E153,Références!$O$3:$P$7,2,FALSE),"OK","À compléter"))</f>
        <v/>
      </c>
    </row>
    <row r="154">
      <c r="E154">
        <f>IF(D154="","",IFERROR(VLOOKUP(D154,Registre[#All],12,FALSE),""))</f>
        <v/>
      </c>
      <c r="K154">
        <f>IF(OR(E154="",J154=""),"",IF(VLOOKUP(J154,Références!$O$3:$P$7,2,FALSE)&gt;=VLOOKUP(E154,Références!$O$3:$P$7,2,FALSE),"OK","À compléter"))</f>
        <v/>
      </c>
    </row>
    <row r="155">
      <c r="E155">
        <f>IF(D155="","",IFERROR(VLOOKUP(D155,Registre[#All],12,FALSE),""))</f>
        <v/>
      </c>
      <c r="K155">
        <f>IF(OR(E155="",J155=""),"",IF(VLOOKUP(J155,Références!$O$3:$P$7,2,FALSE)&gt;=VLOOKUP(E155,Références!$O$3:$P$7,2,FALSE),"OK","À compléter"))</f>
        <v/>
      </c>
    </row>
    <row r="156">
      <c r="E156">
        <f>IF(D156="","",IFERROR(VLOOKUP(D156,Registre[#All],12,FALSE),""))</f>
        <v/>
      </c>
      <c r="K156">
        <f>IF(OR(E156="",J156=""),"",IF(VLOOKUP(J156,Références!$O$3:$P$7,2,FALSE)&gt;=VLOOKUP(E156,Références!$O$3:$P$7,2,FALSE),"OK","À compléter"))</f>
        <v/>
      </c>
    </row>
    <row r="157">
      <c r="E157">
        <f>IF(D157="","",IFERROR(VLOOKUP(D157,Registre[#All],12,FALSE),""))</f>
        <v/>
      </c>
      <c r="K157">
        <f>IF(OR(E157="",J157=""),"",IF(VLOOKUP(J157,Références!$O$3:$P$7,2,FALSE)&gt;=VLOOKUP(E157,Références!$O$3:$P$7,2,FALSE),"OK","À compléter"))</f>
        <v/>
      </c>
    </row>
    <row r="158">
      <c r="E158">
        <f>IF(D158="","",IFERROR(VLOOKUP(D158,Registre[#All],12,FALSE),""))</f>
        <v/>
      </c>
      <c r="K158">
        <f>IF(OR(E158="",J158=""),"",IF(VLOOKUP(J158,Références!$O$3:$P$7,2,FALSE)&gt;=VLOOKUP(E158,Références!$O$3:$P$7,2,FALSE),"OK","À compléter"))</f>
        <v/>
      </c>
    </row>
    <row r="159">
      <c r="E159">
        <f>IF(D159="","",IFERROR(VLOOKUP(D159,Registre[#All],12,FALSE),""))</f>
        <v/>
      </c>
      <c r="K159">
        <f>IF(OR(E159="",J159=""),"",IF(VLOOKUP(J159,Références!$O$3:$P$7,2,FALSE)&gt;=VLOOKUP(E159,Références!$O$3:$P$7,2,FALSE),"OK","À compléter"))</f>
        <v/>
      </c>
    </row>
    <row r="160">
      <c r="E160">
        <f>IF(D160="","",IFERROR(VLOOKUP(D160,Registre[#All],12,FALSE),""))</f>
        <v/>
      </c>
      <c r="K160">
        <f>IF(OR(E160="",J160=""),"",IF(VLOOKUP(J160,Références!$O$3:$P$7,2,FALSE)&gt;=VLOOKUP(E160,Références!$O$3:$P$7,2,FALSE),"OK","À compléter"))</f>
        <v/>
      </c>
    </row>
    <row r="161">
      <c r="E161">
        <f>IF(D161="","",IFERROR(VLOOKUP(D161,Registre[#All],12,FALSE),""))</f>
        <v/>
      </c>
      <c r="K161">
        <f>IF(OR(E161="",J161=""),"",IF(VLOOKUP(J161,Références!$O$3:$P$7,2,FALSE)&gt;=VLOOKUP(E161,Références!$O$3:$P$7,2,FALSE),"OK","À compléter"))</f>
        <v/>
      </c>
    </row>
    <row r="162">
      <c r="E162">
        <f>IF(D162="","",IFERROR(VLOOKUP(D162,Registre[#All],12,FALSE),""))</f>
        <v/>
      </c>
      <c r="K162">
        <f>IF(OR(E162="",J162=""),"",IF(VLOOKUP(J162,Références!$O$3:$P$7,2,FALSE)&gt;=VLOOKUP(E162,Références!$O$3:$P$7,2,FALSE),"OK","À compléter"))</f>
        <v/>
      </c>
    </row>
    <row r="163">
      <c r="E163">
        <f>IF(D163="","",IFERROR(VLOOKUP(D163,Registre[#All],12,FALSE),""))</f>
        <v/>
      </c>
      <c r="K163">
        <f>IF(OR(E163="",J163=""),"",IF(VLOOKUP(J163,Références!$O$3:$P$7,2,FALSE)&gt;=VLOOKUP(E163,Références!$O$3:$P$7,2,FALSE),"OK","À compléter"))</f>
        <v/>
      </c>
    </row>
    <row r="164">
      <c r="E164">
        <f>IF(D164="","",IFERROR(VLOOKUP(D164,Registre[#All],12,FALSE),""))</f>
        <v/>
      </c>
      <c r="K164">
        <f>IF(OR(E164="",J164=""),"",IF(VLOOKUP(J164,Références!$O$3:$P$7,2,FALSE)&gt;=VLOOKUP(E164,Références!$O$3:$P$7,2,FALSE),"OK","À compléter"))</f>
        <v/>
      </c>
    </row>
    <row r="165">
      <c r="E165">
        <f>IF(D165="","",IFERROR(VLOOKUP(D165,Registre[#All],12,FALSE),""))</f>
        <v/>
      </c>
      <c r="K165">
        <f>IF(OR(E165="",J165=""),"",IF(VLOOKUP(J165,Références!$O$3:$P$7,2,FALSE)&gt;=VLOOKUP(E165,Références!$O$3:$P$7,2,FALSE),"OK","À compléter"))</f>
        <v/>
      </c>
    </row>
    <row r="166">
      <c r="E166">
        <f>IF(D166="","",IFERROR(VLOOKUP(D166,Registre[#All],12,FALSE),""))</f>
        <v/>
      </c>
      <c r="K166">
        <f>IF(OR(E166="",J166=""),"",IF(VLOOKUP(J166,Références!$O$3:$P$7,2,FALSE)&gt;=VLOOKUP(E166,Références!$O$3:$P$7,2,FALSE),"OK","À compléter"))</f>
        <v/>
      </c>
    </row>
    <row r="167">
      <c r="E167">
        <f>IF(D167="","",IFERROR(VLOOKUP(D167,Registre[#All],12,FALSE),""))</f>
        <v/>
      </c>
      <c r="K167">
        <f>IF(OR(E167="",J167=""),"",IF(VLOOKUP(J167,Références!$O$3:$P$7,2,FALSE)&gt;=VLOOKUP(E167,Références!$O$3:$P$7,2,FALSE),"OK","À compléter"))</f>
        <v/>
      </c>
    </row>
    <row r="168">
      <c r="E168">
        <f>IF(D168="","",IFERROR(VLOOKUP(D168,Registre[#All],12,FALSE),""))</f>
        <v/>
      </c>
      <c r="K168">
        <f>IF(OR(E168="",J168=""),"",IF(VLOOKUP(J168,Références!$O$3:$P$7,2,FALSE)&gt;=VLOOKUP(E168,Références!$O$3:$P$7,2,FALSE),"OK","À compléter"))</f>
        <v/>
      </c>
    </row>
    <row r="169">
      <c r="E169">
        <f>IF(D169="","",IFERROR(VLOOKUP(D169,Registre[#All],12,FALSE),""))</f>
        <v/>
      </c>
      <c r="K169">
        <f>IF(OR(E169="",J169=""),"",IF(VLOOKUP(J169,Références!$O$3:$P$7,2,FALSE)&gt;=VLOOKUP(E169,Références!$O$3:$P$7,2,FALSE),"OK","À compléter"))</f>
        <v/>
      </c>
    </row>
    <row r="170">
      <c r="E170">
        <f>IF(D170="","",IFERROR(VLOOKUP(D170,Registre[#All],12,FALSE),""))</f>
        <v/>
      </c>
      <c r="K170">
        <f>IF(OR(E170="",J170=""),"",IF(VLOOKUP(J170,Références!$O$3:$P$7,2,FALSE)&gt;=VLOOKUP(E170,Références!$O$3:$P$7,2,FALSE),"OK","À compléter"))</f>
        <v/>
      </c>
    </row>
    <row r="171">
      <c r="E171">
        <f>IF(D171="","",IFERROR(VLOOKUP(D171,Registre[#All],12,FALSE),""))</f>
        <v/>
      </c>
      <c r="K171">
        <f>IF(OR(E171="",J171=""),"",IF(VLOOKUP(J171,Références!$O$3:$P$7,2,FALSE)&gt;=VLOOKUP(E171,Références!$O$3:$P$7,2,FALSE),"OK","À compléter"))</f>
        <v/>
      </c>
    </row>
    <row r="172">
      <c r="E172">
        <f>IF(D172="","",IFERROR(VLOOKUP(D172,Registre[#All],12,FALSE),""))</f>
        <v/>
      </c>
      <c r="K172">
        <f>IF(OR(E172="",J172=""),"",IF(VLOOKUP(J172,Références!$O$3:$P$7,2,FALSE)&gt;=VLOOKUP(E172,Références!$O$3:$P$7,2,FALSE),"OK","À compléter"))</f>
        <v/>
      </c>
    </row>
    <row r="173">
      <c r="E173">
        <f>IF(D173="","",IFERROR(VLOOKUP(D173,Registre[#All],12,FALSE),""))</f>
        <v/>
      </c>
      <c r="K173">
        <f>IF(OR(E173="",J173=""),"",IF(VLOOKUP(J173,Références!$O$3:$P$7,2,FALSE)&gt;=VLOOKUP(E173,Références!$O$3:$P$7,2,FALSE),"OK","À compléter"))</f>
        <v/>
      </c>
    </row>
    <row r="174">
      <c r="E174">
        <f>IF(D174="","",IFERROR(VLOOKUP(D174,Registre[#All],12,FALSE),""))</f>
        <v/>
      </c>
      <c r="K174">
        <f>IF(OR(E174="",J174=""),"",IF(VLOOKUP(J174,Références!$O$3:$P$7,2,FALSE)&gt;=VLOOKUP(E174,Références!$O$3:$P$7,2,FALSE),"OK","À compléter"))</f>
        <v/>
      </c>
    </row>
    <row r="175">
      <c r="E175">
        <f>IF(D175="","",IFERROR(VLOOKUP(D175,Registre[#All],12,FALSE),""))</f>
        <v/>
      </c>
      <c r="K175">
        <f>IF(OR(E175="",J175=""),"",IF(VLOOKUP(J175,Références!$O$3:$P$7,2,FALSE)&gt;=VLOOKUP(E175,Références!$O$3:$P$7,2,FALSE),"OK","À compléter"))</f>
        <v/>
      </c>
    </row>
    <row r="176">
      <c r="E176">
        <f>IF(D176="","",IFERROR(VLOOKUP(D176,Registre[#All],12,FALSE),""))</f>
        <v/>
      </c>
      <c r="K176">
        <f>IF(OR(E176="",J176=""),"",IF(VLOOKUP(J176,Références!$O$3:$P$7,2,FALSE)&gt;=VLOOKUP(E176,Références!$O$3:$P$7,2,FALSE),"OK","À compléter"))</f>
        <v/>
      </c>
    </row>
    <row r="177">
      <c r="E177">
        <f>IF(D177="","",IFERROR(VLOOKUP(D177,Registre[#All],12,FALSE),""))</f>
        <v/>
      </c>
      <c r="K177">
        <f>IF(OR(E177="",J177=""),"",IF(VLOOKUP(J177,Références!$O$3:$P$7,2,FALSE)&gt;=VLOOKUP(E177,Références!$O$3:$P$7,2,FALSE),"OK","À compléter"))</f>
        <v/>
      </c>
    </row>
    <row r="178">
      <c r="E178">
        <f>IF(D178="","",IFERROR(VLOOKUP(D178,Registre[#All],12,FALSE),""))</f>
        <v/>
      </c>
      <c r="K178">
        <f>IF(OR(E178="",J178=""),"",IF(VLOOKUP(J178,Références!$O$3:$P$7,2,FALSE)&gt;=VLOOKUP(E178,Références!$O$3:$P$7,2,FALSE),"OK","À compléter"))</f>
        <v/>
      </c>
    </row>
    <row r="179">
      <c r="E179">
        <f>IF(D179="","",IFERROR(VLOOKUP(D179,Registre[#All],12,FALSE),""))</f>
        <v/>
      </c>
      <c r="K179">
        <f>IF(OR(E179="",J179=""),"",IF(VLOOKUP(J179,Références!$O$3:$P$7,2,FALSE)&gt;=VLOOKUP(E179,Références!$O$3:$P$7,2,FALSE),"OK","À compléter"))</f>
        <v/>
      </c>
    </row>
    <row r="180">
      <c r="E180">
        <f>IF(D180="","",IFERROR(VLOOKUP(D180,Registre[#All],12,FALSE),""))</f>
        <v/>
      </c>
      <c r="K180">
        <f>IF(OR(E180="",J180=""),"",IF(VLOOKUP(J180,Références!$O$3:$P$7,2,FALSE)&gt;=VLOOKUP(E180,Références!$O$3:$P$7,2,FALSE),"OK","À compléter"))</f>
        <v/>
      </c>
    </row>
    <row r="181">
      <c r="E181">
        <f>IF(D181="","",IFERROR(VLOOKUP(D181,Registre[#All],12,FALSE),""))</f>
        <v/>
      </c>
      <c r="K181">
        <f>IF(OR(E181="",J181=""),"",IF(VLOOKUP(J181,Références!$O$3:$P$7,2,FALSE)&gt;=VLOOKUP(E181,Références!$O$3:$P$7,2,FALSE),"OK","À compléter"))</f>
        <v/>
      </c>
    </row>
    <row r="182">
      <c r="E182">
        <f>IF(D182="","",IFERROR(VLOOKUP(D182,Registre[#All],12,FALSE),""))</f>
        <v/>
      </c>
      <c r="K182">
        <f>IF(OR(E182="",J182=""),"",IF(VLOOKUP(J182,Références!$O$3:$P$7,2,FALSE)&gt;=VLOOKUP(E182,Références!$O$3:$P$7,2,FALSE),"OK","À compléter"))</f>
        <v/>
      </c>
    </row>
    <row r="183">
      <c r="E183">
        <f>IF(D183="","",IFERROR(VLOOKUP(D183,Registre[#All],12,FALSE),""))</f>
        <v/>
      </c>
      <c r="K183">
        <f>IF(OR(E183="",J183=""),"",IF(VLOOKUP(J183,Références!$O$3:$P$7,2,FALSE)&gt;=VLOOKUP(E183,Références!$O$3:$P$7,2,FALSE),"OK","À compléter"))</f>
        <v/>
      </c>
    </row>
    <row r="184">
      <c r="E184">
        <f>IF(D184="","",IFERROR(VLOOKUP(D184,Registre[#All],12,FALSE),""))</f>
        <v/>
      </c>
      <c r="K184">
        <f>IF(OR(E184="",J184=""),"",IF(VLOOKUP(J184,Références!$O$3:$P$7,2,FALSE)&gt;=VLOOKUP(E184,Références!$O$3:$P$7,2,FALSE),"OK","À compléter"))</f>
        <v/>
      </c>
    </row>
    <row r="185">
      <c r="E185">
        <f>IF(D185="","",IFERROR(VLOOKUP(D185,Registre[#All],12,FALSE),""))</f>
        <v/>
      </c>
      <c r="K185">
        <f>IF(OR(E185="",J185=""),"",IF(VLOOKUP(J185,Références!$O$3:$P$7,2,FALSE)&gt;=VLOOKUP(E185,Références!$O$3:$P$7,2,FALSE),"OK","À compléter"))</f>
        <v/>
      </c>
    </row>
    <row r="186">
      <c r="E186">
        <f>IF(D186="","",IFERROR(VLOOKUP(D186,Registre[#All],12,FALSE),""))</f>
        <v/>
      </c>
      <c r="K186">
        <f>IF(OR(E186="",J186=""),"",IF(VLOOKUP(J186,Références!$O$3:$P$7,2,FALSE)&gt;=VLOOKUP(E186,Références!$O$3:$P$7,2,FALSE),"OK","À compléter"))</f>
        <v/>
      </c>
    </row>
    <row r="187">
      <c r="E187">
        <f>IF(D187="","",IFERROR(VLOOKUP(D187,Registre[#All],12,FALSE),""))</f>
        <v/>
      </c>
      <c r="K187">
        <f>IF(OR(E187="",J187=""),"",IF(VLOOKUP(J187,Références!$O$3:$P$7,2,FALSE)&gt;=VLOOKUP(E187,Références!$O$3:$P$7,2,FALSE),"OK","À compléter"))</f>
        <v/>
      </c>
    </row>
    <row r="188">
      <c r="E188">
        <f>IF(D188="","",IFERROR(VLOOKUP(D188,Registre[#All],12,FALSE),""))</f>
        <v/>
      </c>
      <c r="K188">
        <f>IF(OR(E188="",J188=""),"",IF(VLOOKUP(J188,Références!$O$3:$P$7,2,FALSE)&gt;=VLOOKUP(E188,Références!$O$3:$P$7,2,FALSE),"OK","À compléter"))</f>
        <v/>
      </c>
    </row>
    <row r="189">
      <c r="E189">
        <f>IF(D189="","",IFERROR(VLOOKUP(D189,Registre[#All],12,FALSE),""))</f>
        <v/>
      </c>
      <c r="K189">
        <f>IF(OR(E189="",J189=""),"",IF(VLOOKUP(J189,Références!$O$3:$P$7,2,FALSE)&gt;=VLOOKUP(E189,Références!$O$3:$P$7,2,FALSE),"OK","À compléter"))</f>
        <v/>
      </c>
    </row>
    <row r="190">
      <c r="E190">
        <f>IF(D190="","",IFERROR(VLOOKUP(D190,Registre[#All],12,FALSE),""))</f>
        <v/>
      </c>
      <c r="K190">
        <f>IF(OR(E190="",J190=""),"",IF(VLOOKUP(J190,Références!$O$3:$P$7,2,FALSE)&gt;=VLOOKUP(E190,Références!$O$3:$P$7,2,FALSE),"OK","À compléter"))</f>
        <v/>
      </c>
    </row>
    <row r="191">
      <c r="E191">
        <f>IF(D191="","",IFERROR(VLOOKUP(D191,Registre[#All],12,FALSE),""))</f>
        <v/>
      </c>
      <c r="K191">
        <f>IF(OR(E191="",J191=""),"",IF(VLOOKUP(J191,Références!$O$3:$P$7,2,FALSE)&gt;=VLOOKUP(E191,Références!$O$3:$P$7,2,FALSE),"OK","À compléter"))</f>
        <v/>
      </c>
    </row>
    <row r="192">
      <c r="E192">
        <f>IF(D192="","",IFERROR(VLOOKUP(D192,Registre[#All],12,FALSE),""))</f>
        <v/>
      </c>
      <c r="K192">
        <f>IF(OR(E192="",J192=""),"",IF(VLOOKUP(J192,Références!$O$3:$P$7,2,FALSE)&gt;=VLOOKUP(E192,Références!$O$3:$P$7,2,FALSE),"OK","À compléter"))</f>
        <v/>
      </c>
    </row>
    <row r="193">
      <c r="E193">
        <f>IF(D193="","",IFERROR(VLOOKUP(D193,Registre[#All],12,FALSE),""))</f>
        <v/>
      </c>
      <c r="K193">
        <f>IF(OR(E193="",J193=""),"",IF(VLOOKUP(J193,Références!$O$3:$P$7,2,FALSE)&gt;=VLOOKUP(E193,Références!$O$3:$P$7,2,FALSE),"OK","À compléter"))</f>
        <v/>
      </c>
    </row>
    <row r="194">
      <c r="E194">
        <f>IF(D194="","",IFERROR(VLOOKUP(D194,Registre[#All],12,FALSE),""))</f>
        <v/>
      </c>
      <c r="K194">
        <f>IF(OR(E194="",J194=""),"",IF(VLOOKUP(J194,Références!$O$3:$P$7,2,FALSE)&gt;=VLOOKUP(E194,Références!$O$3:$P$7,2,FALSE),"OK","À compléter"))</f>
        <v/>
      </c>
    </row>
    <row r="195">
      <c r="E195">
        <f>IF(D195="","",IFERROR(VLOOKUP(D195,Registre[#All],12,FALSE),""))</f>
        <v/>
      </c>
      <c r="K195">
        <f>IF(OR(E195="",J195=""),"",IF(VLOOKUP(J195,Références!$O$3:$P$7,2,FALSE)&gt;=VLOOKUP(E195,Références!$O$3:$P$7,2,FALSE),"OK","À compléter"))</f>
        <v/>
      </c>
    </row>
    <row r="196">
      <c r="E196">
        <f>IF(D196="","",IFERROR(VLOOKUP(D196,Registre[#All],12,FALSE),""))</f>
        <v/>
      </c>
      <c r="K196">
        <f>IF(OR(E196="",J196=""),"",IF(VLOOKUP(J196,Références!$O$3:$P$7,2,FALSE)&gt;=VLOOKUP(E196,Références!$O$3:$P$7,2,FALSE),"OK","À compléter"))</f>
        <v/>
      </c>
    </row>
    <row r="197">
      <c r="E197">
        <f>IF(D197="","",IFERROR(VLOOKUP(D197,Registre[#All],12,FALSE),""))</f>
        <v/>
      </c>
      <c r="K197">
        <f>IF(OR(E197="",J197=""),"",IF(VLOOKUP(J197,Références!$O$3:$P$7,2,FALSE)&gt;=VLOOKUP(E197,Références!$O$3:$P$7,2,FALSE),"OK","À compléter"))</f>
        <v/>
      </c>
    </row>
    <row r="198">
      <c r="E198">
        <f>IF(D198="","",IFERROR(VLOOKUP(D198,Registre[#All],12,FALSE),""))</f>
        <v/>
      </c>
      <c r="K198">
        <f>IF(OR(E198="",J198=""),"",IF(VLOOKUP(J198,Références!$O$3:$P$7,2,FALSE)&gt;=VLOOKUP(E198,Références!$O$3:$P$7,2,FALSE),"OK","À compléter"))</f>
        <v/>
      </c>
    </row>
    <row r="199">
      <c r="E199">
        <f>IF(D199="","",IFERROR(VLOOKUP(D199,Registre[#All],12,FALSE),""))</f>
        <v/>
      </c>
      <c r="K199">
        <f>IF(OR(E199="",J199=""),"",IF(VLOOKUP(J199,Références!$O$3:$P$7,2,FALSE)&gt;=VLOOKUP(E199,Références!$O$3:$P$7,2,FALSE),"OK","À compléter"))</f>
        <v/>
      </c>
    </row>
    <row r="200">
      <c r="E200">
        <f>IF(D200="","",IFERROR(VLOOKUP(D200,Registre[#All],12,FALSE),""))</f>
        <v/>
      </c>
      <c r="K200">
        <f>IF(OR(E200="",J200=""),"",IF(VLOOKUP(J200,Références!$O$3:$P$7,2,FALSE)&gt;=VLOOKUP(E200,Références!$O$3:$P$7,2,FALSE),"OK","À compléter"))</f>
        <v/>
      </c>
    </row>
    <row r="201">
      <c r="E201">
        <f>IF(D201="","",IFERROR(VLOOKUP(D201,Registre[#All],12,FALSE),""))</f>
        <v/>
      </c>
      <c r="K201">
        <f>IF(OR(E201="",J201=""),"",IF(VLOOKUP(J201,Références!$O$3:$P$7,2,FALSE)&gt;=VLOOKUP(E201,Références!$O$3:$P$7,2,FALSE),"OK","À compléter"))</f>
        <v/>
      </c>
    </row>
    <row r="202">
      <c r="E202">
        <f>IF(D202="","",IFERROR(VLOOKUP(D202,Registre[#All],12,FALSE),""))</f>
        <v/>
      </c>
      <c r="K202">
        <f>IF(OR(E202="",J202=""),"",IF(VLOOKUP(J202,Références!$O$3:$P$7,2,FALSE)&gt;=VLOOKUP(E202,Références!$O$3:$P$7,2,FALSE),"OK","À compléter"))</f>
        <v/>
      </c>
    </row>
  </sheetData>
  <mergeCells count="1">
    <mergeCell ref="A1:O1"/>
  </mergeCells>
  <dataValidations count="2">
    <dataValidation sqref="B3:B200" showErrorMessage="1" showInputMessage="1" allowBlank="1" type="list">
      <formula1>=Références!$A$2:$A$50</formula1>
    </dataValidation>
    <dataValidation sqref="N3:N200" showErrorMessage="1" showInputMessage="1" allowBlank="1" type="list">
      <formula1>=Références!$G$2:$G$4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cols>
    <col width="16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</cols>
  <sheetData>
    <row r="1">
      <c r="A1" s="22" t="inlineStr">
        <is>
          <t>Matrice de Risques 5×5 – Score (S×P×E)</t>
        </is>
      </c>
      <c r="B1" s="22" t="n"/>
      <c r="C1" s="22" t="n"/>
      <c r="D1" s="22" t="n"/>
      <c r="E1" s="22" t="n"/>
      <c r="F1" s="22" t="n"/>
      <c r="G1" s="22" t="n"/>
      <c r="H1" s="22" t="n"/>
    </row>
    <row r="2">
      <c r="A2" t="inlineStr">
        <is>
          <t>Probabilité (P) ↓</t>
        </is>
      </c>
      <c r="B2" t="inlineStr">
        <is>
          <t>Gravité (S) →</t>
        </is>
      </c>
    </row>
    <row r="3">
      <c r="A3" s="24" t="n"/>
      <c r="B3" s="24" t="inlineStr">
        <is>
          <t>S1</t>
        </is>
      </c>
      <c r="C3" s="24" t="inlineStr">
        <is>
          <t>S2</t>
        </is>
      </c>
      <c r="D3" s="24" t="inlineStr">
        <is>
          <t>S3</t>
        </is>
      </c>
      <c r="E3" s="24" t="inlineStr">
        <is>
          <t>S4</t>
        </is>
      </c>
      <c r="F3" s="24" t="inlineStr">
        <is>
          <t>S5</t>
        </is>
      </c>
      <c r="G3" s="24" t="n"/>
      <c r="H3" s="24" t="n"/>
    </row>
    <row r="4">
      <c r="A4" s="5" t="inlineStr">
        <is>
          <t>P1</t>
        </is>
      </c>
      <c r="B4" s="27" t="n">
        <v>3</v>
      </c>
      <c r="C4" s="27" t="n">
        <v>6</v>
      </c>
      <c r="D4" s="27" t="n">
        <v>9</v>
      </c>
      <c r="E4" s="27" t="n">
        <v>12</v>
      </c>
      <c r="F4" s="27" t="n">
        <v>15</v>
      </c>
    </row>
    <row r="5">
      <c r="A5" s="5" t="inlineStr">
        <is>
          <t>P2</t>
        </is>
      </c>
      <c r="B5" s="27" t="n">
        <v>6</v>
      </c>
      <c r="C5" s="27" t="n">
        <v>12</v>
      </c>
      <c r="D5" s="27" t="n">
        <v>18</v>
      </c>
      <c r="E5" s="28" t="n">
        <v>24</v>
      </c>
      <c r="F5" s="28" t="n">
        <v>30</v>
      </c>
    </row>
    <row r="6">
      <c r="A6" s="5" t="inlineStr">
        <is>
          <t>P3</t>
        </is>
      </c>
      <c r="B6" s="27" t="n">
        <v>9</v>
      </c>
      <c r="C6" s="27" t="n">
        <v>18</v>
      </c>
      <c r="D6" s="28" t="n">
        <v>27</v>
      </c>
      <c r="E6" s="28" t="n">
        <v>36</v>
      </c>
      <c r="F6" s="29" t="n">
        <v>45</v>
      </c>
    </row>
    <row r="7">
      <c r="A7" s="5" t="inlineStr">
        <is>
          <t>P4</t>
        </is>
      </c>
      <c r="B7" s="27" t="n">
        <v>12</v>
      </c>
      <c r="C7" s="28" t="n">
        <v>24</v>
      </c>
      <c r="D7" s="28" t="n">
        <v>36</v>
      </c>
      <c r="E7" s="29" t="n">
        <v>48</v>
      </c>
      <c r="F7" s="29" t="n">
        <v>60</v>
      </c>
    </row>
    <row r="8">
      <c r="A8" s="5" t="inlineStr">
        <is>
          <t>P5</t>
        </is>
      </c>
      <c r="B8" s="27" t="n">
        <v>15</v>
      </c>
      <c r="C8" s="28" t="n">
        <v>30</v>
      </c>
      <c r="D8" s="29" t="n">
        <v>45</v>
      </c>
      <c r="E8" s="29" t="n">
        <v>60</v>
      </c>
      <c r="F8" s="29" t="n">
        <v>75</v>
      </c>
    </row>
  </sheetData>
  <mergeCells count="1">
    <mergeCell ref="A1:H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s="22" t="inlineStr">
        <is>
          <t>Tableau de Bord – Synthèse des risques</t>
        </is>
      </c>
      <c r="B1" s="22" t="n"/>
      <c r="C1" s="22" t="n"/>
      <c r="D1" s="22" t="n"/>
      <c r="E1" s="22" t="n"/>
      <c r="F1" s="22" t="n"/>
      <c r="G1" s="22" t="n"/>
      <c r="H1" s="22" t="n"/>
    </row>
    <row r="3">
      <c r="A3" s="24" t="inlineStr">
        <is>
          <t>Niveau</t>
        </is>
      </c>
      <c r="B3" s="24" t="inlineStr">
        <is>
          <t>Nombre</t>
        </is>
      </c>
      <c r="C3" s="24" t="n"/>
      <c r="D3" s="24" t="inlineStr">
        <is>
          <t>PLr requis</t>
        </is>
      </c>
      <c r="E3" s="24" t="inlineStr">
        <is>
          <t>Nombre</t>
        </is>
      </c>
      <c r="F3" s="24" t="n"/>
      <c r="G3" s="24" t="n"/>
      <c r="H3" s="24" t="n"/>
    </row>
    <row r="4">
      <c r="A4" t="inlineStr">
        <is>
          <t>Faible</t>
        </is>
      </c>
      <c r="B4">
        <f>COUNTIF(Registre[Niveau initial],A4)</f>
        <v/>
      </c>
      <c r="D4" t="inlineStr">
        <is>
          <t>a</t>
        </is>
      </c>
      <c r="E4">
        <f>COUNTIF(Registre[PLr requis],D4)</f>
        <v/>
      </c>
    </row>
    <row r="5">
      <c r="A5" t="inlineStr">
        <is>
          <t>Moyen</t>
        </is>
      </c>
      <c r="B5">
        <f>COUNTIF(Registre[Niveau initial],A5)</f>
        <v/>
      </c>
      <c r="D5" t="inlineStr">
        <is>
          <t>b</t>
        </is>
      </c>
      <c r="E5">
        <f>COUNTIF(Registre[PLr requis],D5)</f>
        <v/>
      </c>
    </row>
    <row r="6">
      <c r="A6" t="inlineStr">
        <is>
          <t>Élevé</t>
        </is>
      </c>
      <c r="B6">
        <f>COUNTIF(Registre[Niveau initial],A6)</f>
        <v/>
      </c>
      <c r="D6" t="inlineStr">
        <is>
          <t>c</t>
        </is>
      </c>
      <c r="E6">
        <f>COUNTIF(Registre[PLr requis],D6)</f>
        <v/>
      </c>
    </row>
    <row r="7">
      <c r="A7" t="inlineStr">
        <is>
          <t>Critique</t>
        </is>
      </c>
      <c r="B7">
        <f>COUNTIF(Registre[Niveau initial],A7)</f>
        <v/>
      </c>
      <c r="D7" t="inlineStr">
        <is>
          <t>d</t>
        </is>
      </c>
      <c r="E7">
        <f>COUNTIF(Registre[PLr requis],D7)</f>
        <v/>
      </c>
    </row>
    <row r="8">
      <c r="D8" t="inlineStr">
        <is>
          <t>e</t>
        </is>
      </c>
      <c r="E8">
        <f>COUNTIF(Registre[PLr requis],D8)</f>
        <v/>
      </c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2025-08-16T18:57:59Z</dcterms:created>
  <dcterms:modified xmlns:dcterms="http://purl.org/dc/terms/" xmlns:xsi="http://www.w3.org/2001/XMLSchema-instance" xsi:type="dcterms:W3CDTF">2025-08-16T18:57:59Z</dcterms:modified>
</cp:coreProperties>
</file>