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Pourquoi_Checklist" sheetId="1" state="visible" r:id="rId1"/>
    <sheet xmlns:r="http://schemas.openxmlformats.org/officeDocument/2006/relationships" name="KPI_Synthese" sheetId="2" state="visible" r:id="rId2"/>
    <sheet xmlns:r="http://schemas.openxmlformats.org/officeDocument/2006/relationships" name="Workflow_Arborescence" sheetId="3" state="visible" r:id="rId3"/>
    <sheet xmlns:r="http://schemas.openxmlformats.org/officeDocument/2006/relationships" name="Synthese_Managérial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5"/>
    </font>
    <font>
      <b val="1"/>
      <color rgb="00FFFFFF"/>
    </font>
    <font>
      <b val="1"/>
      <color rgb="001F4E78"/>
      <sz val="15"/>
    </font>
    <font>
      <b val="1"/>
    </font>
    <font>
      <b val="1"/>
      <color rgb="001F4E78"/>
    </font>
    <font>
      <b val="1"/>
      <color rgb="008064A2"/>
    </font>
  </fonts>
  <fills count="7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305496"/>
      </patternFill>
    </fill>
    <fill>
      <patternFill patternType="solid">
        <fgColor rgb="004BACC6"/>
      </patternFill>
    </fill>
    <fill>
      <patternFill patternType="solid">
        <fgColor rgb="0031859C"/>
      </patternFill>
    </fill>
    <fill>
      <patternFill patternType="solid">
        <fgColor rgb="008064A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14" fontId="0" fillId="0" borderId="0" pivotButton="0" quotePrefix="0" xfId="0"/>
    <xf numFmtId="0" fontId="1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9" fontId="0" fillId="0" borderId="0" pivotButton="0" quotePrefix="0" xfId="0"/>
    <xf numFmtId="0" fontId="3" fillId="0" borderId="0" applyAlignment="1" pivotButton="0" quotePrefix="0" xfId="0">
      <alignment horizontal="center"/>
    </xf>
    <xf numFmtId="0" fontId="5" fillId="0" borderId="0" pivotButton="0" quotePrefix="0" xfId="0"/>
    <xf numFmtId="0" fontId="4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1" fillId="6" borderId="0" applyAlignment="1" pivotButton="0" quotePrefix="0" xfId="0">
      <alignment horizontal="center"/>
    </xf>
    <xf numFmtId="0" fontId="6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F7F7F7"/>
          <bgColor rgb="00F7F7F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'KPI_Synthese'!B3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'KPI_Synthese'!$A$4:$A$6</f>
            </numRef>
          </cat>
          <val>
            <numRef>
              <f>'KPI_Synthese'!$B$4:$B$6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99"/>
  <sheetViews>
    <sheetView workbookViewId="0">
      <selection activeCell="A1" sqref="A1"/>
    </sheetView>
  </sheetViews>
  <sheetFormatPr baseColWidth="8" defaultRowHeight="15"/>
  <cols>
    <col width="14" customWidth="1" min="1" max="1"/>
    <col width="42" customWidth="1" min="2" max="2"/>
    <col width="40" customWidth="1" min="3" max="3"/>
    <col width="16" customWidth="1" min="4" max="4"/>
    <col width="14" customWidth="1" min="5" max="5"/>
    <col width="14" customWidth="1" min="6" max="6"/>
    <col width="22" customWidth="1" min="7" max="7"/>
    <col width="14" customWidth="1" min="8" max="8"/>
    <col width="20" customWidth="1" min="9" max="9"/>
    <col width="22" customWidth="1" min="10" max="10"/>
    <col width="14" customWidth="1" min="11" max="11"/>
    <col width="36" customWidth="1" min="12" max="12"/>
  </cols>
  <sheetData>
    <row r="1">
      <c r="A1" s="1" t="inlineStr">
        <is>
          <t>Modèle avancé - Analyse des 5 Pourquoi (Arborescence causale)</t>
        </is>
      </c>
    </row>
    <row r="2">
      <c r="A2" s="2" t="inlineStr">
        <is>
          <t>Pourquoi #</t>
        </is>
      </c>
      <c r="B2" s="2" t="inlineStr">
        <is>
          <t>Cause identifiée</t>
        </is>
      </c>
      <c r="C2" s="2" t="inlineStr">
        <is>
          <t>Détails / Justification</t>
        </is>
      </c>
      <c r="D2" s="2" t="inlineStr">
        <is>
          <t>Date d’identification</t>
        </is>
      </c>
      <c r="E2" s="2" t="inlineStr">
        <is>
          <t>Impact (1-5)</t>
        </is>
      </c>
      <c r="F2" s="2" t="inlineStr">
        <is>
          <t>Échéance</t>
        </is>
      </c>
      <c r="G2" s="2" t="inlineStr">
        <is>
          <t>Responsable</t>
        </is>
      </c>
      <c r="H2" s="2" t="inlineStr">
        <is>
          <t>Statut</t>
        </is>
      </c>
      <c r="I2" s="2" t="inlineStr">
        <is>
          <t>Validation Manager (Oui/Non)</t>
        </is>
      </c>
      <c r="J2" s="2" t="inlineStr">
        <is>
          <t>Temps de résolution (jours)</t>
        </is>
      </c>
      <c r="K2" s="2" t="inlineStr">
        <is>
          <t>Criticité</t>
        </is>
      </c>
      <c r="L2" s="2" t="inlineStr">
        <is>
          <t>Commentaires</t>
        </is>
      </c>
    </row>
    <row r="3">
      <c r="A3" t="inlineStr">
        <is>
          <t>Pourquoi 1</t>
        </is>
      </c>
      <c r="D3" s="3" t="n"/>
      <c r="F3" s="3" t="n"/>
      <c r="H3" t="inlineStr">
        <is>
          <t>Ouvert</t>
        </is>
      </c>
      <c r="I3" t="inlineStr">
        <is>
          <t>Non</t>
        </is>
      </c>
      <c r="J3">
        <f>IF(AND(D3&lt;&gt;"",F3&lt;&gt;""),F3-D3,"")</f>
        <v/>
      </c>
      <c r="K3">
        <f>IFERROR(E3*(H3&lt;&gt;"Fermé")*1,0)</f>
        <v/>
      </c>
    </row>
    <row r="4">
      <c r="A4" t="inlineStr">
        <is>
          <t>Pourquoi 2</t>
        </is>
      </c>
      <c r="D4" s="3" t="n"/>
      <c r="F4" s="3" t="n"/>
      <c r="H4" t="inlineStr">
        <is>
          <t>Ouvert</t>
        </is>
      </c>
      <c r="I4" t="inlineStr">
        <is>
          <t>Non</t>
        </is>
      </c>
      <c r="J4">
        <f>IF(AND(D4&lt;&gt;"",F4&lt;&gt;""),F4-D4,"")</f>
        <v/>
      </c>
      <c r="K4">
        <f>IFERROR(E4*(H4&lt;&gt;"Fermé")*1,0)</f>
        <v/>
      </c>
    </row>
    <row r="5">
      <c r="A5" t="inlineStr">
        <is>
          <t>Pourquoi 3</t>
        </is>
      </c>
      <c r="D5" s="3" t="n"/>
      <c r="F5" s="3" t="n"/>
      <c r="H5" t="inlineStr">
        <is>
          <t>Ouvert</t>
        </is>
      </c>
      <c r="I5" t="inlineStr">
        <is>
          <t>Non</t>
        </is>
      </c>
      <c r="J5">
        <f>IF(AND(D5&lt;&gt;"",F5&lt;&gt;""),F5-D5,"")</f>
        <v/>
      </c>
      <c r="K5">
        <f>IFERROR(E5*(H5&lt;&gt;"Fermé")*1,0)</f>
        <v/>
      </c>
    </row>
    <row r="6">
      <c r="A6" t="inlineStr">
        <is>
          <t>Pourquoi 4</t>
        </is>
      </c>
      <c r="D6" s="3" t="n"/>
      <c r="F6" s="3" t="n"/>
      <c r="H6" t="inlineStr">
        <is>
          <t>Ouvert</t>
        </is>
      </c>
      <c r="I6" t="inlineStr">
        <is>
          <t>Non</t>
        </is>
      </c>
      <c r="J6">
        <f>IF(AND(D6&lt;&gt;"",F6&lt;&gt;""),F6-D6,"")</f>
        <v/>
      </c>
      <c r="K6">
        <f>IFERROR(E6*(H6&lt;&gt;"Fermé")*1,0)</f>
        <v/>
      </c>
    </row>
    <row r="7">
      <c r="A7" t="inlineStr">
        <is>
          <t>Pourquoi 5</t>
        </is>
      </c>
      <c r="D7" s="3" t="n"/>
      <c r="F7" s="3" t="n"/>
      <c r="H7" t="inlineStr">
        <is>
          <t>Ouvert</t>
        </is>
      </c>
      <c r="I7" t="inlineStr">
        <is>
          <t>Non</t>
        </is>
      </c>
      <c r="J7">
        <f>IF(AND(D7&lt;&gt;"",F7&lt;&gt;""),F7-D7,"")</f>
        <v/>
      </c>
      <c r="K7">
        <f>IFERROR(E7*(H7&lt;&gt;"Fermé")*1,0)</f>
        <v/>
      </c>
    </row>
    <row r="8">
      <c r="A8" t="inlineStr">
        <is>
          <t>Pourquoi 6</t>
        </is>
      </c>
      <c r="D8" s="3" t="n"/>
      <c r="F8" s="3" t="n"/>
      <c r="H8" t="inlineStr">
        <is>
          <t>Ouvert</t>
        </is>
      </c>
      <c r="I8" t="inlineStr">
        <is>
          <t>Non</t>
        </is>
      </c>
      <c r="J8">
        <f>IF(AND(D8&lt;&gt;"",F8&lt;&gt;""),F8-D8,"")</f>
        <v/>
      </c>
      <c r="K8">
        <f>IFERROR(E8*(H8&lt;&gt;"Fermé")*1,0)</f>
        <v/>
      </c>
    </row>
    <row r="9">
      <c r="A9" t="inlineStr">
        <is>
          <t>Pourquoi 7</t>
        </is>
      </c>
      <c r="D9" s="3" t="n"/>
      <c r="F9" s="3" t="n"/>
      <c r="H9" t="inlineStr">
        <is>
          <t>Ouvert</t>
        </is>
      </c>
      <c r="I9" t="inlineStr">
        <is>
          <t>Non</t>
        </is>
      </c>
      <c r="J9">
        <f>IF(AND(D9&lt;&gt;"",F9&lt;&gt;""),F9-D9,"")</f>
        <v/>
      </c>
      <c r="K9">
        <f>IFERROR(E9*(H9&lt;&gt;"Fermé")*1,0)</f>
        <v/>
      </c>
    </row>
    <row r="10">
      <c r="D10" s="3" t="n"/>
      <c r="F10" s="3" t="n"/>
      <c r="J10">
        <f>IF(AND(D10&lt;&gt;"",F10&lt;&gt;""),F10-D10,"")</f>
        <v/>
      </c>
      <c r="K10">
        <f>IFERROR(E10*(H10&lt;&gt;"Fermé")*1,0)</f>
        <v/>
      </c>
    </row>
    <row r="11">
      <c r="D11" s="3" t="n"/>
      <c r="F11" s="3" t="n"/>
      <c r="J11">
        <f>IF(AND(D11&lt;&gt;"",F11&lt;&gt;""),F11-D11,"")</f>
        <v/>
      </c>
      <c r="K11">
        <f>IFERROR(E11*(H11&lt;&gt;"Fermé")*1,0)</f>
        <v/>
      </c>
    </row>
    <row r="12">
      <c r="D12" s="3" t="n"/>
      <c r="F12" s="3" t="n"/>
      <c r="J12">
        <f>IF(AND(D12&lt;&gt;"",F12&lt;&gt;""),F12-D12,"")</f>
        <v/>
      </c>
      <c r="K12">
        <f>IFERROR(E12*(H12&lt;&gt;"Fermé")*1,0)</f>
        <v/>
      </c>
    </row>
    <row r="13">
      <c r="D13" s="3" t="n"/>
      <c r="F13" s="3" t="n"/>
      <c r="J13">
        <f>IF(AND(D13&lt;&gt;"",F13&lt;&gt;""),F13-D13,"")</f>
        <v/>
      </c>
      <c r="K13">
        <f>IFERROR(E13*(H13&lt;&gt;"Fermé")*1,0)</f>
        <v/>
      </c>
    </row>
    <row r="14">
      <c r="D14" s="3" t="n"/>
      <c r="F14" s="3" t="n"/>
      <c r="J14">
        <f>IF(AND(D14&lt;&gt;"",F14&lt;&gt;""),F14-D14,"")</f>
        <v/>
      </c>
      <c r="K14">
        <f>IFERROR(E14*(H14&lt;&gt;"Fermé")*1,0)</f>
        <v/>
      </c>
    </row>
    <row r="15">
      <c r="D15" s="3" t="n"/>
      <c r="F15" s="3" t="n"/>
      <c r="J15">
        <f>IF(AND(D15&lt;&gt;"",F15&lt;&gt;""),F15-D15,"")</f>
        <v/>
      </c>
      <c r="K15">
        <f>IFERROR(E15*(H15&lt;&gt;"Fermé")*1,0)</f>
        <v/>
      </c>
    </row>
    <row r="16">
      <c r="D16" s="3" t="n"/>
      <c r="F16" s="3" t="n"/>
      <c r="J16">
        <f>IF(AND(D16&lt;&gt;"",F16&lt;&gt;""),F16-D16,"")</f>
        <v/>
      </c>
      <c r="K16">
        <f>IFERROR(E16*(H16&lt;&gt;"Fermé")*1,0)</f>
        <v/>
      </c>
    </row>
    <row r="17">
      <c r="D17" s="3" t="n"/>
      <c r="F17" s="3" t="n"/>
      <c r="J17">
        <f>IF(AND(D17&lt;&gt;"",F17&lt;&gt;""),F17-D17,"")</f>
        <v/>
      </c>
      <c r="K17">
        <f>IFERROR(E17*(H17&lt;&gt;"Fermé")*1,0)</f>
        <v/>
      </c>
    </row>
    <row r="18">
      <c r="D18" s="3" t="n"/>
      <c r="F18" s="3" t="n"/>
      <c r="J18">
        <f>IF(AND(D18&lt;&gt;"",F18&lt;&gt;""),F18-D18,"")</f>
        <v/>
      </c>
      <c r="K18">
        <f>IFERROR(E18*(H18&lt;&gt;"Fermé")*1,0)</f>
        <v/>
      </c>
    </row>
    <row r="19">
      <c r="D19" s="3" t="n"/>
      <c r="F19" s="3" t="n"/>
      <c r="J19">
        <f>IF(AND(D19&lt;&gt;"",F19&lt;&gt;""),F19-D19,"")</f>
        <v/>
      </c>
      <c r="K19">
        <f>IFERROR(E19*(H19&lt;&gt;"Fermé")*1,0)</f>
        <v/>
      </c>
    </row>
    <row r="20">
      <c r="D20" s="3" t="n"/>
      <c r="F20" s="3" t="n"/>
      <c r="J20">
        <f>IF(AND(D20&lt;&gt;"",F20&lt;&gt;""),F20-D20,"")</f>
        <v/>
      </c>
      <c r="K20">
        <f>IFERROR(E20*(H20&lt;&gt;"Fermé")*1,0)</f>
        <v/>
      </c>
    </row>
    <row r="21">
      <c r="D21" s="3" t="n"/>
      <c r="F21" s="3" t="n"/>
      <c r="J21">
        <f>IF(AND(D21&lt;&gt;"",F21&lt;&gt;""),F21-D21,"")</f>
        <v/>
      </c>
      <c r="K21">
        <f>IFERROR(E21*(H21&lt;&gt;"Fermé")*1,0)</f>
        <v/>
      </c>
    </row>
    <row r="22">
      <c r="D22" s="3" t="n"/>
      <c r="F22" s="3" t="n"/>
      <c r="J22">
        <f>IF(AND(D22&lt;&gt;"",F22&lt;&gt;""),F22-D22,"")</f>
        <v/>
      </c>
      <c r="K22">
        <f>IFERROR(E22*(H22&lt;&gt;"Fermé")*1,0)</f>
        <v/>
      </c>
    </row>
    <row r="23">
      <c r="D23" s="3" t="n"/>
      <c r="F23" s="3" t="n"/>
      <c r="J23">
        <f>IF(AND(D23&lt;&gt;"",F23&lt;&gt;""),F23-D23,"")</f>
        <v/>
      </c>
      <c r="K23">
        <f>IFERROR(E23*(H23&lt;&gt;"Fermé")*1,0)</f>
        <v/>
      </c>
    </row>
    <row r="24">
      <c r="D24" s="3" t="n"/>
      <c r="F24" s="3" t="n"/>
      <c r="J24">
        <f>IF(AND(D24&lt;&gt;"",F24&lt;&gt;""),F24-D24,"")</f>
        <v/>
      </c>
      <c r="K24">
        <f>IFERROR(E24*(H24&lt;&gt;"Fermé")*1,0)</f>
        <v/>
      </c>
    </row>
    <row r="25">
      <c r="D25" s="3" t="n"/>
      <c r="F25" s="3" t="n"/>
      <c r="J25">
        <f>IF(AND(D25&lt;&gt;"",F25&lt;&gt;""),F25-D25,"")</f>
        <v/>
      </c>
      <c r="K25">
        <f>IFERROR(E25*(H25&lt;&gt;"Fermé")*1,0)</f>
        <v/>
      </c>
    </row>
    <row r="26">
      <c r="D26" s="3" t="n"/>
      <c r="F26" s="3" t="n"/>
      <c r="J26">
        <f>IF(AND(D26&lt;&gt;"",F26&lt;&gt;""),F26-D26,"")</f>
        <v/>
      </c>
      <c r="K26">
        <f>IFERROR(E26*(H26&lt;&gt;"Fermé")*1,0)</f>
        <v/>
      </c>
    </row>
    <row r="27">
      <c r="D27" s="3" t="n"/>
      <c r="F27" s="3" t="n"/>
      <c r="J27">
        <f>IF(AND(D27&lt;&gt;"",F27&lt;&gt;""),F27-D27,"")</f>
        <v/>
      </c>
      <c r="K27">
        <f>IFERROR(E27*(H27&lt;&gt;"Fermé")*1,0)</f>
        <v/>
      </c>
    </row>
    <row r="28">
      <c r="D28" s="3" t="n"/>
      <c r="F28" s="3" t="n"/>
      <c r="J28">
        <f>IF(AND(D28&lt;&gt;"",F28&lt;&gt;""),F28-D28,"")</f>
        <v/>
      </c>
      <c r="K28">
        <f>IFERROR(E28*(H28&lt;&gt;"Fermé")*1,0)</f>
        <v/>
      </c>
    </row>
    <row r="29">
      <c r="D29" s="3" t="n"/>
      <c r="F29" s="3" t="n"/>
      <c r="J29">
        <f>IF(AND(D29&lt;&gt;"",F29&lt;&gt;""),F29-D29,"")</f>
        <v/>
      </c>
      <c r="K29">
        <f>IFERROR(E29*(H29&lt;&gt;"Fermé")*1,0)</f>
        <v/>
      </c>
    </row>
    <row r="30">
      <c r="D30" s="3" t="n"/>
      <c r="F30" s="3" t="n"/>
      <c r="J30">
        <f>IF(AND(D30&lt;&gt;"",F30&lt;&gt;""),F30-D30,"")</f>
        <v/>
      </c>
      <c r="K30">
        <f>IFERROR(E30*(H30&lt;&gt;"Fermé")*1,0)</f>
        <v/>
      </c>
    </row>
    <row r="31">
      <c r="D31" s="3" t="n"/>
      <c r="F31" s="3" t="n"/>
      <c r="J31">
        <f>IF(AND(D31&lt;&gt;"",F31&lt;&gt;""),F31-D31,"")</f>
        <v/>
      </c>
      <c r="K31">
        <f>IFERROR(E31*(H31&lt;&gt;"Fermé")*1,0)</f>
        <v/>
      </c>
    </row>
    <row r="32">
      <c r="D32" s="3" t="n"/>
      <c r="F32" s="3" t="n"/>
      <c r="J32">
        <f>IF(AND(D32&lt;&gt;"",F32&lt;&gt;""),F32-D32,"")</f>
        <v/>
      </c>
      <c r="K32">
        <f>IFERROR(E32*(H32&lt;&gt;"Fermé")*1,0)</f>
        <v/>
      </c>
    </row>
    <row r="33">
      <c r="D33" s="3" t="n"/>
      <c r="F33" s="3" t="n"/>
      <c r="J33">
        <f>IF(AND(D33&lt;&gt;"",F33&lt;&gt;""),F33-D33,"")</f>
        <v/>
      </c>
      <c r="K33">
        <f>IFERROR(E33*(H33&lt;&gt;"Fermé")*1,0)</f>
        <v/>
      </c>
    </row>
    <row r="34">
      <c r="D34" s="3" t="n"/>
      <c r="F34" s="3" t="n"/>
      <c r="J34">
        <f>IF(AND(D34&lt;&gt;"",F34&lt;&gt;""),F34-D34,"")</f>
        <v/>
      </c>
      <c r="K34">
        <f>IFERROR(E34*(H34&lt;&gt;"Fermé")*1,0)</f>
        <v/>
      </c>
    </row>
    <row r="35">
      <c r="D35" s="3" t="n"/>
      <c r="F35" s="3" t="n"/>
      <c r="J35">
        <f>IF(AND(D35&lt;&gt;"",F35&lt;&gt;""),F35-D35,"")</f>
        <v/>
      </c>
      <c r="K35">
        <f>IFERROR(E35*(H35&lt;&gt;"Fermé")*1,0)</f>
        <v/>
      </c>
    </row>
    <row r="36">
      <c r="D36" s="3" t="n"/>
      <c r="F36" s="3" t="n"/>
      <c r="J36">
        <f>IF(AND(D36&lt;&gt;"",F36&lt;&gt;""),F36-D36,"")</f>
        <v/>
      </c>
      <c r="K36">
        <f>IFERROR(E36*(H36&lt;&gt;"Fermé")*1,0)</f>
        <v/>
      </c>
    </row>
    <row r="37">
      <c r="D37" s="3" t="n"/>
      <c r="F37" s="3" t="n"/>
      <c r="J37">
        <f>IF(AND(D37&lt;&gt;"",F37&lt;&gt;""),F37-D37,"")</f>
        <v/>
      </c>
      <c r="K37">
        <f>IFERROR(E37*(H37&lt;&gt;"Fermé")*1,0)</f>
        <v/>
      </c>
    </row>
    <row r="38">
      <c r="D38" s="3" t="n"/>
      <c r="F38" s="3" t="n"/>
      <c r="J38">
        <f>IF(AND(D38&lt;&gt;"",F38&lt;&gt;""),F38-D38,"")</f>
        <v/>
      </c>
      <c r="K38">
        <f>IFERROR(E38*(H38&lt;&gt;"Fermé")*1,0)</f>
        <v/>
      </c>
    </row>
    <row r="39">
      <c r="D39" s="3" t="n"/>
      <c r="F39" s="3" t="n"/>
      <c r="J39">
        <f>IF(AND(D39&lt;&gt;"",F39&lt;&gt;""),F39-D39,"")</f>
        <v/>
      </c>
      <c r="K39">
        <f>IFERROR(E39*(H39&lt;&gt;"Fermé")*1,0)</f>
        <v/>
      </c>
    </row>
    <row r="40">
      <c r="D40" s="3" t="n"/>
      <c r="F40" s="3" t="n"/>
      <c r="J40">
        <f>IF(AND(D40&lt;&gt;"",F40&lt;&gt;""),F40-D40,"")</f>
        <v/>
      </c>
      <c r="K40">
        <f>IFERROR(E40*(H40&lt;&gt;"Fermé")*1,0)</f>
        <v/>
      </c>
    </row>
    <row r="41">
      <c r="D41" s="3" t="n"/>
      <c r="F41" s="3" t="n"/>
      <c r="J41">
        <f>IF(AND(D41&lt;&gt;"",F41&lt;&gt;""),F41-D41,"")</f>
        <v/>
      </c>
      <c r="K41">
        <f>IFERROR(E41*(H41&lt;&gt;"Fermé")*1,0)</f>
        <v/>
      </c>
    </row>
    <row r="42">
      <c r="D42" s="3" t="n"/>
      <c r="F42" s="3" t="n"/>
      <c r="J42">
        <f>IF(AND(D42&lt;&gt;"",F42&lt;&gt;""),F42-D42,"")</f>
        <v/>
      </c>
      <c r="K42">
        <f>IFERROR(E42*(H42&lt;&gt;"Fermé")*1,0)</f>
        <v/>
      </c>
    </row>
    <row r="43">
      <c r="D43" s="3" t="n"/>
      <c r="F43" s="3" t="n"/>
      <c r="J43">
        <f>IF(AND(D43&lt;&gt;"",F43&lt;&gt;""),F43-D43,"")</f>
        <v/>
      </c>
      <c r="K43">
        <f>IFERROR(E43*(H43&lt;&gt;"Fermé")*1,0)</f>
        <v/>
      </c>
    </row>
    <row r="44">
      <c r="D44" s="3" t="n"/>
      <c r="F44" s="3" t="n"/>
      <c r="J44">
        <f>IF(AND(D44&lt;&gt;"",F44&lt;&gt;""),F44-D44,"")</f>
        <v/>
      </c>
      <c r="K44">
        <f>IFERROR(E44*(H44&lt;&gt;"Fermé")*1,0)</f>
        <v/>
      </c>
    </row>
    <row r="45">
      <c r="D45" s="3" t="n"/>
      <c r="F45" s="3" t="n"/>
      <c r="J45">
        <f>IF(AND(D45&lt;&gt;"",F45&lt;&gt;""),F45-D45,"")</f>
        <v/>
      </c>
      <c r="K45">
        <f>IFERROR(E45*(H45&lt;&gt;"Fermé")*1,0)</f>
        <v/>
      </c>
    </row>
    <row r="46">
      <c r="D46" s="3" t="n"/>
      <c r="F46" s="3" t="n"/>
      <c r="J46">
        <f>IF(AND(D46&lt;&gt;"",F46&lt;&gt;""),F46-D46,"")</f>
        <v/>
      </c>
      <c r="K46">
        <f>IFERROR(E46*(H46&lt;&gt;"Fermé")*1,0)</f>
        <v/>
      </c>
    </row>
    <row r="47">
      <c r="D47" s="3" t="n"/>
      <c r="F47" s="3" t="n"/>
      <c r="J47">
        <f>IF(AND(D47&lt;&gt;"",F47&lt;&gt;""),F47-D47,"")</f>
        <v/>
      </c>
      <c r="K47">
        <f>IFERROR(E47*(H47&lt;&gt;"Fermé")*1,0)</f>
        <v/>
      </c>
    </row>
    <row r="48">
      <c r="D48" s="3" t="n"/>
      <c r="F48" s="3" t="n"/>
      <c r="J48">
        <f>IF(AND(D48&lt;&gt;"",F48&lt;&gt;""),F48-D48,"")</f>
        <v/>
      </c>
      <c r="K48">
        <f>IFERROR(E48*(H48&lt;&gt;"Fermé")*1,0)</f>
        <v/>
      </c>
    </row>
    <row r="49">
      <c r="D49" s="3" t="n"/>
      <c r="F49" s="3" t="n"/>
      <c r="J49">
        <f>IF(AND(D49&lt;&gt;"",F49&lt;&gt;""),F49-D49,"")</f>
        <v/>
      </c>
      <c r="K49">
        <f>IFERROR(E49*(H49&lt;&gt;"Fermé")*1,0)</f>
        <v/>
      </c>
    </row>
    <row r="50">
      <c r="D50" s="3" t="n"/>
      <c r="F50" s="3" t="n"/>
      <c r="J50">
        <f>IF(AND(D50&lt;&gt;"",F50&lt;&gt;""),F50-D50,"")</f>
        <v/>
      </c>
      <c r="K50">
        <f>IFERROR(E50*(H50&lt;&gt;"Fermé")*1,0)</f>
        <v/>
      </c>
    </row>
    <row r="51">
      <c r="D51" s="3" t="n"/>
      <c r="F51" s="3" t="n"/>
      <c r="J51">
        <f>IF(AND(D51&lt;&gt;"",F51&lt;&gt;""),F51-D51,"")</f>
        <v/>
      </c>
      <c r="K51">
        <f>IFERROR(E51*(H51&lt;&gt;"Fermé")*1,0)</f>
        <v/>
      </c>
    </row>
    <row r="52">
      <c r="D52" s="3" t="n"/>
      <c r="F52" s="3" t="n"/>
      <c r="J52">
        <f>IF(AND(D52&lt;&gt;"",F52&lt;&gt;""),F52-D52,"")</f>
        <v/>
      </c>
      <c r="K52">
        <f>IFERROR(E52*(H52&lt;&gt;"Fermé")*1,0)</f>
        <v/>
      </c>
    </row>
    <row r="53">
      <c r="D53" s="3" t="n"/>
      <c r="F53" s="3" t="n"/>
      <c r="J53">
        <f>IF(AND(D53&lt;&gt;"",F53&lt;&gt;""),F53-D53,"")</f>
        <v/>
      </c>
      <c r="K53">
        <f>IFERROR(E53*(H53&lt;&gt;"Fermé")*1,0)</f>
        <v/>
      </c>
    </row>
    <row r="54">
      <c r="D54" s="3" t="n"/>
      <c r="F54" s="3" t="n"/>
      <c r="J54">
        <f>IF(AND(D54&lt;&gt;"",F54&lt;&gt;""),F54-D54,"")</f>
        <v/>
      </c>
      <c r="K54">
        <f>IFERROR(E54*(H54&lt;&gt;"Fermé")*1,0)</f>
        <v/>
      </c>
    </row>
    <row r="55">
      <c r="D55" s="3" t="n"/>
      <c r="F55" s="3" t="n"/>
      <c r="J55">
        <f>IF(AND(D55&lt;&gt;"",F55&lt;&gt;""),F55-D55,"")</f>
        <v/>
      </c>
      <c r="K55">
        <f>IFERROR(E55*(H55&lt;&gt;"Fermé")*1,0)</f>
        <v/>
      </c>
    </row>
    <row r="56">
      <c r="D56" s="3" t="n"/>
      <c r="F56" s="3" t="n"/>
      <c r="J56">
        <f>IF(AND(D56&lt;&gt;"",F56&lt;&gt;""),F56-D56,"")</f>
        <v/>
      </c>
      <c r="K56">
        <f>IFERROR(E56*(H56&lt;&gt;"Fermé")*1,0)</f>
        <v/>
      </c>
    </row>
    <row r="57">
      <c r="D57" s="3" t="n"/>
      <c r="F57" s="3" t="n"/>
      <c r="J57">
        <f>IF(AND(D57&lt;&gt;"",F57&lt;&gt;""),F57-D57,"")</f>
        <v/>
      </c>
      <c r="K57">
        <f>IFERROR(E57*(H57&lt;&gt;"Fermé")*1,0)</f>
        <v/>
      </c>
    </row>
    <row r="58">
      <c r="D58" s="3" t="n"/>
      <c r="F58" s="3" t="n"/>
      <c r="J58">
        <f>IF(AND(D58&lt;&gt;"",F58&lt;&gt;""),F58-D58,"")</f>
        <v/>
      </c>
      <c r="K58">
        <f>IFERROR(E58*(H58&lt;&gt;"Fermé")*1,0)</f>
        <v/>
      </c>
    </row>
    <row r="59">
      <c r="D59" s="3" t="n"/>
      <c r="F59" s="3" t="n"/>
      <c r="J59">
        <f>IF(AND(D59&lt;&gt;"",F59&lt;&gt;""),F59-D59,"")</f>
        <v/>
      </c>
      <c r="K59">
        <f>IFERROR(E59*(H59&lt;&gt;"Fermé")*1,0)</f>
        <v/>
      </c>
    </row>
    <row r="60">
      <c r="D60" s="3" t="n"/>
      <c r="F60" s="3" t="n"/>
      <c r="J60">
        <f>IF(AND(D60&lt;&gt;"",F60&lt;&gt;""),F60-D60,"")</f>
        <v/>
      </c>
      <c r="K60">
        <f>IFERROR(E60*(H60&lt;&gt;"Fermé")*1,0)</f>
        <v/>
      </c>
    </row>
    <row r="61">
      <c r="D61" s="3" t="n"/>
      <c r="F61" s="3" t="n"/>
      <c r="J61">
        <f>IF(AND(D61&lt;&gt;"",F61&lt;&gt;""),F61-D61,"")</f>
        <v/>
      </c>
      <c r="K61">
        <f>IFERROR(E61*(H61&lt;&gt;"Fermé")*1,0)</f>
        <v/>
      </c>
    </row>
    <row r="62">
      <c r="D62" s="3" t="n"/>
      <c r="F62" s="3" t="n"/>
      <c r="J62">
        <f>IF(AND(D62&lt;&gt;"",F62&lt;&gt;""),F62-D62,"")</f>
        <v/>
      </c>
      <c r="K62">
        <f>IFERROR(E62*(H62&lt;&gt;"Fermé")*1,0)</f>
        <v/>
      </c>
    </row>
    <row r="63">
      <c r="D63" s="3" t="n"/>
      <c r="F63" s="3" t="n"/>
      <c r="J63">
        <f>IF(AND(D63&lt;&gt;"",F63&lt;&gt;""),F63-D63,"")</f>
        <v/>
      </c>
      <c r="K63">
        <f>IFERROR(E63*(H63&lt;&gt;"Fermé")*1,0)</f>
        <v/>
      </c>
    </row>
    <row r="64">
      <c r="D64" s="3" t="n"/>
      <c r="F64" s="3" t="n"/>
      <c r="J64">
        <f>IF(AND(D64&lt;&gt;"",F64&lt;&gt;""),F64-D64,"")</f>
        <v/>
      </c>
      <c r="K64">
        <f>IFERROR(E64*(H64&lt;&gt;"Fermé")*1,0)</f>
        <v/>
      </c>
    </row>
    <row r="65">
      <c r="D65" s="3" t="n"/>
      <c r="F65" s="3" t="n"/>
      <c r="J65">
        <f>IF(AND(D65&lt;&gt;"",F65&lt;&gt;""),F65-D65,"")</f>
        <v/>
      </c>
      <c r="K65">
        <f>IFERROR(E65*(H65&lt;&gt;"Fermé")*1,0)</f>
        <v/>
      </c>
    </row>
    <row r="66">
      <c r="D66" s="3" t="n"/>
      <c r="F66" s="3" t="n"/>
      <c r="J66">
        <f>IF(AND(D66&lt;&gt;"",F66&lt;&gt;""),F66-D66,"")</f>
        <v/>
      </c>
      <c r="K66">
        <f>IFERROR(E66*(H66&lt;&gt;"Fermé")*1,0)</f>
        <v/>
      </c>
    </row>
    <row r="67">
      <c r="D67" s="3" t="n"/>
      <c r="F67" s="3" t="n"/>
      <c r="J67">
        <f>IF(AND(D67&lt;&gt;"",F67&lt;&gt;""),F67-D67,"")</f>
        <v/>
      </c>
      <c r="K67">
        <f>IFERROR(E67*(H67&lt;&gt;"Fermé")*1,0)</f>
        <v/>
      </c>
    </row>
    <row r="68">
      <c r="D68" s="3" t="n"/>
      <c r="F68" s="3" t="n"/>
      <c r="J68">
        <f>IF(AND(D68&lt;&gt;"",F68&lt;&gt;""),F68-D68,"")</f>
        <v/>
      </c>
      <c r="K68">
        <f>IFERROR(E68*(H68&lt;&gt;"Fermé")*1,0)</f>
        <v/>
      </c>
    </row>
    <row r="69">
      <c r="D69" s="3" t="n"/>
      <c r="F69" s="3" t="n"/>
      <c r="J69">
        <f>IF(AND(D69&lt;&gt;"",F69&lt;&gt;""),F69-D69,"")</f>
        <v/>
      </c>
      <c r="K69">
        <f>IFERROR(E69*(H69&lt;&gt;"Fermé")*1,0)</f>
        <v/>
      </c>
    </row>
    <row r="70">
      <c r="D70" s="3" t="n"/>
      <c r="F70" s="3" t="n"/>
      <c r="J70">
        <f>IF(AND(D70&lt;&gt;"",F70&lt;&gt;""),F70-D70,"")</f>
        <v/>
      </c>
      <c r="K70">
        <f>IFERROR(E70*(H70&lt;&gt;"Fermé")*1,0)</f>
        <v/>
      </c>
    </row>
    <row r="71">
      <c r="D71" s="3" t="n"/>
      <c r="F71" s="3" t="n"/>
      <c r="J71">
        <f>IF(AND(D71&lt;&gt;"",F71&lt;&gt;""),F71-D71,"")</f>
        <v/>
      </c>
      <c r="K71">
        <f>IFERROR(E71*(H71&lt;&gt;"Fermé")*1,0)</f>
        <v/>
      </c>
    </row>
    <row r="72">
      <c r="D72" s="3" t="n"/>
      <c r="F72" s="3" t="n"/>
      <c r="J72">
        <f>IF(AND(D72&lt;&gt;"",F72&lt;&gt;""),F72-D72,"")</f>
        <v/>
      </c>
      <c r="K72">
        <f>IFERROR(E72*(H72&lt;&gt;"Fermé")*1,0)</f>
        <v/>
      </c>
    </row>
    <row r="73">
      <c r="D73" s="3" t="n"/>
      <c r="F73" s="3" t="n"/>
      <c r="J73">
        <f>IF(AND(D73&lt;&gt;"",F73&lt;&gt;""),F73-D73,"")</f>
        <v/>
      </c>
      <c r="K73">
        <f>IFERROR(E73*(H73&lt;&gt;"Fermé")*1,0)</f>
        <v/>
      </c>
    </row>
    <row r="74">
      <c r="D74" s="3" t="n"/>
      <c r="F74" s="3" t="n"/>
      <c r="J74">
        <f>IF(AND(D74&lt;&gt;"",F74&lt;&gt;""),F74-D74,"")</f>
        <v/>
      </c>
      <c r="K74">
        <f>IFERROR(E74*(H74&lt;&gt;"Fermé")*1,0)</f>
        <v/>
      </c>
    </row>
    <row r="75">
      <c r="D75" s="3" t="n"/>
      <c r="F75" s="3" t="n"/>
      <c r="J75">
        <f>IF(AND(D75&lt;&gt;"",F75&lt;&gt;""),F75-D75,"")</f>
        <v/>
      </c>
      <c r="K75">
        <f>IFERROR(E75*(H75&lt;&gt;"Fermé")*1,0)</f>
        <v/>
      </c>
    </row>
    <row r="76">
      <c r="D76" s="3" t="n"/>
      <c r="F76" s="3" t="n"/>
      <c r="J76">
        <f>IF(AND(D76&lt;&gt;"",F76&lt;&gt;""),F76-D76,"")</f>
        <v/>
      </c>
      <c r="K76">
        <f>IFERROR(E76*(H76&lt;&gt;"Fermé")*1,0)</f>
        <v/>
      </c>
    </row>
    <row r="77">
      <c r="D77" s="3" t="n"/>
      <c r="F77" s="3" t="n"/>
      <c r="J77">
        <f>IF(AND(D77&lt;&gt;"",F77&lt;&gt;""),F77-D77,"")</f>
        <v/>
      </c>
      <c r="K77">
        <f>IFERROR(E77*(H77&lt;&gt;"Fermé")*1,0)</f>
        <v/>
      </c>
    </row>
    <row r="78">
      <c r="D78" s="3" t="n"/>
      <c r="F78" s="3" t="n"/>
      <c r="J78">
        <f>IF(AND(D78&lt;&gt;"",F78&lt;&gt;""),F78-D78,"")</f>
        <v/>
      </c>
      <c r="K78">
        <f>IFERROR(E78*(H78&lt;&gt;"Fermé")*1,0)</f>
        <v/>
      </c>
    </row>
    <row r="79">
      <c r="D79" s="3" t="n"/>
      <c r="F79" s="3" t="n"/>
      <c r="J79">
        <f>IF(AND(D79&lt;&gt;"",F79&lt;&gt;""),F79-D79,"")</f>
        <v/>
      </c>
      <c r="K79">
        <f>IFERROR(E79*(H79&lt;&gt;"Fermé")*1,0)</f>
        <v/>
      </c>
    </row>
    <row r="80">
      <c r="D80" s="3" t="n"/>
      <c r="F80" s="3" t="n"/>
      <c r="J80">
        <f>IF(AND(D80&lt;&gt;"",F80&lt;&gt;""),F80-D80,"")</f>
        <v/>
      </c>
      <c r="K80">
        <f>IFERROR(E80*(H80&lt;&gt;"Fermé")*1,0)</f>
        <v/>
      </c>
    </row>
    <row r="81">
      <c r="D81" s="3" t="n"/>
      <c r="F81" s="3" t="n"/>
      <c r="J81">
        <f>IF(AND(D81&lt;&gt;"",F81&lt;&gt;""),F81-D81,"")</f>
        <v/>
      </c>
      <c r="K81">
        <f>IFERROR(E81*(H81&lt;&gt;"Fermé")*1,0)</f>
        <v/>
      </c>
    </row>
    <row r="82">
      <c r="D82" s="3" t="n"/>
      <c r="F82" s="3" t="n"/>
      <c r="J82">
        <f>IF(AND(D82&lt;&gt;"",F82&lt;&gt;""),F82-D82,"")</f>
        <v/>
      </c>
      <c r="K82">
        <f>IFERROR(E82*(H82&lt;&gt;"Fermé")*1,0)</f>
        <v/>
      </c>
    </row>
    <row r="83">
      <c r="D83" s="3" t="n"/>
      <c r="F83" s="3" t="n"/>
      <c r="J83">
        <f>IF(AND(D83&lt;&gt;"",F83&lt;&gt;""),F83-D83,"")</f>
        <v/>
      </c>
      <c r="K83">
        <f>IFERROR(E83*(H83&lt;&gt;"Fermé")*1,0)</f>
        <v/>
      </c>
    </row>
    <row r="84">
      <c r="D84" s="3" t="n"/>
      <c r="F84" s="3" t="n"/>
      <c r="J84">
        <f>IF(AND(D84&lt;&gt;"",F84&lt;&gt;""),F84-D84,"")</f>
        <v/>
      </c>
      <c r="K84">
        <f>IFERROR(E84*(H84&lt;&gt;"Fermé")*1,0)</f>
        <v/>
      </c>
    </row>
    <row r="85">
      <c r="D85" s="3" t="n"/>
      <c r="F85" s="3" t="n"/>
      <c r="J85">
        <f>IF(AND(D85&lt;&gt;"",F85&lt;&gt;""),F85-D85,"")</f>
        <v/>
      </c>
      <c r="K85">
        <f>IFERROR(E85*(H85&lt;&gt;"Fermé")*1,0)</f>
        <v/>
      </c>
    </row>
    <row r="86">
      <c r="D86" s="3" t="n"/>
      <c r="F86" s="3" t="n"/>
      <c r="J86">
        <f>IF(AND(D86&lt;&gt;"",F86&lt;&gt;""),F86-D86,"")</f>
        <v/>
      </c>
      <c r="K86">
        <f>IFERROR(E86*(H86&lt;&gt;"Fermé")*1,0)</f>
        <v/>
      </c>
    </row>
    <row r="87">
      <c r="D87" s="3" t="n"/>
      <c r="F87" s="3" t="n"/>
      <c r="J87">
        <f>IF(AND(D87&lt;&gt;"",F87&lt;&gt;""),F87-D87,"")</f>
        <v/>
      </c>
      <c r="K87">
        <f>IFERROR(E87*(H87&lt;&gt;"Fermé")*1,0)</f>
        <v/>
      </c>
    </row>
    <row r="88">
      <c r="D88" s="3" t="n"/>
      <c r="F88" s="3" t="n"/>
      <c r="J88">
        <f>IF(AND(D88&lt;&gt;"",F88&lt;&gt;""),F88-D88,"")</f>
        <v/>
      </c>
      <c r="K88">
        <f>IFERROR(E88*(H88&lt;&gt;"Fermé")*1,0)</f>
        <v/>
      </c>
    </row>
    <row r="89">
      <c r="D89" s="3" t="n"/>
      <c r="F89" s="3" t="n"/>
      <c r="J89">
        <f>IF(AND(D89&lt;&gt;"",F89&lt;&gt;""),F89-D89,"")</f>
        <v/>
      </c>
      <c r="K89">
        <f>IFERROR(E89*(H89&lt;&gt;"Fermé")*1,0)</f>
        <v/>
      </c>
    </row>
    <row r="90">
      <c r="D90" s="3" t="n"/>
      <c r="F90" s="3" t="n"/>
      <c r="J90">
        <f>IF(AND(D90&lt;&gt;"",F90&lt;&gt;""),F90-D90,"")</f>
        <v/>
      </c>
      <c r="K90">
        <f>IFERROR(E90*(H90&lt;&gt;"Fermé")*1,0)</f>
        <v/>
      </c>
    </row>
    <row r="91">
      <c r="D91" s="3" t="n"/>
      <c r="F91" s="3" t="n"/>
      <c r="J91">
        <f>IF(AND(D91&lt;&gt;"",F91&lt;&gt;""),F91-D91,"")</f>
        <v/>
      </c>
      <c r="K91">
        <f>IFERROR(E91*(H91&lt;&gt;"Fermé")*1,0)</f>
        <v/>
      </c>
    </row>
    <row r="92">
      <c r="D92" s="3" t="n"/>
      <c r="F92" s="3" t="n"/>
      <c r="J92">
        <f>IF(AND(D92&lt;&gt;"",F92&lt;&gt;""),F92-D92,"")</f>
        <v/>
      </c>
      <c r="K92">
        <f>IFERROR(E92*(H92&lt;&gt;"Fermé")*1,0)</f>
        <v/>
      </c>
    </row>
    <row r="93">
      <c r="D93" s="3" t="n"/>
      <c r="F93" s="3" t="n"/>
      <c r="J93">
        <f>IF(AND(D93&lt;&gt;"",F93&lt;&gt;""),F93-D93,"")</f>
        <v/>
      </c>
      <c r="K93">
        <f>IFERROR(E93*(H93&lt;&gt;"Fermé")*1,0)</f>
        <v/>
      </c>
    </row>
    <row r="94">
      <c r="D94" s="3" t="n"/>
      <c r="F94" s="3" t="n"/>
      <c r="J94">
        <f>IF(AND(D94&lt;&gt;"",F94&lt;&gt;""),F94-D94,"")</f>
        <v/>
      </c>
      <c r="K94">
        <f>IFERROR(E94*(H94&lt;&gt;"Fermé")*1,0)</f>
        <v/>
      </c>
    </row>
    <row r="95">
      <c r="D95" s="3" t="n"/>
      <c r="F95" s="3" t="n"/>
      <c r="J95">
        <f>IF(AND(D95&lt;&gt;"",F95&lt;&gt;""),F95-D95,"")</f>
        <v/>
      </c>
      <c r="K95">
        <f>IFERROR(E95*(H95&lt;&gt;"Fermé")*1,0)</f>
        <v/>
      </c>
    </row>
    <row r="96">
      <c r="D96" s="3" t="n"/>
      <c r="F96" s="3" t="n"/>
      <c r="J96">
        <f>IF(AND(D96&lt;&gt;"",F96&lt;&gt;""),F96-D96,"")</f>
        <v/>
      </c>
      <c r="K96">
        <f>IFERROR(E96*(H96&lt;&gt;"Fermé")*1,0)</f>
        <v/>
      </c>
    </row>
    <row r="97">
      <c r="D97" s="3" t="n"/>
      <c r="F97" s="3" t="n"/>
      <c r="J97">
        <f>IF(AND(D97&lt;&gt;"",F97&lt;&gt;""),F97-D97,"")</f>
        <v/>
      </c>
      <c r="K97">
        <f>IFERROR(E97*(H97&lt;&gt;"Fermé")*1,0)</f>
        <v/>
      </c>
    </row>
    <row r="98">
      <c r="D98" s="3" t="n"/>
      <c r="F98" s="3" t="n"/>
      <c r="J98">
        <f>IF(AND(D98&lt;&gt;"",F98&lt;&gt;""),F98-D98,"")</f>
        <v/>
      </c>
      <c r="K98">
        <f>IFERROR(E98*(H98&lt;&gt;"Fermé")*1,0)</f>
        <v/>
      </c>
    </row>
    <row r="99">
      <c r="D99" s="3" t="n"/>
      <c r="F99" s="3" t="n"/>
      <c r="J99">
        <f>IF(AND(D99&lt;&gt;"",F99&lt;&gt;""),F99-D99,"")</f>
        <v/>
      </c>
      <c r="K99">
        <f>IFERROR(E99*(H99&lt;&gt;"Fermé")*1,0)</f>
        <v/>
      </c>
    </row>
  </sheetData>
  <mergeCells count="1">
    <mergeCell ref="A1:L1"/>
  </mergeCells>
  <conditionalFormatting sqref="H3:H100">
    <cfRule type="expression" priority="1" dxfId="0">
      <formula>$H3="Ouvert"</formula>
    </cfRule>
    <cfRule type="expression" priority="2" dxfId="1">
      <formula>$H3="En cours"</formula>
    </cfRule>
    <cfRule type="expression" priority="3" dxfId="2">
      <formula>$H3="Fermé"</formula>
    </cfRule>
  </conditionalFormatting>
  <conditionalFormatting sqref="I3:I100">
    <cfRule type="expression" priority="4" dxfId="2">
      <formula>$I3="Oui"</formula>
    </cfRule>
    <cfRule type="expression" priority="5" dxfId="1">
      <formula>$I3="Non"</formula>
    </cfRule>
  </conditionalFormatting>
  <conditionalFormatting sqref="F3:F100">
    <cfRule type="expression" priority="6" dxfId="0">
      <formula>AND(TODAY()&gt;$F3,$H3&lt;&gt;"Fermé")</formula>
    </cfRule>
  </conditionalFormatting>
  <conditionalFormatting sqref="A3:L100">
    <cfRule type="expression" priority="7" dxfId="3">
      <formula>MOD(ROW(),2)=1</formula>
    </cfRule>
  </conditionalFormatting>
  <dataValidations count="3">
    <dataValidation sqref="H3:H100" showErrorMessage="1" showInputMessage="1" allowBlank="1" type="list">
      <formula1>"Ouvert,En cours,Fermé"</formula1>
    </dataValidation>
    <dataValidation sqref="I3:I100" showErrorMessage="1" showInputMessage="1" allowBlank="1" type="list">
      <formula1>"Oui,Non"</formula1>
    </dataValidation>
    <dataValidation sqref="E3:E100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KPI – 5 Pourquoi</t>
        </is>
      </c>
    </row>
    <row r="3">
      <c r="A3" s="5" t="inlineStr">
        <is>
          <t>Statut</t>
        </is>
      </c>
      <c r="B3" s="5" t="inlineStr">
        <is>
          <t>Nombre</t>
        </is>
      </c>
      <c r="C3" s="5" t="inlineStr">
        <is>
          <t>Proportion (%)</t>
        </is>
      </c>
      <c r="D3" s="5" t="inlineStr">
        <is>
          <t>Délai moyen (jours)</t>
        </is>
      </c>
      <c r="E3" s="5" t="inlineStr">
        <is>
          <t>Causes critiques (Impact≥4)</t>
        </is>
      </c>
      <c r="F3" s="5" t="inlineStr">
        <is>
          <t>Progression globale (%)</t>
        </is>
      </c>
      <c r="G3" s="5" t="inlineStr">
        <is>
          <t>Commentaires</t>
        </is>
      </c>
    </row>
    <row r="4">
      <c r="A4" t="inlineStr">
        <is>
          <t>Ouvert</t>
        </is>
      </c>
      <c r="B4">
        <f>COUNTIF(5Pourquoi_Checklist!H3:H100,"Ouvert")</f>
        <v/>
      </c>
      <c r="C4" s="6">
        <f>IFERROR(B4/COUNTA(5Pourquoi_Checklist!H3:H100),0)</f>
        <v/>
      </c>
      <c r="D4">
        <f>IFERROR(AVERAGEIF(5Pourquoi_Checklist!H3:H100,"Ouvert",5Pourquoi_Checklist!J3:J100),0)</f>
        <v/>
      </c>
      <c r="E4">
        <f>COUNTIF(5Pourquoi_Checklist!E3:E100,"&gt;=4")</f>
        <v/>
      </c>
      <c r="F4" s="6">
        <f>IFERROR(C6,0)</f>
        <v/>
      </c>
    </row>
    <row r="5">
      <c r="A5" t="inlineStr">
        <is>
          <t>En cours</t>
        </is>
      </c>
      <c r="B5">
        <f>COUNTIF(5Pourquoi_Checklist!H3:H100,"En cours")</f>
        <v/>
      </c>
      <c r="C5" s="6">
        <f>IFERROR(B5/COUNTA(5Pourquoi_Checklist!H3:H100),0)</f>
        <v/>
      </c>
      <c r="D5">
        <f>IFERROR(AVERAGEIF(5Pourquoi_Checklist!H3:H100,"En cours",5Pourquoi_Checklist!J3:J100),0)</f>
        <v/>
      </c>
    </row>
    <row r="6">
      <c r="A6" t="inlineStr">
        <is>
          <t>Fermé</t>
        </is>
      </c>
      <c r="B6">
        <f>COUNTIF(5Pourquoi_Checklist!H3:H100,"Fermé")</f>
        <v/>
      </c>
      <c r="C6" s="6">
        <f>IFERROR(B6/COUNTA(5Pourquoi_Checklist!H3:H100),0)</f>
        <v/>
      </c>
      <c r="D6">
        <f>IFERROR(AVERAGEIF(5Pourquoi_Checklist!H3:H100,"Fermé",5Pourquoi_Checklist!J3:J100),0)</f>
        <v/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Arborescence des 5 Pourquoi (vue automatique)</t>
        </is>
      </c>
    </row>
    <row r="3">
      <c r="A3" s="8" t="inlineStr">
        <is>
          <t>Pourquoi 1</t>
        </is>
      </c>
      <c r="B3" s="9">
        <f>5Pourquoi_Checklist!B3</f>
        <v/>
      </c>
    </row>
    <row r="4">
      <c r="D4" s="10" t="inlineStr">
        <is>
          <t>↓</t>
        </is>
      </c>
    </row>
    <row r="5">
      <c r="A5" s="8" t="inlineStr">
        <is>
          <t>Pourquoi 2</t>
        </is>
      </c>
      <c r="B5" s="9">
        <f>5Pourquoi_Checklist!B4</f>
        <v/>
      </c>
    </row>
    <row r="6">
      <c r="D6" s="10" t="inlineStr">
        <is>
          <t>↓</t>
        </is>
      </c>
    </row>
    <row r="7">
      <c r="A7" s="8" t="inlineStr">
        <is>
          <t>Pourquoi 3</t>
        </is>
      </c>
      <c r="B7" s="9">
        <f>5Pourquoi_Checklist!B5</f>
        <v/>
      </c>
    </row>
    <row r="8">
      <c r="D8" s="10" t="inlineStr">
        <is>
          <t>↓</t>
        </is>
      </c>
    </row>
    <row r="9">
      <c r="A9" s="8" t="inlineStr">
        <is>
          <t>Pourquoi 4</t>
        </is>
      </c>
      <c r="B9" s="9">
        <f>5Pourquoi_Checklist!B6</f>
        <v/>
      </c>
    </row>
    <row r="10">
      <c r="D10" s="10" t="inlineStr">
        <is>
          <t>↓</t>
        </is>
      </c>
    </row>
    <row r="11">
      <c r="A11" s="8" t="inlineStr">
        <is>
          <t>Pourquoi 5</t>
        </is>
      </c>
      <c r="B11" s="9">
        <f>5Pourquoi_Checklist!B7</f>
        <v/>
      </c>
    </row>
    <row r="12">
      <c r="D12" s="10" t="inlineStr">
        <is>
          <t>↓</t>
        </is>
      </c>
    </row>
    <row r="13">
      <c r="A13" s="8" t="inlineStr">
        <is>
          <t>Pourquoi 6</t>
        </is>
      </c>
      <c r="B13" s="9">
        <f>5Pourquoi_Checklist!B8</f>
        <v/>
      </c>
    </row>
    <row r="14">
      <c r="D14" s="10" t="inlineStr">
        <is>
          <t>↓</t>
        </is>
      </c>
    </row>
    <row r="15">
      <c r="A15" s="8" t="inlineStr">
        <is>
          <t>Pourquoi 7</t>
        </is>
      </c>
      <c r="B15" s="9">
        <f>5Pourquoi_Checklist!B9</f>
        <v/>
      </c>
    </row>
  </sheetData>
  <mergeCells count="8">
    <mergeCell ref="A1:H1"/>
    <mergeCell ref="B3:G3"/>
    <mergeCell ref="B5:G5"/>
    <mergeCell ref="B7:G7"/>
    <mergeCell ref="B9:G9"/>
    <mergeCell ref="B11:G11"/>
    <mergeCell ref="B13:G13"/>
    <mergeCell ref="B15:G15"/>
  </mergeCells>
  <conditionalFormatting sqref="B3:G3">
    <cfRule type="expression" priority="1" dxfId="0">
      <formula>5Pourquoi_Checklist!$H$3="Ouvert"</formula>
    </cfRule>
    <cfRule type="expression" priority="2" dxfId="1">
      <formula>5Pourquoi_Checklist!$H$3="En cours"</formula>
    </cfRule>
    <cfRule type="expression" priority="3" dxfId="2">
      <formula>5Pourquoi_Checklist!$H$3="Fermé"</formula>
    </cfRule>
  </conditionalFormatting>
  <conditionalFormatting sqref="B5:G5">
    <cfRule type="expression" priority="4" dxfId="0">
      <formula>5Pourquoi_Checklist!$H$4="Ouvert"</formula>
    </cfRule>
    <cfRule type="expression" priority="5" dxfId="1">
      <formula>5Pourquoi_Checklist!$H$4="En cours"</formula>
    </cfRule>
    <cfRule type="expression" priority="6" dxfId="2">
      <formula>5Pourquoi_Checklist!$H$4="Fermé"</formula>
    </cfRule>
  </conditionalFormatting>
  <conditionalFormatting sqref="B7:G7">
    <cfRule type="expression" priority="7" dxfId="0">
      <formula>5Pourquoi_Checklist!$H$5="Ouvert"</formula>
    </cfRule>
    <cfRule type="expression" priority="8" dxfId="1">
      <formula>5Pourquoi_Checklist!$H$5="En cours"</formula>
    </cfRule>
    <cfRule type="expression" priority="9" dxfId="2">
      <formula>5Pourquoi_Checklist!$H$5="Fermé"</formula>
    </cfRule>
  </conditionalFormatting>
  <conditionalFormatting sqref="B9:G9">
    <cfRule type="expression" priority="10" dxfId="0">
      <formula>5Pourquoi_Checklist!$H$6="Ouvert"</formula>
    </cfRule>
    <cfRule type="expression" priority="11" dxfId="1">
      <formula>5Pourquoi_Checklist!$H$6="En cours"</formula>
    </cfRule>
    <cfRule type="expression" priority="12" dxfId="2">
      <formula>5Pourquoi_Checklist!$H$6="Fermé"</formula>
    </cfRule>
  </conditionalFormatting>
  <conditionalFormatting sqref="B11:G11">
    <cfRule type="expression" priority="13" dxfId="0">
      <formula>5Pourquoi_Checklist!$H$7="Ouvert"</formula>
    </cfRule>
    <cfRule type="expression" priority="14" dxfId="1">
      <formula>5Pourquoi_Checklist!$H$7="En cours"</formula>
    </cfRule>
    <cfRule type="expression" priority="15" dxfId="2">
      <formula>5Pourquoi_Checklist!$H$7="Fermé"</formula>
    </cfRule>
  </conditionalFormatting>
  <conditionalFormatting sqref="B13:G13">
    <cfRule type="expression" priority="16" dxfId="0">
      <formula>5Pourquoi_Checklist!$H$8="Ouvert"</formula>
    </cfRule>
    <cfRule type="expression" priority="17" dxfId="1">
      <formula>5Pourquoi_Checklist!$H$8="En cours"</formula>
    </cfRule>
    <cfRule type="expression" priority="18" dxfId="2">
      <formula>5Pourquoi_Checklist!$H$8="Fermé"</formula>
    </cfRule>
  </conditionalFormatting>
  <conditionalFormatting sqref="B15:G15">
    <cfRule type="expression" priority="19" dxfId="0">
      <formula>5Pourquoi_Checklist!$H$9="Ouvert"</formula>
    </cfRule>
    <cfRule type="expression" priority="20" dxfId="1">
      <formula>5Pourquoi_Checklist!$H$9="En cours"</formula>
    </cfRule>
    <cfRule type="expression" priority="21" dxfId="2">
      <formula>5Pourquoi_Checklist!$H$9="Fermé"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sheetData>
    <row r="1">
      <c r="A1" s="11" t="inlineStr">
        <is>
          <t>Synthèse managériale – 5 Pourquoi (auto)</t>
        </is>
      </c>
    </row>
    <row r="3">
      <c r="A3" s="12" t="inlineStr">
        <is>
          <t>Problème étudié</t>
        </is>
      </c>
      <c r="B3">
        <f>5Pourquoi_Checklist!B3</f>
        <v/>
      </c>
    </row>
    <row r="5">
      <c r="A5" s="12" t="inlineStr">
        <is>
          <t>Cause racine retenue</t>
        </is>
      </c>
      <c r="B5">
        <f>LOOKUP(2,1/(5Pourquoi_Checklist!B3:B9&lt;&gt;""),5Pourquoi_Checklist!B3:B9)</f>
        <v/>
      </c>
    </row>
    <row r="7">
      <c r="A7" s="12" t="inlineStr">
        <is>
          <t>Progression globale (%)</t>
        </is>
      </c>
      <c r="B7">
        <f>KPI_Synthese!F4</f>
        <v/>
      </c>
    </row>
    <row r="9">
      <c r="A9" s="12" t="inlineStr">
        <is>
          <t>Délai moyen de résolution (jours)</t>
        </is>
      </c>
      <c r="B9">
        <f>AVERAGEIF(5Pourquoi_Checklist!J3:J100,"&gt;0",5Pourquoi_Checklist!J3:J100)</f>
        <v/>
      </c>
    </row>
    <row r="11">
      <c r="A11" t="inlineStr">
        <is>
          <t>Actions / Responsables / Échéances / Statut</t>
        </is>
      </c>
    </row>
    <row r="12">
      <c r="A12" s="13" t="inlineStr">
        <is>
          <t>Pourquoi</t>
        </is>
      </c>
      <c r="B12" s="13" t="inlineStr">
        <is>
          <t>Cause</t>
        </is>
      </c>
      <c r="C12" s="13" t="inlineStr">
        <is>
          <t>Responsable</t>
        </is>
      </c>
      <c r="D12" s="13" t="inlineStr">
        <is>
          <t>Échéance</t>
        </is>
      </c>
      <c r="E12" s="13" t="inlineStr">
        <is>
          <t>Statut</t>
        </is>
      </c>
    </row>
    <row r="13">
      <c r="A13" t="inlineStr">
        <is>
          <t>Pourquoi 1</t>
        </is>
      </c>
      <c r="B13">
        <f>5Pourquoi_Checklist!B3</f>
        <v/>
      </c>
      <c r="C13">
        <f>5Pourquoi_Checklist!G3</f>
        <v/>
      </c>
      <c r="D13">
        <f>5Pourquoi_Checklist!F3</f>
        <v/>
      </c>
      <c r="E13">
        <f>5Pourquoi_Checklist!H3</f>
        <v/>
      </c>
    </row>
    <row r="14">
      <c r="A14" t="inlineStr">
        <is>
          <t>Pourquoi 2</t>
        </is>
      </c>
      <c r="B14">
        <f>5Pourquoi_Checklist!B4</f>
        <v/>
      </c>
      <c r="C14">
        <f>5Pourquoi_Checklist!G4</f>
        <v/>
      </c>
      <c r="D14">
        <f>5Pourquoi_Checklist!F4</f>
        <v/>
      </c>
      <c r="E14">
        <f>5Pourquoi_Checklist!H4</f>
        <v/>
      </c>
    </row>
    <row r="15">
      <c r="A15" t="inlineStr">
        <is>
          <t>Pourquoi 3</t>
        </is>
      </c>
      <c r="B15">
        <f>5Pourquoi_Checklist!B5</f>
        <v/>
      </c>
      <c r="C15">
        <f>5Pourquoi_Checklist!G5</f>
        <v/>
      </c>
      <c r="D15">
        <f>5Pourquoi_Checklist!F5</f>
        <v/>
      </c>
      <c r="E15">
        <f>5Pourquoi_Checklist!H5</f>
        <v/>
      </c>
    </row>
    <row r="16">
      <c r="A16" t="inlineStr">
        <is>
          <t>Pourquoi 4</t>
        </is>
      </c>
      <c r="B16">
        <f>5Pourquoi_Checklist!B6</f>
        <v/>
      </c>
      <c r="C16">
        <f>5Pourquoi_Checklist!G6</f>
        <v/>
      </c>
      <c r="D16">
        <f>5Pourquoi_Checklist!F6</f>
        <v/>
      </c>
      <c r="E16">
        <f>5Pourquoi_Checklist!H6</f>
        <v/>
      </c>
    </row>
    <row r="17">
      <c r="A17" t="inlineStr">
        <is>
          <t>Pourquoi 5</t>
        </is>
      </c>
      <c r="B17">
        <f>5Pourquoi_Checklist!B7</f>
        <v/>
      </c>
      <c r="C17">
        <f>5Pourquoi_Checklist!G7</f>
        <v/>
      </c>
      <c r="D17">
        <f>5Pourquoi_Checklist!F7</f>
        <v/>
      </c>
      <c r="E17">
        <f>5Pourquoi_Checklist!H7</f>
        <v/>
      </c>
    </row>
    <row r="18">
      <c r="A18" t="inlineStr">
        <is>
          <t>Pourquoi 6</t>
        </is>
      </c>
      <c r="B18">
        <f>5Pourquoi_Checklist!B8</f>
        <v/>
      </c>
      <c r="C18">
        <f>5Pourquoi_Checklist!G8</f>
        <v/>
      </c>
      <c r="D18">
        <f>5Pourquoi_Checklist!F8</f>
        <v/>
      </c>
      <c r="E18">
        <f>5Pourquoi_Checklist!H8</f>
        <v/>
      </c>
    </row>
    <row r="19">
      <c r="A19" t="inlineStr">
        <is>
          <t>Pourquoi 7</t>
        </is>
      </c>
      <c r="B19">
        <f>5Pourquoi_Checklist!B9</f>
        <v/>
      </c>
      <c r="C19">
        <f>5Pourquoi_Checklist!G9</f>
        <v/>
      </c>
      <c r="D19">
        <f>5Pourquoi_Checklist!F9</f>
        <v/>
      </c>
      <c r="E19">
        <f>5Pourquoi_Checklist!H9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2025-08-18T00:51:48Z</dcterms:created>
  <dcterms:modified xmlns:dcterms="http://purl.org/dc/terms/" xmlns:xsi="http://www.w3.org/2001/XMLSchema-instance" xsi:type="dcterms:W3CDTF">2025-08-18T00:51:48Z</dcterms:modified>
</cp:coreProperties>
</file>