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washima_QRQC" sheetId="1" state="visible" r:id="rId1"/>
  </sheets>
  <definedNames>
    <definedName name="_xlnm.Print_Titles" localSheetId="0">'Kawashima_QRQC'!1:3</definedName>
    <definedName name="_xlnm.Print_Area" localSheetId="0">'Kawashima_QRQC'!$A$1:$K$41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yyyy-mm-dd hh:mm"/>
    <numFmt numFmtId="166" formatCode="0.0%"/>
  </numFmts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sz val="10"/>
    </font>
    <font>
      <b val="1"/>
      <sz val="11"/>
    </font>
    <font>
      <b val="1"/>
      <sz val="10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</fills>
  <borders count="6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0" borderId="0" applyAlignment="1" pivotButton="0" quotePrefix="0" xfId="0">
      <alignment horizontal="right"/>
    </xf>
    <xf numFmtId="0" fontId="3" fillId="3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left" vertical="center" wrapText="1"/>
    </xf>
    <xf numFmtId="0" fontId="3" fillId="0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0" fillId="0" borderId="4" pivotButton="0" quotePrefix="0" xfId="0"/>
    <xf numFmtId="0" fontId="0" fillId="0" borderId="5" pivotButton="0" quotePrefix="0" xfId="0"/>
    <xf numFmtId="0" fontId="0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164" fontId="0" fillId="0" borderId="1" pivotButton="0" quotePrefix="0" xfId="0"/>
    <xf numFmtId="0" fontId="0" fillId="0" borderId="1" applyAlignment="1" pivotButton="0" quotePrefix="0" xfId="0">
      <alignment horizontal="left" vertical="top" wrapText="1"/>
    </xf>
    <xf numFmtId="165" fontId="0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9" fontId="0" fillId="0" borderId="1" pivotButton="0" quotePrefix="0" xfId="0"/>
    <xf numFmtId="0" fontId="2" fillId="0" borderId="1" applyAlignment="1" pivotButton="0" quotePrefix="0" xfId="0">
      <alignment horizontal="center" vertical="center" wrapText="1"/>
    </xf>
    <xf numFmtId="166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1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18" customWidth="1" min="3" max="3"/>
    <col width="2" customWidth="1" min="4" max="4"/>
    <col width="22" customWidth="1" min="5" max="5"/>
    <col width="18" customWidth="1" min="6" max="6"/>
    <col width="2" customWidth="1" min="7" max="7"/>
    <col width="18" customWidth="1" min="8" max="8"/>
    <col width="18" customWidth="1" min="9" max="9"/>
    <col width="16" customWidth="1" min="10" max="10"/>
    <col width="16" customWidth="1" min="11" max="11"/>
  </cols>
  <sheetData>
    <row r="1">
      <c r="A1" s="1" t="inlineStr">
        <is>
          <t>Kawashima QRQC — Feuille One Page de Mise en Œuvre</t>
        </is>
      </c>
    </row>
    <row r="2">
      <c r="J2" s="2" t="inlineStr">
        <is>
          <t>Généré le :</t>
        </is>
      </c>
      <c r="K2" s="3" t="inlineStr">
        <is>
          <t>2025-08-25 03:08</t>
        </is>
      </c>
      <c r="M2" t="inlineStr">
        <is>
          <t>LISTS</t>
        </is>
      </c>
    </row>
    <row r="3">
      <c r="A3" s="4" t="inlineStr">
        <is>
          <t>Informations &amp; Organisation (Kawashima)</t>
        </is>
      </c>
      <c r="M3" t="inlineStr">
        <is>
          <t>CHECKBOX</t>
        </is>
      </c>
    </row>
    <row r="4">
      <c r="A4" s="5" t="inlineStr">
        <is>
          <t>Site :</t>
        </is>
      </c>
      <c r="B4" s="6" t="n"/>
      <c r="C4" s="5" t="inlineStr">
        <is>
          <t>Ligne :</t>
        </is>
      </c>
      <c r="D4" s="6" t="n"/>
      <c r="E4" s="5" t="inlineStr">
        <is>
          <t>Zone/Cellule :</t>
        </is>
      </c>
      <c r="F4" s="6" t="n"/>
      <c r="G4" s="5" t="inlineStr">
        <is>
          <t>Équipe/Shift :</t>
        </is>
      </c>
      <c r="H4" s="6" t="n"/>
      <c r="M4" t="inlineStr">
        <is>
          <t>☐</t>
        </is>
      </c>
    </row>
    <row r="5">
      <c r="A5" s="5" t="inlineStr">
        <is>
          <t>Leader de zone :</t>
        </is>
      </c>
      <c r="B5" s="6" t="n"/>
      <c r="C5" s="5" t="inlineStr">
        <is>
          <t>Pilote QRQC :</t>
        </is>
      </c>
      <c r="D5" s="6" t="n"/>
      <c r="E5" s="5" t="inlineStr">
        <is>
          <t>Sponsor :</t>
        </is>
      </c>
      <c r="F5" s="6" t="n"/>
      <c r="G5" s="5" t="inlineStr">
        <is>
          <t>Contact Qualité :</t>
        </is>
      </c>
      <c r="H5" s="6" t="n"/>
      <c r="M5" t="inlineStr">
        <is>
          <t>☑</t>
        </is>
      </c>
    </row>
    <row r="6">
      <c r="A6" s="4" t="inlineStr">
        <is>
          <t>Rituel QRQC — Standards Kawashima (tenir 10–15 min, Gemba, visuel, escalade)</t>
        </is>
      </c>
    </row>
    <row r="7">
      <c r="A7" s="7" t="inlineStr">
        <is>
          <t>Item standard</t>
        </is>
      </c>
      <c r="B7" s="7" t="inlineStr">
        <is>
          <t>OK (☐/☑)</t>
        </is>
      </c>
      <c r="C7" s="7" t="inlineStr">
        <is>
          <t>Preuve/Lien</t>
        </is>
      </c>
      <c r="D7" s="8" t="n"/>
      <c r="E7" s="8" t="n"/>
      <c r="F7" s="8" t="n"/>
      <c r="G7" s="9" t="n"/>
      <c r="M7" t="inlineStr">
        <is>
          <t>STATUT</t>
        </is>
      </c>
    </row>
    <row r="8">
      <c r="A8" s="10" t="inlineStr">
        <is>
          <t>Démarrage à heure fixe (Top 3 affiché)</t>
        </is>
      </c>
      <c r="B8" s="11" t="n"/>
      <c r="C8" s="11" t="n"/>
      <c r="H8" s="11" t="n"/>
      <c r="M8" t="inlineStr">
        <is>
          <t>À faire</t>
        </is>
      </c>
    </row>
    <row r="9">
      <c r="A9" s="10" t="inlineStr">
        <is>
          <t>Durée 10–15 min, debout, ordre du jour standard</t>
        </is>
      </c>
      <c r="B9" s="11" t="n"/>
      <c r="C9" s="11" t="n"/>
      <c r="H9" s="11" t="n"/>
      <c r="M9" t="inlineStr">
        <is>
          <t>En cours</t>
        </is>
      </c>
    </row>
    <row r="10">
      <c r="A10" s="10" t="inlineStr">
        <is>
          <t>Stop &amp; Call / Andon actif (seuils connus)</t>
        </is>
      </c>
      <c r="B10" s="11" t="n"/>
      <c r="C10" s="11" t="n"/>
      <c r="H10" s="11" t="n"/>
      <c r="M10" t="inlineStr">
        <is>
          <t>Fait</t>
        </is>
      </c>
    </row>
    <row r="11">
      <c r="A11" s="10" t="inlineStr">
        <is>
          <t>Containment &lt; 2 h tracé et visible</t>
        </is>
      </c>
      <c r="B11" s="11" t="n"/>
      <c r="C11" s="11" t="n"/>
      <c r="H11" s="11" t="n"/>
      <c r="M11" t="inlineStr">
        <is>
          <t>Bloqué</t>
        </is>
      </c>
    </row>
    <row r="12">
      <c r="A12" s="10" t="inlineStr">
        <is>
          <t>5 Pourquoi/Ishikawa engagés sous 24–72 h</t>
        </is>
      </c>
      <c r="B12" s="11" t="n"/>
      <c r="C12" s="11" t="n"/>
      <c r="H12" s="11" t="n"/>
    </row>
    <row r="13">
      <c r="A13" s="10" t="inlineStr">
        <is>
          <t>Escalade Tiers selon SLA (Kawashima flow)</t>
        </is>
      </c>
      <c r="B13" s="11" t="n"/>
      <c r="C13" s="11" t="n"/>
      <c r="H13" s="11" t="n"/>
      <c r="M13" t="inlineStr">
        <is>
          <t>GRAVITE</t>
        </is>
      </c>
    </row>
    <row r="14">
      <c r="A14" s="10" t="inlineStr">
        <is>
          <t>Actions J+1 assignées (qui/quoi/quand/effet)</t>
        </is>
      </c>
      <c r="B14" s="11" t="n"/>
      <c r="C14" s="11" t="n"/>
      <c r="H14" s="11" t="n"/>
      <c r="M14" t="inlineStr">
        <is>
          <t>Faible</t>
        </is>
      </c>
    </row>
    <row r="15">
      <c r="A15" s="10" t="inlineStr">
        <is>
          <t>Mise à jour des standards après vérif d’efficacité</t>
        </is>
      </c>
      <c r="B15" s="11" t="n"/>
      <c r="C15" s="11" t="n"/>
      <c r="H15" s="11" t="n"/>
      <c r="M15" t="inlineStr">
        <is>
          <t>Moyenne</t>
        </is>
      </c>
    </row>
    <row r="16">
      <c r="A16" s="10" t="inlineStr">
        <is>
          <t>Obeya/mur QRQC tenus à jour (visuel obligatoire)</t>
        </is>
      </c>
      <c r="B16" s="11" t="n"/>
      <c r="C16" s="11" t="n"/>
      <c r="H16" s="11" t="n"/>
      <c r="M16" t="inlineStr">
        <is>
          <t>Élevée</t>
        </is>
      </c>
    </row>
    <row r="17">
      <c r="A17" s="4" t="inlineStr">
        <is>
          <t>Top 3 Problèmes du jour (Kawashima : Voir → Mesurer → Réagir → Standardiser)</t>
        </is>
      </c>
    </row>
    <row r="18">
      <c r="A18" s="7" t="inlineStr">
        <is>
          <t>Problème</t>
        </is>
      </c>
      <c r="B18" s="7" t="inlineStr">
        <is>
          <t>Gravité</t>
        </is>
      </c>
      <c r="C18" s="7" t="inlineStr">
        <is>
          <t>Andon (☐/☑)</t>
        </is>
      </c>
      <c r="D18" s="7" t="inlineStr">
        <is>
          <t>Containment &lt;2h (☐/☑)</t>
        </is>
      </c>
      <c r="E18" s="7" t="inlineStr">
        <is>
          <t>5P fait (☐/☑)</t>
        </is>
      </c>
      <c r="F18" s="7" t="inlineStr">
        <is>
          <t>Escalade (Tier)</t>
        </is>
      </c>
      <c r="G18" s="7" t="inlineStr">
        <is>
          <t>Responsable</t>
        </is>
      </c>
      <c r="H18" s="7" t="inlineStr">
        <is>
          <t>Échéance</t>
        </is>
      </c>
      <c r="M18" t="inlineStr">
        <is>
          <t>TIER</t>
        </is>
      </c>
    </row>
    <row r="19">
      <c r="A19" s="11" t="n"/>
      <c r="B19" s="11" t="n"/>
      <c r="C19" s="11" t="n"/>
      <c r="D19" s="11" t="n"/>
      <c r="E19" s="11" t="n"/>
      <c r="F19" s="11" t="n"/>
      <c r="G19" s="11" t="n"/>
      <c r="H19" s="12" t="n"/>
      <c r="M19" t="inlineStr">
        <is>
          <t>Tier1</t>
        </is>
      </c>
    </row>
    <row r="20">
      <c r="A20" s="11" t="n"/>
      <c r="B20" s="11" t="n"/>
      <c r="C20" s="11" t="n"/>
      <c r="D20" s="11" t="n"/>
      <c r="E20" s="11" t="n"/>
      <c r="F20" s="11" t="n"/>
      <c r="G20" s="11" t="n"/>
      <c r="H20" s="12" t="n"/>
      <c r="M20" t="inlineStr">
        <is>
          <t>Tier2</t>
        </is>
      </c>
    </row>
    <row r="21">
      <c r="A21" s="11" t="n"/>
      <c r="B21" s="11" t="n"/>
      <c r="C21" s="11" t="n"/>
      <c r="D21" s="11" t="n"/>
      <c r="E21" s="11" t="n"/>
      <c r="F21" s="11" t="n"/>
      <c r="G21" s="11" t="n"/>
      <c r="H21" s="12" t="n"/>
      <c r="M21" t="inlineStr">
        <is>
          <t>Tier3</t>
        </is>
      </c>
    </row>
    <row r="22">
      <c r="A22" s="4" t="inlineStr">
        <is>
          <t>Escalade &amp; SLA (Kawashima Tiers)</t>
        </is>
      </c>
    </row>
    <row r="23">
      <c r="A23" s="7" t="inlineStr">
        <is>
          <t>Tier</t>
        </is>
      </c>
      <c r="B23" s="7" t="inlineStr">
        <is>
          <t>Déclencheur (exemples)</t>
        </is>
      </c>
      <c r="C23" s="7" t="inlineStr">
        <is>
          <t>SLA (h)</t>
        </is>
      </c>
      <c r="D23" s="7" t="inlineStr">
        <is>
          <t>Ouverture</t>
        </is>
      </c>
      <c r="E23" s="7" t="inlineStr">
        <is>
          <t>Clôture</t>
        </is>
      </c>
      <c r="F23" s="7" t="inlineStr">
        <is>
          <t>Délai (h)</t>
        </is>
      </c>
      <c r="G23" s="7" t="inlineStr">
        <is>
          <t>Respect SLA</t>
        </is>
      </c>
    </row>
    <row r="24">
      <c r="A24" s="11" t="inlineStr">
        <is>
          <t>Tier1</t>
        </is>
      </c>
      <c r="B24" s="13" t="inlineStr">
        <is>
          <t>T1 : problème local, besoin arbitrage J+1</t>
        </is>
      </c>
      <c r="C24" s="11" t="n">
        <v>2</v>
      </c>
      <c r="D24" s="14" t="n"/>
      <c r="E24" s="14" t="n"/>
      <c r="F24" s="11">
        <f>IF(AND(NOT(ISBLANK(E24)),NOT(ISBLANK(D24))),24*(E24-D24),"")</f>
        <v/>
      </c>
      <c r="G24" s="11">
        <f>IF(AND(ISNUMBER(C24),ISNUMBER(F24)),IF(F24&lt;=C24,"Oui","Non"),"")</f>
        <v/>
      </c>
    </row>
    <row r="25">
      <c r="A25" s="11" t="inlineStr">
        <is>
          <t>Tier2</t>
        </is>
      </c>
      <c r="B25" s="13" t="inlineStr">
        <is>
          <t>T2 : ressource/compétence manquante, arbitrage atelier</t>
        </is>
      </c>
      <c r="C25" s="11" t="n">
        <v>24</v>
      </c>
      <c r="D25" s="14" t="n"/>
      <c r="E25" s="14" t="n"/>
      <c r="F25" s="11">
        <f>IF(AND(NOT(ISBLANK(E25)),NOT(ISBLANK(D25))),24*(E25-D25),"")</f>
        <v/>
      </c>
      <c r="G25" s="11">
        <f>IF(AND(ISNUMBER(C25),ISNUMBER(F25)),IF(F25&lt;=C25,"Oui","Non"),"")</f>
        <v/>
      </c>
    </row>
    <row r="26">
      <c r="A26" s="11" t="inlineStr">
        <is>
          <t>Tier3</t>
        </is>
      </c>
      <c r="B26" s="13" t="inlineStr">
        <is>
          <t>T3 : impact transverse/investissement, arbitrage direction</t>
        </is>
      </c>
      <c r="C26" s="11" t="n">
        <v>120</v>
      </c>
      <c r="D26" s="14" t="n"/>
      <c r="E26" s="14" t="n"/>
      <c r="F26" s="11">
        <f>IF(AND(NOT(ISBLANK(E26)),NOT(ISBLANK(D26))),24*(E26-D26),"")</f>
        <v/>
      </c>
      <c r="G26" s="11">
        <f>IF(AND(ISNUMBER(C26),ISNUMBER(F26)),IF(F26&lt;=C26,"Oui","Non"),"")</f>
        <v/>
      </c>
    </row>
    <row r="27">
      <c r="A27" s="4" t="inlineStr">
        <is>
          <t>Plan d'actions J+1 (RACI)</t>
        </is>
      </c>
    </row>
    <row r="28">
      <c r="A28" s="7" t="inlineStr">
        <is>
          <t>ID</t>
        </is>
      </c>
      <c r="B28" s="7" t="inlineStr">
        <is>
          <t>Problème lié</t>
        </is>
      </c>
      <c r="C28" s="7" t="inlineStr">
        <is>
          <t>Action</t>
        </is>
      </c>
      <c r="D28" s="7" t="inlineStr">
        <is>
          <t>R</t>
        </is>
      </c>
      <c r="E28" s="7" t="inlineStr">
        <is>
          <t>A</t>
        </is>
      </c>
      <c r="F28" s="7" t="inlineStr">
        <is>
          <t>Échéance</t>
        </is>
      </c>
      <c r="G28" s="7" t="inlineStr">
        <is>
          <t>Statut</t>
        </is>
      </c>
      <c r="H28" s="7" t="inlineStr">
        <is>
          <t>% Avancement</t>
        </is>
      </c>
    </row>
    <row r="29">
      <c r="A29" s="15" t="n">
        <v>1</v>
      </c>
      <c r="B29" s="11" t="inlineStr">
        <is>
          <t>P1</t>
        </is>
      </c>
      <c r="C29" s="11" t="inlineStr">
        <is>
          <t>Standardiser redémarrage machine X</t>
        </is>
      </c>
      <c r="D29" s="11" t="inlineStr">
        <is>
          <t>Dupont</t>
        </is>
      </c>
      <c r="E29" s="11" t="inlineStr">
        <is>
          <t>Manager A</t>
        </is>
      </c>
      <c r="F29" s="12" t="n">
        <v>45894</v>
      </c>
      <c r="G29" s="11" t="n"/>
      <c r="H29" s="16" t="n"/>
    </row>
    <row r="30">
      <c r="A30" s="15" t="n">
        <v>2</v>
      </c>
      <c r="B30" s="11" t="n"/>
      <c r="C30" s="11" t="n"/>
      <c r="D30" s="11" t="n"/>
      <c r="E30" s="11" t="n"/>
      <c r="F30" s="12" t="n"/>
      <c r="G30" s="11" t="n"/>
      <c r="H30" s="16" t="n"/>
    </row>
    <row r="31">
      <c r="A31" s="15" t="n">
        <v>3</v>
      </c>
      <c r="B31" s="11" t="n"/>
      <c r="C31" s="11" t="n"/>
      <c r="D31" s="11" t="n"/>
      <c r="E31" s="11" t="n"/>
      <c r="F31" s="12" t="n"/>
      <c r="G31" s="11" t="n"/>
      <c r="H31" s="16" t="n"/>
    </row>
    <row r="32">
      <c r="A32" s="15" t="n">
        <v>4</v>
      </c>
      <c r="B32" s="11" t="n"/>
      <c r="C32" s="11" t="n"/>
      <c r="D32" s="11" t="n"/>
      <c r="E32" s="11" t="n"/>
      <c r="F32" s="12" t="n"/>
      <c r="G32" s="11" t="n"/>
      <c r="H32" s="16" t="n"/>
    </row>
    <row r="33">
      <c r="A33" s="15" t="n">
        <v>5</v>
      </c>
      <c r="B33" s="11" t="n"/>
      <c r="C33" s="11" t="n"/>
      <c r="D33" s="11" t="n"/>
      <c r="E33" s="11" t="n"/>
      <c r="F33" s="12" t="n"/>
      <c r="G33" s="11" t="n"/>
      <c r="H33" s="16" t="n"/>
    </row>
    <row r="34">
      <c r="A34" s="15" t="n">
        <v>6</v>
      </c>
      <c r="B34" s="11" t="n"/>
      <c r="C34" s="11" t="n"/>
      <c r="D34" s="11" t="n"/>
      <c r="E34" s="11" t="n"/>
      <c r="F34" s="12" t="n"/>
      <c r="G34" s="11" t="n"/>
      <c r="H34" s="16" t="n"/>
    </row>
    <row r="35">
      <c r="A35" s="15" t="n">
        <v>7</v>
      </c>
      <c r="B35" s="11" t="n"/>
      <c r="C35" s="11" t="n"/>
      <c r="D35" s="11" t="n"/>
      <c r="E35" s="11" t="n"/>
      <c r="F35" s="12" t="n"/>
      <c r="G35" s="11" t="n"/>
      <c r="H35" s="16" t="n"/>
    </row>
    <row r="36">
      <c r="A36" s="15" t="n">
        <v>8</v>
      </c>
      <c r="B36" s="11" t="n"/>
      <c r="C36" s="11" t="n"/>
      <c r="D36" s="11" t="n"/>
      <c r="E36" s="11" t="n"/>
      <c r="F36" s="12" t="n"/>
      <c r="G36" s="11" t="n"/>
      <c r="H36" s="16" t="n"/>
    </row>
    <row r="37">
      <c r="A37" s="4" t="inlineStr">
        <is>
          <t>KPI du jour (lecture rapide)</t>
        </is>
      </c>
    </row>
    <row r="38">
      <c r="A38" s="17" t="inlineStr">
        <is>
          <t>Nb événements T1</t>
        </is>
      </c>
      <c r="B38" s="17" t="inlineStr">
        <is>
          <t>Containment &lt;2h réalisés</t>
        </is>
      </c>
      <c r="C38" s="17" t="inlineStr">
        <is>
          <t>Taux containment &lt;2h</t>
        </is>
      </c>
      <c r="D38" s="17" t="inlineStr">
        <is>
          <t>Actions ouvertes</t>
        </is>
      </c>
      <c r="E38" s="17" t="inlineStr">
        <is>
          <t>Actions en retard</t>
        </is>
      </c>
      <c r="F38" s="17" t="inlineStr">
        <is>
          <t>% SLA respecté</t>
        </is>
      </c>
    </row>
    <row r="39">
      <c r="A39" s="11" t="inlineStr"/>
      <c r="B39" s="11">
        <f>COUNTIF(D19:D21,"☑")</f>
        <v/>
      </c>
      <c r="C39" s="18">
        <f>IFERROR(B39/A39,"")</f>
        <v/>
      </c>
      <c r="D39" s="11">
        <f>COUNTIF(G29:G36,"&lt;&gt;Fait")</f>
        <v/>
      </c>
      <c r="E39" s="11">
        <f>COUNTIFS(G29:G36,"&lt;&gt;Fait",F29:F36,"&lt;"&amp;TODAY())</f>
        <v/>
      </c>
      <c r="F39" s="18">
        <f>IFERROR(COUNTIF(G24:G26,"Oui")/COUNTIF(G24:G26,"&lt;&gt;"),"")</f>
        <v/>
      </c>
    </row>
    <row r="41">
      <c r="A41" s="10" t="inlineStr">
        <is>
          <t>Notes : Cocher/compléter les cases, saisir A39 (Nb événements). Les KPI et alertes se recalculent.</t>
        </is>
      </c>
    </row>
  </sheetData>
  <mergeCells count="28">
    <mergeCell ref="A1:K1"/>
    <mergeCell ref="A3:K3"/>
    <mergeCell ref="A6:K6"/>
    <mergeCell ref="C7:G7"/>
    <mergeCell ref="H7:K7"/>
    <mergeCell ref="C8:G8"/>
    <mergeCell ref="H8:K8"/>
    <mergeCell ref="C9:G9"/>
    <mergeCell ref="H9:K9"/>
    <mergeCell ref="C10:G10"/>
    <mergeCell ref="H10:K10"/>
    <mergeCell ref="C11:G11"/>
    <mergeCell ref="H11:K11"/>
    <mergeCell ref="C12:G12"/>
    <mergeCell ref="H12:K12"/>
    <mergeCell ref="C13:G13"/>
    <mergeCell ref="H13:K13"/>
    <mergeCell ref="C14:G14"/>
    <mergeCell ref="H14:K14"/>
    <mergeCell ref="C15:G15"/>
    <mergeCell ref="H15:K15"/>
    <mergeCell ref="C16:G16"/>
    <mergeCell ref="H16:K16"/>
    <mergeCell ref="A17:K17"/>
    <mergeCell ref="A22:K22"/>
    <mergeCell ref="A27:K27"/>
    <mergeCell ref="A37:K37"/>
    <mergeCell ref="A41:K41"/>
  </mergeCells>
  <conditionalFormatting sqref="A29:H36">
    <cfRule type="expression" priority="1" dxfId="0">
      <formula>=AND($G29&lt;&gt;"Fait",$F29&lt;TODAY())</formula>
    </cfRule>
  </conditionalFormatting>
  <conditionalFormatting sqref="C39">
    <cfRule type="expression" priority="2" dxfId="0" stopIfTrue="1">
      <formula>C39&lt;0.85</formula>
    </cfRule>
    <cfRule type="expression" priority="3" dxfId="1" stopIfTrue="1">
      <formula>AND(C39&gt;=0.85,C39&lt;0.95)</formula>
    </cfRule>
    <cfRule type="expression" priority="4" dxfId="2" stopIfTrue="1">
      <formula>C39&gt;=0.95</formula>
    </cfRule>
  </conditionalFormatting>
  <conditionalFormatting sqref="F39">
    <cfRule type="expression" priority="5" dxfId="0" stopIfTrue="1">
      <formula>F39&lt;0.80</formula>
    </cfRule>
    <cfRule type="expression" priority="6" dxfId="1" stopIfTrue="1">
      <formula>AND(F39&gt;=0.80,F39&lt;0.95)</formula>
    </cfRule>
    <cfRule type="expression" priority="7" dxfId="2" stopIfTrue="1">
      <formula>F39&gt;=0.95</formula>
    </cfRule>
  </conditionalFormatting>
  <dataValidations count="4">
    <dataValidation sqref="B8 B9 B10 B11 B12 B13 B14 B15 B16 C19 D19 E19 C20 D20 E20 C21 D21 E21" showErrorMessage="1" showInputMessage="1" allowBlank="1" type="list">
      <formula1>=$M$4:$M$5</formula1>
    </dataValidation>
    <dataValidation sqref="G29 G30 G31 G32 G33 G34 G35 G36" showErrorMessage="1" showInputMessage="1" allowBlank="1" type="list">
      <formula1>=$M$9:$M$12</formula1>
    </dataValidation>
    <dataValidation sqref="B19 B20 B21" showErrorMessage="1" showInputMessage="1" allowBlank="1" type="list">
      <formula1>=$M$16:$M$18</formula1>
    </dataValidation>
    <dataValidation sqref="F19 F20 F21" showErrorMessage="1" showInputMessage="1" allowBlank="1" type="list">
      <formula1>=$M$20:$M$22</formula1>
    </dataValidation>
  </dataValidations>
  <pageMargins left="0.3" right="0.3" top="0.4" bottom="0.4" header="0.5" footer="0.5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2025-08-25T03:08:08Z</dcterms:created>
  <dcterms:modified xmlns:dcterms="http://purl.org/dc/terms/" xmlns:xsi="http://www.w3.org/2001/XMLSchema-instance" xsi:type="dcterms:W3CDTF">2025-08-25T03:08:08Z</dcterms:modified>
</cp:coreProperties>
</file>