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shikawa_VBAReady" sheetId="1" state="visible" r:id="rId1"/>
    <sheet xmlns:r="http://schemas.openxmlformats.org/officeDocument/2006/relationships" name="Icons" sheetId="2" state="visible" r:id="rId2"/>
  </sheets>
  <definedNames/>
  <calcPr calcId="124519" fullCalcOnLoad="1"/>
</workbook>
</file>

<file path=xl/styles.xml><?xml version="1.0" encoding="utf-8"?>
<styleSheet xmlns="http://schemas.openxmlformats.org/spreadsheetml/2006/main">
  <numFmts count="1">
    <numFmt numFmtId="164" formatCode="yyyy-mm-dd"/>
  </numFmts>
  <fonts count="4">
    <font>
      <name val="Calibri"/>
      <family val="2"/>
      <color theme="1"/>
      <sz val="11"/>
      <scheme val="minor"/>
    </font>
    <font>
      <b val="1"/>
      <color rgb="00FFFFFF"/>
      <sz val="16"/>
    </font>
    <font>
      <b val="1"/>
      <sz val="11"/>
    </font>
    <font>
      <b val="1"/>
      <sz val="10"/>
    </font>
  </fonts>
  <fills count="6">
    <fill>
      <patternFill/>
    </fill>
    <fill>
      <patternFill patternType="gray125"/>
    </fill>
    <fill>
      <patternFill patternType="solid">
        <fgColor rgb="001F4E78"/>
        <bgColor rgb="001F4E78"/>
      </patternFill>
    </fill>
    <fill>
      <patternFill patternType="solid">
        <fgColor rgb="00D9E1F2"/>
        <bgColor rgb="00D9E1F2"/>
      </patternFill>
    </fill>
    <fill>
      <patternFill patternType="solid">
        <fgColor rgb="00F4B183"/>
        <bgColor rgb="00F4B183"/>
      </patternFill>
    </fill>
    <fill>
      <patternFill patternType="solid">
        <fgColor rgb="00FCE4D6"/>
        <bgColor rgb="00FCE4D6"/>
      </patternFill>
    </fill>
  </fills>
  <borders count="2">
    <border>
      <left/>
      <right/>
      <top/>
      <bottom/>
      <diagonal/>
    </border>
    <border>
      <left style="thin">
        <color rgb="009E9E9E"/>
      </left>
      <right style="thin">
        <color rgb="009E9E9E"/>
      </right>
      <top style="thin">
        <color rgb="009E9E9E"/>
      </top>
      <bottom style="thin">
        <color rgb="009E9E9E"/>
      </bottom>
    </border>
  </borders>
  <cellStyleXfs count="1">
    <xf numFmtId="0" fontId="0" fillId="0" borderId="0"/>
  </cellStyleXfs>
  <cellXfs count="10">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left" vertical="center" wrapText="1"/>
    </xf>
    <xf numFmtId="0" fontId="2" fillId="4" borderId="0" applyAlignment="1" applyProtection="1" pivotButton="0" quotePrefix="0" xfId="0">
      <alignment horizontal="left" vertical="center" wrapText="1"/>
      <protection locked="0" hidden="0"/>
    </xf>
    <xf numFmtId="0" fontId="3" fillId="0" borderId="0" pivotButton="0" quotePrefix="0" xfId="0"/>
    <xf numFmtId="0" fontId="2" fillId="5" borderId="0" applyAlignment="1" pivotButton="0" quotePrefix="0" xfId="0">
      <alignment horizontal="center" vertical="center" wrapText="1"/>
    </xf>
    <xf numFmtId="0" fontId="0" fillId="0" borderId="1" applyProtection="1" pivotButton="0" quotePrefix="0" xfId="0">
      <protection locked="0" hidden="0"/>
    </xf>
    <xf numFmtId="0" fontId="0" fillId="0" borderId="1" pivotButton="0" quotePrefix="0" xfId="0"/>
    <xf numFmtId="164" fontId="0" fillId="0" borderId="1" applyProtection="1" pivotButton="0" quotePrefix="0" xfId="0">
      <protection locked="0" hidden="0"/>
    </xf>
    <xf numFmtId="0" fontId="0" fillId="0" borderId="0" applyAlignment="1" pivotButton="0" quotePrefix="0" xfId="0">
      <alignment horizontal="left" vertical="center" wrapText="1"/>
    </xf>
  </cellXfs>
  <cellStyles count="1">
    <cellStyle name="Normal" xfId="0" builtinId="0" hidden="0"/>
  </cellStyles>
  <dxfs count="1">
    <dxf>
      <fill>
        <patternFill patternType="solid">
          <fgColor rgb="00F8CBAD"/>
          <bgColor rgb="00F8CBAD"/>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charts/chart1.xml><?xml version="1.0" encoding="utf-8"?>
<chartSpace xmlns="http://schemas.openxmlformats.org/drawingml/2006/chart">
  <chart>
    <plotArea>
      <barChart>
        <barDir val="col"/>
        <grouping val="clustered"/>
        <ser>
          <idx val="0"/>
          <order val="0"/>
          <spPr>
            <a:ln xmlns:a="http://schemas.openxmlformats.org/drawingml/2006/main">
              <a:prstDash val="solid"/>
            </a:ln>
          </spPr>
          <cat>
            <numRef>
              <f>'Ishikawa_VBAReady'!$N$40:$N$44</f>
            </numRef>
          </cat>
          <val>
            <numRef>
              <f>'Ishikawa_VBAReady'!$O$40:$O$44</f>
            </numRef>
          </val>
        </ser>
        <gapWidth val="150"/>
        <axId val="10"/>
        <axId val="100"/>
      </barChart>
      <lineChart>
        <grouping val="standard"/>
        <ser>
          <idx val="1"/>
          <order val="1"/>
          <spPr>
            <a:ln xmlns:a="http://schemas.openxmlformats.org/drawingml/2006/main">
              <a:prstDash val="solid"/>
            </a:ln>
          </spPr>
          <marker>
            <symbol val="none"/>
            <spPr>
              <a:ln xmlns:a="http://schemas.openxmlformats.org/drawingml/2006/main">
                <a:prstDash val="solid"/>
              </a:ln>
            </spPr>
          </marker>
          <val>
            <numRef>
              <f>'Ishikawa_VBAReady'!$P$40:$P$44</f>
            </numRef>
          </val>
        </ser>
        <axId val="10"/>
        <axId val="200"/>
      </lineChart>
      <catAx>
        <axId val="10"/>
        <scaling>
          <orientation val="minMax"/>
        </scaling>
        <axPos val="l"/>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RPN</a:t>
                </a:r>
              </a:p>
            </rich>
          </tx>
        </title>
        <majorTickMark val="none"/>
        <minorTickMark val="none"/>
        <crossAx val="10"/>
      </valAx>
      <valAx>
        <axId val="200"/>
        <scaling>
          <orientation val="minMax"/>
        </scaling>
        <axPos val="l"/>
        <majorGridlines/>
        <majorTickMark val="none"/>
        <minorTickMark val="none"/>
        <crossAx val="10"/>
      </valAx>
    </plotArea>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1.png" Id="rId2"/></Relationships>
</file>

<file path=xl/drawings/_rels/drawing2.xml.rels><Relationships xmlns="http://schemas.openxmlformats.org/package/2006/relationships"><Relationship Type="http://schemas.openxmlformats.org/officeDocument/2006/relationships/image" Target="/xl/media/image2.png" Id="rId1"/><Relationship Type="http://schemas.openxmlformats.org/officeDocument/2006/relationships/image" Target="/xl/media/image3.png" Id="rId2"/><Relationship Type="http://schemas.openxmlformats.org/officeDocument/2006/relationships/image" Target="/xl/media/image4.png" Id="rId3"/><Relationship Type="http://schemas.openxmlformats.org/officeDocument/2006/relationships/image" Target="/xl/media/image5.png" Id="rId4"/><Relationship Type="http://schemas.openxmlformats.org/officeDocument/2006/relationships/image" Target="/xl/media/image6.png" Id="rId5"/><Relationship Type="http://schemas.openxmlformats.org/officeDocument/2006/relationships/image" Target="/xl/media/image7.png" Id="rId6"/></Relationships>
</file>

<file path=xl/drawings/drawing1.xml><?xml version="1.0" encoding="utf-8"?>
<wsDr xmlns="http://schemas.openxmlformats.org/drawingml/2006/spreadsheetDrawing">
  <oneCellAnchor>
    <from>
      <col>13</col>
      <colOff>0</colOff>
      <row>44</row>
      <rowOff>0</rowOff>
    </from>
    <ext cx="5760000" cy="25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0</col>
      <colOff>0</colOff>
      <row>3</row>
      <rowOff>0</rowOff>
    </from>
    <ext cx="6858000" cy="400050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wsDr>
</file>

<file path=xl/drawings/drawing2.xml><?xml version="1.0" encoding="utf-8"?>
<wsDr xmlns="http://schemas.openxmlformats.org/drawingml/2006/spreadsheetDrawing">
  <oneCellAnchor>
    <from>
      <col>1</col>
      <colOff>0</colOff>
      <row>1</row>
      <rowOff>0</rowOff>
    </from>
    <ext cx="609600" cy="6096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1</col>
      <colOff>0</colOff>
      <row>2</row>
      <rowOff>0</rowOff>
    </from>
    <ext cx="609600" cy="60960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1</col>
      <colOff>0</colOff>
      <row>3</row>
      <rowOff>0</rowOff>
    </from>
    <ext cx="609600" cy="60960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oneCellAnchor>
    <from>
      <col>1</col>
      <colOff>0</colOff>
      <row>4</row>
      <rowOff>0</rowOff>
    </from>
    <ext cx="609600" cy="609600"/>
    <pic>
      <nvPicPr>
        <cNvPr id="4" name="Image 4" descr="Picture"/>
        <cNvPicPr/>
      </nvPicPr>
      <blipFill>
        <a:blip xmlns:a="http://schemas.openxmlformats.org/drawingml/2006/main" xmlns:r="http://schemas.openxmlformats.org/officeDocument/2006/relationships" cstate="print" r:embed="rId4"/>
        <a:stretch xmlns:a="http://schemas.openxmlformats.org/drawingml/2006/main">
          <a:fillRect/>
        </a:stretch>
      </blipFill>
      <spPr>
        <a:prstGeom xmlns:a="http://schemas.openxmlformats.org/drawingml/2006/main" prst="rect"/>
      </spPr>
    </pic>
    <clientData/>
  </oneCellAnchor>
  <oneCellAnchor>
    <from>
      <col>1</col>
      <colOff>0</colOff>
      <row>5</row>
      <rowOff>0</rowOff>
    </from>
    <ext cx="609600" cy="609600"/>
    <pic>
      <nvPicPr>
        <cNvPr id="5" name="Image 5" descr="Picture"/>
        <cNvPicPr/>
      </nvPicPr>
      <blipFill>
        <a:blip xmlns:a="http://schemas.openxmlformats.org/drawingml/2006/main" xmlns:r="http://schemas.openxmlformats.org/officeDocument/2006/relationships" cstate="print" r:embed="rId5"/>
        <a:stretch xmlns:a="http://schemas.openxmlformats.org/drawingml/2006/main">
          <a:fillRect/>
        </a:stretch>
      </blipFill>
      <spPr>
        <a:prstGeom xmlns:a="http://schemas.openxmlformats.org/drawingml/2006/main" prst="rect"/>
      </spPr>
    </pic>
    <clientData/>
  </oneCellAnchor>
  <oneCellAnchor>
    <from>
      <col>1</col>
      <colOff>0</colOff>
      <row>6</row>
      <rowOff>0</rowOff>
    </from>
    <ext cx="609600" cy="609600"/>
    <pic>
      <nvPicPr>
        <cNvPr id="6" name="Image 6" descr="Picture"/>
        <cNvPicPr/>
      </nvPicPr>
      <blipFill>
        <a:blip xmlns:a="http://schemas.openxmlformats.org/drawingml/2006/main" xmlns:r="http://schemas.openxmlformats.org/officeDocument/2006/relationships" cstate="print" r:embed="rId6"/>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sheet1.xml><?xml version="1.0" encoding="utf-8"?>
<worksheet xmlns="http://schemas.openxmlformats.org/spreadsheetml/2006/main">
  <sheetPr>
    <outlinePr summaryBelow="1" summaryRight="1"/>
    <pageSetUpPr/>
  </sheetPr>
  <dimension ref="A1:AB44"/>
  <sheetViews>
    <sheetView workbookViewId="0">
      <selection activeCell="A1" sqref="A1"/>
    </sheetView>
  </sheetViews>
  <sheetFormatPr baseColWidth="8" defaultRowHeight="15"/>
  <cols>
    <col width="4" customWidth="1" min="1" max="1"/>
    <col width="6" customWidth="1" min="2" max="2"/>
    <col width="8" customWidth="1" min="3" max="3"/>
    <col width="11" customWidth="1" min="4" max="4"/>
    <col width="12" customWidth="1" min="5" max="5"/>
    <col width="12" customWidth="1" min="6" max="6"/>
    <col width="12" customWidth="1" min="7" max="7"/>
    <col width="11" customWidth="1" min="8" max="8"/>
    <col width="12" customWidth="1" min="9" max="9"/>
    <col width="16" customWidth="1" min="10" max="10"/>
    <col width="16" customWidth="1" min="11" max="11"/>
    <col width="18" customWidth="1" min="12" max="12"/>
    <col width="3" customWidth="1" min="13" max="13"/>
    <col width="12" customWidth="1" min="14" max="14"/>
    <col width="14" customWidth="1" min="15" max="15"/>
    <col width="10" customWidth="1" min="16" max="16"/>
    <col width="10" customWidth="1" min="17" max="17"/>
    <col width="10" customWidth="1" min="18" max="18"/>
    <col width="10" customWidth="1" min="19" max="19"/>
    <col width="12" customWidth="1" min="20" max="20"/>
    <col width="3" customWidth="1" min="21" max="21"/>
    <col width="12" customWidth="1" min="22" max="22"/>
    <col width="12" customWidth="1" min="23" max="23"/>
    <col width="12" customWidth="1" min="24" max="24"/>
    <col width="12" customWidth="1" min="25" max="25"/>
    <col width="14" customWidth="1" min="26" max="26"/>
  </cols>
  <sheetData>
    <row r="1" ht="20" customHeight="1">
      <c r="A1" s="1" t="inlineStr">
        <is>
          <t>Ishikawa — VBA Ready (icônes auto, ajout de cause, Pareto RPN)</t>
        </is>
      </c>
    </row>
    <row r="2" ht="20" customHeight="1">
      <c r="AB2" t="inlineStr">
        <is>
          <t>LISTS</t>
        </is>
      </c>
    </row>
    <row r="3" ht="20" customHeight="1">
      <c r="N3" s="2" t="inlineStr">
        <is>
          <t>Entrées (6M) + RPN + Plan d’actions (macro-ready)</t>
        </is>
      </c>
      <c r="AB3" t="inlineStr">
        <is>
          <t>Méthodes</t>
        </is>
      </c>
    </row>
    <row r="4" ht="20" customHeight="1">
      <c r="AB4" t="inlineStr">
        <is>
          <t>Machine</t>
        </is>
      </c>
    </row>
    <row r="5" ht="20" customHeight="1">
      <c r="N5" s="3" t="inlineStr">
        <is>
          <t>Méthodes</t>
        </is>
      </c>
      <c r="Q5" s="4" t="inlineStr">
        <is>
          <t>Cause</t>
        </is>
      </c>
      <c r="R5" s="4" t="inlineStr">
        <is>
          <t>S</t>
        </is>
      </c>
      <c r="S5" s="4" t="inlineStr">
        <is>
          <t>O</t>
        </is>
      </c>
      <c r="T5" s="4" t="inlineStr">
        <is>
          <t>D</t>
        </is>
      </c>
      <c r="U5" s="4" t="inlineStr">
        <is>
          <t>RPN</t>
        </is>
      </c>
      <c r="V5" s="4" t="inlineStr">
        <is>
          <t>Responsable</t>
        </is>
      </c>
      <c r="W5" s="4" t="inlineStr">
        <is>
          <t>Échéance</t>
        </is>
      </c>
      <c r="X5" s="4" t="inlineStr">
        <is>
          <t>Statut</t>
        </is>
      </c>
      <c r="Y5" s="4" t="inlineStr">
        <is>
          <t>Effet attendu</t>
        </is>
      </c>
      <c r="AB5" t="inlineStr">
        <is>
          <t>Main-d'œuvre</t>
        </is>
      </c>
    </row>
    <row r="6" ht="20" customHeight="1">
      <c r="I6" s="5">
        <f>SWITCH(N5,"Machine","⚙ Machine","Méthodes","📋 Méthodes","Main-d'œuvre","👤 Main-d'œuvre","Matière","🧪 Matière","Milieu","🍃 Milieu","Mesure","📏 Mesure",N5)</f>
        <v/>
      </c>
      <c r="Q6" s="6" t="n"/>
      <c r="R6" s="6" t="n"/>
      <c r="S6" s="6" t="n"/>
      <c r="T6" s="6" t="n"/>
      <c r="U6" s="7">
        <f>IFERROR(R6*S6*T6,"")</f>
        <v/>
      </c>
      <c r="V6" s="6" t="n"/>
      <c r="W6" s="8" t="n"/>
      <c r="X6" s="6" t="n"/>
      <c r="Y6" s="6" t="n"/>
      <c r="AB6" t="inlineStr">
        <is>
          <t>Matière</t>
        </is>
      </c>
    </row>
    <row r="7" ht="20" customHeight="1">
      <c r="Q7" s="6" t="n"/>
      <c r="R7" s="6" t="n"/>
      <c r="S7" s="6" t="n"/>
      <c r="T7" s="6" t="n"/>
      <c r="U7" s="7">
        <f>IFERROR(R7*S7*T7,"")</f>
        <v/>
      </c>
      <c r="V7" s="6" t="n"/>
      <c r="W7" s="8" t="n"/>
      <c r="X7" s="6" t="n"/>
      <c r="Y7" s="6" t="n"/>
      <c r="AB7" t="inlineStr">
        <is>
          <t>Milieu</t>
        </is>
      </c>
    </row>
    <row r="8" ht="20" customHeight="1">
      <c r="L8" s="9">
        <f>IF(Q6="","", "➤ "&amp;Q6)</f>
        <v/>
      </c>
      <c r="Q8" s="6" t="n"/>
      <c r="R8" s="6" t="n"/>
      <c r="S8" s="6" t="n"/>
      <c r="T8" s="6" t="n"/>
      <c r="U8" s="7">
        <f>IFERROR(R8*S8*T8,"")</f>
        <v/>
      </c>
      <c r="V8" s="6" t="n"/>
      <c r="W8" s="8" t="n"/>
      <c r="X8" s="6" t="n"/>
      <c r="Y8" s="6" t="n"/>
      <c r="AB8" t="inlineStr">
        <is>
          <t>Mesure</t>
        </is>
      </c>
    </row>
    <row r="9" ht="20" customHeight="1">
      <c r="L9" s="9">
        <f>IF(Q7="","", "➤ "&amp;Q7)</f>
        <v/>
      </c>
      <c r="Q9" s="6" t="n"/>
      <c r="R9" s="6" t="n"/>
      <c r="S9" s="6" t="n"/>
      <c r="T9" s="6" t="n"/>
      <c r="U9" s="7">
        <f>IFERROR(R9*S9*T9,"")</f>
        <v/>
      </c>
      <c r="V9" s="6" t="n"/>
      <c r="W9" s="8" t="n"/>
      <c r="X9" s="6" t="n"/>
      <c r="Y9" s="6" t="n"/>
    </row>
    <row r="10" ht="20" customHeight="1">
      <c r="Q10" s="6" t="n"/>
      <c r="R10" s="6" t="n"/>
      <c r="S10" s="6" t="n"/>
      <c r="T10" s="6" t="n"/>
      <c r="U10" s="7">
        <f>IFERROR(R10*S10*T10,"")</f>
        <v/>
      </c>
      <c r="V10" s="6" t="n"/>
      <c r="W10" s="8" t="n"/>
      <c r="X10" s="6" t="n"/>
      <c r="Y10" s="6" t="n"/>
      <c r="AB10" t="inlineStr">
        <is>
          <t>STATUT</t>
        </is>
      </c>
    </row>
    <row r="11" ht="20" customHeight="1">
      <c r="N11" s="3" t="inlineStr">
        <is>
          <t>Machine</t>
        </is>
      </c>
      <c r="AB11" t="inlineStr">
        <is>
          <t>À faire</t>
        </is>
      </c>
    </row>
    <row r="12" ht="20" customHeight="1">
      <c r="I12" s="5">
        <f>SWITCH(N11,"Machine","⚙ Machine","Méthodes","📋 Méthodes","Main-d'œuvre","👤 Main-d'œuvre","Matière","🧪 Matière","Milieu","🍃 Milieu","Mesure","📏 Mesure",N11)</f>
        <v/>
      </c>
      <c r="Q12" s="6" t="n"/>
      <c r="R12" s="6" t="n"/>
      <c r="S12" s="6" t="n"/>
      <c r="T12" s="6" t="n"/>
      <c r="U12" s="7">
        <f>IFERROR(R12*S12*T12,"")</f>
        <v/>
      </c>
      <c r="V12" s="6" t="n"/>
      <c r="W12" s="8" t="n"/>
      <c r="X12" s="6" t="n"/>
      <c r="Y12" s="6" t="n"/>
      <c r="AB12" t="inlineStr">
        <is>
          <t>En cours</t>
        </is>
      </c>
    </row>
    <row r="13" ht="20" customHeight="1">
      <c r="Q13" s="6" t="n"/>
      <c r="R13" s="6" t="n"/>
      <c r="S13" s="6" t="n"/>
      <c r="T13" s="6" t="n"/>
      <c r="U13" s="7">
        <f>IFERROR(R13*S13*T13,"")</f>
        <v/>
      </c>
      <c r="V13" s="6" t="n"/>
      <c r="W13" s="8" t="n"/>
      <c r="X13" s="6" t="n"/>
      <c r="Y13" s="6" t="n"/>
      <c r="AB13" t="inlineStr">
        <is>
          <t>Fait</t>
        </is>
      </c>
    </row>
    <row r="14" ht="20" customHeight="1">
      <c r="L14" s="9">
        <f>IF(Q12="","", "➤ "&amp;Q12)</f>
        <v/>
      </c>
      <c r="Q14" s="6" t="n"/>
      <c r="R14" s="6" t="n"/>
      <c r="S14" s="6" t="n"/>
      <c r="T14" s="6" t="n"/>
      <c r="U14" s="7">
        <f>IFERROR(R14*S14*T14,"")</f>
        <v/>
      </c>
      <c r="V14" s="6" t="n"/>
      <c r="W14" s="8" t="n"/>
      <c r="X14" s="6" t="n"/>
      <c r="Y14" s="6" t="n"/>
      <c r="AB14" t="inlineStr">
        <is>
          <t>Bloqué</t>
        </is>
      </c>
    </row>
    <row r="15" ht="20" customHeight="1">
      <c r="L15" s="9">
        <f>IF(Q13="","", "➤ "&amp;Q13)</f>
        <v/>
      </c>
      <c r="Q15" s="6" t="n"/>
      <c r="R15" s="6" t="n"/>
      <c r="S15" s="6" t="n"/>
      <c r="T15" s="6" t="n"/>
      <c r="U15" s="7">
        <f>IFERROR(R15*S15*T15,"")</f>
        <v/>
      </c>
      <c r="V15" s="6" t="n"/>
      <c r="W15" s="8" t="n"/>
      <c r="X15" s="6" t="n"/>
      <c r="Y15" s="6" t="n"/>
    </row>
    <row r="16" ht="20" customHeight="1">
      <c r="Q16" s="6" t="n"/>
      <c r="R16" s="6" t="n"/>
      <c r="S16" s="6" t="n"/>
      <c r="T16" s="6" t="n"/>
      <c r="U16" s="7">
        <f>IFERROR(R16*S16*T16,"")</f>
        <v/>
      </c>
      <c r="V16" s="6" t="n"/>
      <c r="W16" s="8" t="n"/>
      <c r="X16" s="6" t="n"/>
      <c r="Y16" s="6" t="n"/>
    </row>
    <row r="17" ht="20" customHeight="1">
      <c r="N17" s="3" t="inlineStr">
        <is>
          <t>Main-d'œuvre</t>
        </is>
      </c>
    </row>
    <row r="18" ht="20" customHeight="1">
      <c r="I18" s="5">
        <f>SWITCH(N17,"Machine","⚙ Machine","Méthodes","📋 Méthodes","Main-d'œuvre","👤 Main-d'œuvre","Matière","🧪 Matière","Milieu","🍃 Milieu","Mesure","📏 Mesure",N17)</f>
        <v/>
      </c>
      <c r="Q18" s="6" t="n"/>
      <c r="R18" s="6" t="n"/>
      <c r="S18" s="6" t="n"/>
      <c r="T18" s="6" t="n"/>
      <c r="U18" s="7">
        <f>IFERROR(R18*S18*T18,"")</f>
        <v/>
      </c>
      <c r="V18" s="6" t="n"/>
      <c r="W18" s="8" t="n"/>
      <c r="X18" s="6" t="n"/>
      <c r="Y18" s="6" t="n"/>
    </row>
    <row r="19" ht="20" customHeight="1">
      <c r="Q19" s="6" t="n"/>
      <c r="R19" s="6" t="n"/>
      <c r="S19" s="6" t="n"/>
      <c r="T19" s="6" t="n"/>
      <c r="U19" s="7">
        <f>IFERROR(R19*S19*T19,"")</f>
        <v/>
      </c>
      <c r="V19" s="6" t="n"/>
      <c r="W19" s="8" t="n"/>
      <c r="X19" s="6" t="n"/>
      <c r="Y19" s="6" t="n"/>
    </row>
    <row r="20" ht="20" customHeight="1">
      <c r="L20" s="9">
        <f>IF(Q18="","", "➤ "&amp;Q18)</f>
        <v/>
      </c>
      <c r="Q20" s="6" t="n"/>
      <c r="R20" s="6" t="n"/>
      <c r="S20" s="6" t="n"/>
      <c r="T20" s="6" t="n"/>
      <c r="U20" s="7">
        <f>IFERROR(R20*S20*T20,"")</f>
        <v/>
      </c>
      <c r="V20" s="6" t="n"/>
      <c r="W20" s="8" t="n"/>
      <c r="X20" s="6" t="n"/>
      <c r="Y20" s="6" t="n"/>
    </row>
    <row r="21" ht="20" customHeight="1">
      <c r="L21" s="9">
        <f>IF(Q19="","", "➤ "&amp;Q19)</f>
        <v/>
      </c>
      <c r="Q21" s="6" t="n"/>
      <c r="R21" s="6" t="n"/>
      <c r="S21" s="6" t="n"/>
      <c r="T21" s="6" t="n"/>
      <c r="U21" s="7">
        <f>IFERROR(R21*S21*T21,"")</f>
        <v/>
      </c>
      <c r="V21" s="6" t="n"/>
      <c r="W21" s="8" t="n"/>
      <c r="X21" s="6" t="n"/>
      <c r="Y21" s="6" t="n"/>
    </row>
    <row r="22" ht="20" customHeight="1">
      <c r="Q22" s="6" t="n"/>
      <c r="R22" s="6" t="n"/>
      <c r="S22" s="6" t="n"/>
      <c r="T22" s="6" t="n"/>
      <c r="U22" s="7">
        <f>IFERROR(R22*S22*T22,"")</f>
        <v/>
      </c>
      <c r="V22" s="6" t="n"/>
      <c r="W22" s="8" t="n"/>
      <c r="X22" s="6" t="n"/>
      <c r="Y22" s="6" t="n"/>
    </row>
    <row r="23" ht="20" customHeight="1">
      <c r="N23" s="3" t="inlineStr">
        <is>
          <t>Matière</t>
        </is>
      </c>
    </row>
    <row r="24" ht="20" customHeight="1">
      <c r="I24" s="5">
        <f>SWITCH(N23,"Machine","⚙ Machine","Méthodes","📋 Méthodes","Main-d'œuvre","👤 Main-d'œuvre","Matière","🧪 Matière","Milieu","🍃 Milieu","Mesure","📏 Mesure",N23)</f>
        <v/>
      </c>
      <c r="Q24" s="6" t="n"/>
      <c r="R24" s="6" t="n"/>
      <c r="S24" s="6" t="n"/>
      <c r="T24" s="6" t="n"/>
      <c r="U24" s="7">
        <f>IFERROR(R24*S24*T24,"")</f>
        <v/>
      </c>
      <c r="V24" s="6" t="n"/>
      <c r="W24" s="8" t="n"/>
      <c r="X24" s="6" t="n"/>
      <c r="Y24" s="6" t="n"/>
    </row>
    <row r="25" ht="20" customHeight="1">
      <c r="Q25" s="6" t="n"/>
      <c r="R25" s="6" t="n"/>
      <c r="S25" s="6" t="n"/>
      <c r="T25" s="6" t="n"/>
      <c r="U25" s="7">
        <f>IFERROR(R25*S25*T25,"")</f>
        <v/>
      </c>
      <c r="V25" s="6" t="n"/>
      <c r="W25" s="8" t="n"/>
      <c r="X25" s="6" t="n"/>
      <c r="Y25" s="6" t="n"/>
    </row>
    <row r="26" ht="20" customHeight="1">
      <c r="L26" s="9">
        <f>IF(Q24="","", "➤ "&amp;Q24)</f>
        <v/>
      </c>
      <c r="Q26" s="6" t="n"/>
      <c r="R26" s="6" t="n"/>
      <c r="S26" s="6" t="n"/>
      <c r="T26" s="6" t="n"/>
      <c r="U26" s="7">
        <f>IFERROR(R26*S26*T26,"")</f>
        <v/>
      </c>
      <c r="V26" s="6" t="n"/>
      <c r="W26" s="8" t="n"/>
      <c r="X26" s="6" t="n"/>
      <c r="Y26" s="6" t="n"/>
    </row>
    <row r="27" ht="20" customHeight="1">
      <c r="L27" s="9">
        <f>IF(Q25="","", "➤ "&amp;Q25)</f>
        <v/>
      </c>
      <c r="Q27" s="6" t="n"/>
      <c r="R27" s="6" t="n"/>
      <c r="S27" s="6" t="n"/>
      <c r="T27" s="6" t="n"/>
      <c r="U27" s="7">
        <f>IFERROR(R27*S27*T27,"")</f>
        <v/>
      </c>
      <c r="V27" s="6" t="n"/>
      <c r="W27" s="8" t="n"/>
      <c r="X27" s="6" t="n"/>
      <c r="Y27" s="6" t="n"/>
    </row>
    <row r="28" ht="20" customHeight="1">
      <c r="I28" s="5">
        <f>SWITCH(N29,"Machine","⚙ Machine","Méthodes","📋 Méthodes","Main-d'œuvre","👤 Main-d'œuvre","Matière","🧪 Matière","Milieu","🍃 Milieu","Mesure","📏 Mesure",N29)</f>
        <v/>
      </c>
      <c r="Q28" s="6" t="n"/>
      <c r="R28" s="6" t="n"/>
      <c r="S28" s="6" t="n"/>
      <c r="T28" s="6" t="n"/>
      <c r="U28" s="7">
        <f>IFERROR(R28*S28*T28,"")</f>
        <v/>
      </c>
      <c r="V28" s="6" t="n"/>
      <c r="W28" s="8" t="n"/>
      <c r="X28" s="6" t="n"/>
      <c r="Y28" s="6" t="n"/>
    </row>
    <row r="29" ht="20" customHeight="1">
      <c r="N29" s="3" t="inlineStr">
        <is>
          <t>Milieu</t>
        </is>
      </c>
    </row>
    <row r="30" ht="20" customHeight="1">
      <c r="L30" s="9">
        <f>IF(Q30="","", "➤ "&amp;Q30)</f>
        <v/>
      </c>
      <c r="Q30" s="6" t="n"/>
      <c r="R30" s="6" t="n"/>
      <c r="S30" s="6" t="n"/>
      <c r="T30" s="6" t="n"/>
      <c r="U30" s="7">
        <f>IFERROR(R30*S30*T30,"")</f>
        <v/>
      </c>
      <c r="V30" s="6" t="n"/>
      <c r="W30" s="8" t="n"/>
      <c r="X30" s="6" t="n"/>
      <c r="Y30" s="6" t="n"/>
    </row>
    <row r="31" ht="20" customHeight="1">
      <c r="L31" s="9">
        <f>IF(Q31="","", "➤ "&amp;Q31)</f>
        <v/>
      </c>
      <c r="Q31" s="6" t="n"/>
      <c r="R31" s="6" t="n"/>
      <c r="S31" s="6" t="n"/>
      <c r="T31" s="6" t="n"/>
      <c r="U31" s="7">
        <f>IFERROR(R31*S31*T31,"")</f>
        <v/>
      </c>
      <c r="V31" s="6" t="n"/>
      <c r="W31" s="8" t="n"/>
      <c r="X31" s="6" t="n"/>
      <c r="Y31" s="6" t="n"/>
    </row>
    <row r="32" ht="20" customHeight="1">
      <c r="I32" s="5">
        <f>SWITCH(N35,"Machine","⚙ Machine","Méthodes","📋 Méthodes","Main-d'œuvre","👤 Main-d'œuvre","Matière","🧪 Matière","Milieu","🍃 Milieu","Mesure","📏 Mesure",N35)</f>
        <v/>
      </c>
      <c r="Q32" s="6" t="n"/>
      <c r="R32" s="6" t="n"/>
      <c r="S32" s="6" t="n"/>
      <c r="T32" s="6" t="n"/>
      <c r="U32" s="7">
        <f>IFERROR(R32*S32*T32,"")</f>
        <v/>
      </c>
      <c r="V32" s="6" t="n"/>
      <c r="W32" s="8" t="n"/>
      <c r="X32" s="6" t="n"/>
      <c r="Y32" s="6" t="n"/>
    </row>
    <row r="33" ht="20" customHeight="1">
      <c r="Q33" s="6" t="n"/>
      <c r="R33" s="6" t="n"/>
      <c r="S33" s="6" t="n"/>
      <c r="T33" s="6" t="n"/>
      <c r="U33" s="7">
        <f>IFERROR(R33*S33*T33,"")</f>
        <v/>
      </c>
      <c r="V33" s="6" t="n"/>
      <c r="W33" s="8" t="n"/>
      <c r="X33" s="6" t="n"/>
      <c r="Y33" s="6" t="n"/>
    </row>
    <row r="34" ht="20" customHeight="1">
      <c r="L34" s="9">
        <f>IF(Q36="","", "➤ "&amp;Q36)</f>
        <v/>
      </c>
      <c r="Q34" s="6" t="n"/>
      <c r="R34" s="6" t="n"/>
      <c r="S34" s="6" t="n"/>
      <c r="T34" s="6" t="n"/>
      <c r="U34" s="7">
        <f>IFERROR(R34*S34*T34,"")</f>
        <v/>
      </c>
      <c r="V34" s="6" t="n"/>
      <c r="W34" s="8" t="n"/>
      <c r="X34" s="6" t="n"/>
      <c r="Y34" s="6" t="n"/>
    </row>
    <row r="35" ht="20" customHeight="1">
      <c r="L35" s="9">
        <f>IF(Q37="","", "➤ "&amp;Q37)</f>
        <v/>
      </c>
    </row>
    <row r="36" ht="20" customHeight="1">
      <c r="Q36" s="6" t="n"/>
      <c r="R36" s="6" t="n"/>
      <c r="S36" s="6" t="n"/>
      <c r="T36" s="6" t="n"/>
      <c r="U36" s="7">
        <f>IFERROR(R36*S36*T36,"")</f>
        <v/>
      </c>
      <c r="V36" s="6" t="n"/>
      <c r="W36" s="8" t="n"/>
      <c r="X36" s="6" t="n"/>
      <c r="Y36" s="6" t="n"/>
    </row>
    <row r="37" ht="20" customHeight="1">
      <c r="Q37" s="6" t="n"/>
      <c r="R37" s="6" t="n"/>
      <c r="S37" s="6" t="n"/>
      <c r="T37" s="6" t="n"/>
      <c r="U37" s="7">
        <f>IFERROR(R37*S37*T37,"")</f>
        <v/>
      </c>
      <c r="V37" s="6" t="n"/>
      <c r="W37" s="8" t="n"/>
      <c r="X37" s="6" t="n"/>
      <c r="Y37" s="6" t="n"/>
    </row>
    <row r="38" ht="20" customHeight="1">
      <c r="N38" s="2" t="inlineStr">
        <is>
          <t>Mini Pareto des RPN (TOP 5)</t>
        </is>
      </c>
    </row>
    <row r="39" ht="20" customHeight="1">
      <c r="N39" t="inlineStr">
        <is>
          <t>Cause</t>
        </is>
      </c>
      <c r="O39" t="inlineStr">
        <is>
          <t>RPN</t>
        </is>
      </c>
      <c r="P39" t="inlineStr">
        <is>
          <t>Cumul %</t>
        </is>
      </c>
      <c r="Q39" s="6" t="n"/>
      <c r="R39" s="6" t="n"/>
      <c r="S39" s="6" t="n"/>
      <c r="T39" s="6" t="n"/>
      <c r="U39" s="7">
        <f>IFERROR(R39*S39*T39,"")</f>
        <v/>
      </c>
      <c r="V39" s="6" t="n"/>
      <c r="W39" s="8" t="n"/>
      <c r="X39" s="6" t="n"/>
      <c r="Y39" s="6" t="n"/>
    </row>
    <row r="40" ht="20" customHeight="1">
      <c r="N40">
        <f>INDEX($Q$5:$Q$40, MATCH(O40, $U$5:$U$40, 0))</f>
        <v/>
      </c>
      <c r="O40">
        <f>LARGE($U$5:$U$40,1)</f>
        <v/>
      </c>
      <c r="P40">
        <f>IFERROR(SUM($O$40:O40)/SUM($O$40:$O$44),"")</f>
        <v/>
      </c>
      <c r="Q40" s="6" t="n"/>
      <c r="R40" s="6" t="n"/>
      <c r="S40" s="6" t="n"/>
      <c r="T40" s="6" t="n"/>
      <c r="U40" s="7">
        <f>IFERROR(R40*S40*T40,"")</f>
        <v/>
      </c>
      <c r="V40" s="6" t="n"/>
      <c r="W40" s="8" t="n"/>
      <c r="X40" s="6" t="n"/>
      <c r="Y40" s="6" t="n"/>
    </row>
    <row r="41" ht="20" customHeight="1">
      <c r="N41">
        <f>INDEX($Q$5:$Q$40, MATCH(O41, $U$5:$U$40, 0))</f>
        <v/>
      </c>
      <c r="O41">
        <f>LARGE($U$5:$U$40,2)</f>
        <v/>
      </c>
      <c r="P41">
        <f>IFERROR(SUM($O$40:O41)/SUM($O$40:$O$44),"")</f>
        <v/>
      </c>
    </row>
    <row r="42" ht="20" customHeight="1">
      <c r="N42">
        <f>INDEX($Q$5:$Q$40, MATCH(O42, $U$5:$U$40, 0))</f>
        <v/>
      </c>
      <c r="O42">
        <f>LARGE($U$5:$U$40,3)</f>
        <v/>
      </c>
      <c r="P42">
        <f>IFERROR(SUM($O$40:O42)/SUM($O$40:$O$44),"")</f>
        <v/>
      </c>
    </row>
    <row r="43" ht="20" customHeight="1">
      <c r="N43">
        <f>INDEX($Q$5:$Q$40, MATCH(O43, $U$5:$U$40, 0))</f>
        <v/>
      </c>
      <c r="O43">
        <f>LARGE($U$5:$U$40,4)</f>
        <v/>
      </c>
      <c r="P43">
        <f>IFERROR(SUM($O$40:O43)/SUM($O$40:$O$44),"")</f>
        <v/>
      </c>
    </row>
    <row r="44" ht="20" customHeight="1">
      <c r="N44">
        <f>INDEX($Q$5:$Q$40, MATCH(O44, $U$5:$U$40, 0))</f>
        <v/>
      </c>
      <c r="O44">
        <f>LARGE($U$5:$U$40,5)</f>
        <v/>
      </c>
      <c r="P44">
        <f>IFERROR(SUM($O$40:O44)/SUM($O$40:$O$44),"")</f>
        <v/>
      </c>
    </row>
    <row r="45" ht="20" customHeight="1"/>
    <row r="46" ht="20" customHeight="1"/>
    <row r="47" ht="20" customHeight="1"/>
    <row r="48" ht="20" customHeight="1"/>
    <row r="49" ht="20" customHeight="1"/>
  </sheetData>
  <sheetProtection selectLockedCells="0" selectUnlockedCells="0" sheet="1" objects="0" insertRows="1" insertHyperlinks="1" autoFilter="1" scenarios="0" formatColumns="1" deleteColumns="1" insertColumns="1" pivotTables="1" deleteRows="1" formatCells="1" formatRows="1" sort="1"/>
  <mergeCells count="27">
    <mergeCell ref="A1:Z1"/>
    <mergeCell ref="N3:Z3"/>
    <mergeCell ref="N5:O5"/>
    <mergeCell ref="N11:O11"/>
    <mergeCell ref="N17:O17"/>
    <mergeCell ref="N23:O23"/>
    <mergeCell ref="N29:O29"/>
    <mergeCell ref="N35:O35"/>
    <mergeCell ref="I6:M7"/>
    <mergeCell ref="I12:M13"/>
    <mergeCell ref="I18:M19"/>
    <mergeCell ref="I24:M25"/>
    <mergeCell ref="I28:M29"/>
    <mergeCell ref="I32:M33"/>
    <mergeCell ref="L8:P8"/>
    <mergeCell ref="L9:P9"/>
    <mergeCell ref="L14:P14"/>
    <mergeCell ref="L15:P15"/>
    <mergeCell ref="L20:P20"/>
    <mergeCell ref="L21:P21"/>
    <mergeCell ref="L26:P26"/>
    <mergeCell ref="L27:P27"/>
    <mergeCell ref="L30:P30"/>
    <mergeCell ref="L31:P31"/>
    <mergeCell ref="L34:P34"/>
    <mergeCell ref="L35:P35"/>
    <mergeCell ref="N38:Z38"/>
  </mergeCells>
  <conditionalFormatting sqref="N6:Y40">
    <cfRule type="expression" priority="1" dxfId="0">
      <formula>=AND($X6&lt;&gt;"Fait",$W6&lt;TODAY())</formula>
    </cfRule>
  </conditionalFormatting>
  <dataValidations count="3">
    <dataValidation sqref="N5 N11 N17 N23 N29 N35" showErrorMessage="1" showInputMessage="1" allowBlank="0" type="list">
      <formula1>=$AB$3:$AB$8</formula1>
    </dataValidation>
    <dataValidation sqref="X6 X7 X8 X9 X10 X12 X13 X14 X15 X16 X18 X19 X20 X21 X22 X24 X25 X26 X27 X28 X30 X31 X32 X33 X34 X36 X37 X38 X39 X40" showErrorMessage="1" showInputMessage="1" allowBlank="1" type="list">
      <formula1>=$AB$11:$AB$14</formula1>
    </dataValidation>
    <dataValidation sqref="R6 S6 T6 R7 S7 T7 R8 S8 T8 R9 S9 T9 R10 S10 T10 R12 S12 T12 R13 S13 T13 R14 S14 T14 R15 S15 T15 R16 S16 T16 R18 S18 T18 R19 S19 T19 R20 S20 T20 R21 S21 T21 R22 S22 T22 R24 S24 T24 R25 S25 T25 R26 S26 T26 R27 S27 T27 R28 S28 T28 R30 S30 T30 R31 S31 T31 R32 S32 T32 R33 S33 T33 R34 S34 T34 R36 S36 T36 R37 S37 T37 R38 S38 T38 R39 S39 T39 R40 S40 T40" showErrorMessage="1" showInputMessage="1" allowBlank="1" type="whole" operator="between">
      <formula1>1</formula1>
      <formula2>10</formula2>
    </dataValidation>
  </dataValidations>
  <pageMargins left="0.75" right="0.75" top="1" bottom="1" header="0.5" footer="0.5"/>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sheetData>
    <row r="1">
      <c r="A1" t="inlineStr">
        <is>
          <t>Catégorie</t>
        </is>
      </c>
      <c r="B1" t="inlineStr">
        <is>
          <t>Image</t>
        </is>
      </c>
      <c r="D1" t="inlineStr">
        <is>
          <t>Les macros copieront ces images vers les boîtes selon la catégorie choisie.</t>
        </is>
      </c>
    </row>
    <row r="2">
      <c r="A2" t="inlineStr">
        <is>
          <t>Méthodes</t>
        </is>
      </c>
    </row>
    <row r="3">
      <c r="A3" t="inlineStr">
        <is>
          <t>Machine</t>
        </is>
      </c>
    </row>
    <row r="4">
      <c r="A4" t="inlineStr">
        <is>
          <t>Main-d'œuvre</t>
        </is>
      </c>
    </row>
    <row r="5">
      <c r="A5" t="inlineStr">
        <is>
          <t>Matière</t>
        </is>
      </c>
    </row>
    <row r="6">
      <c r="A6" t="inlineStr">
        <is>
          <t>Milieu</t>
        </is>
      </c>
    </row>
    <row r="7">
      <c r="A7" t="inlineStr">
        <is>
          <t>Mesure</t>
        </is>
      </c>
    </row>
  </sheetData>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2025-08-25T13:59:31Z</dcterms:created>
  <dcterms:modified xmlns:dcterms="http://purl.org/dc/terms/" xmlns:xsi="http://www.w3.org/2001/XMLSchema-instance" xsi:type="dcterms:W3CDTF">2025-08-25T13:59:31Z</dcterms:modified>
</cp:coreProperties>
</file>