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Journal" sheetId="1" state="visible" r:id="rId1"/>
    <sheet xmlns:r="http://schemas.openxmlformats.org/officeDocument/2006/relationships" name="Bilan" sheetId="2" state="visible" r:id="rId2"/>
    <sheet xmlns:r="http://schemas.openxmlformats.org/officeDocument/2006/relationships" name="Ratio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/>
    </fill>
    <fill>
      <patternFill patternType="solid">
        <fgColor rgb="00FDB81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3" borderId="1" pivotButton="0" quotePrefix="0" xfId="0"/>
    <xf numFmtId="0" fontId="2" fillId="0" borderId="0" pivotButton="0" quotePrefix="0" xfId="0"/>
    <xf numFmtId="0" fontId="2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001"/>
  <sheetViews>
    <sheetView workbookViewId="0">
      <selection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</cols>
  <sheetData>
    <row r="1">
      <c r="A1" s="1" t="n"/>
      <c r="B1" s="1" t="n"/>
      <c r="C1" s="1" t="n"/>
      <c r="D1" s="1" t="n"/>
      <c r="E1" s="1" t="n"/>
      <c r="F1" s="1" t="n"/>
      <c r="G1" s="1" t="n"/>
      <c r="H1" s="1" t="n"/>
    </row>
    <row r="2">
      <c r="A2" s="2" t="inlineStr">
        <is>
          <t>🇧🇪</t>
        </is>
      </c>
      <c r="B2" s="2" t="inlineStr">
        <is>
          <t>Date</t>
        </is>
      </c>
      <c r="C2" s="2" t="inlineStr">
        <is>
          <t>Réf.</t>
        </is>
      </c>
      <c r="D2" s="2" t="inlineStr">
        <is>
          <t>Libellé</t>
        </is>
      </c>
      <c r="E2" s="2" t="inlineStr">
        <is>
          <t>Compte Débit</t>
        </is>
      </c>
      <c r="F2" s="2" t="inlineStr">
        <is>
          <t>Montant Débit</t>
        </is>
      </c>
      <c r="G2" s="2" t="inlineStr">
        <is>
          <t>Compte Crédit</t>
        </is>
      </c>
      <c r="H2" s="2" t="inlineStr">
        <is>
          <t>Montant Crédit</t>
        </is>
      </c>
    </row>
    <row r="3">
      <c r="B3" t="inlineStr">
        <is>
          <t>01/01/2025</t>
        </is>
      </c>
      <c r="C3" t="inlineStr">
        <is>
          <t>FAC-001</t>
        </is>
      </c>
      <c r="D3" t="inlineStr">
        <is>
          <t>Achat de march.</t>
        </is>
      </c>
      <c r="E3" t="inlineStr">
        <is>
          <t>600 : Achat mat.</t>
        </is>
      </c>
      <c r="F3" t="n">
        <v>1000</v>
      </c>
      <c r="G3" t="inlineStr">
        <is>
          <t>400 : Fournisseur</t>
        </is>
      </c>
      <c r="H3" t="n">
        <v>1210</v>
      </c>
    </row>
    <row r="4">
      <c r="B4" t="inlineStr">
        <is>
          <t>01/01/2025</t>
        </is>
      </c>
      <c r="C4" t="inlineStr">
        <is>
          <t>FAC-001</t>
        </is>
      </c>
      <c r="D4" t="inlineStr">
        <is>
          <t>TVA 21%</t>
        </is>
      </c>
      <c r="E4" t="inlineStr">
        <is>
          <t>451 : TVA déduction</t>
        </is>
      </c>
      <c r="F4" t="n">
        <v>210</v>
      </c>
      <c r="G4" t="inlineStr">
        <is>
          <t>400 : Fournisseur</t>
        </is>
      </c>
      <c r="H4" t="n">
        <v>1210</v>
      </c>
    </row>
    <row r="5">
      <c r="A5" t="inlineStr"/>
      <c r="B5" t="inlineStr">
        <is>
          <t>02/01/2025</t>
        </is>
      </c>
      <c r="C5" t="inlineStr">
        <is>
          <t>FAC-002</t>
        </is>
      </c>
      <c r="D5" t="inlineStr">
        <is>
          <t>Frais de bureau</t>
        </is>
      </c>
      <c r="E5" t="inlineStr">
        <is>
          <t>613 : Fournitures</t>
        </is>
      </c>
      <c r="F5" t="n">
        <v>150</v>
      </c>
      <c r="G5" t="inlineStr">
        <is>
          <t>440 : Fournisseur</t>
        </is>
      </c>
      <c r="H5" t="n">
        <v>181.5</v>
      </c>
    </row>
    <row r="6">
      <c r="A6" t="inlineStr"/>
      <c r="B6" t="inlineStr">
        <is>
          <t>02/01/2025</t>
        </is>
      </c>
      <c r="C6" t="inlineStr">
        <is>
          <t>FAC-002</t>
        </is>
      </c>
      <c r="D6" t="inlineStr">
        <is>
          <t>TVA 21%</t>
        </is>
      </c>
      <c r="E6" t="inlineStr">
        <is>
          <t>451 : TVA déduction</t>
        </is>
      </c>
      <c r="F6" t="n">
        <v>31.5</v>
      </c>
      <c r="G6" t="inlineStr">
        <is>
          <t>440 : Fournisseur</t>
        </is>
      </c>
      <c r="H6" t="n">
        <v>181.5</v>
      </c>
    </row>
    <row r="7">
      <c r="A7" t="inlineStr"/>
      <c r="B7" t="inlineStr">
        <is>
          <t>03/01/2025</t>
        </is>
      </c>
      <c r="C7" t="inlineStr">
        <is>
          <t>BAN-001</t>
        </is>
      </c>
      <c r="D7" t="inlineStr">
        <is>
          <t>Paiement fournisseur</t>
        </is>
      </c>
      <c r="E7" t="inlineStr">
        <is>
          <t>440 : Fournisseur</t>
        </is>
      </c>
      <c r="F7" t="n">
        <v>1391.5</v>
      </c>
      <c r="G7" t="inlineStr">
        <is>
          <t>550 : Banque</t>
        </is>
      </c>
      <c r="H7" t="n">
        <v>1391.5</v>
      </c>
    </row>
    <row r="8">
      <c r="A8" t="inlineStr"/>
      <c r="B8" t="inlineStr">
        <is>
          <t>04/01/2025</t>
        </is>
      </c>
      <c r="C8" t="inlineStr">
        <is>
          <t>FAC-003</t>
        </is>
      </c>
      <c r="D8" t="inlineStr">
        <is>
          <t>Entretien</t>
        </is>
      </c>
      <c r="E8" t="inlineStr">
        <is>
          <t>615 : Entretien</t>
        </is>
      </c>
      <c r="F8" t="n">
        <v>300</v>
      </c>
      <c r="G8" t="inlineStr">
        <is>
          <t>440 : Fournisseur</t>
        </is>
      </c>
      <c r="H8" t="n">
        <v>363</v>
      </c>
    </row>
    <row r="9">
      <c r="A9" t="inlineStr"/>
      <c r="B9" t="inlineStr">
        <is>
          <t>04/01/2025</t>
        </is>
      </c>
      <c r="C9" t="inlineStr">
        <is>
          <t>FAC-003</t>
        </is>
      </c>
      <c r="D9" t="inlineStr">
        <is>
          <t>TVA 21%</t>
        </is>
      </c>
      <c r="E9" t="inlineStr">
        <is>
          <t>451 : TVA déduction</t>
        </is>
      </c>
      <c r="F9" t="n">
        <v>63</v>
      </c>
      <c r="G9" t="inlineStr">
        <is>
          <t>440 : Fournisseur</t>
        </is>
      </c>
      <c r="H9" t="n">
        <v>363</v>
      </c>
    </row>
    <row r="10">
      <c r="A10" t="inlineStr"/>
      <c r="B10" t="inlineStr">
        <is>
          <t>05/01/2025</t>
        </is>
      </c>
      <c r="C10" t="inlineStr">
        <is>
          <t>VEN-001</t>
        </is>
      </c>
      <c r="D10" t="inlineStr">
        <is>
          <t>Vente de marchandises</t>
        </is>
      </c>
      <c r="E10" t="inlineStr">
        <is>
          <t>400 : Client</t>
        </is>
      </c>
      <c r="F10" t="n">
        <v>1210</v>
      </c>
      <c r="G10" t="inlineStr">
        <is>
          <t>700 : Ventes</t>
        </is>
      </c>
      <c r="H10" t="n">
        <v>1000</v>
      </c>
    </row>
    <row r="11">
      <c r="A11" t="inlineStr"/>
      <c r="B11" t="inlineStr">
        <is>
          <t>05/01/2025</t>
        </is>
      </c>
      <c r="C11" t="inlineStr">
        <is>
          <t>VEN-001</t>
        </is>
      </c>
      <c r="D11" t="inlineStr">
        <is>
          <t>TVA 21%</t>
        </is>
      </c>
      <c r="E11" t="inlineStr">
        <is>
          <t>400 : Client</t>
        </is>
      </c>
      <c r="F11" t="n">
        <v>1210</v>
      </c>
      <c r="G11" t="inlineStr">
        <is>
          <t>451 : TVA à payer</t>
        </is>
      </c>
      <c r="H11" t="n">
        <v>210</v>
      </c>
    </row>
    <row r="12">
      <c r="A12" t="inlineStr"/>
      <c r="B12" t="inlineStr">
        <is>
          <t>06/01/2025</t>
        </is>
      </c>
      <c r="C12" t="inlineStr">
        <is>
          <t>REC-001</t>
        </is>
      </c>
      <c r="D12" t="inlineStr">
        <is>
          <t>Encaissement client</t>
        </is>
      </c>
      <c r="E12" t="inlineStr">
        <is>
          <t>550 : Banque</t>
        </is>
      </c>
      <c r="F12" t="n">
        <v>1210</v>
      </c>
      <c r="G12" t="inlineStr">
        <is>
          <t>400 : Client</t>
        </is>
      </c>
      <c r="H12" t="n">
        <v>1210</v>
      </c>
    </row>
    <row r="1001">
      <c r="F1001" s="3">
        <f>SUM(F3:F1000)</f>
        <v/>
      </c>
      <c r="H1001" s="3">
        <f>SUM(H3:H1000)</f>
        <v/>
      </c>
      <c r="I1001" s="3">
        <f>F1001-H1001</f>
        <v/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Actif</t>
        </is>
      </c>
    </row>
    <row r="2">
      <c r="A2" t="inlineStr">
        <is>
          <t>Actif immobilisé</t>
        </is>
      </c>
    </row>
    <row r="3">
      <c r="A3" t="inlineStr">
        <is>
          <t>Immobilisations corporelles</t>
        </is>
      </c>
      <c r="B3" t="n">
        <v>50000</v>
      </c>
    </row>
    <row r="4">
      <c r="A4" t="inlineStr">
        <is>
          <t>Immobilisations financières</t>
        </is>
      </c>
      <c r="B4" t="n">
        <v>10000</v>
      </c>
    </row>
    <row r="5">
      <c r="A5" t="inlineStr">
        <is>
          <t>Total immobilisé</t>
        </is>
      </c>
      <c r="B5">
        <f>SUM(B3:B4)</f>
        <v/>
      </c>
    </row>
    <row r="6">
      <c r="A6" t="inlineStr">
        <is>
          <t>Actif circulant</t>
        </is>
      </c>
    </row>
    <row r="7">
      <c r="A7" t="inlineStr">
        <is>
          <t>Stocks</t>
        </is>
      </c>
      <c r="B7" t="n">
        <v>8000</v>
      </c>
    </row>
    <row r="8">
      <c r="A8" t="inlineStr">
        <is>
          <t>Créances clients</t>
        </is>
      </c>
      <c r="B8" t="n">
        <v>20000</v>
      </c>
    </row>
    <row r="9">
      <c r="A9" t="inlineStr">
        <is>
          <t>Trésorerie</t>
        </is>
      </c>
      <c r="B9" t="n">
        <v>10000</v>
      </c>
    </row>
    <row r="10">
      <c r="A10" t="inlineStr">
        <is>
          <t>Total circulant</t>
        </is>
      </c>
      <c r="B10">
        <f>SUM(B7:B9)</f>
        <v/>
      </c>
    </row>
    <row r="11">
      <c r="A11" t="inlineStr">
        <is>
          <t>Total Actif</t>
        </is>
      </c>
      <c r="B11">
        <f>B5+B10</f>
        <v/>
      </c>
    </row>
    <row r="13">
      <c r="A13" s="3" t="inlineStr">
        <is>
          <t>Passif</t>
        </is>
      </c>
    </row>
    <row r="14">
      <c r="A14" t="inlineStr">
        <is>
          <t>Capitaux propres</t>
        </is>
      </c>
    </row>
    <row r="15">
      <c r="A15" t="inlineStr">
        <is>
          <t>Capital &amp; réserves</t>
        </is>
      </c>
      <c r="B15" t="n">
        <v>45000</v>
      </c>
    </row>
    <row r="16">
      <c r="A16" t="inlineStr">
        <is>
          <t>Résultat de l’exercice</t>
        </is>
      </c>
      <c r="B16" t="n">
        <v>12000</v>
      </c>
    </row>
    <row r="17">
      <c r="A17" t="inlineStr">
        <is>
          <t>Total fonds propres</t>
        </is>
      </c>
      <c r="B17">
        <f>SUM(B15:B16)</f>
        <v/>
      </c>
    </row>
    <row r="18">
      <c r="A18" t="inlineStr">
        <is>
          <t>Dettes</t>
        </is>
      </c>
    </row>
    <row r="19">
      <c r="A19" t="inlineStr">
        <is>
          <t>Dettes financières</t>
        </is>
      </c>
      <c r="B19" t="n">
        <v>8000</v>
      </c>
    </row>
    <row r="20">
      <c r="A20" t="inlineStr">
        <is>
          <t>Dettes fournisseurs</t>
        </is>
      </c>
      <c r="B20" t="n">
        <v>12000</v>
      </c>
    </row>
    <row r="21">
      <c r="A21" t="inlineStr">
        <is>
          <t>Dettes fiscales/sociales</t>
        </is>
      </c>
      <c r="B21" t="n">
        <v>1000</v>
      </c>
    </row>
    <row r="22">
      <c r="A22" t="inlineStr">
        <is>
          <t>Total dettes</t>
        </is>
      </c>
      <c r="B22">
        <f>SUM(B19:B21)</f>
        <v/>
      </c>
    </row>
    <row r="23">
      <c r="A23" t="inlineStr">
        <is>
          <t>Total Passif</t>
        </is>
      </c>
      <c r="B23">
        <f>B17+B22</f>
        <v/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</cols>
  <sheetData>
    <row r="1">
      <c r="A1" s="4" t="inlineStr">
        <is>
          <t>Indicateur</t>
        </is>
      </c>
      <c r="B1" s="4" t="inlineStr">
        <is>
          <t>Formule</t>
        </is>
      </c>
      <c r="C1" s="4" t="inlineStr">
        <is>
          <t>Résultat</t>
        </is>
      </c>
    </row>
    <row r="2">
      <c r="A2" t="inlineStr">
        <is>
          <t>Fonds propres / Total passif</t>
        </is>
      </c>
      <c r="B2">
        <f>'Bilan'!B17/'Bilan'!B23</f>
        <v/>
      </c>
    </row>
    <row r="3">
      <c r="A3" t="inlineStr">
        <is>
          <t>Trésorerie / Dettes CT</t>
        </is>
      </c>
      <c r="B3">
        <f>'Bilan'!B9/'Bilan'!B22</f>
        <v/>
      </c>
    </row>
    <row r="4">
      <c r="A4" t="inlineStr">
        <is>
          <t>Rentabilité nette / CA</t>
        </is>
      </c>
      <c r="B4">
        <f>'Bilan'!B16/100000</f>
        <v/>
      </c>
    </row>
    <row r="5">
      <c r="A5" t="inlineStr">
        <is>
          <t>Délai créances clients</t>
        </is>
      </c>
      <c r="B5">
        <f>('Bilan'!B8/100000)*365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2025-07-08T02:10:14Z</dcterms:created>
  <dcterms:modified xmlns:dcterms="http://purl.org/dc/terms/" xmlns:xsi="http://www.w3.org/2001/XMLSchema-instance" xsi:type="dcterms:W3CDTF">2025-07-08T02:10:14Z</dcterms:modified>
</cp:coreProperties>
</file>