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F8611153-AE5B-4472-BB2C-BC91144B5289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Fiche Indemnité Repas" sheetId="1" r:id="rId1"/>
    <sheet name="Synthèse Repas &amp; Ticket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2" l="1"/>
  <c r="E9" i="2"/>
  <c r="I8" i="2"/>
  <c r="E8" i="2"/>
  <c r="I7" i="2"/>
  <c r="E7" i="2"/>
  <c r="I6" i="2"/>
  <c r="E6" i="2"/>
  <c r="I5" i="2"/>
  <c r="E5" i="2"/>
  <c r="I4" i="2"/>
  <c r="C13" i="2" s="1"/>
  <c r="E4" i="2"/>
  <c r="D13" i="2" s="1"/>
  <c r="G6" i="1"/>
  <c r="F6" i="1"/>
  <c r="E6" i="1"/>
  <c r="G5" i="1"/>
  <c r="F5" i="1"/>
  <c r="E5" i="1"/>
  <c r="G4" i="1"/>
  <c r="F4" i="1"/>
  <c r="E4" i="1"/>
  <c r="B13" i="2" l="1"/>
</calcChain>
</file>

<file path=xl/sharedStrings.xml><?xml version="1.0" encoding="utf-8"?>
<sst xmlns="http://schemas.openxmlformats.org/spreadsheetml/2006/main" count="39" uniqueCount="28">
  <si>
    <t>🍽️ Fiche automatique de calcul de l’indemnité repas - par salarié et par mois</t>
  </si>
  <si>
    <t>Nom du salarié</t>
  </si>
  <si>
    <t>Jours indemnisés</t>
  </si>
  <si>
    <t>Montant/jour (€)</t>
  </si>
  <si>
    <t>Montant URSSAF max/jour (€)</t>
  </si>
  <si>
    <t>Part exonérée (€)</t>
  </si>
  <si>
    <t>Part soumise à cotisations (€)</t>
  </si>
  <si>
    <t>Total mensuel (€)</t>
  </si>
  <si>
    <t>Alice Dupont</t>
  </si>
  <si>
    <t>Marc Lemoine</t>
  </si>
  <si>
    <t>Julie Morel</t>
  </si>
  <si>
    <t>📅 Synthèse annuelle - Indemnités repas vs Tickets restaurant par salarié (2025)</t>
  </si>
  <si>
    <t>Mois</t>
  </si>
  <si>
    <t>Indemnité repas/jour (€)</t>
  </si>
  <si>
    <t>Total indemnité repas (€)</t>
  </si>
  <si>
    <t>Jours tickets resto</t>
  </si>
  <si>
    <t>Valeur ticket (€)</t>
  </si>
  <si>
    <t>Part employeur (€)</t>
  </si>
  <si>
    <t>Total tickets resto (€)</t>
  </si>
  <si>
    <t>Janvier</t>
  </si>
  <si>
    <t>Février</t>
  </si>
  <si>
    <t>Mars</t>
  </si>
  <si>
    <t>Avril</t>
  </si>
  <si>
    <t>Mai</t>
  </si>
  <si>
    <t>Juin</t>
  </si>
  <si>
    <t>📌 Comparaison annuelle - Somme totale des avantages</t>
  </si>
  <si>
    <t>Total indemnités repas (€)</t>
  </si>
  <si>
    <t>Total global annuel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</si>
</sst>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1" xfId="0" applyBorder="1"/>
    <xf numFmtId="0" fontId="0" fillId="3" borderId="0" xfId="0" applyFill="1"/>
    <xf numFmtId="0" fontId="0" fillId="0" borderId="0" xfId="0" applyAlignment="1">
      <alignment horizontal="center"/>
    </xf>
    <xf numFmtId="0" fontId="2" fillId="3" borderId="0" xfId="0" applyFont="1" applyFill="1" applyAlignment="1">
      <alignment horizontal="center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workbookViewId="0">
      <selection activeCell="E18" sqref="E18"/>
    </sheetView>
  </sheetViews>
  <sheetFormatPr baseColWidth="10" defaultColWidth="9.140625" defaultRowHeight="15" x14ac:dyDescent="0.25"/>
  <cols>
    <col min="1" max="1" width="30.5703125" customWidth="1"/>
    <col min="2" max="2" width="16.7109375" customWidth="1"/>
    <col min="3" max="3" width="15.7109375" customWidth="1"/>
    <col min="4" max="4" width="24.140625" customWidth="1"/>
    <col min="5" max="5" width="23.140625" customWidth="1"/>
    <col min="6" max="6" width="29.28515625" customWidth="1"/>
    <col min="7" max="7" width="23.7109375" customWidth="1"/>
  </cols>
  <sheetData>
    <row r="1" spans="1:8" ht="23.25" x14ac:dyDescent="0.35">
      <c r="A1" s="1" t="s">
        <v>0</v>
      </c>
      <c r="B1" s="1"/>
      <c r="C1" s="1"/>
      <c r="D1" s="1"/>
      <c r="E1" s="1"/>
      <c r="F1" s="1"/>
      <c r="G1" s="1"/>
      <c r="H1" s="1"/>
    </row>
    <row r="3" spans="1:8" x14ac:dyDescent="0.25">
      <c r="A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8" x14ac:dyDescent="0.25">
      <c r="A4" t="s">
        <v>8</v>
      </c>
      <c r="B4" s="2">
        <v>18</v>
      </c>
      <c r="C4" s="2">
        <v>8</v>
      </c>
      <c r="D4" s="2">
        <v>7.3</v>
      </c>
      <c r="E4" s="2">
        <f>MIN(C4,D4)*B4</f>
        <v>131.4</v>
      </c>
      <c r="F4" s="2">
        <f>(C4-D4)*B4</f>
        <v>12.600000000000003</v>
      </c>
      <c r="G4" s="2">
        <f>C4*B4</f>
        <v>144</v>
      </c>
    </row>
    <row r="5" spans="1:8" x14ac:dyDescent="0.25">
      <c r="A5" t="s">
        <v>9</v>
      </c>
      <c r="B5" s="2">
        <v>20</v>
      </c>
      <c r="C5" s="2">
        <v>7</v>
      </c>
      <c r="D5" s="2">
        <v>7.3</v>
      </c>
      <c r="E5" s="2">
        <f>MIN(C5,D5)*B5</f>
        <v>140</v>
      </c>
      <c r="F5" s="2">
        <f>(C5-D5)*B5</f>
        <v>-5.9999999999999964</v>
      </c>
      <c r="G5" s="2">
        <f>C5*B5</f>
        <v>140</v>
      </c>
    </row>
    <row r="6" spans="1:8" x14ac:dyDescent="0.25">
      <c r="A6" t="s">
        <v>10</v>
      </c>
      <c r="B6" s="2">
        <v>22</v>
      </c>
      <c r="C6" s="2">
        <v>9</v>
      </c>
      <c r="D6" s="2">
        <v>7.3</v>
      </c>
      <c r="E6" s="2">
        <f>MIN(C6,D6)*B6</f>
        <v>160.6</v>
      </c>
      <c r="F6" s="2">
        <f>(C6-D6)*B6</f>
        <v>37.400000000000006</v>
      </c>
      <c r="G6" s="2">
        <f>C6*B6</f>
        <v>198</v>
      </c>
    </row>
  </sheetData>
  <mergeCells count="1">
    <mergeCell ref="A1:H1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tabSelected="1" workbookViewId="0">
      <selection activeCell="G17" sqref="G17"/>
    </sheetView>
  </sheetViews>
  <sheetFormatPr baseColWidth="10" defaultColWidth="9.140625" defaultRowHeight="15" x14ac:dyDescent="0.25"/>
  <cols>
    <col min="1" max="1" width="19.42578125" customWidth="1"/>
    <col min="2" max="2" width="24.28515625" customWidth="1"/>
    <col min="3" max="3" width="21.42578125" customWidth="1"/>
    <col min="4" max="4" width="23.7109375" customWidth="1"/>
    <col min="5" max="5" width="24.42578125" customWidth="1"/>
    <col min="6" max="6" width="17.7109375" customWidth="1"/>
    <col min="7" max="8" width="19.5703125" customWidth="1"/>
    <col min="9" max="9" width="21.7109375" customWidth="1"/>
  </cols>
  <sheetData>
    <row r="1" spans="1:9" ht="34.5" customHeight="1" x14ac:dyDescent="0.45">
      <c r="A1" s="5" t="s">
        <v>11</v>
      </c>
      <c r="B1" s="5"/>
      <c r="C1" s="5"/>
      <c r="D1" s="5"/>
      <c r="E1" s="5"/>
      <c r="F1" s="5"/>
      <c r="G1" s="5"/>
      <c r="H1" s="5"/>
    </row>
    <row r="2" spans="1:9" ht="34.5" customHeight="1" x14ac:dyDescent="0.25"/>
    <row r="3" spans="1:9" ht="34.5" customHeight="1" x14ac:dyDescent="0.25">
      <c r="A3" t="s">
        <v>1</v>
      </c>
      <c r="B3" t="s">
        <v>12</v>
      </c>
      <c r="C3" t="s">
        <v>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</row>
    <row r="4" spans="1:9" x14ac:dyDescent="0.25">
      <c r="A4" t="s">
        <v>8</v>
      </c>
      <c r="B4" t="s">
        <v>19</v>
      </c>
      <c r="C4">
        <v>20</v>
      </c>
      <c r="D4">
        <v>8</v>
      </c>
      <c r="E4">
        <f t="shared" ref="E4:E9" si="0">C4*D4</f>
        <v>160</v>
      </c>
      <c r="F4">
        <v>20</v>
      </c>
      <c r="G4">
        <v>9</v>
      </c>
      <c r="H4">
        <v>5.4</v>
      </c>
      <c r="I4">
        <f t="shared" ref="I4:I9" si="1">F4*H4</f>
        <v>108</v>
      </c>
    </row>
    <row r="5" spans="1:9" x14ac:dyDescent="0.25">
      <c r="A5" t="s">
        <v>8</v>
      </c>
      <c r="B5" t="s">
        <v>20</v>
      </c>
      <c r="C5">
        <v>20</v>
      </c>
      <c r="D5">
        <v>8</v>
      </c>
      <c r="E5">
        <f t="shared" si="0"/>
        <v>160</v>
      </c>
      <c r="F5">
        <v>20</v>
      </c>
      <c r="G5">
        <v>9</v>
      </c>
      <c r="H5">
        <v>5.4</v>
      </c>
      <c r="I5">
        <f t="shared" si="1"/>
        <v>108</v>
      </c>
    </row>
    <row r="6" spans="1:9" x14ac:dyDescent="0.25">
      <c r="A6" t="s">
        <v>8</v>
      </c>
      <c r="B6" t="s">
        <v>21</v>
      </c>
      <c r="C6">
        <v>20</v>
      </c>
      <c r="D6">
        <v>8</v>
      </c>
      <c r="E6">
        <f t="shared" si="0"/>
        <v>160</v>
      </c>
      <c r="F6">
        <v>20</v>
      </c>
      <c r="G6">
        <v>9</v>
      </c>
      <c r="H6">
        <v>5.4</v>
      </c>
      <c r="I6">
        <f t="shared" si="1"/>
        <v>108</v>
      </c>
    </row>
    <row r="7" spans="1:9" x14ac:dyDescent="0.25">
      <c r="A7" t="s">
        <v>8</v>
      </c>
      <c r="B7" t="s">
        <v>22</v>
      </c>
      <c r="C7">
        <v>20</v>
      </c>
      <c r="D7">
        <v>8</v>
      </c>
      <c r="E7">
        <f t="shared" si="0"/>
        <v>160</v>
      </c>
      <c r="F7">
        <v>20</v>
      </c>
      <c r="G7">
        <v>9</v>
      </c>
      <c r="H7">
        <v>5.4</v>
      </c>
      <c r="I7">
        <f t="shared" si="1"/>
        <v>108</v>
      </c>
    </row>
    <row r="8" spans="1:9" x14ac:dyDescent="0.25">
      <c r="A8" t="s">
        <v>8</v>
      </c>
      <c r="B8" t="s">
        <v>23</v>
      </c>
      <c r="C8">
        <v>20</v>
      </c>
      <c r="D8">
        <v>8</v>
      </c>
      <c r="E8">
        <f t="shared" si="0"/>
        <v>160</v>
      </c>
      <c r="F8">
        <v>20</v>
      </c>
      <c r="G8">
        <v>9</v>
      </c>
      <c r="H8">
        <v>5.4</v>
      </c>
      <c r="I8">
        <f t="shared" si="1"/>
        <v>108</v>
      </c>
    </row>
    <row r="9" spans="1:9" x14ac:dyDescent="0.25">
      <c r="A9" t="s">
        <v>8</v>
      </c>
      <c r="B9" t="s">
        <v>24</v>
      </c>
      <c r="C9">
        <v>20</v>
      </c>
      <c r="D9">
        <v>8</v>
      </c>
      <c r="E9">
        <f t="shared" si="0"/>
        <v>160</v>
      </c>
      <c r="F9">
        <v>20</v>
      </c>
      <c r="G9">
        <v>9</v>
      </c>
      <c r="H9">
        <v>5.4</v>
      </c>
      <c r="I9">
        <f t="shared" si="1"/>
        <v>108</v>
      </c>
    </row>
    <row r="11" spans="1:9" x14ac:dyDescent="0.25">
      <c r="A11" s="4" t="s">
        <v>25</v>
      </c>
      <c r="B11" s="4"/>
      <c r="C11" s="4"/>
      <c r="D11" s="4"/>
    </row>
    <row r="12" spans="1:9" x14ac:dyDescent="0.25">
      <c r="A12" s="6" t="s">
        <v>1</v>
      </c>
      <c r="B12" s="6" t="s">
        <v>26</v>
      </c>
      <c r="C12" s="6" t="s">
        <v>18</v>
      </c>
      <c r="D12" s="6" t="s">
        <v>27</v>
      </c>
    </row>
    <row r="13" spans="1:9" x14ac:dyDescent="0.25">
      <c r="A13" t="s">
        <v>8</v>
      </c>
      <c r="B13">
        <f>SUM(E4:E9)</f>
        <v>960</v>
      </c>
      <c r="C13">
        <f>SUM(I4:I9)</f>
        <v>648</v>
      </c>
      <c r="D13">
        <f>SUM(E4:E9)+SUM(I4:I9)</f>
        <v>1608</v>
      </c>
    </row>
  </sheetData>
  <mergeCells count="2">
    <mergeCell ref="A1:H1"/>
    <mergeCell ref="A11:D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Fiche Indemnité Repas</vt:lpstr>
      <vt:lpstr>Synthèse Repas &amp; Tickets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2025-07-03T03:00:50Z</dcterms:created>
  <dcterms:modified xsi:type="dcterms:W3CDTF">2025-07-03T03:45:52Z</dcterms:modified>
</cp:coreProperties>
</file>