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_Production" sheetId="1" state="visible" r:id="rId1"/>
    <sheet xmlns:r="http://schemas.openxmlformats.org/officeDocument/2006/relationships" name="Suivi_Tâches" sheetId="2" state="visible" r:id="rId2"/>
    <sheet xmlns:r="http://schemas.openxmlformats.org/officeDocument/2006/relationships" name="Indicateurs" sheetId="3" state="visible" r:id="rId3"/>
    <sheet xmlns:r="http://schemas.openxmlformats.org/officeDocument/2006/relationships" name="Synthese_Prod" sheetId="4" state="visible" r:id="rId4"/>
    <sheet xmlns:r="http://schemas.openxmlformats.org/officeDocument/2006/relationships" name="Suivi_Equipe_Poste" sheetId="5" state="visible" r:id="rId5"/>
    <sheet xmlns:r="http://schemas.openxmlformats.org/officeDocument/2006/relationships" name="Dashboard_Production" sheetId="6" state="visible" r:id="rId6"/>
    <sheet xmlns:r="http://schemas.openxmlformats.org/officeDocument/2006/relationships" name="Historique_Mensuel" sheetId="7" state="visible" r:id="rId7"/>
    <sheet xmlns:r="http://schemas.openxmlformats.org/officeDocument/2006/relationships" name="Bilan_Comparatif" sheetId="8" state="visible" r:id="rId8"/>
    <sheet xmlns:r="http://schemas.openxmlformats.org/officeDocument/2006/relationships" name="Analyse_Ecarts_Critiques" sheetId="9" state="visible" r:id="rId9"/>
    <sheet xmlns:r="http://schemas.openxmlformats.org/officeDocument/2006/relationships" name="Rapport_Audit_Production" sheetId="10" state="visible" r:id="rId10"/>
    <sheet xmlns:r="http://schemas.openxmlformats.org/officeDocument/2006/relationships" name="Références" sheetId="11" state="visible" r:id="rId11"/>
    <sheet xmlns:r="http://schemas.openxmlformats.org/officeDocument/2006/relationships" name="Formulaire_Saisie" sheetId="12" state="visible" r:id="rId12"/>
    <sheet xmlns:r="http://schemas.openxmlformats.org/officeDocument/2006/relationships" name="Synthese_Formulaire" sheetId="13" state="visible" r:id="rId13"/>
  </sheets>
  <definedNames>
    <definedName name="_xlnm._FilterDatabase" localSheetId="12" hidden="1">'Synthese_Formulaire'!$A$2:$D$5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sz val="14"/>
    </font>
    <font>
      <b val="1"/>
      <sz val="12"/>
    </font>
  </fonts>
  <fills count="10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FFF2CC"/>
        <bgColor rgb="00FFF2CC"/>
      </patternFill>
    </fill>
    <fill>
      <patternFill patternType="solid">
        <fgColor rgb="00E4DFEC"/>
        <bgColor rgb="00E4DFEC"/>
      </patternFill>
    </fill>
    <fill>
      <patternFill patternType="solid">
        <fgColor rgb="00F8CBAD"/>
        <bgColor rgb="00F8CBAD"/>
      </patternFill>
    </fill>
    <fill>
      <patternFill patternType="solid">
        <fgColor rgb="00D9D2E9"/>
        <bgColor rgb="00D9D2E9"/>
      </patternFill>
    </fill>
    <fill>
      <patternFill patternType="solid">
        <fgColor rgb="00D9EAD3"/>
        <bgColor rgb="00D9EAD3"/>
      </patternFill>
    </fill>
    <fill>
      <patternFill patternType="solid">
        <fgColor rgb="00F3F3F3"/>
        <bgColor rgb="00F3F3F3"/>
      </patternFill>
    </fill>
    <fill>
      <patternFill patternType="solid">
        <fgColor rgb="00F4CCCC"/>
        <bgColor rgb="00F4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0" applyAlignment="1" pivotButton="0" quotePrefix="0" xfId="0">
      <alignment horizontal="center" vertical="center" textRotation="90"/>
    </xf>
    <xf numFmtId="0" fontId="1" fillId="0" borderId="0" applyAlignment="1" pivotButton="0" quotePrefix="0" xfId="0">
      <alignment horizontal="center" vertical="center" textRotation="90"/>
    </xf>
    <xf numFmtId="0" fontId="1" fillId="3" borderId="0" applyAlignment="1" pivotButton="0" quotePrefix="0" xfId="0">
      <alignment horizontal="center" vertical="center" textRotation="90"/>
    </xf>
    <xf numFmtId="0" fontId="1" fillId="4" borderId="0" applyAlignment="1" pivotButton="0" quotePrefix="0" xfId="0">
      <alignment horizontal="center" vertical="center" textRotation="90"/>
    </xf>
    <xf numFmtId="0" fontId="1" fillId="5" borderId="0" applyAlignment="1" pivotButton="0" quotePrefix="0" xfId="0">
      <alignment horizontal="center" vertical="center" textRotation="90"/>
    </xf>
    <xf numFmtId="0" fontId="1" fillId="6" borderId="0" applyAlignment="1" pivotButton="0" quotePrefix="0" xfId="0">
      <alignment horizontal="center" vertical="center" textRotation="90"/>
    </xf>
    <xf numFmtId="0" fontId="1" fillId="0" borderId="0" applyAlignment="1" pivotButton="0" quotePrefix="0" xfId="0">
      <alignment horizontal="center" vertical="center" textRotation="90"/>
    </xf>
    <xf numFmtId="0" fontId="1" fillId="3" borderId="0" applyAlignment="1" pivotButton="0" quotePrefix="0" xfId="0">
      <alignment horizontal="center" vertical="center" textRotation="90"/>
    </xf>
    <xf numFmtId="0" fontId="1" fillId="3" borderId="0" applyAlignment="1" pivotButton="0" quotePrefix="0" xfId="0">
      <alignment horizontal="center"/>
    </xf>
    <xf numFmtId="0" fontId="1" fillId="4" borderId="0" applyAlignment="1" pivotButton="0" quotePrefix="0" xfId="0">
      <alignment horizontal="center" vertical="center" textRotation="90"/>
    </xf>
    <xf numFmtId="0" fontId="1" fillId="4" borderId="0" applyAlignment="1" pivotButton="0" quotePrefix="0" xfId="0">
      <alignment horizontal="center"/>
    </xf>
    <xf numFmtId="0" fontId="1" fillId="5" borderId="0" applyAlignment="1" pivotButton="0" quotePrefix="0" xfId="0">
      <alignment horizontal="center" vertical="center" textRotation="90"/>
    </xf>
    <xf numFmtId="0" fontId="1" fillId="5" borderId="0" applyAlignment="1" pivotButton="0" quotePrefix="0" xfId="0">
      <alignment horizontal="center"/>
    </xf>
    <xf numFmtId="0" fontId="1" fillId="6" borderId="0" applyAlignment="1" pivotButton="0" quotePrefix="0" xfId="0">
      <alignment horizontal="center" vertical="center" textRotation="90"/>
    </xf>
    <xf numFmtId="0" fontId="1" fillId="6" borderId="0" applyAlignment="1" pivotButton="0" quotePrefix="0" xfId="0">
      <alignment horizontal="center"/>
    </xf>
    <xf numFmtId="0" fontId="1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1" fillId="7" borderId="0" pivotButton="0" quotePrefix="0" xfId="0"/>
    <xf numFmtId="0" fontId="0" fillId="8" borderId="0" applyAlignment="1" pivotButton="0" quotePrefix="0" xfId="0">
      <alignment horizontal="center"/>
    </xf>
    <xf numFmtId="0" fontId="3" fillId="0" borderId="0" applyAlignment="1" pivotButton="0" quotePrefix="0" xfId="0">
      <alignment horizontal="center"/>
    </xf>
    <xf numFmtId="0" fontId="1" fillId="9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Nombre de saisies par équipe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'Dashboard_Production'!F9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'Dashboard_Production'!$E$10:$E$14</f>
            </numRef>
          </cat>
          <val>
            <numRef>
              <f>'Dashboard_Production'!$F$10:$F$14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Équipe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Entrées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9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PLANNING PRODUCTION</t>
        </is>
      </c>
      <c r="B1" s="17" t="inlineStr">
        <is>
          <t>Ligne</t>
        </is>
      </c>
      <c r="C1" s="17" t="inlineStr">
        <is>
          <t>Produit</t>
        </is>
      </c>
      <c r="D1" s="17" t="inlineStr">
        <is>
          <t>Quantité Planifiée</t>
        </is>
      </c>
      <c r="E1" s="17" t="inlineStr">
        <is>
          <t>Quantité Produite</t>
        </is>
      </c>
      <c r="F1" s="17" t="inlineStr">
        <is>
          <t>Écart</t>
        </is>
      </c>
      <c r="G1" s="17" t="inlineStr">
        <is>
          <t>État</t>
        </is>
      </c>
    </row>
    <row r="2">
      <c r="A2" s="7" t="inlineStr">
        <is>
          <t>PLANNING PRODUCTION</t>
        </is>
      </c>
      <c r="F2">
        <f>E2-D2</f>
        <v/>
      </c>
    </row>
    <row r="3">
      <c r="F3">
        <f>E3-D3</f>
        <v/>
      </c>
    </row>
    <row r="4">
      <c r="F4">
        <f>E4-D4</f>
        <v/>
      </c>
    </row>
    <row r="5">
      <c r="F5">
        <f>E5-D5</f>
        <v/>
      </c>
    </row>
    <row r="6">
      <c r="F6">
        <f>E6-D6</f>
        <v/>
      </c>
    </row>
    <row r="7">
      <c r="F7">
        <f>E7-D7</f>
        <v/>
      </c>
    </row>
    <row r="8">
      <c r="F8">
        <f>E8-D8</f>
        <v/>
      </c>
    </row>
    <row r="9">
      <c r="F9">
        <f>E9-D9</f>
        <v/>
      </c>
    </row>
    <row r="10">
      <c r="F10">
        <f>E10-D10</f>
        <v/>
      </c>
    </row>
    <row r="11">
      <c r="F11">
        <f>E11-D11</f>
        <v/>
      </c>
    </row>
    <row r="12">
      <c r="F12">
        <f>E12-D12</f>
        <v/>
      </c>
    </row>
    <row r="13">
      <c r="F13">
        <f>E13-D13</f>
        <v/>
      </c>
    </row>
    <row r="14">
      <c r="F14">
        <f>E14-D14</f>
        <v/>
      </c>
    </row>
    <row r="15">
      <c r="F15">
        <f>E15-D15</f>
        <v/>
      </c>
    </row>
    <row r="16">
      <c r="F16">
        <f>E16-D16</f>
        <v/>
      </c>
    </row>
    <row r="17">
      <c r="F17">
        <f>E17-D17</f>
        <v/>
      </c>
    </row>
    <row r="18">
      <c r="F18">
        <f>E18-D18</f>
        <v/>
      </c>
    </row>
    <row r="19">
      <c r="F19">
        <f>E19-D19</f>
        <v/>
      </c>
    </row>
    <row r="20">
      <c r="F20">
        <f>E20-D20</f>
        <v/>
      </c>
    </row>
    <row r="21">
      <c r="F21">
        <f>E21-D21</f>
        <v/>
      </c>
    </row>
    <row r="22">
      <c r="F22">
        <f>E22-D22</f>
        <v/>
      </c>
    </row>
    <row r="23">
      <c r="F23">
        <f>E23-D23</f>
        <v/>
      </c>
    </row>
    <row r="24">
      <c r="F24">
        <f>E24-D24</f>
        <v/>
      </c>
    </row>
    <row r="25">
      <c r="F25">
        <f>E25-D25</f>
        <v/>
      </c>
    </row>
    <row r="26">
      <c r="F26">
        <f>E26-D26</f>
        <v/>
      </c>
    </row>
    <row r="27">
      <c r="F27">
        <f>E27-D27</f>
        <v/>
      </c>
    </row>
    <row r="28">
      <c r="F28">
        <f>E28-D28</f>
        <v/>
      </c>
    </row>
    <row r="29">
      <c r="F29">
        <f>E29-D29</f>
        <v/>
      </c>
    </row>
    <row r="30">
      <c r="F30">
        <f>E30-D30</f>
        <v/>
      </c>
    </row>
    <row r="31">
      <c r="F31">
        <f>E31-D31</f>
        <v/>
      </c>
    </row>
    <row r="32">
      <c r="F32">
        <f>E32-D32</f>
        <v/>
      </c>
    </row>
    <row r="33">
      <c r="F33">
        <f>E33-D33</f>
        <v/>
      </c>
    </row>
    <row r="34">
      <c r="F34">
        <f>E34-D34</f>
        <v/>
      </c>
    </row>
    <row r="35">
      <c r="F35">
        <f>E35-D35</f>
        <v/>
      </c>
    </row>
    <row r="36">
      <c r="F36">
        <f>E36-D36</f>
        <v/>
      </c>
    </row>
    <row r="37">
      <c r="F37">
        <f>E37-D37</f>
        <v/>
      </c>
    </row>
    <row r="38">
      <c r="F38">
        <f>E38-D38</f>
        <v/>
      </c>
    </row>
    <row r="39">
      <c r="F39">
        <f>E39-D39</f>
        <v/>
      </c>
    </row>
    <row r="40">
      <c r="F40">
        <f>E40-D40</f>
        <v/>
      </c>
    </row>
    <row r="41">
      <c r="F41">
        <f>E41-D41</f>
        <v/>
      </c>
    </row>
    <row r="42">
      <c r="F42">
        <f>E42-D42</f>
        <v/>
      </c>
    </row>
    <row r="43">
      <c r="F43">
        <f>E43-D43</f>
        <v/>
      </c>
    </row>
    <row r="44">
      <c r="F44">
        <f>E44-D44</f>
        <v/>
      </c>
    </row>
    <row r="45">
      <c r="F45">
        <f>E45-D45</f>
        <v/>
      </c>
    </row>
    <row r="46">
      <c r="F46">
        <f>E46-D46</f>
        <v/>
      </c>
    </row>
    <row r="47">
      <c r="F47">
        <f>E47-D47</f>
        <v/>
      </c>
    </row>
    <row r="48">
      <c r="F48">
        <f>E48-D48</f>
        <v/>
      </c>
    </row>
    <row r="49">
      <c r="F49">
        <f>E49-D49</f>
        <v/>
      </c>
    </row>
    <row r="50">
      <c r="F50">
        <f>E50-D50</f>
        <v/>
      </c>
    </row>
    <row r="51">
      <c r="F51">
        <f>E51-D51</f>
        <v/>
      </c>
    </row>
    <row r="52">
      <c r="F52">
        <f>E52-D52</f>
        <v/>
      </c>
    </row>
    <row r="53">
      <c r="F53">
        <f>E53-D53</f>
        <v/>
      </c>
    </row>
    <row r="54">
      <c r="F54">
        <f>E54-D54</f>
        <v/>
      </c>
    </row>
    <row r="55">
      <c r="F55">
        <f>E55-D55</f>
        <v/>
      </c>
    </row>
    <row r="56">
      <c r="F56">
        <f>E56-D56</f>
        <v/>
      </c>
    </row>
    <row r="57">
      <c r="F57">
        <f>E57-D57</f>
        <v/>
      </c>
    </row>
    <row r="58">
      <c r="F58">
        <f>E58-D58</f>
        <v/>
      </c>
    </row>
    <row r="59">
      <c r="F59">
        <f>E59-D59</f>
        <v/>
      </c>
    </row>
    <row r="60">
      <c r="F60">
        <f>E60-D60</f>
        <v/>
      </c>
    </row>
    <row r="61">
      <c r="F61">
        <f>E61-D61</f>
        <v/>
      </c>
    </row>
    <row r="62">
      <c r="F62">
        <f>E62-D62</f>
        <v/>
      </c>
    </row>
    <row r="63">
      <c r="F63">
        <f>E63-D63</f>
        <v/>
      </c>
    </row>
    <row r="64">
      <c r="F64">
        <f>E64-D64</f>
        <v/>
      </c>
    </row>
    <row r="65">
      <c r="F65">
        <f>E65-D65</f>
        <v/>
      </c>
    </row>
    <row r="66">
      <c r="F66">
        <f>E66-D66</f>
        <v/>
      </c>
    </row>
    <row r="67">
      <c r="F67">
        <f>E67-D67</f>
        <v/>
      </c>
    </row>
    <row r="68">
      <c r="F68">
        <f>E68-D68</f>
        <v/>
      </c>
    </row>
    <row r="69">
      <c r="F69">
        <f>E69-D69</f>
        <v/>
      </c>
    </row>
    <row r="70">
      <c r="F70">
        <f>E70-D70</f>
        <v/>
      </c>
    </row>
    <row r="71">
      <c r="F71">
        <f>E71-D71</f>
        <v/>
      </c>
    </row>
    <row r="72">
      <c r="F72">
        <f>E72-D72</f>
        <v/>
      </c>
    </row>
    <row r="73">
      <c r="F73">
        <f>E73-D73</f>
        <v/>
      </c>
    </row>
    <row r="74">
      <c r="F74">
        <f>E74-D74</f>
        <v/>
      </c>
    </row>
    <row r="75">
      <c r="F75">
        <f>E75-D75</f>
        <v/>
      </c>
    </row>
    <row r="76">
      <c r="F76">
        <f>E76-D76</f>
        <v/>
      </c>
    </row>
    <row r="77">
      <c r="F77">
        <f>E77-D77</f>
        <v/>
      </c>
    </row>
    <row r="78">
      <c r="F78">
        <f>E78-D78</f>
        <v/>
      </c>
    </row>
    <row r="79">
      <c r="F79">
        <f>E79-D79</f>
        <v/>
      </c>
    </row>
    <row r="80">
      <c r="F80">
        <f>E80-D80</f>
        <v/>
      </c>
    </row>
    <row r="81">
      <c r="F81">
        <f>E81-D81</f>
        <v/>
      </c>
    </row>
    <row r="82">
      <c r="F82">
        <f>E82-D82</f>
        <v/>
      </c>
    </row>
    <row r="83">
      <c r="F83">
        <f>E83-D83</f>
        <v/>
      </c>
    </row>
    <row r="84">
      <c r="F84">
        <f>E84-D84</f>
        <v/>
      </c>
    </row>
    <row r="85">
      <c r="F85">
        <f>E85-D85</f>
        <v/>
      </c>
    </row>
    <row r="86">
      <c r="F86">
        <f>E86-D86</f>
        <v/>
      </c>
    </row>
    <row r="87">
      <c r="F87">
        <f>E87-D87</f>
        <v/>
      </c>
    </row>
    <row r="88">
      <c r="F88">
        <f>E88-D88</f>
        <v/>
      </c>
    </row>
    <row r="89">
      <c r="F89">
        <f>E89-D89</f>
        <v/>
      </c>
    </row>
    <row r="90">
      <c r="F90">
        <f>E90-D90</f>
        <v/>
      </c>
    </row>
    <row r="91">
      <c r="F91">
        <f>E91-D91</f>
        <v/>
      </c>
    </row>
    <row r="92">
      <c r="F92">
        <f>E92-D92</f>
        <v/>
      </c>
    </row>
    <row r="93">
      <c r="F93">
        <f>E93-D93</f>
        <v/>
      </c>
    </row>
    <row r="94">
      <c r="F94">
        <f>E94-D94</f>
        <v/>
      </c>
    </row>
    <row r="95">
      <c r="F95">
        <f>E95-D95</f>
        <v/>
      </c>
    </row>
    <row r="96">
      <c r="F96">
        <f>E96-D96</f>
        <v/>
      </c>
    </row>
    <row r="97">
      <c r="F97">
        <f>E97-D97</f>
        <v/>
      </c>
    </row>
    <row r="98">
      <c r="F98">
        <f>E98-D98</f>
        <v/>
      </c>
    </row>
    <row r="99">
      <c r="F99">
        <f>E99-D99</f>
        <v/>
      </c>
    </row>
    <row r="100">
      <c r="F100">
        <f>E100-D100</f>
        <v/>
      </c>
    </row>
    <row r="101">
      <c r="A101" t="inlineStr">
        <is>
          <t>01/06/2025</t>
        </is>
      </c>
      <c r="B101" t="inlineStr">
        <is>
          <t>Ligne A</t>
        </is>
      </c>
      <c r="C101" t="inlineStr">
        <is>
          <t>Produit X</t>
        </is>
      </c>
      <c r="D101" t="n">
        <v>1000</v>
      </c>
      <c r="E101" t="n">
        <v>950</v>
      </c>
      <c r="F101">
        <f>E101-D101</f>
        <v/>
      </c>
      <c r="G101" t="inlineStr">
        <is>
          <t>Terminé</t>
        </is>
      </c>
    </row>
    <row r="102">
      <c r="A102" t="inlineStr">
        <is>
          <t>02/06/2025</t>
        </is>
      </c>
      <c r="B102" t="inlineStr">
        <is>
          <t>Ligne B</t>
        </is>
      </c>
      <c r="C102" t="inlineStr">
        <is>
          <t>Produit Y</t>
        </is>
      </c>
      <c r="D102" t="n">
        <v>1200</v>
      </c>
      <c r="E102" t="n">
        <v>1150</v>
      </c>
      <c r="F102">
        <f>E102-D102</f>
        <v/>
      </c>
      <c r="G102" t="inlineStr">
        <is>
          <t>Terminé</t>
        </is>
      </c>
    </row>
    <row r="103">
      <c r="A103" t="inlineStr">
        <is>
          <t>03/06/2025</t>
        </is>
      </c>
      <c r="B103" t="inlineStr">
        <is>
          <t>Ligne C</t>
        </is>
      </c>
      <c r="C103" t="inlineStr">
        <is>
          <t>Produit Z</t>
        </is>
      </c>
      <c r="D103" t="n">
        <v>900</v>
      </c>
      <c r="E103" t="n">
        <v>870</v>
      </c>
      <c r="F103">
        <f>E103-D103</f>
        <v/>
      </c>
      <c r="G103" t="inlineStr">
        <is>
          <t>En cours</t>
        </is>
      </c>
    </row>
    <row r="104">
      <c r="A104" t="inlineStr">
        <is>
          <t>10/06/2025</t>
        </is>
      </c>
      <c r="B104" t="inlineStr">
        <is>
          <t>Ligne A</t>
        </is>
      </c>
      <c r="C104" t="inlineStr">
        <is>
          <t>Produit Alpha</t>
        </is>
      </c>
      <c r="D104" t="n">
        <v>1105</v>
      </c>
      <c r="E104" t="n">
        <v>1024</v>
      </c>
      <c r="F104">
        <f>E104-D104</f>
        <v/>
      </c>
      <c r="G104" t="inlineStr">
        <is>
          <t>En cours</t>
        </is>
      </c>
    </row>
    <row r="105">
      <c r="A105" t="inlineStr">
        <is>
          <t>11/06/2025</t>
        </is>
      </c>
      <c r="B105" t="inlineStr">
        <is>
          <t>Ligne A</t>
        </is>
      </c>
      <c r="C105" t="inlineStr">
        <is>
          <t>Produit Alpha</t>
        </is>
      </c>
      <c r="D105" t="n">
        <v>1323</v>
      </c>
      <c r="E105" t="n">
        <v>1257</v>
      </c>
      <c r="F105">
        <f>E105-D105</f>
        <v/>
      </c>
      <c r="G105" t="inlineStr">
        <is>
          <t>Terminé</t>
        </is>
      </c>
    </row>
    <row r="106">
      <c r="A106" t="inlineStr">
        <is>
          <t>12/06/2025</t>
        </is>
      </c>
      <c r="B106" t="inlineStr">
        <is>
          <t>Ligne B</t>
        </is>
      </c>
      <c r="C106" t="inlineStr">
        <is>
          <t>Produit Z</t>
        </is>
      </c>
      <c r="D106" t="n">
        <v>1255</v>
      </c>
      <c r="E106" t="n">
        <v>1242</v>
      </c>
      <c r="F106">
        <f>E106-D106</f>
        <v/>
      </c>
      <c r="G106" t="inlineStr">
        <is>
          <t>Terminé</t>
        </is>
      </c>
    </row>
    <row r="107">
      <c r="A107" t="inlineStr">
        <is>
          <t>13/06/2025</t>
        </is>
      </c>
      <c r="B107" t="inlineStr">
        <is>
          <t>Ligne B</t>
        </is>
      </c>
      <c r="C107" t="inlineStr">
        <is>
          <t>Produit X</t>
        </is>
      </c>
      <c r="D107" t="n">
        <v>1413</v>
      </c>
      <c r="E107" t="n">
        <v>1322</v>
      </c>
      <c r="F107">
        <f>E107-D107</f>
        <v/>
      </c>
      <c r="G107" t="inlineStr">
        <is>
          <t>En cours</t>
        </is>
      </c>
    </row>
    <row r="108">
      <c r="A108" t="inlineStr">
        <is>
          <t>14/06/2025</t>
        </is>
      </c>
      <c r="B108" t="inlineStr">
        <is>
          <t>Ligne C</t>
        </is>
      </c>
      <c r="C108" t="inlineStr">
        <is>
          <t>Produit Z</t>
        </is>
      </c>
      <c r="D108" t="n">
        <v>1043</v>
      </c>
      <c r="E108" t="n">
        <v>964</v>
      </c>
      <c r="F108">
        <f>E108-D108</f>
        <v/>
      </c>
      <c r="G108" t="inlineStr">
        <is>
          <t>Prévu</t>
        </is>
      </c>
    </row>
    <row r="109">
      <c r="A109" t="inlineStr">
        <is>
          <t>15/06/2025</t>
        </is>
      </c>
      <c r="B109" t="inlineStr">
        <is>
          <t>Ligne A</t>
        </is>
      </c>
      <c r="C109" t="inlineStr">
        <is>
          <t>Produit X</t>
        </is>
      </c>
      <c r="D109" t="n">
        <v>1145</v>
      </c>
      <c r="E109" t="n">
        <v>1069</v>
      </c>
      <c r="F109">
        <f>E109-D109</f>
        <v/>
      </c>
      <c r="G109" t="inlineStr">
        <is>
          <t>Prévu</t>
        </is>
      </c>
    </row>
    <row r="110">
      <c r="A110" t="inlineStr">
        <is>
          <t>16/06/2025</t>
        </is>
      </c>
      <c r="B110" t="inlineStr">
        <is>
          <t>Ligne B</t>
        </is>
      </c>
      <c r="C110" t="inlineStr">
        <is>
          <t>Produit Y</t>
        </is>
      </c>
      <c r="D110" t="n">
        <v>1153</v>
      </c>
      <c r="E110" t="n">
        <v>1093</v>
      </c>
      <c r="F110">
        <f>E110-D110</f>
        <v/>
      </c>
      <c r="G110" t="inlineStr">
        <is>
          <t>En cours</t>
        </is>
      </c>
    </row>
    <row r="111">
      <c r="A111" t="inlineStr">
        <is>
          <t>17/06/2025</t>
        </is>
      </c>
      <c r="B111" t="inlineStr">
        <is>
          <t>Ligne A</t>
        </is>
      </c>
      <c r="C111" t="inlineStr">
        <is>
          <t>Produit Alpha</t>
        </is>
      </c>
      <c r="D111" t="n">
        <v>822</v>
      </c>
      <c r="E111" t="n">
        <v>747</v>
      </c>
      <c r="F111">
        <f>E111-D111</f>
        <v/>
      </c>
      <c r="G111" t="inlineStr">
        <is>
          <t>Terminé</t>
        </is>
      </c>
    </row>
    <row r="112">
      <c r="A112" t="inlineStr">
        <is>
          <t>18/06/2025</t>
        </is>
      </c>
      <c r="B112" t="inlineStr">
        <is>
          <t>Ligne A</t>
        </is>
      </c>
      <c r="C112" t="inlineStr">
        <is>
          <t>Produit Beta</t>
        </is>
      </c>
      <c r="D112" t="n">
        <v>918</v>
      </c>
      <c r="E112" t="n">
        <v>841</v>
      </c>
      <c r="F112">
        <f>E112-D112</f>
        <v/>
      </c>
      <c r="G112" t="inlineStr">
        <is>
          <t>En cours</t>
        </is>
      </c>
    </row>
    <row r="113">
      <c r="A113" t="inlineStr">
        <is>
          <t>19/06/2025</t>
        </is>
      </c>
      <c r="B113" t="inlineStr">
        <is>
          <t>Ligne C</t>
        </is>
      </c>
      <c r="C113" t="inlineStr">
        <is>
          <t>Produit X</t>
        </is>
      </c>
      <c r="D113" t="n">
        <v>1441</v>
      </c>
      <c r="E113" t="n">
        <v>1369</v>
      </c>
      <c r="F113">
        <f>E113-D113</f>
        <v/>
      </c>
      <c r="G113" t="inlineStr">
        <is>
          <t>Prévu</t>
        </is>
      </c>
    </row>
    <row r="114">
      <c r="A114" t="inlineStr">
        <is>
          <t>20/06/2025</t>
        </is>
      </c>
      <c r="B114" t="inlineStr">
        <is>
          <t>Ligne A</t>
        </is>
      </c>
      <c r="C114" t="inlineStr">
        <is>
          <t>Produit X</t>
        </is>
      </c>
      <c r="D114" t="n">
        <v>1136</v>
      </c>
      <c r="E114" t="n">
        <v>1050</v>
      </c>
      <c r="F114">
        <f>E114-D114</f>
        <v/>
      </c>
      <c r="G114" t="inlineStr">
        <is>
          <t>Terminé</t>
        </is>
      </c>
    </row>
    <row r="115">
      <c r="A115" t="inlineStr">
        <is>
          <t>21/06/2025</t>
        </is>
      </c>
      <c r="B115" t="inlineStr">
        <is>
          <t>Ligne C</t>
        </is>
      </c>
      <c r="C115" t="inlineStr">
        <is>
          <t>Produit Alpha</t>
        </is>
      </c>
      <c r="D115" t="n">
        <v>817</v>
      </c>
      <c r="E115" t="n">
        <v>722</v>
      </c>
      <c r="F115">
        <f>E115-D115</f>
        <v/>
      </c>
      <c r="G115" t="inlineStr">
        <is>
          <t>Terminé</t>
        </is>
      </c>
    </row>
    <row r="116">
      <c r="A116" t="inlineStr">
        <is>
          <t>22/06/2025</t>
        </is>
      </c>
      <c r="B116" t="inlineStr">
        <is>
          <t>Ligne B</t>
        </is>
      </c>
      <c r="C116" t="inlineStr">
        <is>
          <t>Produit Alpha</t>
        </is>
      </c>
      <c r="D116" t="n">
        <v>1301</v>
      </c>
      <c r="E116" t="n">
        <v>1287</v>
      </c>
      <c r="F116">
        <f>E116-D116</f>
        <v/>
      </c>
      <c r="G116" t="inlineStr">
        <is>
          <t>En cours</t>
        </is>
      </c>
    </row>
    <row r="117">
      <c r="A117" t="inlineStr">
        <is>
          <t>23/06/2025</t>
        </is>
      </c>
      <c r="B117" t="inlineStr">
        <is>
          <t>Ligne B</t>
        </is>
      </c>
      <c r="C117" t="inlineStr">
        <is>
          <t>Produit X</t>
        </is>
      </c>
      <c r="D117" t="n">
        <v>921</v>
      </c>
      <c r="E117" t="n">
        <v>856</v>
      </c>
      <c r="F117">
        <f>E117-D117</f>
        <v/>
      </c>
      <c r="G117" t="inlineStr">
        <is>
          <t>Terminé</t>
        </is>
      </c>
    </row>
    <row r="118">
      <c r="A118" t="inlineStr">
        <is>
          <t>24/06/2025</t>
        </is>
      </c>
      <c r="B118" t="inlineStr">
        <is>
          <t>Ligne B</t>
        </is>
      </c>
      <c r="C118" t="inlineStr">
        <is>
          <t>Produit Beta</t>
        </is>
      </c>
      <c r="D118" t="n">
        <v>887</v>
      </c>
      <c r="E118" t="n">
        <v>843</v>
      </c>
      <c r="F118">
        <f>E118-D118</f>
        <v/>
      </c>
      <c r="G118" t="inlineStr">
        <is>
          <t>Terminé</t>
        </is>
      </c>
    </row>
    <row r="119">
      <c r="A119" t="inlineStr">
        <is>
          <t>25/06/2025</t>
        </is>
      </c>
      <c r="B119" t="inlineStr">
        <is>
          <t>Ligne B</t>
        </is>
      </c>
      <c r="C119" t="inlineStr">
        <is>
          <t>Produit Beta</t>
        </is>
      </c>
      <c r="D119" t="n">
        <v>1181</v>
      </c>
      <c r="E119" t="n">
        <v>1167</v>
      </c>
      <c r="F119">
        <f>E119-D119</f>
        <v/>
      </c>
      <c r="G119" t="inlineStr">
        <is>
          <t>En cours</t>
        </is>
      </c>
    </row>
    <row r="120">
      <c r="A120" t="inlineStr">
        <is>
          <t>26/06/2025</t>
        </is>
      </c>
      <c r="B120" t="inlineStr">
        <is>
          <t>Ligne A</t>
        </is>
      </c>
      <c r="C120" t="inlineStr">
        <is>
          <t>Produit X</t>
        </is>
      </c>
      <c r="D120" t="n">
        <v>1048</v>
      </c>
      <c r="E120" t="n">
        <v>1008</v>
      </c>
      <c r="F120">
        <f>E120-D120</f>
        <v/>
      </c>
      <c r="G120" t="inlineStr">
        <is>
          <t>En cours</t>
        </is>
      </c>
    </row>
    <row r="121">
      <c r="A121" t="inlineStr">
        <is>
          <t>27/06/2025</t>
        </is>
      </c>
      <c r="B121" t="inlineStr">
        <is>
          <t>Ligne B</t>
        </is>
      </c>
      <c r="C121" t="inlineStr">
        <is>
          <t>Produit Y</t>
        </is>
      </c>
      <c r="D121" t="n">
        <v>805</v>
      </c>
      <c r="E121" t="n">
        <v>775</v>
      </c>
      <c r="F121">
        <f>E121-D121</f>
        <v/>
      </c>
      <c r="G121" t="inlineStr">
        <is>
          <t>En cours</t>
        </is>
      </c>
    </row>
    <row r="122">
      <c r="A122" t="inlineStr">
        <is>
          <t>28/06/2025</t>
        </is>
      </c>
      <c r="B122" t="inlineStr">
        <is>
          <t>Ligne C</t>
        </is>
      </c>
      <c r="C122" t="inlineStr">
        <is>
          <t>Produit Beta</t>
        </is>
      </c>
      <c r="D122" t="n">
        <v>1388</v>
      </c>
      <c r="E122" t="n">
        <v>1379</v>
      </c>
      <c r="F122">
        <f>E122-D122</f>
        <v/>
      </c>
      <c r="G122" t="inlineStr">
        <is>
          <t>Prévu</t>
        </is>
      </c>
    </row>
    <row r="123">
      <c r="A123" t="inlineStr">
        <is>
          <t>29/06/2025</t>
        </is>
      </c>
      <c r="B123" t="inlineStr">
        <is>
          <t>Ligne C</t>
        </is>
      </c>
      <c r="C123" t="inlineStr">
        <is>
          <t>Produit Beta</t>
        </is>
      </c>
      <c r="D123" t="n">
        <v>1058</v>
      </c>
      <c r="E123" t="n">
        <v>959</v>
      </c>
      <c r="F123">
        <f>E123-D123</f>
        <v/>
      </c>
      <c r="G123" t="inlineStr">
        <is>
          <t>En cours</t>
        </is>
      </c>
    </row>
    <row r="124">
      <c r="A124" t="inlineStr">
        <is>
          <t>30/06/2025</t>
        </is>
      </c>
      <c r="B124" t="inlineStr">
        <is>
          <t>Ligne A</t>
        </is>
      </c>
      <c r="C124" t="inlineStr">
        <is>
          <t>Produit Beta</t>
        </is>
      </c>
      <c r="D124" t="n">
        <v>915</v>
      </c>
      <c r="E124" t="n">
        <v>897</v>
      </c>
      <c r="F124">
        <f>E124-D124</f>
        <v/>
      </c>
      <c r="G124" t="inlineStr">
        <is>
          <t>Prévu</t>
        </is>
      </c>
    </row>
    <row r="125">
      <c r="A125" t="inlineStr">
        <is>
          <t>31/06/2025</t>
        </is>
      </c>
      <c r="B125" t="inlineStr">
        <is>
          <t>Ligne C</t>
        </is>
      </c>
      <c r="C125" t="inlineStr">
        <is>
          <t>Produit Beta</t>
        </is>
      </c>
      <c r="D125" t="n">
        <v>1418</v>
      </c>
      <c r="E125" t="n">
        <v>1329</v>
      </c>
      <c r="F125">
        <f>E125-D125</f>
        <v/>
      </c>
      <c r="G125" t="inlineStr">
        <is>
          <t>Prévu</t>
        </is>
      </c>
    </row>
    <row r="126">
      <c r="A126" t="inlineStr">
        <is>
          <t>32/06/2025</t>
        </is>
      </c>
      <c r="B126" t="inlineStr">
        <is>
          <t>Ligne B</t>
        </is>
      </c>
      <c r="C126" t="inlineStr">
        <is>
          <t>Produit Y</t>
        </is>
      </c>
      <c r="D126" t="n">
        <v>1473</v>
      </c>
      <c r="E126" t="n">
        <v>1411</v>
      </c>
      <c r="F126">
        <f>E126-D126</f>
        <v/>
      </c>
      <c r="G126" t="inlineStr">
        <is>
          <t>Prévu</t>
        </is>
      </c>
    </row>
    <row r="127">
      <c r="A127" t="inlineStr">
        <is>
          <t>33/06/2025</t>
        </is>
      </c>
      <c r="B127" t="inlineStr">
        <is>
          <t>Ligne A</t>
        </is>
      </c>
      <c r="C127" t="inlineStr">
        <is>
          <t>Produit Y</t>
        </is>
      </c>
      <c r="D127" t="n">
        <v>1401</v>
      </c>
      <c r="E127" t="n">
        <v>1308</v>
      </c>
      <c r="F127">
        <f>E127-D127</f>
        <v/>
      </c>
      <c r="G127" t="inlineStr">
        <is>
          <t>Prévu</t>
        </is>
      </c>
    </row>
    <row r="128">
      <c r="A128" t="inlineStr">
        <is>
          <t>34/06/2025</t>
        </is>
      </c>
      <c r="B128" t="inlineStr">
        <is>
          <t>Ligne A</t>
        </is>
      </c>
      <c r="C128" t="inlineStr">
        <is>
          <t>Produit X</t>
        </is>
      </c>
      <c r="D128" t="n">
        <v>919</v>
      </c>
      <c r="E128" t="n">
        <v>900</v>
      </c>
      <c r="F128">
        <f>E128-D128</f>
        <v/>
      </c>
      <c r="G128" t="inlineStr">
        <is>
          <t>En cours</t>
        </is>
      </c>
    </row>
    <row r="129">
      <c r="A129" t="inlineStr">
        <is>
          <t>35/06/2025</t>
        </is>
      </c>
      <c r="B129" t="inlineStr">
        <is>
          <t>Ligne A</t>
        </is>
      </c>
      <c r="C129" t="inlineStr">
        <is>
          <t>Produit Y</t>
        </is>
      </c>
      <c r="D129" t="n">
        <v>1269</v>
      </c>
      <c r="E129" t="n">
        <v>1236</v>
      </c>
      <c r="F129">
        <f>E129-D129</f>
        <v/>
      </c>
      <c r="G129" t="inlineStr">
        <is>
          <t>Terminé</t>
        </is>
      </c>
    </row>
    <row r="130">
      <c r="A130" t="inlineStr">
        <is>
          <t>36/06/2025</t>
        </is>
      </c>
      <c r="B130" t="inlineStr">
        <is>
          <t>Ligne A</t>
        </is>
      </c>
      <c r="C130" t="inlineStr">
        <is>
          <t>Produit X</t>
        </is>
      </c>
      <c r="D130" t="n">
        <v>879</v>
      </c>
      <c r="E130" t="n">
        <v>832</v>
      </c>
      <c r="F130">
        <f>E130-D130</f>
        <v/>
      </c>
      <c r="G130" t="inlineStr">
        <is>
          <t>Terminé</t>
        </is>
      </c>
    </row>
    <row r="131">
      <c r="A131" t="inlineStr">
        <is>
          <t>37/06/2025</t>
        </is>
      </c>
      <c r="B131" t="inlineStr">
        <is>
          <t>Ligne C</t>
        </is>
      </c>
      <c r="C131" t="inlineStr">
        <is>
          <t>Produit Beta</t>
        </is>
      </c>
      <c r="D131" t="n">
        <v>831</v>
      </c>
      <c r="E131" t="n">
        <v>816</v>
      </c>
      <c r="F131">
        <f>E131-D131</f>
        <v/>
      </c>
      <c r="G131" t="inlineStr">
        <is>
          <t>Prévu</t>
        </is>
      </c>
    </row>
    <row r="132">
      <c r="A132" t="inlineStr">
        <is>
          <t>38/06/2025</t>
        </is>
      </c>
      <c r="B132" t="inlineStr">
        <is>
          <t>Ligne C</t>
        </is>
      </c>
      <c r="C132" t="inlineStr">
        <is>
          <t>Produit Beta</t>
        </is>
      </c>
      <c r="D132" t="n">
        <v>864</v>
      </c>
      <c r="E132" t="n">
        <v>795</v>
      </c>
      <c r="F132">
        <f>E132-D132</f>
        <v/>
      </c>
      <c r="G132" t="inlineStr">
        <is>
          <t>En cours</t>
        </is>
      </c>
    </row>
    <row r="133">
      <c r="A133" t="inlineStr">
        <is>
          <t>39/06/2025</t>
        </is>
      </c>
      <c r="B133" t="inlineStr">
        <is>
          <t>Ligne A</t>
        </is>
      </c>
      <c r="C133" t="inlineStr">
        <is>
          <t>Produit Z</t>
        </is>
      </c>
      <c r="D133" t="n">
        <v>1305</v>
      </c>
      <c r="E133" t="n">
        <v>1236</v>
      </c>
      <c r="F133">
        <f>E133-D133</f>
        <v/>
      </c>
      <c r="G133" t="inlineStr">
        <is>
          <t>Prévu</t>
        </is>
      </c>
    </row>
  </sheetData>
  <dataValidations count="4">
    <dataValidation sqref="B2:B100" showErrorMessage="1" showDropDown="1" showInputMessage="1" allowBlank="0" type="list">
      <formula1>"Ligne A,Ligne B,Ligne C"</formula1>
    </dataValidation>
    <dataValidation sqref="G2:G100" showErrorMessage="1" showDropDown="1" showInputMessage="1" allowBlank="0" type="list">
      <formula1>"Prévu,En cours,Terminé,Reporté"</formula1>
    </dataValidation>
    <dataValidation sqref="C2:C100" showErrorMessage="1" showDropDown="1" showInputMessage="1" allowBlank="0" type="list">
      <formula1>"Produit X,Produit Y,Produit Z,Produit Alpha,Produit Beta"</formula1>
    </dataValidation>
    <dataValidation sqref="C2:C100" showErrorMessage="1" showDropDown="1" showInputMessage="1" allowBlank="0" type="list">
      <formula1>=Références!$A$2:$A$6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4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SUIVI TÂCHES</t>
        </is>
      </c>
      <c r="B1" t="inlineStr">
        <is>
          <t>Responsable</t>
        </is>
      </c>
      <c r="C1" t="inlineStr">
        <is>
          <t>Date Début</t>
        </is>
      </c>
      <c r="D1" t="inlineStr">
        <is>
          <t>Date Fin</t>
        </is>
      </c>
      <c r="E1" t="inlineStr">
        <is>
          <t>Statut</t>
        </is>
      </c>
      <c r="F1" t="inlineStr">
        <is>
          <t>Commentaires</t>
        </is>
      </c>
    </row>
    <row r="2">
      <c r="A2" s="7" t="inlineStr">
        <is>
          <t>SUIVI TÂCHES</t>
        </is>
      </c>
    </row>
    <row r="3">
      <c r="B3" t="inlineStr">
        <is>
          <t>Équipe A</t>
        </is>
      </c>
      <c r="C3" t="inlineStr">
        <is>
          <t>01/06/2025</t>
        </is>
      </c>
      <c r="D3" t="inlineStr">
        <is>
          <t>02/06/2025</t>
        </is>
      </c>
      <c r="E3" t="inlineStr">
        <is>
          <t>Terminé</t>
        </is>
      </c>
      <c r="F3" t="inlineStr">
        <is>
          <t>RAS</t>
        </is>
      </c>
    </row>
    <row r="4">
      <c r="B4" t="inlineStr">
        <is>
          <t>Équipe B</t>
        </is>
      </c>
      <c r="C4" t="inlineStr">
        <is>
          <t>02/06/2025</t>
        </is>
      </c>
      <c r="D4" t="inlineStr">
        <is>
          <t>03/06/2025</t>
        </is>
      </c>
      <c r="E4" t="inlineStr">
        <is>
          <t>En cours</t>
        </is>
      </c>
      <c r="F4" t="inlineStr">
        <is>
          <t>Attente mesure</t>
        </is>
      </c>
    </row>
    <row r="5">
      <c r="A5" t="inlineStr">
        <is>
          <t>Réglage machine</t>
        </is>
      </c>
      <c r="B5" t="inlineStr">
        <is>
          <t>Équipe Qualité</t>
        </is>
      </c>
      <c r="C5" t="inlineStr">
        <is>
          <t>10/06/2025</t>
        </is>
      </c>
      <c r="D5" t="inlineStr">
        <is>
          <t>11/06/2025</t>
        </is>
      </c>
      <c r="E5" t="inlineStr">
        <is>
          <t>En cours</t>
        </is>
      </c>
      <c r="F5" t="inlineStr">
        <is>
          <t>Besoin de pièces</t>
        </is>
      </c>
    </row>
    <row r="6">
      <c r="A6" t="inlineStr">
        <is>
          <t>Maintenance</t>
        </is>
      </c>
      <c r="B6" t="inlineStr">
        <is>
          <t>Équipe Maintenance</t>
        </is>
      </c>
      <c r="C6" t="inlineStr">
        <is>
          <t>11/06/2025</t>
        </is>
      </c>
      <c r="D6" t="inlineStr">
        <is>
          <t>12/06/2025</t>
        </is>
      </c>
      <c r="E6" t="inlineStr">
        <is>
          <t>En attente</t>
        </is>
      </c>
      <c r="F6" t="inlineStr">
        <is>
          <t>RAS</t>
        </is>
      </c>
    </row>
    <row r="7">
      <c r="A7" t="inlineStr">
        <is>
          <t>Maintenance</t>
        </is>
      </c>
      <c r="B7" t="inlineStr">
        <is>
          <t>Équipe C</t>
        </is>
      </c>
      <c r="C7" t="inlineStr">
        <is>
          <t>12/06/2025</t>
        </is>
      </c>
      <c r="D7" t="inlineStr">
        <is>
          <t>13/06/2025</t>
        </is>
      </c>
      <c r="E7" t="inlineStr">
        <is>
          <t>Terminé</t>
        </is>
      </c>
      <c r="F7" t="inlineStr">
        <is>
          <t>RAS</t>
        </is>
      </c>
    </row>
    <row r="8">
      <c r="A8" t="inlineStr">
        <is>
          <t>Réglage machine</t>
        </is>
      </c>
      <c r="B8" t="inlineStr">
        <is>
          <t>Équipe A</t>
        </is>
      </c>
      <c r="C8" t="inlineStr">
        <is>
          <t>13/06/2025</t>
        </is>
      </c>
      <c r="D8" t="inlineStr">
        <is>
          <t>14/06/2025</t>
        </is>
      </c>
      <c r="E8" t="inlineStr">
        <is>
          <t>En cours</t>
        </is>
      </c>
      <c r="F8" t="inlineStr">
        <is>
          <t>RAS</t>
        </is>
      </c>
    </row>
    <row r="9">
      <c r="A9" t="inlineStr">
        <is>
          <t>Vérification stock</t>
        </is>
      </c>
      <c r="B9" t="inlineStr">
        <is>
          <t>Équipe B</t>
        </is>
      </c>
      <c r="C9" t="inlineStr">
        <is>
          <t>14/06/2025</t>
        </is>
      </c>
      <c r="D9" t="inlineStr">
        <is>
          <t>15/06/2025</t>
        </is>
      </c>
      <c r="E9" t="inlineStr">
        <is>
          <t>Terminé</t>
        </is>
      </c>
      <c r="F9" t="inlineStr">
        <is>
          <t>RAS</t>
        </is>
      </c>
    </row>
    <row r="10">
      <c r="A10" t="inlineStr">
        <is>
          <t>Maintenance</t>
        </is>
      </c>
      <c r="B10" t="inlineStr">
        <is>
          <t>Équipe Qualité</t>
        </is>
      </c>
      <c r="C10" t="inlineStr">
        <is>
          <t>15/06/2025</t>
        </is>
      </c>
      <c r="D10" t="inlineStr">
        <is>
          <t>16/06/2025</t>
        </is>
      </c>
      <c r="E10" t="inlineStr">
        <is>
          <t>En cours</t>
        </is>
      </c>
      <c r="F10" t="inlineStr">
        <is>
          <t>Besoin de pièces</t>
        </is>
      </c>
    </row>
    <row r="11">
      <c r="A11" t="inlineStr">
        <is>
          <t>Vérification stock</t>
        </is>
      </c>
      <c r="B11" t="inlineStr">
        <is>
          <t>Équipe Qualité</t>
        </is>
      </c>
      <c r="C11" t="inlineStr">
        <is>
          <t>16/06/2025</t>
        </is>
      </c>
      <c r="D11" t="inlineStr">
        <is>
          <t>17/06/2025</t>
        </is>
      </c>
      <c r="E11" t="inlineStr">
        <is>
          <t>En attente</t>
        </is>
      </c>
      <c r="F11" t="inlineStr">
        <is>
          <t>À suivre</t>
        </is>
      </c>
    </row>
    <row r="12">
      <c r="A12" t="inlineStr">
        <is>
          <t>Contrôle qualité</t>
        </is>
      </c>
      <c r="B12" t="inlineStr">
        <is>
          <t>Équipe A</t>
        </is>
      </c>
      <c r="C12" t="inlineStr">
        <is>
          <t>17/06/2025</t>
        </is>
      </c>
      <c r="D12" t="inlineStr">
        <is>
          <t>18/06/2025</t>
        </is>
      </c>
      <c r="E12" t="inlineStr">
        <is>
          <t>En cours</t>
        </is>
      </c>
      <c r="F12" t="inlineStr">
        <is>
          <t>Retard</t>
        </is>
      </c>
    </row>
    <row r="13">
      <c r="A13" t="inlineStr">
        <is>
          <t>Vérification stock</t>
        </is>
      </c>
      <c r="B13" t="inlineStr">
        <is>
          <t>Équipe A</t>
        </is>
      </c>
      <c r="C13" t="inlineStr">
        <is>
          <t>18/06/2025</t>
        </is>
      </c>
      <c r="D13" t="inlineStr">
        <is>
          <t>19/06/2025</t>
        </is>
      </c>
      <c r="E13" t="inlineStr">
        <is>
          <t>En cours</t>
        </is>
      </c>
      <c r="F13" t="inlineStr">
        <is>
          <t>Besoin de pièces</t>
        </is>
      </c>
    </row>
    <row r="14">
      <c r="A14" t="inlineStr">
        <is>
          <t>Contrôle qualité</t>
        </is>
      </c>
      <c r="B14" t="inlineStr">
        <is>
          <t>Équipe B</t>
        </is>
      </c>
      <c r="C14" t="inlineStr">
        <is>
          <t>19/06/2025</t>
        </is>
      </c>
      <c r="D14" t="inlineStr">
        <is>
          <t>20/06/2025</t>
        </is>
      </c>
      <c r="E14" t="inlineStr">
        <is>
          <t>En attente</t>
        </is>
      </c>
      <c r="F14" t="inlineStr">
        <is>
          <t>Besoin de pièces</t>
        </is>
      </c>
    </row>
    <row r="15">
      <c r="A15" t="inlineStr">
        <is>
          <t>Maintenance</t>
        </is>
      </c>
      <c r="B15" t="inlineStr">
        <is>
          <t>Équipe Maintenance</t>
        </is>
      </c>
      <c r="C15" t="inlineStr">
        <is>
          <t>20/06/2025</t>
        </is>
      </c>
      <c r="D15" t="inlineStr">
        <is>
          <t>21/06/2025</t>
        </is>
      </c>
      <c r="E15" t="inlineStr">
        <is>
          <t>Terminé</t>
        </is>
      </c>
      <c r="F15" t="inlineStr">
        <is>
          <t>RAS</t>
        </is>
      </c>
    </row>
    <row r="16">
      <c r="A16" t="inlineStr">
        <is>
          <t>Maintenance</t>
        </is>
      </c>
      <c r="B16" t="inlineStr">
        <is>
          <t>Équipe Maintenance</t>
        </is>
      </c>
      <c r="C16" t="inlineStr">
        <is>
          <t>21/06/2025</t>
        </is>
      </c>
      <c r="D16" t="inlineStr">
        <is>
          <t>22/06/2025</t>
        </is>
      </c>
      <c r="E16" t="inlineStr">
        <is>
          <t>En cours</t>
        </is>
      </c>
      <c r="F16" t="inlineStr">
        <is>
          <t>Retard</t>
        </is>
      </c>
    </row>
    <row r="17">
      <c r="A17" t="inlineStr">
        <is>
          <t>Vérification stock</t>
        </is>
      </c>
      <c r="B17" t="inlineStr">
        <is>
          <t>Équipe Qualité</t>
        </is>
      </c>
      <c r="C17" t="inlineStr">
        <is>
          <t>22/06/2025</t>
        </is>
      </c>
      <c r="D17" t="inlineStr">
        <is>
          <t>23/06/2025</t>
        </is>
      </c>
      <c r="E17" t="inlineStr">
        <is>
          <t>En cours</t>
        </is>
      </c>
      <c r="F17" t="inlineStr">
        <is>
          <t>OK</t>
        </is>
      </c>
    </row>
    <row r="18">
      <c r="A18" t="inlineStr">
        <is>
          <t>Réglage machine</t>
        </is>
      </c>
      <c r="B18" t="inlineStr">
        <is>
          <t>Équipe C</t>
        </is>
      </c>
      <c r="C18" t="inlineStr">
        <is>
          <t>23/06/2025</t>
        </is>
      </c>
      <c r="D18" t="inlineStr">
        <is>
          <t>24/06/2025</t>
        </is>
      </c>
      <c r="E18" t="inlineStr">
        <is>
          <t>En cours</t>
        </is>
      </c>
      <c r="F18" t="inlineStr">
        <is>
          <t>Retard</t>
        </is>
      </c>
    </row>
    <row r="19">
      <c r="A19" t="inlineStr">
        <is>
          <t>Maintenance</t>
        </is>
      </c>
      <c r="B19" t="inlineStr">
        <is>
          <t>Équipe C</t>
        </is>
      </c>
      <c r="C19" t="inlineStr">
        <is>
          <t>24/06/2025</t>
        </is>
      </c>
      <c r="D19" t="inlineStr">
        <is>
          <t>25/06/2025</t>
        </is>
      </c>
      <c r="E19" t="inlineStr">
        <is>
          <t>En cours</t>
        </is>
      </c>
      <c r="F19" t="inlineStr">
        <is>
          <t>OK</t>
        </is>
      </c>
    </row>
    <row r="20">
      <c r="A20" t="inlineStr">
        <is>
          <t>Réglage machine</t>
        </is>
      </c>
      <c r="B20" t="inlineStr">
        <is>
          <t>Équipe C</t>
        </is>
      </c>
      <c r="C20" t="inlineStr">
        <is>
          <t>25/06/2025</t>
        </is>
      </c>
      <c r="D20" t="inlineStr">
        <is>
          <t>26/06/2025</t>
        </is>
      </c>
      <c r="E20" t="inlineStr">
        <is>
          <t>En attente</t>
        </is>
      </c>
      <c r="F20" t="inlineStr">
        <is>
          <t>Retard</t>
        </is>
      </c>
    </row>
    <row r="21">
      <c r="A21" t="inlineStr">
        <is>
          <t>Réglage machine</t>
        </is>
      </c>
      <c r="B21" t="inlineStr">
        <is>
          <t>Équipe A</t>
        </is>
      </c>
      <c r="C21" t="inlineStr">
        <is>
          <t>26/06/2025</t>
        </is>
      </c>
      <c r="D21" t="inlineStr">
        <is>
          <t>27/06/2025</t>
        </is>
      </c>
      <c r="E21" t="inlineStr">
        <is>
          <t>En attente</t>
        </is>
      </c>
      <c r="F21" t="inlineStr">
        <is>
          <t>À suivre</t>
        </is>
      </c>
    </row>
    <row r="22">
      <c r="A22" t="inlineStr">
        <is>
          <t>Nettoyage</t>
        </is>
      </c>
      <c r="B22" t="inlineStr">
        <is>
          <t>Équipe B</t>
        </is>
      </c>
      <c r="C22" t="inlineStr">
        <is>
          <t>27/06/2025</t>
        </is>
      </c>
      <c r="D22" t="inlineStr">
        <is>
          <t>28/06/2025</t>
        </is>
      </c>
      <c r="E22" t="inlineStr">
        <is>
          <t>Terminé</t>
        </is>
      </c>
      <c r="F22" t="inlineStr">
        <is>
          <t>RAS</t>
        </is>
      </c>
    </row>
    <row r="23">
      <c r="A23" t="inlineStr">
        <is>
          <t>Réglage machine</t>
        </is>
      </c>
      <c r="B23" t="inlineStr">
        <is>
          <t>Équipe A</t>
        </is>
      </c>
      <c r="C23" t="inlineStr">
        <is>
          <t>28/06/2025</t>
        </is>
      </c>
      <c r="D23" t="inlineStr">
        <is>
          <t>29/06/2025</t>
        </is>
      </c>
      <c r="E23" t="inlineStr">
        <is>
          <t>En cours</t>
        </is>
      </c>
      <c r="F23" t="inlineStr">
        <is>
          <t>RAS</t>
        </is>
      </c>
    </row>
    <row r="24">
      <c r="A24" t="inlineStr">
        <is>
          <t>Nettoyage</t>
        </is>
      </c>
      <c r="B24" t="inlineStr">
        <is>
          <t>Équipe B</t>
        </is>
      </c>
      <c r="C24" t="inlineStr">
        <is>
          <t>29/06/2025</t>
        </is>
      </c>
      <c r="D24" t="inlineStr">
        <is>
          <t>30/06/2025</t>
        </is>
      </c>
      <c r="E24" t="inlineStr">
        <is>
          <t>En cours</t>
        </is>
      </c>
      <c r="F24" t="inlineStr">
        <is>
          <t>OK</t>
        </is>
      </c>
    </row>
  </sheetData>
  <dataValidations count="2">
    <dataValidation sqref="B2:B100" showErrorMessage="1" showDropDown="1" showInputMessage="1" allowBlank="0" type="list">
      <formula1>"Équipe A,Équipe B,Équipe C,Équipe Maintenance,Équipe Qualité"</formula1>
    </dataValidation>
    <dataValidation sqref="B2:B100 C2:C100" showErrorMessage="1" showDropDown="1" showInputMessage="1" allowBlank="0" type="list">
      <formula1>=Références!$B$2:$B$6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INDICATEURS</t>
        </is>
      </c>
      <c r="B1" t="inlineStr">
        <is>
          <t>Valeur Actuelle</t>
        </is>
      </c>
      <c r="C1" t="inlineStr">
        <is>
          <t>Objectif</t>
        </is>
      </c>
      <c r="D1" t="inlineStr">
        <is>
          <t>État</t>
        </is>
      </c>
      <c r="E1" t="inlineStr">
        <is>
          <t>KPI</t>
        </is>
      </c>
    </row>
    <row r="2">
      <c r="A2" s="7" t="inlineStr">
        <is>
          <t>INDICATEURS</t>
        </is>
      </c>
      <c r="B2" t="n">
        <v>78</v>
      </c>
      <c r="C2" t="n">
        <v>85</v>
      </c>
      <c r="D2">
        <f>IF(B2&gt;=C2,"🟢","🔴")</f>
        <v/>
      </c>
      <c r="E2">
        <f>IF(B2&gt;=C2,"✅","❌")</f>
        <v/>
      </c>
    </row>
    <row r="3">
      <c r="B3" t="n">
        <v>2.1</v>
      </c>
      <c r="C3" t="n">
        <v>1.5</v>
      </c>
      <c r="D3">
        <f>IF(B3&lt;=C3,"🟢","🔴")</f>
        <v/>
      </c>
      <c r="E3">
        <f>IF(B3&lt;=C3,"✅","❌")</f>
        <v/>
      </c>
    </row>
    <row r="4">
      <c r="B4" t="n">
        <v>52</v>
      </c>
      <c r="C4" t="n">
        <v>60</v>
      </c>
      <c r="D4">
        <f>IF(B4&gt;=C4,"🟢","🔴")</f>
        <v/>
      </c>
      <c r="E4">
        <f>IF(B4&gt;=C4,"✅","❌")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SYNTHESE PROD</t>
        </is>
      </c>
    </row>
    <row r="2">
      <c r="A2" s="7" t="inlineStr">
        <is>
          <t>SYNTHESE PROD</t>
        </is>
      </c>
      <c r="B2" t="inlineStr">
        <is>
          <t>Quantité Planifiée Totale</t>
        </is>
      </c>
      <c r="C2" t="inlineStr">
        <is>
          <t>Quantité Produite Totale</t>
        </is>
      </c>
      <c r="D2" t="inlineStr">
        <is>
          <t>Écart Moyen</t>
        </is>
      </c>
      <c r="F2" t="inlineStr">
        <is>
          <t>Indicateur</t>
        </is>
      </c>
      <c r="G2" t="inlineStr">
        <is>
          <t>Statut</t>
        </is>
      </c>
    </row>
    <row r="3">
      <c r="B3">
        <f>SUMIF(Planning_Production!B2:B100,"Ligne A",Planning_Production!D2:D100)</f>
        <v/>
      </c>
      <c r="C3">
        <f>SUMIF(Planning_Production!B2:B100,"Ligne A",Planning_Production!E2:E100)</f>
        <v/>
      </c>
      <c r="D3">
        <f>AVERAGEIF(Planning_Production!B2:B100,"Ligne A",Planning_Production!F2:F100)</f>
        <v/>
      </c>
      <c r="F3">
        <f>IF(D3&lt;=0,"⚠️ Sous-production","✅ OK")</f>
        <v/>
      </c>
    </row>
    <row r="4">
      <c r="B4">
        <f>SUMIF(Planning_Production!B2:B100,"Ligne B",Planning_Production!D2:D100)</f>
        <v/>
      </c>
      <c r="C4">
        <f>SUMIF(Planning_Production!B2:B100,"Ligne B",Planning_Production!E2:E100)</f>
        <v/>
      </c>
      <c r="D4">
        <f>AVERAGEIF(Planning_Production!B2:B100,"Ligne B",Planning_Production!F2:F100)</f>
        <v/>
      </c>
      <c r="F4">
        <f>IF(D4&lt;=0,"⚠️ Sous-production","✅ OK")</f>
        <v/>
      </c>
    </row>
    <row r="5">
      <c r="B5">
        <f>SUMIF(Planning_Production!B2:B100,"Ligne C",Planning_Production!D2:D100)</f>
        <v/>
      </c>
      <c r="C5">
        <f>SUMIF(Planning_Production!B2:B100,"Ligne C",Planning_Production!E2:E100)</f>
        <v/>
      </c>
      <c r="D5">
        <f>AVERAGEIF(Planning_Production!B2:B100,"Ligne C",Planning_Production!F2:F100)</f>
        <v/>
      </c>
      <c r="F5">
        <f>IF(D5&lt;=0,"⚠️ Sous-production","✅ OK")</f>
        <v/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SUIVI EQUIPE POSTE</t>
        </is>
      </c>
    </row>
    <row r="2">
      <c r="A2" s="7" t="inlineStr">
        <is>
          <t>SUIVI EQUIPE POSTE</t>
        </is>
      </c>
      <c r="B2" t="inlineStr">
        <is>
          <t>Poste</t>
        </is>
      </c>
      <c r="C2" t="inlineStr">
        <is>
          <t>Équipe</t>
        </is>
      </c>
      <c r="D2" t="inlineStr">
        <is>
          <t>Quantité Produite</t>
        </is>
      </c>
      <c r="E2" t="inlineStr">
        <is>
          <t>Commentaires</t>
        </is>
      </c>
    </row>
    <row r="3">
      <c r="B3" t="inlineStr">
        <is>
          <t>Poste 1</t>
        </is>
      </c>
      <c r="C3" t="inlineStr">
        <is>
          <t>Équipe A</t>
        </is>
      </c>
      <c r="D3" t="n">
        <v>1000</v>
      </c>
      <c r="E3" t="inlineStr">
        <is>
          <t>RAS</t>
        </is>
      </c>
    </row>
  </sheetData>
  <mergeCells count="1">
    <mergeCell ref="A1:E1"/>
  </mergeCells>
  <dataValidations count="2">
    <dataValidation sqref="C2:C100" showErrorMessage="1" showDropDown="1" showInputMessage="1" allowBlank="0" type="list">
      <formula1>"Équipe A,Équipe B,Équipe C,Équipe Maintenance,Équipe Qualité"</formula1>
    </dataValidation>
    <dataValidation sqref="B2:B100 C2:C100" showErrorMessage="1" showDropDown="1" showInputMessage="1" allowBlank="0" type="list">
      <formula1>=Références!$B$2:$B$6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DASHBOARD PRODUCTION</t>
        </is>
      </c>
    </row>
    <row r="2">
      <c r="A2" s="21" t="inlineStr">
        <is>
          <t>📈 Synthèse Visuelle – Formulaire Utilisateur</t>
        </is>
      </c>
    </row>
    <row r="3">
      <c r="A3" t="inlineStr">
        <is>
          <t>Indicateur</t>
        </is>
      </c>
      <c r="B3" t="inlineStr">
        <is>
          <t>Valeur</t>
        </is>
      </c>
    </row>
    <row r="4">
      <c r="A4" s="22" t="inlineStr">
        <is>
          <t>Nombre total d'entrées</t>
        </is>
      </c>
      <c r="B4" s="22">
        <f>Synthese_Formulaire!B3</f>
        <v/>
      </c>
      <c r="C4" s="22" t="n"/>
      <c r="D4" s="22" t="n"/>
    </row>
    <row r="5">
      <c r="A5" s="23" t="inlineStr">
        <is>
          <t>Produit le plus utilisé</t>
        </is>
      </c>
      <c r="B5" s="23">
        <f>Synthese_Formulaire!B4</f>
        <v/>
      </c>
    </row>
    <row r="6">
      <c r="A6" s="23" t="inlineStr">
        <is>
          <t>Équipe la plus active</t>
        </is>
      </c>
      <c r="B6" s="23">
        <f>Synthese_Formulaire!B5</f>
        <v/>
      </c>
    </row>
    <row r="7">
      <c r="A7" s="23" t="n"/>
      <c r="B7" s="23" t="n"/>
    </row>
    <row r="9">
      <c r="E9" t="inlineStr">
        <is>
          <t>Équipe</t>
        </is>
      </c>
      <c r="F9" t="inlineStr">
        <is>
          <t>Nombre de saisies</t>
        </is>
      </c>
    </row>
    <row r="10">
      <c r="E10" t="inlineStr">
        <is>
          <t>Équipe A</t>
        </is>
      </c>
      <c r="F10" t="n">
        <v>9</v>
      </c>
    </row>
    <row r="11">
      <c r="E11" t="inlineStr">
        <is>
          <t>Équipe B</t>
        </is>
      </c>
      <c r="F11" t="n">
        <v>8</v>
      </c>
    </row>
    <row r="12">
      <c r="E12" t="inlineStr">
        <is>
          <t>Équipe C</t>
        </is>
      </c>
      <c r="F12" t="n">
        <v>3</v>
      </c>
    </row>
    <row r="13">
      <c r="E13" t="inlineStr">
        <is>
          <t>Équipe Maintenance</t>
        </is>
      </c>
      <c r="F13" t="n">
        <v>6</v>
      </c>
    </row>
    <row r="14">
      <c r="E14" t="inlineStr">
        <is>
          <t>Équipe Qualité</t>
        </is>
      </c>
      <c r="F14" t="n">
        <v>4</v>
      </c>
    </row>
  </sheetData>
  <mergeCells count="2">
    <mergeCell ref="A1:D1"/>
    <mergeCell ref="A2:D2"/>
  </mergeCells>
  <pageMargins left="0.75" right="0.75" top="1" bottom="1" header="0.5" footer="0.5"/>
  <drawing xmlns:r="http://schemas.openxmlformats.org/officeDocument/2006/relationships" r:id="rId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HISTORIQUE MENSUEL</t>
        </is>
      </c>
      <c r="F1" t="inlineStr">
        <is>
          <t>Progression</t>
        </is>
      </c>
    </row>
    <row r="2">
      <c r="A2" s="8" t="inlineStr">
        <is>
          <t>HISTORIQUE MENSUEL</t>
        </is>
      </c>
      <c r="B2" s="9" t="inlineStr">
        <is>
          <t>Ligne A</t>
        </is>
      </c>
      <c r="C2" s="9" t="n">
        <v>1100</v>
      </c>
      <c r="D2" s="9" t="n">
        <v>1070</v>
      </c>
      <c r="E2" s="9">
        <f>D2-C2</f>
        <v/>
      </c>
      <c r="F2">
        <f>D2/C2</f>
        <v/>
      </c>
    </row>
    <row r="3">
      <c r="B3" t="inlineStr">
        <is>
          <t>Ligne A</t>
        </is>
      </c>
      <c r="C3" t="n">
        <v>1150</v>
      </c>
      <c r="D3" t="n">
        <v>1130</v>
      </c>
      <c r="E3">
        <f>D3-C3</f>
        <v/>
      </c>
      <c r="F3">
        <f>D3/C3</f>
        <v/>
      </c>
    </row>
    <row r="4">
      <c r="B4" t="inlineStr">
        <is>
          <t>Ligne A</t>
        </is>
      </c>
      <c r="C4" t="n">
        <v>1200</v>
      </c>
      <c r="D4" t="n">
        <v>1190</v>
      </c>
      <c r="E4">
        <f>D4-C4</f>
        <v/>
      </c>
      <c r="F4">
        <f>D4/C4</f>
        <v/>
      </c>
    </row>
    <row r="5">
      <c r="B5" t="inlineStr">
        <is>
          <t>Ligne A</t>
        </is>
      </c>
      <c r="C5" t="n">
        <v>1250</v>
      </c>
      <c r="D5" t="n">
        <v>1250</v>
      </c>
      <c r="E5">
        <f>D5-C5</f>
        <v/>
      </c>
      <c r="F5">
        <f>D5/C5</f>
        <v/>
      </c>
    </row>
    <row r="6">
      <c r="B6" t="inlineStr">
        <is>
          <t>Ligne A</t>
        </is>
      </c>
      <c r="C6" t="n">
        <v>1300</v>
      </c>
      <c r="D6" t="n">
        <v>1310</v>
      </c>
      <c r="E6">
        <f>D6-C6</f>
        <v/>
      </c>
      <c r="F6">
        <f>D6/C6</f>
        <v/>
      </c>
    </row>
    <row r="7">
      <c r="B7" t="inlineStr">
        <is>
          <t>Ligne A</t>
        </is>
      </c>
      <c r="C7" t="n">
        <v>1350</v>
      </c>
      <c r="D7" t="n">
        <v>1370</v>
      </c>
      <c r="E7">
        <f>D7-C7</f>
        <v/>
      </c>
      <c r="F7">
        <f>D7/C7</f>
        <v/>
      </c>
    </row>
  </sheetData>
  <mergeCells count="1">
    <mergeCell ref="A1:E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BILAN COMPARATIF</t>
        </is>
      </c>
      <c r="G1" t="inlineStr">
        <is>
          <t>Évaluation</t>
        </is>
      </c>
    </row>
    <row r="2">
      <c r="A2" s="10" t="inlineStr">
        <is>
          <t>BILAN COMPARATIF</t>
        </is>
      </c>
      <c r="B2" s="11" t="inlineStr">
        <is>
          <t>Ligne</t>
        </is>
      </c>
      <c r="C2" s="11" t="inlineStr">
        <is>
          <t>Quantité Planifiée</t>
        </is>
      </c>
      <c r="D2" s="11" t="inlineStr">
        <is>
          <t>Quantité Produite</t>
        </is>
      </c>
      <c r="E2" s="11" t="inlineStr">
        <is>
          <t>Écart Total</t>
        </is>
      </c>
      <c r="F2" s="11" t="inlineStr">
        <is>
          <t>Taux de Réalisation (%)</t>
        </is>
      </c>
      <c r="G2">
        <f>IF(F2&gt;=100,"✅","⚠️")</f>
        <v/>
      </c>
    </row>
    <row r="3">
      <c r="B3" t="inlineStr">
        <is>
          <t>Ligne A</t>
        </is>
      </c>
      <c r="C3" t="n">
        <v>6000</v>
      </c>
      <c r="D3" t="n">
        <v>5800</v>
      </c>
      <c r="E3">
        <f>D2-C2</f>
        <v/>
      </c>
      <c r="F3">
        <f>D2/C2*100</f>
        <v/>
      </c>
      <c r="G3">
        <f>IF(F3&gt;=100,"✅","⚠️")</f>
        <v/>
      </c>
    </row>
    <row r="4">
      <c r="B4" t="inlineStr">
        <is>
          <t>Ligne A</t>
        </is>
      </c>
      <c r="C4" t="n">
        <v>6200</v>
      </c>
      <c r="D4" t="n">
        <v>6050</v>
      </c>
      <c r="E4">
        <f>D3-C3</f>
        <v/>
      </c>
      <c r="F4">
        <f>D3/C3*100</f>
        <v/>
      </c>
      <c r="G4">
        <f>IF(F4&gt;=100,"✅","⚠️")</f>
        <v/>
      </c>
    </row>
    <row r="5">
      <c r="B5" t="inlineStr">
        <is>
          <t>Ligne A</t>
        </is>
      </c>
      <c r="C5" t="n">
        <v>12200</v>
      </c>
      <c r="D5" t="n">
        <v>11850</v>
      </c>
      <c r="E5">
        <f>D4-C4</f>
        <v/>
      </c>
      <c r="F5">
        <f>D4/C4*100</f>
        <v/>
      </c>
      <c r="G5">
        <f>IF(F5&gt;=100,"✅","⚠️")</f>
        <v/>
      </c>
    </row>
    <row r="6">
      <c r="B6" t="inlineStr">
        <is>
          <t>Ligne B</t>
        </is>
      </c>
      <c r="C6" t="n">
        <v>6100</v>
      </c>
      <c r="D6" t="n">
        <v>5900</v>
      </c>
      <c r="E6">
        <f>D5-C5</f>
        <v/>
      </c>
      <c r="F6">
        <f>D5/C5*100</f>
        <v/>
      </c>
      <c r="G6">
        <f>IF(F6&gt;=100,"✅","⚠️")</f>
        <v/>
      </c>
    </row>
    <row r="7">
      <c r="B7" t="inlineStr">
        <is>
          <t>Ligne B</t>
        </is>
      </c>
      <c r="C7" t="n">
        <v>6300</v>
      </c>
      <c r="D7" t="n">
        <v>6150</v>
      </c>
      <c r="E7">
        <f>D6-C6</f>
        <v/>
      </c>
      <c r="F7">
        <f>D6/C6*100</f>
        <v/>
      </c>
      <c r="G7">
        <f>IF(F7&gt;=100,"✅","⚠️")</f>
        <v/>
      </c>
    </row>
    <row r="8">
      <c r="B8" t="inlineStr">
        <is>
          <t>Ligne B</t>
        </is>
      </c>
      <c r="C8" t="n">
        <v>12400</v>
      </c>
      <c r="D8" t="n">
        <v>12050</v>
      </c>
      <c r="E8">
        <f>D7-C7</f>
        <v/>
      </c>
      <c r="F8">
        <f>D7/C7*100</f>
        <v/>
      </c>
    </row>
  </sheetData>
  <mergeCells count="1">
    <mergeCell ref="A1:F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ANALYSE ECARTS CRITIQUES</t>
        </is>
      </c>
    </row>
    <row r="2">
      <c r="A2" s="12" t="inlineStr">
        <is>
          <t>ANALYSE ECARTS CRITIQUES</t>
        </is>
      </c>
      <c r="B2" s="13" t="inlineStr">
        <is>
          <t>Période</t>
        </is>
      </c>
      <c r="C2" s="13" t="inlineStr">
        <is>
          <t>Écart Total</t>
        </is>
      </c>
      <c r="D2" s="13" t="inlineStr">
        <is>
          <t>Seuil Critique</t>
        </is>
      </c>
      <c r="E2" s="13" t="inlineStr">
        <is>
          <t>Écart Dépassé</t>
        </is>
      </c>
      <c r="F2" s="13" t="inlineStr">
        <is>
          <t>Alerte</t>
        </is>
      </c>
    </row>
    <row r="3">
      <c r="B3" t="inlineStr">
        <is>
          <t>S1</t>
        </is>
      </c>
      <c r="C3" t="n">
        <v>-200</v>
      </c>
      <c r="D3" t="n">
        <v>-150</v>
      </c>
      <c r="E3">
        <f>IF(C2&lt;D2,"Oui","Non")</f>
        <v/>
      </c>
      <c r="F3">
        <f>IF(E2="Oui","🔴 Alerte","🟢 OK")</f>
        <v/>
      </c>
    </row>
    <row r="4">
      <c r="B4" t="inlineStr">
        <is>
          <t>S2</t>
        </is>
      </c>
      <c r="C4" t="n">
        <v>-150</v>
      </c>
      <c r="D4" t="n">
        <v>-150</v>
      </c>
      <c r="E4">
        <f>IF(C3&lt;D3,"Oui","Non")</f>
        <v/>
      </c>
      <c r="F4">
        <f>IF(E3="Oui","🔴 Alerte","🟢 OK")</f>
        <v/>
      </c>
    </row>
    <row r="5">
      <c r="B5" t="inlineStr">
        <is>
          <t>S1</t>
        </is>
      </c>
      <c r="C5" t="n">
        <v>-200</v>
      </c>
      <c r="D5" t="n">
        <v>-180</v>
      </c>
      <c r="E5">
        <f>IF(C4&lt;D4,"Oui","Non")</f>
        <v/>
      </c>
      <c r="F5">
        <f>IF(E4="Oui","🔴 Alerte","🟢 OK")</f>
        <v/>
      </c>
    </row>
    <row r="6">
      <c r="B6" t="inlineStr">
        <is>
          <t>S2</t>
        </is>
      </c>
      <c r="C6" t="n">
        <v>-150</v>
      </c>
      <c r="D6" t="n">
        <v>-180</v>
      </c>
      <c r="E6">
        <f>IF(C5&lt;D5,"Oui","Non")</f>
        <v/>
      </c>
      <c r="F6">
        <f>IF(E5="Oui","🔴 Alerte","🟢 OK")</f>
        <v/>
      </c>
    </row>
  </sheetData>
  <mergeCells count="1">
    <mergeCell ref="A1:F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RAPPORT AUDIT PRODUCTION</t>
        </is>
      </c>
    </row>
    <row r="2">
      <c r="A2" s="14" t="inlineStr">
        <is>
          <t>RAPPORT AUDIT PRODUCTION</t>
        </is>
      </c>
      <c r="B2" s="15" t="inlineStr">
        <is>
          <t>Période</t>
        </is>
      </c>
      <c r="C2" s="15" t="inlineStr">
        <is>
          <t>Écart</t>
        </is>
      </c>
      <c r="D2" s="15" t="inlineStr">
        <is>
          <t>Seuil</t>
        </is>
      </c>
      <c r="E2" s="15" t="inlineStr">
        <is>
          <t>Recommandation</t>
        </is>
      </c>
    </row>
    <row r="3">
      <c r="B3" t="inlineStr">
        <is>
          <t>S1</t>
        </is>
      </c>
      <c r="C3" t="n">
        <v>-200</v>
      </c>
      <c r="D3" t="n">
        <v>-150</v>
      </c>
      <c r="E3" t="inlineStr">
        <is>
          <t>Analyser les causes de sous-production et revoir le planning.</t>
        </is>
      </c>
    </row>
    <row r="4">
      <c r="B4" t="inlineStr">
        <is>
          <t>S1</t>
        </is>
      </c>
      <c r="C4" t="n">
        <v>-200</v>
      </c>
      <c r="D4" t="n">
        <v>-180</v>
      </c>
      <c r="E4" t="inlineStr">
        <is>
          <t>Renforcer le suivi journalier et vérifier l'état des équipements.</t>
        </is>
      </c>
    </row>
  </sheetData>
  <mergeCells count="1">
    <mergeCell ref="A1:E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t="inlineStr">
        <is>
          <t>Produits</t>
        </is>
      </c>
      <c r="B1" t="inlineStr">
        <is>
          <t>Équipes</t>
        </is>
      </c>
    </row>
    <row r="2">
      <c r="A2" t="inlineStr">
        <is>
          <t>Produit X</t>
        </is>
      </c>
      <c r="B2" t="inlineStr">
        <is>
          <t>Équipe A</t>
        </is>
      </c>
    </row>
    <row r="3">
      <c r="A3" t="inlineStr">
        <is>
          <t>Produit Y</t>
        </is>
      </c>
      <c r="B3" t="inlineStr">
        <is>
          <t>Équipe B</t>
        </is>
      </c>
    </row>
    <row r="4">
      <c r="A4" t="inlineStr">
        <is>
          <t>Produit Z</t>
        </is>
      </c>
      <c r="B4" t="inlineStr">
        <is>
          <t>Équipe C</t>
        </is>
      </c>
    </row>
    <row r="5">
      <c r="A5" t="inlineStr">
        <is>
          <t>Produit Alpha</t>
        </is>
      </c>
      <c r="B5" t="inlineStr">
        <is>
          <t>Équipe Maintenance</t>
        </is>
      </c>
    </row>
    <row r="6">
      <c r="A6" t="inlineStr">
        <is>
          <t>Produit Beta</t>
        </is>
      </c>
      <c r="B6" t="inlineStr">
        <is>
          <t>Équipe Qualité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C100"/>
  <sheetViews>
    <sheetView workbookViewId="0">
      <selection activeCell="A1" sqref="A1"/>
    </sheetView>
  </sheetViews>
  <sheetFormatPr baseColWidth="8" defaultRowHeight="15"/>
  <sheetData>
    <row r="1">
      <c r="A1" s="16" t="inlineStr">
        <is>
          <t>📋 Interface de saisie simplifiée</t>
        </is>
      </c>
    </row>
    <row r="2">
      <c r="A2" t="inlineStr">
        <is>
          <t>02/06/2025</t>
        </is>
      </c>
      <c r="B2" t="inlineStr">
        <is>
          <t>Produit Z</t>
        </is>
      </c>
      <c r="C2" t="inlineStr">
        <is>
          <t>Équipe C</t>
        </is>
      </c>
    </row>
    <row r="3">
      <c r="A3" t="inlineStr">
        <is>
          <t>03/06/2025</t>
        </is>
      </c>
      <c r="B3" t="inlineStr">
        <is>
          <t>Produit Alpha</t>
        </is>
      </c>
      <c r="C3" t="inlineStr">
        <is>
          <t>Équipe Maintenance</t>
        </is>
      </c>
    </row>
    <row r="4">
      <c r="A4" t="inlineStr">
        <is>
          <t>04/06/2025</t>
        </is>
      </c>
      <c r="B4" t="inlineStr">
        <is>
          <t>Produit Beta</t>
        </is>
      </c>
      <c r="C4" t="inlineStr">
        <is>
          <t>Équipe Qualité</t>
        </is>
      </c>
    </row>
    <row r="5">
      <c r="A5" t="inlineStr">
        <is>
          <t>05/06/2025</t>
        </is>
      </c>
      <c r="B5" t="inlineStr">
        <is>
          <t>Produit X</t>
        </is>
      </c>
      <c r="C5" t="inlineStr">
        <is>
          <t>Équipe A</t>
        </is>
      </c>
    </row>
    <row r="6">
      <c r="A6" t="inlineStr">
        <is>
          <t>06/06/2025</t>
        </is>
      </c>
      <c r="B6" t="inlineStr">
        <is>
          <t>Produit Y</t>
        </is>
      </c>
      <c r="C6" t="inlineStr">
        <is>
          <t>Équipe B</t>
        </is>
      </c>
    </row>
    <row r="7">
      <c r="A7" t="inlineStr">
        <is>
          <t>07/06/2025</t>
        </is>
      </c>
      <c r="B7" t="inlineStr">
        <is>
          <t>Produit Z</t>
        </is>
      </c>
      <c r="C7" t="inlineStr">
        <is>
          <t>Équipe C</t>
        </is>
      </c>
    </row>
    <row r="8">
      <c r="A8" t="inlineStr">
        <is>
          <t>08/06/2025</t>
        </is>
      </c>
      <c r="B8" t="inlineStr">
        <is>
          <t>Produit Alpha</t>
        </is>
      </c>
      <c r="C8" t="inlineStr">
        <is>
          <t>Équipe Maintenance</t>
        </is>
      </c>
    </row>
    <row r="9">
      <c r="A9" t="inlineStr">
        <is>
          <t>09/06/2025</t>
        </is>
      </c>
      <c r="B9" t="inlineStr">
        <is>
          <t>Produit Beta</t>
        </is>
      </c>
      <c r="C9" t="inlineStr">
        <is>
          <t>Équipe Qualité</t>
        </is>
      </c>
    </row>
    <row r="10">
      <c r="A10" t="inlineStr">
        <is>
          <t>010/06/2025</t>
        </is>
      </c>
      <c r="B10" t="inlineStr">
        <is>
          <t>Produit X</t>
        </is>
      </c>
      <c r="C10" t="inlineStr">
        <is>
          <t>Équipe A</t>
        </is>
      </c>
    </row>
    <row r="11">
      <c r="A11" t="inlineStr">
        <is>
          <t>011/06/2025</t>
        </is>
      </c>
      <c r="B11" t="inlineStr">
        <is>
          <t>Produit Y</t>
        </is>
      </c>
      <c r="C11" t="inlineStr">
        <is>
          <t>Équipe B</t>
        </is>
      </c>
    </row>
    <row r="12">
      <c r="A12" t="inlineStr">
        <is>
          <t>12/06/2025</t>
        </is>
      </c>
      <c r="B12" t="inlineStr">
        <is>
          <t>Produit X</t>
        </is>
      </c>
      <c r="C12" t="inlineStr">
        <is>
          <t>Équipe Qualité</t>
        </is>
      </c>
    </row>
    <row r="13">
      <c r="A13" t="inlineStr">
        <is>
          <t>13/06/2025</t>
        </is>
      </c>
      <c r="B13" t="inlineStr">
        <is>
          <t>Produit Y</t>
        </is>
      </c>
      <c r="C13" t="inlineStr">
        <is>
          <t>Équipe C</t>
        </is>
      </c>
    </row>
    <row r="14">
      <c r="A14" t="inlineStr">
        <is>
          <t>14/06/2025</t>
        </is>
      </c>
      <c r="B14" t="inlineStr">
        <is>
          <t>Produit Z</t>
        </is>
      </c>
      <c r="C14" t="inlineStr">
        <is>
          <t>Équipe Maintenance</t>
        </is>
      </c>
    </row>
    <row r="15">
      <c r="A15" t="inlineStr">
        <is>
          <t>15/06/2025</t>
        </is>
      </c>
      <c r="B15" t="inlineStr">
        <is>
          <t>Produit X</t>
        </is>
      </c>
      <c r="C15" t="inlineStr">
        <is>
          <t>Équipe B</t>
        </is>
      </c>
    </row>
    <row r="16">
      <c r="A16" t="inlineStr">
        <is>
          <t>16/06/2025</t>
        </is>
      </c>
      <c r="B16" t="inlineStr">
        <is>
          <t>Produit Alpha</t>
        </is>
      </c>
      <c r="C16" t="inlineStr">
        <is>
          <t>Équipe A</t>
        </is>
      </c>
    </row>
    <row r="17">
      <c r="A17" t="inlineStr">
        <is>
          <t>17/06/2025</t>
        </is>
      </c>
      <c r="B17" t="inlineStr">
        <is>
          <t>Produit Z</t>
        </is>
      </c>
      <c r="C17" t="inlineStr">
        <is>
          <t>Équipe B</t>
        </is>
      </c>
    </row>
    <row r="18">
      <c r="A18" t="inlineStr">
        <is>
          <t>18/06/2025</t>
        </is>
      </c>
      <c r="B18" t="inlineStr">
        <is>
          <t>Produit Alpha</t>
        </is>
      </c>
      <c r="C18" t="inlineStr">
        <is>
          <t>Équipe B</t>
        </is>
      </c>
    </row>
    <row r="19">
      <c r="A19" t="inlineStr">
        <is>
          <t>19/06/2025</t>
        </is>
      </c>
      <c r="B19" t="inlineStr">
        <is>
          <t>Produit X</t>
        </is>
      </c>
      <c r="C19" t="inlineStr">
        <is>
          <t>Équipe Maintenance</t>
        </is>
      </c>
    </row>
    <row r="20">
      <c r="A20" t="inlineStr">
        <is>
          <t>20/06/2025</t>
        </is>
      </c>
      <c r="B20" t="inlineStr">
        <is>
          <t>Produit X</t>
        </is>
      </c>
      <c r="C20" t="inlineStr">
        <is>
          <t>Équipe A</t>
        </is>
      </c>
    </row>
    <row r="21">
      <c r="A21" t="inlineStr">
        <is>
          <t>21/06/2025</t>
        </is>
      </c>
      <c r="B21" t="inlineStr">
        <is>
          <t>Produit X</t>
        </is>
      </c>
      <c r="C21" t="inlineStr">
        <is>
          <t>Équipe A</t>
        </is>
      </c>
    </row>
    <row r="22">
      <c r="A22" t="inlineStr">
        <is>
          <t>22/06/2025</t>
        </is>
      </c>
      <c r="B22" t="inlineStr">
        <is>
          <t>Produit Alpha</t>
        </is>
      </c>
      <c r="C22" t="inlineStr">
        <is>
          <t>Équipe B</t>
        </is>
      </c>
    </row>
    <row r="23">
      <c r="A23" t="inlineStr">
        <is>
          <t>23/06/2025</t>
        </is>
      </c>
      <c r="B23" t="inlineStr">
        <is>
          <t>Produit Alpha</t>
        </is>
      </c>
      <c r="C23" t="inlineStr">
        <is>
          <t>Équipe A</t>
        </is>
      </c>
    </row>
    <row r="24">
      <c r="A24" t="inlineStr">
        <is>
          <t>24/06/2025</t>
        </is>
      </c>
      <c r="B24" t="inlineStr">
        <is>
          <t>Produit Z</t>
        </is>
      </c>
      <c r="C24" t="inlineStr">
        <is>
          <t>Équipe A</t>
        </is>
      </c>
    </row>
    <row r="25">
      <c r="A25" t="inlineStr">
        <is>
          <t>25/06/2025</t>
        </is>
      </c>
      <c r="B25" t="inlineStr">
        <is>
          <t>Produit Z</t>
        </is>
      </c>
      <c r="C25" t="inlineStr">
        <is>
          <t>Équipe Maintenance</t>
        </is>
      </c>
    </row>
    <row r="26">
      <c r="A26" t="inlineStr">
        <is>
          <t>26/06/2025</t>
        </is>
      </c>
      <c r="B26" t="inlineStr">
        <is>
          <t>Produit Z</t>
        </is>
      </c>
      <c r="C26" t="inlineStr">
        <is>
          <t>Équipe Qualité</t>
        </is>
      </c>
    </row>
    <row r="27">
      <c r="A27" t="inlineStr">
        <is>
          <t>27/06/2025</t>
        </is>
      </c>
      <c r="B27" t="inlineStr">
        <is>
          <t>Produit Beta</t>
        </is>
      </c>
      <c r="C27" t="inlineStr">
        <is>
          <t>Équipe A</t>
        </is>
      </c>
    </row>
    <row r="28">
      <c r="A28" t="inlineStr">
        <is>
          <t>28/06/2025</t>
        </is>
      </c>
      <c r="B28" t="inlineStr">
        <is>
          <t>Produit X</t>
        </is>
      </c>
      <c r="C28" t="inlineStr">
        <is>
          <t>Équipe B</t>
        </is>
      </c>
    </row>
    <row r="29">
      <c r="A29" t="inlineStr">
        <is>
          <t>29/06/2025</t>
        </is>
      </c>
      <c r="B29" t="inlineStr">
        <is>
          <t>Produit Z</t>
        </is>
      </c>
      <c r="C29" t="inlineStr">
        <is>
          <t>Équipe A</t>
        </is>
      </c>
    </row>
    <row r="30">
      <c r="A30" t="inlineStr">
        <is>
          <t>30/06/2025</t>
        </is>
      </c>
      <c r="B30" t="inlineStr">
        <is>
          <t>Produit Z</t>
        </is>
      </c>
      <c r="C30" t="inlineStr">
        <is>
          <t>Équipe B</t>
        </is>
      </c>
    </row>
    <row r="31">
      <c r="A31" t="inlineStr">
        <is>
          <t>31/06/2025</t>
        </is>
      </c>
      <c r="B31" t="inlineStr">
        <is>
          <t>Produit Beta</t>
        </is>
      </c>
      <c r="C31" t="inlineStr">
        <is>
          <t>Équipe Maintenance</t>
        </is>
      </c>
    </row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</sheetData>
  <mergeCells count="1">
    <mergeCell ref="A1:C1"/>
  </mergeCells>
  <dataValidations count="2">
    <dataValidation sqref="B2:B100" showErrorMessage="1" showDropDown="1" showInputMessage="1" allowBlank="0" type="list">
      <formula1>=Références!$A$2:$A$6</formula1>
    </dataValidation>
    <dataValidation sqref="C2:C100" showErrorMessage="1" showDropDown="1" showInputMessage="1" allowBlank="0" type="list">
      <formula1>=Références!$B$2:$B$6</formula1>
    </dataValidation>
  </dataValidation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8" t="inlineStr">
        <is>
          <t>📊 Synthèse des Données du Formulaire</t>
        </is>
      </c>
    </row>
    <row r="2">
      <c r="A2" s="17" t="inlineStr">
        <is>
          <t>Indicateur</t>
        </is>
      </c>
      <c r="B2" s="17" t="inlineStr">
        <is>
          <t>Valeur</t>
        </is>
      </c>
      <c r="C2" s="17" t="inlineStr">
        <is>
          <t>Unité</t>
        </is>
      </c>
      <c r="D2" s="17" t="inlineStr">
        <is>
          <t>Commentaires</t>
        </is>
      </c>
    </row>
    <row r="3">
      <c r="A3" s="20" t="inlineStr">
        <is>
          <t>Nombre total d'entrées</t>
        </is>
      </c>
      <c r="B3" s="20">
        <f>COUNTA(Formulaire_Saisie!A2:A100)</f>
        <v/>
      </c>
      <c r="C3" s="20" t="inlineStr">
        <is>
          <t>entrées</t>
        </is>
      </c>
      <c r="D3" s="20" t="inlineStr">
        <is>
          <t>Total des saisies utilisateurs</t>
        </is>
      </c>
    </row>
    <row r="4">
      <c r="A4" s="20" t="inlineStr">
        <is>
          <t>Produit le plus utilisé</t>
        </is>
      </c>
      <c r="B4" s="20">
        <f>INDEX(Formulaire_Saisie!B2:B100,MODE.MULT(MATCH(Formulaire_Saisie!B2:B100,Formulaire_Saisie!B2:B100,0)))</f>
        <v/>
      </c>
      <c r="C4" s="20" t="inlineStr"/>
      <c r="D4" s="20" t="inlineStr">
        <is>
          <t>Produit dominant saisi</t>
        </is>
      </c>
    </row>
    <row r="5">
      <c r="A5" s="20" t="inlineStr">
        <is>
          <t>Équipe la plus active</t>
        </is>
      </c>
      <c r="B5" s="20">
        <f>INDEX(Formulaire_Saisie!C2:C100,MODE.MULT(MATCH(Formulaire_Saisie!C2:C100,Formulaire_Saisie!C2:C100,0)))</f>
        <v/>
      </c>
      <c r="C5" s="20" t="inlineStr"/>
      <c r="D5" s="20" t="inlineStr">
        <is>
          <t>Équipe avec la saisie la plus fréquente</t>
        </is>
      </c>
    </row>
  </sheetData>
  <autoFilter ref="A2:D5"/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2025-06-29T00:13:44Z</dcterms:created>
  <dcterms:modified xmlns:dcterms="http://purl.org/dc/terms/" xmlns:xsi="http://www.w3.org/2001/XMLSchema-instance" xsi:type="dcterms:W3CDTF">2025-06-29T00:13:44Z</dcterms:modified>
</cp:coreProperties>
</file>