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tables/table4.xml" ContentType="application/vnd.openxmlformats-officedocument.spreadsheetml.table+xml"/>
  <Override PartName="/xl/worksheets/sheet5.xml" ContentType="application/vnd.openxmlformats-officedocument.spreadsheetml.worksheet+xml"/>
  <Override PartName="/xl/tables/table5.xml" ContentType="application/vnd.openxmlformats-officedocument.spreadsheetml.table+xml"/>
  <Override PartName="/xl/worksheets/sheet6.xml" ContentType="application/vnd.openxmlformats-officedocument.spreadsheetml.worksheet+xml"/>
  <Override PartName="/xl/tables/table6.xml" ContentType="application/vnd.openxmlformats-officedocument.spreadsheetml.table+xml"/>
  <Override PartName="/xl/worksheets/sheet7.xml" ContentType="application/vnd.openxmlformats-officedocument.spreadsheetml.worksheet+xml"/>
  <Override PartName="/xl/tables/table7.xml" ContentType="application/vnd.openxmlformats-officedocument.spreadsheetml.table+xml"/>
  <Override PartName="/xl/worksheets/sheet8.xml" ContentType="application/vnd.openxmlformats-officedocument.spreadsheetml.worksheet+xml"/>
  <Override PartName="/xl/tables/table8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HR" sheetId="1" state="visible" r:id="rId1"/>
    <sheet xmlns:r="http://schemas.openxmlformats.org/officeDocument/2006/relationships" name="Sales" sheetId="2" state="visible" r:id="rId2"/>
    <sheet xmlns:r="http://schemas.openxmlformats.org/officeDocument/2006/relationships" name="Marketing" sheetId="3" state="visible" r:id="rId3"/>
    <sheet xmlns:r="http://schemas.openxmlformats.org/officeDocument/2006/relationships" name="Finance" sheetId="4" state="visible" r:id="rId4"/>
    <sheet xmlns:r="http://schemas.openxmlformats.org/officeDocument/2006/relationships" name="Logistics" sheetId="5" state="visible" r:id="rId5"/>
    <sheet xmlns:r="http://schemas.openxmlformats.org/officeDocument/2006/relationships" name="Customer Service" sheetId="6" state="visible" r:id="rId6"/>
    <sheet xmlns:r="http://schemas.openxmlformats.org/officeDocument/2006/relationships" name="Procurement" sheetId="7" state="visible" r:id="rId7"/>
    <sheet xmlns:r="http://schemas.openxmlformats.org/officeDocument/2006/relationships" name="IT Operations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6">
    <fill>
      <patternFill/>
    </fill>
    <fill>
      <patternFill patternType="gray125"/>
    </fill>
    <fill>
      <patternFill patternType="solid">
        <fgColor rgb="00D9E1F2"/>
        <bgColor rgb="00D9E1F2"/>
      </patternFill>
    </fill>
    <fill>
      <patternFill patternType="solid">
        <fgColor rgb="00E2EFDA"/>
        <bgColor rgb="00E2EFDA"/>
      </patternFill>
    </fill>
    <fill>
      <patternFill patternType="solid">
        <fgColor rgb="00FCE4D6"/>
        <bgColor rgb="00FCE4D6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pivotButton="0" quotePrefix="0" xfId="0"/>
    <xf numFmtId="0" fontId="1" fillId="2" borderId="0" pivotButton="0" quotePrefix="0" xfId="0"/>
    <xf numFmtId="0" fontId="0" fillId="3" borderId="0" applyAlignment="1" pivotButton="0" quotePrefix="0" xfId="0">
      <alignment horizontal="left"/>
    </xf>
    <xf numFmtId="0" fontId="1" fillId="4" borderId="0" pivotButton="0" quotePrefix="0" xfId="0"/>
    <xf numFmtId="0" fontId="0" fillId="5" borderId="0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ables/table1.xml><?xml version="1.0" encoding="utf-8"?>
<table xmlns="http://schemas.openxmlformats.org/spreadsheetml/2006/main" id="1" name="HR_Data" displayName="HR_Data" ref="A6:F7" headerRowCount="1">
  <autoFilter ref="A6:F7"/>
  <tableColumns count="6">
    <tableColumn id="1" name="Employee"/>
    <tableColumn id="2" name="Separations"/>
    <tableColumn id="3" name="Avg_Headcount"/>
    <tableColumn id="4" name="Time_to_Hire"/>
    <tableColumn id="5" name="Total_Training_Hours"/>
    <tableColumn id="6" name="Total_Employe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Sales_Data" displayName="Sales_Data" ref="A6:D7" headerRowCount="1">
  <autoFilter ref="A6:D7"/>
  <tableColumns count="4">
    <tableColumn id="1" name="Revenue"/>
    <tableColumn id="2" name="Won_Deals"/>
    <tableColumn id="3" name="Leads"/>
    <tableColumn id="4" name="Deals_Closed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Marketing_Data" displayName="Marketing_Data" ref="A6:E7" headerRowCount="1">
  <autoFilter ref="A6:E7"/>
  <tableColumns count="5">
    <tableColumn id="1" name="Total_Marketing_Spend"/>
    <tableColumn id="2" name="Leads"/>
    <tableColumn id="3" name="Clicks"/>
    <tableColumn id="4" name="Impressions"/>
    <tableColumn id="5" name="Leads_Converted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Finance_Data" displayName="Finance_Data" ref="A6:E7" headerRowCount="1">
  <autoFilter ref="A6:E7"/>
  <tableColumns count="5">
    <tableColumn id="1" name="Revenue"/>
    <tableColumn id="2" name="COGS"/>
    <tableColumn id="3" name="Operating_Income"/>
    <tableColumn id="4" name="Net_Income"/>
    <tableColumn id="5" name="Total_Assets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Logistics_Data" displayName="Logistics_Data" ref="A6:F7" headerRowCount="1">
  <autoFilter ref="A6:F7"/>
  <tableColumns count="6">
    <tableColumn id="1" name="Deliveries_On_Time"/>
    <tableColumn id="2" name="Total_Deliveries"/>
    <tableColumn id="3" name="COGS"/>
    <tableColumn id="4" name="Average_Inventory"/>
    <tableColumn id="5" name="Accurate_Orders"/>
    <tableColumn id="6" name="Total_Orders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Customer_Service_Data" displayName="Customer_Service_Data" ref="A6:D7" headerRowCount="1">
  <autoFilter ref="A6:D7"/>
  <tableColumns count="4">
    <tableColumn id="1" name="Response_Time_Minutes"/>
    <tableColumn id="2" name="Resolved_Tickets"/>
    <tableColumn id="3" name="Total_Tickets"/>
    <tableColumn id="4" name="Satisfaction_Score"/>
  </tableColumns>
  <tableStyleInfo name="TableStyleMedium3" showFirstColumn="0" showLastColumn="0" showRowStripes="1" showColumnStripes="0"/>
</table>
</file>

<file path=xl/tables/table7.xml><?xml version="1.0" encoding="utf-8"?>
<table xmlns="http://schemas.openxmlformats.org/spreadsheetml/2006/main" id="7" name="Procurement_Data" displayName="Procurement_Data" ref="A6:E7" headerRowCount="1">
  <autoFilter ref="A6:E7"/>
  <tableColumns count="5">
    <tableColumn id="1" name="Correct_Orders"/>
    <tableColumn id="2" name="Total_Orders"/>
    <tableColumn id="3" name="Lead_Time_Days"/>
    <tableColumn id="4" name="Estimated_Cost"/>
    <tableColumn id="5" name="Actual_Cost"/>
  </tableColumns>
  <tableStyleInfo name="TableStyleMedium3" showFirstColumn="0" showLastColumn="0" showRowStripes="1" showColumnStripes="0"/>
</table>
</file>

<file path=xl/tables/table8.xml><?xml version="1.0" encoding="utf-8"?>
<table xmlns="http://schemas.openxmlformats.org/spreadsheetml/2006/main" id="8" name="IT_Operations_Data" displayName="IT_Operations_Data" ref="A6:F7" headerRowCount="1">
  <autoFilter ref="A6:F7"/>
  <tableColumns count="6">
    <tableColumn id="1" name="Uptime_Hours"/>
    <tableColumn id="2" name="Total_Hours"/>
    <tableColumn id="3" name="SLA_Resolved"/>
    <tableColumn id="4" name="Total_Tickets"/>
    <tableColumn id="5" name="Incidents"/>
    <tableColumn id="6" name="Total_Users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KPI Metric</t>
        </is>
      </c>
      <c r="B1" s="1" t="inlineStr">
        <is>
          <t>Formula (Excel-style)</t>
        </is>
      </c>
    </row>
    <row r="2">
      <c r="A2" s="2" t="inlineStr">
        <is>
          <t>Employee Turnover Rate</t>
        </is>
      </c>
      <c r="B2" s="3">
        <f>HR_Data[[#Data],[Separations]]/HR_Data[[#Data],[Avg_Headcount]]</f>
        <v/>
      </c>
    </row>
    <row r="3">
      <c r="A3" s="2" t="inlineStr">
        <is>
          <t>Average Time to Hire</t>
        </is>
      </c>
      <c r="B3" s="3">
        <f>AVERAGE(HR_Data[[#Data],[Time_to_Hire]])</f>
        <v/>
      </c>
    </row>
    <row r="4">
      <c r="A4" s="2" t="inlineStr">
        <is>
          <t>Training Hours per Employee</t>
        </is>
      </c>
      <c r="B4" s="3">
        <f>HR_Data[[#Data],[Total_Training_Hours]]/HR_Data[[#Data],[Total_Employees]]</f>
        <v/>
      </c>
    </row>
    <row r="6">
      <c r="A6" t="inlineStr">
        <is>
          <t>Employee</t>
        </is>
      </c>
      <c r="B6" t="inlineStr">
        <is>
          <t>Separations</t>
        </is>
      </c>
      <c r="C6" t="inlineStr">
        <is>
          <t>Avg_Headcount</t>
        </is>
      </c>
      <c r="D6" t="inlineStr">
        <is>
          <t>Time_to_Hire</t>
        </is>
      </c>
      <c r="E6" t="inlineStr">
        <is>
          <t>Total_Training_Hours</t>
        </is>
      </c>
      <c r="F6" t="inlineStr">
        <is>
          <t>Total_Employees</t>
        </is>
      </c>
    </row>
    <row r="7">
      <c r="A7" t="inlineStr">
        <is>
          <t>HR Dept</t>
        </is>
      </c>
      <c r="B7" t="n">
        <v>5</v>
      </c>
      <c r="C7" t="n">
        <v>50</v>
      </c>
      <c r="D7" t="n">
        <v>25</v>
      </c>
      <c r="E7" t="n">
        <v>400</v>
      </c>
      <c r="F7" t="n">
        <v>50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KPI Metric</t>
        </is>
      </c>
      <c r="B1" s="1" t="inlineStr">
        <is>
          <t>Formula (Excel-style)</t>
        </is>
      </c>
    </row>
    <row r="2">
      <c r="A2" s="2" t="inlineStr">
        <is>
          <t>Total Revenue</t>
        </is>
      </c>
      <c r="B2" s="3">
        <f>SUM(Sales_Data[[#Data],[Revenue]])</f>
        <v/>
      </c>
    </row>
    <row r="3">
      <c r="A3" s="2" t="inlineStr">
        <is>
          <t>Conversion Rate</t>
        </is>
      </c>
      <c r="B3" s="3">
        <f>Sales_Data[[#Data],[Won_Deals]]/Sales_Data[[#Data],[Leads]]</f>
        <v/>
      </c>
    </row>
    <row r="4">
      <c r="A4" s="2" t="inlineStr">
        <is>
          <t>Average Deal Size</t>
        </is>
      </c>
      <c r="B4" s="3">
        <f>Sales_Data[[#Data],[Revenue]]/Sales_Data[[#Data],[Deals_Closed]]</f>
        <v/>
      </c>
    </row>
    <row r="6">
      <c r="A6" t="inlineStr">
        <is>
          <t>Revenue</t>
        </is>
      </c>
      <c r="B6" t="inlineStr">
        <is>
          <t>Won_Deals</t>
        </is>
      </c>
      <c r="C6" t="inlineStr">
        <is>
          <t>Leads</t>
        </is>
      </c>
      <c r="D6" t="inlineStr">
        <is>
          <t>Deals_Closed</t>
        </is>
      </c>
    </row>
    <row r="7">
      <c r="A7" t="n">
        <v>150000</v>
      </c>
      <c r="B7" t="n">
        <v>30</v>
      </c>
      <c r="C7" t="n">
        <v>200</v>
      </c>
      <c r="D7" t="n">
        <v>25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KPI Metric</t>
        </is>
      </c>
      <c r="B1" s="1" t="inlineStr">
        <is>
          <t>Formula (Excel-style)</t>
        </is>
      </c>
    </row>
    <row r="2">
      <c r="A2" s="2" t="inlineStr">
        <is>
          <t>Cost per Lead</t>
        </is>
      </c>
      <c r="B2" s="3">
        <f>Marketing_Data[[#Data],[Total_Marketing_Spend]]/Marketing_Data[[#Data],[Leads]]</f>
        <v/>
      </c>
    </row>
    <row r="3">
      <c r="A3" s="2" t="inlineStr">
        <is>
          <t>Click-Through Rate</t>
        </is>
      </c>
      <c r="B3" s="3">
        <f>Marketing_Data[[#Data],[Clicks]]/Marketing_Data[[#Data],[Impressions]]</f>
        <v/>
      </c>
    </row>
    <row r="4">
      <c r="A4" s="2" t="inlineStr">
        <is>
          <t>Lead Conversion Rate</t>
        </is>
      </c>
      <c r="B4" s="3">
        <f>Marketing_Data[[#Data],[Leads_Converted]]/Marketing_Data[[#Data],[Leads]]</f>
        <v/>
      </c>
    </row>
    <row r="6">
      <c r="A6" t="inlineStr">
        <is>
          <t>Total_Marketing_Spend</t>
        </is>
      </c>
      <c r="B6" t="inlineStr">
        <is>
          <t>Leads</t>
        </is>
      </c>
      <c r="C6" t="inlineStr">
        <is>
          <t>Clicks</t>
        </is>
      </c>
      <c r="D6" t="inlineStr">
        <is>
          <t>Impressions</t>
        </is>
      </c>
      <c r="E6" t="inlineStr">
        <is>
          <t>Leads_Converted</t>
        </is>
      </c>
    </row>
    <row r="7">
      <c r="A7" t="n">
        <v>10000</v>
      </c>
      <c r="B7" t="n">
        <v>250</v>
      </c>
      <c r="C7" t="n">
        <v>1500</v>
      </c>
      <c r="D7" t="n">
        <v>10000</v>
      </c>
      <c r="E7" t="n">
        <v>60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KPI Metric</t>
        </is>
      </c>
      <c r="B1" s="1" t="inlineStr">
        <is>
          <t>Formula (Excel-style)</t>
        </is>
      </c>
    </row>
    <row r="2">
      <c r="A2" s="2" t="inlineStr">
        <is>
          <t>Gross Profit Margin</t>
        </is>
      </c>
      <c r="B2" s="3">
        <f>(Finance_Data[[#Data],[Revenue]] - Finance_Data[[#Data],[COGS]])/Finance_Data[[#Data],[Revenue]]</f>
        <v/>
      </c>
    </row>
    <row r="3">
      <c r="A3" s="2" t="inlineStr">
        <is>
          <t>Operating Margin</t>
        </is>
      </c>
      <c r="B3" s="3">
        <f>Finance_Data[[#Data],[Operating_Income]]/Finance_Data[[#Data],[Revenue]]</f>
        <v/>
      </c>
    </row>
    <row r="4">
      <c r="A4" s="2" t="inlineStr">
        <is>
          <t>Return on Assets</t>
        </is>
      </c>
      <c r="B4" s="3">
        <f>Finance_Data[[#Data],[Net_Income]]/Finance_Data[[#Data],[Total_Assets]]</f>
        <v/>
      </c>
    </row>
    <row r="6">
      <c r="A6" t="inlineStr">
        <is>
          <t>Revenue</t>
        </is>
      </c>
      <c r="B6" t="inlineStr">
        <is>
          <t>COGS</t>
        </is>
      </c>
      <c r="C6" t="inlineStr">
        <is>
          <t>Operating_Income</t>
        </is>
      </c>
      <c r="D6" t="inlineStr">
        <is>
          <t>Net_Income</t>
        </is>
      </c>
      <c r="E6" t="inlineStr">
        <is>
          <t>Total_Assets</t>
        </is>
      </c>
    </row>
    <row r="7">
      <c r="A7" t="n">
        <v>200000</v>
      </c>
      <c r="B7" t="n">
        <v>80000</v>
      </c>
      <c r="C7" t="n">
        <v>50000</v>
      </c>
      <c r="D7" t="n">
        <v>30000</v>
      </c>
      <c r="E7" t="n">
        <v>400000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KPI Metric</t>
        </is>
      </c>
      <c r="B1" s="1" t="inlineStr">
        <is>
          <t>Formula (Excel-style)</t>
        </is>
      </c>
    </row>
    <row r="2">
      <c r="A2" s="2" t="inlineStr">
        <is>
          <t>On-Time Delivery Rate</t>
        </is>
      </c>
      <c r="B2" s="3">
        <f>Logistics_Data[[#Data],[Deliveries_On_Time]]/Logistics_Data[[#Data],[Total_Deliveries]]</f>
        <v/>
      </c>
    </row>
    <row r="3">
      <c r="A3" s="2" t="inlineStr">
        <is>
          <t>Inventory Turnover</t>
        </is>
      </c>
      <c r="B3" s="3">
        <f>Logistics_Data[[#Data],[COGS]]/Logistics_Data[[#Data],[Average_Inventory]]</f>
        <v/>
      </c>
    </row>
    <row r="4">
      <c r="A4" s="2" t="inlineStr">
        <is>
          <t>Order Accuracy Rate</t>
        </is>
      </c>
      <c r="B4" s="3">
        <f>Logistics_Data[[#Data],[Accurate_Orders]]/Logistics_Data[[#Data],[Total_Orders]]</f>
        <v/>
      </c>
    </row>
    <row r="6">
      <c r="A6" t="inlineStr">
        <is>
          <t>Deliveries_On_Time</t>
        </is>
      </c>
      <c r="B6" t="inlineStr">
        <is>
          <t>Total_Deliveries</t>
        </is>
      </c>
      <c r="C6" t="inlineStr">
        <is>
          <t>COGS</t>
        </is>
      </c>
      <c r="D6" t="inlineStr">
        <is>
          <t>Average_Inventory</t>
        </is>
      </c>
      <c r="E6" t="inlineStr">
        <is>
          <t>Accurate_Orders</t>
        </is>
      </c>
      <c r="F6" t="inlineStr">
        <is>
          <t>Total_Orders</t>
        </is>
      </c>
    </row>
    <row r="7">
      <c r="A7" t="n">
        <v>480</v>
      </c>
      <c r="B7" t="n">
        <v>500</v>
      </c>
      <c r="C7" t="n">
        <v>100000</v>
      </c>
      <c r="D7" t="n">
        <v>20000</v>
      </c>
      <c r="E7" t="n">
        <v>490</v>
      </c>
      <c r="F7" t="n">
        <v>500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KPI Metric</t>
        </is>
      </c>
      <c r="B1" s="1" t="inlineStr">
        <is>
          <t>Formula (Excel-style)</t>
        </is>
      </c>
    </row>
    <row r="2">
      <c r="A2" s="4" t="inlineStr">
        <is>
          <t>First Response Time</t>
        </is>
      </c>
      <c r="B2" s="5">
        <f>AVERAGE(Customer_Service_Data[[#Data],[Response_Time_Minutes]])</f>
        <v/>
      </c>
    </row>
    <row r="3">
      <c r="A3" s="4" t="inlineStr">
        <is>
          <t>Resolution Rate</t>
        </is>
      </c>
      <c r="B3" s="5">
        <f>Customer_Service_Data[[#Data],[Resolved_Tickets]]/Customer_Service_Data[[#Data],[Total_Tickets]]</f>
        <v/>
      </c>
    </row>
    <row r="4">
      <c r="A4" s="4" t="inlineStr">
        <is>
          <t>Customer Satisfaction Score (CSAT)</t>
        </is>
      </c>
      <c r="B4" s="5">
        <f>AVERAGE(Customer_Service_Data[[#Data],[Satisfaction_Score]])</f>
        <v/>
      </c>
    </row>
    <row r="6">
      <c r="A6" t="inlineStr">
        <is>
          <t>Response_Time_Minutes</t>
        </is>
      </c>
      <c r="B6" t="inlineStr">
        <is>
          <t>Resolved_Tickets</t>
        </is>
      </c>
      <c r="C6" t="inlineStr">
        <is>
          <t>Total_Tickets</t>
        </is>
      </c>
      <c r="D6" t="inlineStr">
        <is>
          <t>Satisfaction_Score</t>
        </is>
      </c>
    </row>
    <row r="7">
      <c r="A7" t="n">
        <v>15</v>
      </c>
      <c r="B7" t="n">
        <v>180</v>
      </c>
      <c r="C7" t="n">
        <v>200</v>
      </c>
      <c r="D7" t="n">
        <v>4.6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KPI Metric</t>
        </is>
      </c>
      <c r="B1" s="1" t="inlineStr">
        <is>
          <t>Formula (Excel-style)</t>
        </is>
      </c>
    </row>
    <row r="2">
      <c r="A2" s="4" t="inlineStr">
        <is>
          <t>Purchase Order Accuracy</t>
        </is>
      </c>
      <c r="B2" s="5">
        <f>Procurement_Data[[#Data],[Correct_Orders]]/Procurement_Data[[#Data],[Total_Orders]]</f>
        <v/>
      </c>
    </row>
    <row r="3">
      <c r="A3" s="4" t="inlineStr">
        <is>
          <t>Supplier Lead Time</t>
        </is>
      </c>
      <c r="B3" s="5">
        <f>AVERAGE(Procurement_Data[[#Data],[Lead_Time_Days]])</f>
        <v/>
      </c>
    </row>
    <row r="4">
      <c r="A4" s="4" t="inlineStr">
        <is>
          <t>Cost Savings</t>
        </is>
      </c>
      <c r="B4" s="5">
        <f>Procurement_Data[[#Data],[Estimated_Cost]] - Procurement_Data[[#Data],[Actual_Cost]]</f>
        <v/>
      </c>
    </row>
    <row r="6">
      <c r="A6" t="inlineStr">
        <is>
          <t>Correct_Orders</t>
        </is>
      </c>
      <c r="B6" t="inlineStr">
        <is>
          <t>Total_Orders</t>
        </is>
      </c>
      <c r="C6" t="inlineStr">
        <is>
          <t>Lead_Time_Days</t>
        </is>
      </c>
      <c r="D6" t="inlineStr">
        <is>
          <t>Estimated_Cost</t>
        </is>
      </c>
      <c r="E6" t="inlineStr">
        <is>
          <t>Actual_Cost</t>
        </is>
      </c>
    </row>
    <row r="7">
      <c r="A7" t="n">
        <v>98</v>
      </c>
      <c r="B7" t="n">
        <v>100</v>
      </c>
      <c r="C7" t="n">
        <v>7</v>
      </c>
      <c r="D7" t="n">
        <v>15000</v>
      </c>
      <c r="E7" t="n">
        <v>14000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KPI Metric</t>
        </is>
      </c>
      <c r="B1" s="1" t="inlineStr">
        <is>
          <t>Formula (Excel-style)</t>
        </is>
      </c>
    </row>
    <row r="2">
      <c r="A2" s="4" t="inlineStr">
        <is>
          <t>System Uptime %</t>
        </is>
      </c>
      <c r="B2" s="5">
        <f>IT_Operations_Data[[#Data],[Uptime_Hours]]/IT_Operations_Data[[#Data],[Total_Hours]]</f>
        <v/>
      </c>
    </row>
    <row r="3">
      <c r="A3" s="4" t="inlineStr">
        <is>
          <t>Tickets Resolved Within SLA</t>
        </is>
      </c>
      <c r="B3" s="5">
        <f>IT_Operations_Data[[#Data],[SLA_Resolved]]/IT_Operations_Data[[#Data],[Total_Tickets]]</f>
        <v/>
      </c>
    </row>
    <row r="4">
      <c r="A4" s="4" t="inlineStr">
        <is>
          <t>Security Incident Rate</t>
        </is>
      </c>
      <c r="B4" s="5">
        <f>IT_Operations_Data[[#Data],[Incidents]]/IT_Operations_Data[[#Data],[Total_Users]]</f>
        <v/>
      </c>
    </row>
    <row r="6">
      <c r="A6" t="inlineStr">
        <is>
          <t>Uptime_Hours</t>
        </is>
      </c>
      <c r="B6" t="inlineStr">
        <is>
          <t>Total_Hours</t>
        </is>
      </c>
      <c r="C6" t="inlineStr">
        <is>
          <t>SLA_Resolved</t>
        </is>
      </c>
      <c r="D6" t="inlineStr">
        <is>
          <t>Total_Tickets</t>
        </is>
      </c>
      <c r="E6" t="inlineStr">
        <is>
          <t>Incidents</t>
        </is>
      </c>
      <c r="F6" t="inlineStr">
        <is>
          <t>Total_Users</t>
        </is>
      </c>
    </row>
    <row r="7">
      <c r="A7" t="n">
        <v>720</v>
      </c>
      <c r="B7" t="n">
        <v>744</v>
      </c>
      <c r="C7" t="n">
        <v>190</v>
      </c>
      <c r="D7" t="n">
        <v>200</v>
      </c>
      <c r="E7" t="n">
        <v>3</v>
      </c>
      <c r="F7" t="n">
        <v>250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2025-06-07T17:41:23Z</dcterms:created>
  <dcterms:modified xmlns:dcterms="http://purl.org/dc/terms/" xmlns:xsi="http://www.w3.org/2001/XMLSchema-instance" xsi:type="dcterms:W3CDTF">2025-06-07T17:41:23Z</dcterms:modified>
</cp:coreProperties>
</file>