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5f075fb9cdf4a3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ccueil Dashboard" sheetId="1" r:id="R959c57fad8d540ff"/>
    <x:sheet xmlns:r="http://schemas.openxmlformats.org/officeDocument/2006/relationships" name="Planning Préventif" sheetId="2" r:id="R4f3ccc8486a04035"/>
    <x:sheet xmlns:r="http://schemas.openxmlformats.org/officeDocument/2006/relationships" name="Parc Machines" sheetId="3" r:id="R4f6c9381997b4d8e"/>
    <x:sheet xmlns:r="http://schemas.openxmlformats.org/officeDocument/2006/relationships" name="Interventions" sheetId="4" r:id="R7407a3fe7f314ab9"/>
    <x:sheet xmlns:r="http://schemas.openxmlformats.org/officeDocument/2006/relationships" name="Historique Pannes" sheetId="5" r:id="R51f4e795c5314ffc"/>
    <x:sheet xmlns:r="http://schemas.openxmlformats.org/officeDocument/2006/relationships" name="Stock Pièces" sheetId="6" r:id="Rc6ddf6832c424802"/>
    <x:sheet xmlns:r="http://schemas.openxmlformats.org/officeDocument/2006/relationships" name="Listes" sheetId="7" r:id="R3aff561a9098444f"/>
    <x:sheet xmlns:r="http://schemas.openxmlformats.org/officeDocument/2006/relationships" name="Mode d'emploi" sheetId="8" r:id="R81042b0527b3468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0%"/>
    <x:numFmt numFmtId="202" formatCode="0.00"/>
    <x:numFmt numFmtId="203" formatCode="#,##0 €"/>
    <x:numFmt numFmtId="204" formatCode="0.00 h"/>
    <x:numFmt numFmtId="205" formatCode="0.00%"/>
  </x:numFmts>
  <x:fonts count="10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i/>
      <x:sz val="11"/>
      <x:color rgb="075985"/>
      <x:name val="Carlito"/>
    </x:font>
    <x:font>
      <x:b/>
      <x:sz val="13"/>
      <x:color rgb="1E40AF"/>
      <x:name val="Carlito"/>
    </x:font>
    <x:font>
      <x:b/>
      <x:sz val="13"/>
      <x:color rgb="DC2626"/>
      <x:name val="Carlito"/>
    </x:font>
    <x:font>
      <x:b/>
      <x:sz val="13"/>
      <x:color rgb="D97706"/>
      <x:name val="Carlito"/>
    </x:font>
    <x:font>
      <x:b/>
      <x:sz val="13"/>
      <x:color rgb="7C3AED"/>
      <x:name val="Carlito"/>
    </x:font>
    <x:font>
      <x:b/>
      <x:sz val="13"/>
      <x:color rgb="16A34A"/>
      <x:name val="Carlito"/>
    </x:font>
    <x:font>
      <x:b/>
      <x:sz val="18"/>
      <x:color rgb="0F172A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334155"/>
      </x:patternFill>
    </x:fill>
    <x:fill>
      <x:patternFill patternType="solid">
        <x:fgColor rgb="1E40AF"/>
      </x:patternFill>
    </x:fill>
    <x:fill>
      <x:patternFill patternType="solid">
        <x:fgColor rgb="2563EB"/>
      </x:patternFill>
    </x:fill>
    <x:fill>
      <x:patternFill patternType="solid">
        <x:fgColor rgb="0F766E"/>
      </x:patternFill>
    </x:fill>
    <x:fill>
      <x:patternFill patternType="solid">
        <x:fgColor rgb="7C3AED"/>
      </x:patternFill>
    </x:fill>
    <x:fill>
      <x:patternFill patternType="solid">
        <x:fgColor rgb="DC2626"/>
      </x:patternFill>
    </x:fill>
    <x:fill>
      <x:patternFill patternType="solid">
        <x:fgColor rgb="F59E0B"/>
      </x:patternFill>
    </x:fill>
    <x:fill>
      <x:patternFill patternType="solid">
        <x:fgColor rgb="0F172A"/>
      </x:patternFill>
    </x:fill>
    <x:fill>
      <x:patternFill patternType="solid">
        <x:fgColor rgb="E0F2FE"/>
      </x:patternFill>
    </x:fill>
    <x:fill>
      <x:patternFill patternType="solid">
        <x:fgColor rgb="DBEAFE"/>
      </x:patternFill>
    </x:fill>
    <x:fill>
      <x:patternFill patternType="solid">
        <x:fgColor rgb="FEE2E2"/>
      </x:patternFill>
    </x:fill>
    <x:fill>
      <x:patternFill patternType="solid">
        <x:fgColor rgb="FEF3C7"/>
      </x:patternFill>
    </x:fill>
    <x:fill>
      <x:patternFill patternType="solid">
        <x:fgColor rgb="EDE9FE"/>
      </x:patternFill>
    </x:fill>
    <x:fill>
      <x:patternFill patternType="solid">
        <x:fgColor rgb="DCFCE7"/>
      </x:patternFill>
    </x:fill>
    <x:fill>
      <x:patternFill patternType="solid">
        <x:fgColor rgb="FFFFFF"/>
      </x:patternFill>
    </x:fill>
  </x:fills>
  <x:borders count="14">
    <x:border/>
    <x:border/>
    <x:border>
      <x:right>
        <x:color rgb="CBD5E1"/>
      </x:right>
      <x:bottom>
        <x:color rgb="CBD5E1"/>
      </x:bottom>
    </x:border>
    <x:border>
      <x:left>
        <x:color rgb="CBD5E1"/>
      </x:left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  <x:border>
      <x:right>
        <x:color rgb="CBD5E1"/>
      </x:right>
      <x:bottom>
        <x:color rgb="CBD5E1"/>
      </x:bottom>
    </x:border>
    <x:border>
      <x:left>
        <x:color rgb="CBD5E1"/>
      </x:left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right>
        <x:color rgb="CBD5E1"/>
      </x:right>
      <x:top>
        <x:color rgb="CBD5E1"/>
      </x:top>
      <x:bottom>
        <x:color rgb="CBD5E1"/>
      </x:bottom>
    </x:border>
    <x:border>
      <x:left>
        <x:color rgb="CBD5E1"/>
      </x:left>
      <x:top>
        <x:color rgb="CBD5E1"/>
      </x:top>
      <x:bottom>
        <x:color rgb="CBD5E1"/>
      </x:bottom>
    </x:border>
  </x:borders>
  <x:cellStyleXfs count="1">
    <x:xf numFmtId="0" fontId="0" fillId="0" borderId="0"/>
  </x:cellStyleXfs>
  <x:cellXfs count="21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horizontal="center"/>
    </x:xf>
    <x:xf numFmtId="0" fontId="2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horizontal="center"/>
    </x:xf>
    <x:xf numFmtId="0" fontId="2" fillId="5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horizontal="center"/>
    </x:xf>
    <x:xf numFmtId="0" fontId="2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2" fillId="6" borderId="1" xfId="0" applyNumberFormat="1" applyFont="1" applyFill="1" applyBorder="1"/>
    <x:xf numFmtId="0" fontId="2" fillId="6" borderId="1" xfId="0" applyNumberFormat="1" applyFont="1" applyFill="1" applyBorder="1" applyAlignment="1">
      <x:alignment horizontal="center"/>
    </x:xf>
    <x:xf numFmtId="0" fontId="2" fillId="6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wrapText="1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horizontal="center"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horizontal="center"/>
    </x:xf>
    <x:xf numFmtId="0" fontId="2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horizontal="center"/>
    </x:xf>
    <x:xf numFmtId="0" fontId="2" fillId="7" borderId="1" xfId="0" applyNumberFormat="1" applyFont="1" applyFill="1" applyBorder="1" applyAlignment="1">
      <x:alignment horizontal="center" vertical="center"/>
    </x:xf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wrapText="1"/>
    </x:xf>
    <x:xf numFmtId="0" fontId="1" fillId="7" borderId="0" xfId="0" applyNumberFormat="1" applyFont="1" applyFill="1" applyBorder="1" applyAlignment="1">
      <x:alignment horizontal="center" wrapText="1"/>
    </x:xf>
    <x:xf numFmtId="0" fontId="1" fillId="7" borderId="0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wrapText="1"/>
    </x:xf>
    <x:xf numFmtId="0" fontId="1" fillId="7" borderId="1" xfId="0" applyNumberFormat="1" applyFont="1" applyFill="1" applyBorder="1" applyAlignment="1">
      <x:alignment horizontal="center" wrapText="1"/>
    </x:xf>
    <x:xf numFmtId="0" fontId="1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2" fillId="8" borderId="0" xfId="0" applyNumberFormat="1" applyFont="1" applyFill="1" applyBorder="1"/>
    <x:xf numFmtId="0" fontId="2" fillId="8" borderId="0" xfId="0" applyNumberFormat="1" applyFont="1" applyFill="1" applyBorder="1" applyAlignment="1">
      <x:alignment horizontal="center"/>
    </x:xf>
    <x:xf numFmtId="0" fontId="2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2" fillId="8" borderId="1" xfId="0" applyNumberFormat="1" applyFont="1" applyFill="1" applyBorder="1"/>
    <x:xf numFmtId="0" fontId="2" fillId="8" borderId="1" xfId="0" applyNumberFormat="1" applyFont="1" applyFill="1" applyBorder="1" applyAlignment="1">
      <x:alignment horizontal="center"/>
    </x:xf>
    <x:xf numFmtId="0" fontId="2" fillId="8" borderId="1" xfId="0" applyNumberFormat="1" applyFont="1" applyFill="1" applyBorder="1" applyAlignment="1">
      <x:alignment horizontal="center" vertical="center"/>
    </x:xf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wrapText="1"/>
    </x:xf>
    <x:xf numFmtId="0" fontId="1" fillId="8" borderId="0" xfId="0" applyNumberFormat="1" applyFont="1" applyFill="1" applyBorder="1" applyAlignment="1">
      <x:alignment horizontal="center" wrapText="1"/>
    </x:xf>
    <x:xf numFmtId="0" fontId="1" fillId="8" borderId="0" xfId="0" applyNumberFormat="1" applyFont="1" applyFill="1" applyBorder="1" applyAlignment="1">
      <x:alignment horizontal="center" vertical="center" wrapText="1"/>
    </x:xf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wrapText="1"/>
    </x:xf>
    <x:xf numFmtId="0" fontId="1" fillId="8" borderId="1" xfId="0" applyNumberFormat="1" applyFont="1" applyFill="1" applyBorder="1" applyAlignment="1">
      <x:alignment horizontal="center" wrapText="1"/>
    </x:xf>
    <x:xf numFmtId="0" fontId="1" fillId="8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horizontal="center"/>
    </x:xf>
    <x:xf numFmtId="0" fontId="2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horizontal="center"/>
    </x:xf>
    <x:xf numFmtId="0" fontId="2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4" fillId="11" borderId="0" xfId="0" applyNumberFormat="1" applyFont="1" applyFill="1" applyBorder="1"/>
    <x:xf numFmtId="0" fontId="4" fillId="11" borderId="0" xfId="0" applyNumberFormat="1" applyFont="1" applyFill="1" applyBorder="1" applyAlignment="1">
      <x:alignment wrapText="1"/>
    </x:xf>
    <x:xf numFmtId="0" fontId="4" fillId="11" borderId="0" xfId="0" applyNumberFormat="1" applyFont="1" applyFill="1" applyBorder="1" applyAlignment="1">
      <x:alignment horizontal="center" wrapText="1"/>
    </x:xf>
    <x:xf numFmtId="0" fontId="4" fillId="11" borderId="0" xfId="0" applyNumberFormat="1" applyFont="1" applyFill="1" applyBorder="1" applyAlignment="1">
      <x:alignment horizontal="center" vertical="center" wrapText="1"/>
    </x:xf>
    <x:xf numFmtId="0" fontId="0" fillId="11" borderId="1" xfId="0" applyNumberFormat="1" applyFont="1" applyFill="1" applyBorder="1"/>
    <x:xf numFmtId="0" fontId="4" fillId="11" borderId="1" xfId="0" applyNumberFormat="1" applyFont="1" applyFill="1" applyBorder="1"/>
    <x:xf numFmtId="0" fontId="4" fillId="11" borderId="1" xfId="0" applyNumberFormat="1" applyFont="1" applyFill="1" applyBorder="1" applyAlignment="1">
      <x:alignment wrapText="1"/>
    </x:xf>
    <x:xf numFmtId="0" fontId="4" fillId="11" borderId="1" xfId="0" applyNumberFormat="1" applyFont="1" applyFill="1" applyBorder="1" applyAlignment="1">
      <x:alignment horizontal="center" wrapText="1"/>
    </x:xf>
    <x:xf numFmtId="0" fontId="4" fillId="11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5" fillId="12" borderId="0" xfId="0" applyNumberFormat="1" applyFont="1" applyFill="1" applyBorder="1"/>
    <x:xf numFmtId="0" fontId="5" fillId="12" borderId="0" xfId="0" applyNumberFormat="1" applyFont="1" applyFill="1" applyBorder="1" applyAlignment="1">
      <x:alignment wrapText="1"/>
    </x:xf>
    <x:xf numFmtId="0" fontId="5" fillId="12" borderId="0" xfId="0" applyNumberFormat="1" applyFont="1" applyFill="1" applyBorder="1" applyAlignment="1">
      <x:alignment horizontal="center" wrapText="1"/>
    </x:xf>
    <x:xf numFmtId="0" fontId="5" fillId="12" borderId="0" xfId="0" applyNumberFormat="1" applyFont="1" applyFill="1" applyBorder="1" applyAlignment="1">
      <x:alignment horizontal="center" vertical="center" wrapText="1"/>
    </x:xf>
    <x:xf numFmtId="0" fontId="0" fillId="12" borderId="1" xfId="0" applyNumberFormat="1" applyFont="1" applyFill="1" applyBorder="1"/>
    <x:xf numFmtId="0" fontId="5" fillId="12" borderId="1" xfId="0" applyNumberFormat="1" applyFont="1" applyFill="1" applyBorder="1"/>
    <x:xf numFmtId="0" fontId="5" fillId="12" borderId="1" xfId="0" applyNumberFormat="1" applyFont="1" applyFill="1" applyBorder="1" applyAlignment="1">
      <x:alignment wrapText="1"/>
    </x:xf>
    <x:xf numFmtId="0" fontId="5" fillId="12" borderId="1" xfId="0" applyNumberFormat="1" applyFont="1" applyFill="1" applyBorder="1" applyAlignment="1">
      <x:alignment horizontal="center" wrapText="1"/>
    </x:xf>
    <x:xf numFmtId="0" fontId="5" fillId="12" borderId="1" xfId="0" applyNumberFormat="1" applyFont="1" applyFill="1" applyBorder="1" applyAlignment="1">
      <x:alignment horizontal="center" vertical="center" wrapText="1"/>
    </x:xf>
    <x:xf numFmtId="0" fontId="0" fillId="13" borderId="0" xfId="0" applyNumberFormat="1" applyFont="1" applyFill="1" applyBorder="1"/>
    <x:xf numFmtId="0" fontId="6" fillId="13" borderId="0" xfId="0" applyNumberFormat="1" applyFont="1" applyFill="1" applyBorder="1"/>
    <x:xf numFmtId="0" fontId="6" fillId="13" borderId="0" xfId="0" applyNumberFormat="1" applyFont="1" applyFill="1" applyBorder="1" applyAlignment="1">
      <x:alignment wrapText="1"/>
    </x:xf>
    <x:xf numFmtId="0" fontId="6" fillId="13" borderId="0" xfId="0" applyNumberFormat="1" applyFont="1" applyFill="1" applyBorder="1" applyAlignment="1">
      <x:alignment horizontal="center" wrapText="1"/>
    </x:xf>
    <x:xf numFmtId="0" fontId="6" fillId="13" borderId="0" xfId="0" applyNumberFormat="1" applyFont="1" applyFill="1" applyBorder="1" applyAlignment="1">
      <x:alignment horizontal="center" vertical="center" wrapText="1"/>
    </x:xf>
    <x:xf numFmtId="0" fontId="0" fillId="13" borderId="1" xfId="0" applyNumberFormat="1" applyFont="1" applyFill="1" applyBorder="1"/>
    <x:xf numFmtId="0" fontId="6" fillId="13" borderId="1" xfId="0" applyNumberFormat="1" applyFont="1" applyFill="1" applyBorder="1"/>
    <x:xf numFmtId="0" fontId="6" fillId="13" borderId="1" xfId="0" applyNumberFormat="1" applyFont="1" applyFill="1" applyBorder="1" applyAlignment="1">
      <x:alignment wrapText="1"/>
    </x:xf>
    <x:xf numFmtId="0" fontId="6" fillId="13" borderId="1" xfId="0" applyNumberFormat="1" applyFont="1" applyFill="1" applyBorder="1" applyAlignment="1">
      <x:alignment horizontal="center" wrapText="1"/>
    </x:xf>
    <x:xf numFmtId="0" fontId="6" fillId="13" borderId="1" xfId="0" applyNumberFormat="1" applyFont="1" applyFill="1" applyBorder="1" applyAlignment="1">
      <x:alignment horizontal="center" vertical="center" wrapText="1"/>
    </x:xf>
    <x:xf numFmtId="0" fontId="0" fillId="14" borderId="0" xfId="0" applyNumberFormat="1" applyFont="1" applyFill="1" applyBorder="1"/>
    <x:xf numFmtId="0" fontId="7" fillId="14" borderId="0" xfId="0" applyNumberFormat="1" applyFont="1" applyFill="1" applyBorder="1"/>
    <x:xf numFmtId="0" fontId="7" fillId="14" borderId="0" xfId="0" applyNumberFormat="1" applyFont="1" applyFill="1" applyBorder="1" applyAlignment="1">
      <x:alignment wrapText="1"/>
    </x:xf>
    <x:xf numFmtId="0" fontId="7" fillId="14" borderId="0" xfId="0" applyNumberFormat="1" applyFont="1" applyFill="1" applyBorder="1" applyAlignment="1">
      <x:alignment horizontal="center" wrapText="1"/>
    </x:xf>
    <x:xf numFmtId="0" fontId="7" fillId="14" borderId="0" xfId="0" applyNumberFormat="1" applyFont="1" applyFill="1" applyBorder="1" applyAlignment="1">
      <x:alignment horizontal="center" vertical="center" wrapText="1"/>
    </x:xf>
    <x:xf numFmtId="0" fontId="0" fillId="14" borderId="1" xfId="0" applyNumberFormat="1" applyFont="1" applyFill="1" applyBorder="1"/>
    <x:xf numFmtId="0" fontId="7" fillId="14" borderId="1" xfId="0" applyNumberFormat="1" applyFont="1" applyFill="1" applyBorder="1"/>
    <x:xf numFmtId="0" fontId="7" fillId="14" borderId="1" xfId="0" applyNumberFormat="1" applyFont="1" applyFill="1" applyBorder="1" applyAlignment="1">
      <x:alignment wrapText="1"/>
    </x:xf>
    <x:xf numFmtId="0" fontId="7" fillId="14" borderId="1" xfId="0" applyNumberFormat="1" applyFont="1" applyFill="1" applyBorder="1" applyAlignment="1">
      <x:alignment horizontal="center" wrapText="1"/>
    </x:xf>
    <x:xf numFmtId="0" fontId="7" fillId="14" borderId="1" xfId="0" applyNumberFormat="1" applyFont="1" applyFill="1" applyBorder="1" applyAlignment="1">
      <x:alignment horizontal="center" vertical="center" wrapText="1"/>
    </x:xf>
    <x:xf numFmtId="0" fontId="0" fillId="15" borderId="0" xfId="0" applyNumberFormat="1" applyFont="1" applyFill="1" applyBorder="1"/>
    <x:xf numFmtId="0" fontId="8" fillId="15" borderId="0" xfId="0" applyNumberFormat="1" applyFont="1" applyFill="1" applyBorder="1"/>
    <x:xf numFmtId="0" fontId="8" fillId="15" borderId="0" xfId="0" applyNumberFormat="1" applyFont="1" applyFill="1" applyBorder="1" applyAlignment="1">
      <x:alignment wrapText="1"/>
    </x:xf>
    <x:xf numFmtId="0" fontId="8" fillId="15" borderId="0" xfId="0" applyNumberFormat="1" applyFont="1" applyFill="1" applyBorder="1" applyAlignment="1">
      <x:alignment horizontal="center" wrapText="1"/>
    </x:xf>
    <x:xf numFmtId="0" fontId="8" fillId="15" borderId="0" xfId="0" applyNumberFormat="1" applyFont="1" applyFill="1" applyBorder="1" applyAlignment="1">
      <x:alignment horizontal="center" vertical="center" wrapText="1"/>
    </x:xf>
    <x:xf numFmtId="0" fontId="0" fillId="15" borderId="1" xfId="0" applyNumberFormat="1" applyFont="1" applyFill="1" applyBorder="1"/>
    <x:xf numFmtId="0" fontId="8" fillId="15" borderId="1" xfId="0" applyNumberFormat="1" applyFont="1" applyFill="1" applyBorder="1"/>
    <x:xf numFmtId="0" fontId="8" fillId="15" borderId="1" xfId="0" applyNumberFormat="1" applyFont="1" applyFill="1" applyBorder="1" applyAlignment="1">
      <x:alignment wrapText="1"/>
    </x:xf>
    <x:xf numFmtId="0" fontId="8" fillId="15" borderId="1" xfId="0" applyNumberFormat="1" applyFont="1" applyFill="1" applyBorder="1" applyAlignment="1">
      <x:alignment horizontal="center" wrapText="1"/>
    </x:xf>
    <x:xf numFmtId="0" fontId="8" fillId="15" borderId="1" xfId="0" applyNumberFormat="1" applyFont="1" applyFill="1" applyBorder="1" applyAlignment="1">
      <x:alignment horizontal="center" vertical="center" wrapText="1"/>
    </x:xf>
    <x:xf numFmtId="0" fontId="0" fillId="16" borderId="0" xfId="0" applyNumberFormat="1" applyFont="1" applyFill="1" applyBorder="1"/>
    <x:xf numFmtId="0" fontId="9" fillId="16" borderId="0" xfId="0" applyNumberFormat="1" applyFont="1" applyFill="1" applyBorder="1"/>
    <x:xf numFmtId="0" fontId="9" fillId="16" borderId="0" xfId="0" applyNumberFormat="1" applyFont="1" applyFill="1" applyBorder="1" applyAlignment="1">
      <x:alignment horizontal="center"/>
    </x:xf>
    <x:xf numFmtId="0" fontId="0" fillId="16" borderId="1" xfId="0" applyNumberFormat="1" applyFont="1" applyFill="1" applyBorder="1"/>
    <x:xf numFmtId="0" fontId="9" fillId="16" borderId="1" xfId="0" applyNumberFormat="1" applyFont="1" applyFill="1" applyBorder="1"/>
    <x:xf numFmtId="0" fontId="9" fillId="16" borderId="1" xfId="0" applyNumberFormat="1" applyFont="1" applyFill="1" applyBorder="1" applyAlignment="1">
      <x:alignment horizontal="center"/>
    </x:xf>
    <x:xf numFmtId="203" fontId="9" fillId="16" borderId="0" xfId="0" applyNumberFormat="1" applyFont="1" applyFill="1" applyBorder="1" applyAlignment="1">
      <x:alignment horizontal="center"/>
    </x:xf>
    <x:xf numFmtId="203" fontId="9" fillId="16" borderId="1" xfId="0" applyNumberFormat="1" applyFont="1" applyFill="1" applyBorder="1" applyAlignment="1">
      <x:alignment horizontal="center"/>
    </x:xf>
    <x:xf numFmtId="204" fontId="9" fillId="16" borderId="0" xfId="0" applyNumberFormat="1" applyFont="1" applyFill="1" applyBorder="1" applyAlignment="1">
      <x:alignment horizontal="center"/>
    </x:xf>
    <x:xf numFmtId="204" fontId="9" fillId="16" borderId="1" xfId="0" applyNumberFormat="1" applyFont="1" applyFill="1" applyBorder="1" applyAlignment="1">
      <x:alignment horizontal="center"/>
    </x:xf>
    <x:xf numFmtId="205" fontId="9" fillId="16" borderId="0" xfId="0" applyNumberFormat="1" applyFont="1" applyFill="1" applyBorder="1" applyAlignment="1">
      <x:alignment horizontal="center"/>
    </x:xf>
    <x:xf numFmtId="205" fontId="9" fillId="16" borderId="1" xfId="0" applyNumberFormat="1" applyFont="1" applyFill="1" applyBorder="1" applyAlignment="1">
      <x:alignment horizontal="center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1" fillId="6" borderId="2" xfId="0" applyNumberFormat="1" applyFont="1" applyFill="1" applyBorder="1" applyAlignment="1">
      <x:alignment horizontal="center" vertical="center" wrapText="1"/>
    </x:xf>
    <x:xf numFmtId="0" fontId="1" fillId="6" borderId="3" xfId="0" applyNumberFormat="1" applyFont="1" applyFill="1" applyBorder="1" applyAlignment="1">
      <x:alignment horizontal="center" vertical="center" wrapText="1"/>
    </x:xf>
    <x:xf numFmtId="0" fontId="1" fillId="6" borderId="4" xfId="0" applyNumberFormat="1" applyFont="1" applyFill="1" applyBorder="1" applyAlignment="1">
      <x:alignment horizontal="center" vertical="center" wrapText="1"/>
    </x:xf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203" fontId="0" fillId="0" borderId="7" xfId="0" applyNumberFormat="1" applyFont="1" applyFill="1" applyBorder="1"/>
    <x:xf numFmtId="0" fontId="1" fillId="6" borderId="8" xfId="0" applyNumberFormat="1" applyFont="1" applyFill="1" applyBorder="1" applyAlignment="1">
      <x:alignment horizontal="center" vertical="center" wrapText="1"/>
    </x:xf>
    <x:xf numFmtId="0" fontId="1" fillId="6" borderId="9" xfId="0" applyNumberFormat="1" applyFont="1" applyFill="1" applyBorder="1" applyAlignment="1">
      <x:alignment horizontal="center" vertical="center" wrapText="1"/>
    </x:xf>
    <x:xf numFmtId="0" fontId="1" fillId="6" borderId="10" xfId="0" applyNumberFormat="1" applyFont="1" applyFill="1" applyBorder="1" applyAlignment="1">
      <x:alignment horizontal="center" vertical="center" wrapText="1"/>
    </x:xf>
    <x:xf numFmtId="0" fontId="0" fillId="0" borderId="11" xfId="0" applyNumberFormat="1" applyFont="1" applyFill="1" applyBorder="1"/>
    <x:xf numFmtId="0" fontId="0" fillId="0" borderId="12" xfId="0" applyNumberFormat="1" applyFont="1" applyFill="1" applyBorder="1"/>
    <x:xf numFmtId="203" fontId="0" fillId="0" borderId="13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2" fillId="9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2" fillId="9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2" fillId="5" borderId="0" xfId="0" applyNumberFormat="1" applyFont="1" applyFill="1" applyBorder="1" applyAlignment="1">
      <x:alignment horizontal="center" vertical="center" wrapText="1"/>
    </x:xf>
    <x:xf numFmtId="0" fontId="2" fillId="5" borderId="1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2" fillId="6" borderId="0" xfId="0" applyNumberFormat="1" applyFont="1" applyFill="1" applyBorder="1" applyAlignment="1">
      <x:alignment horizontal="center" vertical="center" wrapText="1"/>
    </x:xf>
    <x:xf numFmtId="0" fontId="2" fillId="6" borderId="1" xfId="0" applyNumberFormat="1" applyFont="1" applyFill="1" applyBorder="1" applyAlignment="1">
      <x:alignment horizontal="center" vertical="center" wrapText="1"/>
    </x:xf>
    <x:xf numFmtId="0" fontId="2" fillId="7" borderId="0" xfId="0" applyNumberFormat="1" applyFont="1" applyFill="1" applyBorder="1" applyAlignment="1">
      <x:alignment horizontal="center" vertical="center" wrapText="1"/>
    </x:xf>
    <x:xf numFmtId="0" fontId="2" fillId="7" borderId="1" xfId="0" applyNumberFormat="1" applyFont="1" applyFill="1" applyBorder="1" applyAlignment="1">
      <x:alignment horizontal="center" vertical="center" wrapText="1"/>
    </x:xf>
    <x:xf numFmtId="0" fontId="2" fillId="8" borderId="0" xfId="0" applyNumberFormat="1" applyFont="1" applyFill="1" applyBorder="1" applyAlignment="1">
      <x:alignment horizontal="center" vertical="center" wrapText="1"/>
    </x:xf>
    <x:xf numFmtId="0" fontId="2" fillId="8" borderId="1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14">
    <x:dxf>
      <x:font>
        <x:b/>
        <x:color rgb="7F1D1D"/>
      </x:font>
      <x:fill>
        <x:patternFill patternType="solid">
          <x:bgColor rgb="FCA5A5"/>
        </x:patternFill>
      </x:fill>
    </x:dxf>
    <x:dxf>
      <x:font>
        <x:b/>
        <x:color rgb="9A3412"/>
      </x:font>
      <x:fill>
        <x:patternFill patternType="solid">
          <x:bgColor rgb="FED7AA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7F1D1D"/>
      </x:font>
      <x:fill>
        <x:patternFill patternType="solid">
          <x:bgColor rgb="FCA5A5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1E3A8A"/>
      </x:font>
      <x:fill>
        <x:patternFill patternType="solid">
          <x:bgColor rgb="DBEAFE"/>
        </x:patternFill>
      </x:fill>
    </x:dxf>
    <x:dxf>
      <x:font>
        <x:b/>
        <x:color rgb="166534"/>
      </x:font>
      <x:fill>
        <x:patternFill patternType="solid">
          <x:bgColor rgb="BBF7D0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7F1D1D"/>
      </x:font>
      <x:fill>
        <x:patternFill patternType="solid">
          <x:bgColor rgb="FCA5A5"/>
        </x:patternFill>
      </x:fill>
    </x:dxf>
    <x:dxf>
      <x:font>
        <x:b/>
        <x:color rgb="166534"/>
      </x:font>
      <x:fill>
        <x:patternFill patternType="solid">
          <x:bgColor rgb="BBF7D0"/>
        </x:patternFill>
      </x:fill>
    </x:dxf>
    <x:dxf>
      <x:font>
        <x:b/>
        <x:color rgb="7F1D1D"/>
      </x:font>
      <x:fill>
        <x:patternFill patternType="solid">
          <x:bgColor rgb="FCA5A5"/>
        </x:patternFill>
      </x:fill>
    </x:dxf>
    <x:dxf>
      <x:font>
        <x:b/>
        <x:color rgb="7F1D1D"/>
      </x:font>
      <x:fill>
        <x:patternFill patternType="solid">
          <x:bgColor rgb="FCA5A5"/>
        </x:patternFill>
      </x:fill>
    </x:dxf>
    <x:dxf>
      <x:font>
        <x:b/>
        <x:color rgb="166534"/>
      </x:font>
      <x:fill>
        <x:patternFill patternType="solid">
          <x:bgColor rgb="BBF7D0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9249d3d422b4177" /><Relationship Type="http://schemas.openxmlformats.org/officeDocument/2006/relationships/theme" Target="/xl/theme/theme1.xml" Id="Rffb7219465404a63" /><Relationship Type="http://schemas.openxmlformats.org/officeDocument/2006/relationships/sharedStrings" Target="/xl/sharedStrings.xml" Id="R33955815a73d4455" /><Relationship Type="http://schemas.openxmlformats.org/officeDocument/2006/relationships/worksheet" Target="/xl/worksheets/sheet1.xml" Id="R959c57fad8d540ff" /><Relationship Type="http://schemas.openxmlformats.org/officeDocument/2006/relationships/worksheet" Target="/xl/worksheets/sheet2.xml" Id="R4f3ccc8486a04035" /><Relationship Type="http://schemas.openxmlformats.org/officeDocument/2006/relationships/worksheet" Target="/xl/worksheets/sheet3.xml" Id="R4f6c9381997b4d8e" /><Relationship Type="http://schemas.openxmlformats.org/officeDocument/2006/relationships/worksheet" Target="/xl/worksheets/sheet4.xml" Id="R7407a3fe7f314ab9" /><Relationship Type="http://schemas.openxmlformats.org/officeDocument/2006/relationships/worksheet" Target="/xl/worksheets/sheet5.xml" Id="R51f4e795c5314ffc" /><Relationship Type="http://schemas.openxmlformats.org/officeDocument/2006/relationships/worksheet" Target="/xl/worksheets/sheet6.xml" Id="Rc6ddf6832c424802" /><Relationship Type="http://schemas.openxmlformats.org/officeDocument/2006/relationships/worksheet" Target="/xl/worksheets/sheet7.xml" Id="R3aff561a9098444f" /><Relationship Type="http://schemas.openxmlformats.org/officeDocument/2006/relationships/worksheet" Target="/xl/worksheets/sheet8.xml" Id="R81042b0527b3468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7167f27a27d428b" /><Relationship Type="http://schemas.openxmlformats.org/officeDocument/2006/relationships/chart" Target="/xl/drawings/charts/chart2.xml" Id="R60675e170ecc4753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'Accueil Dashboard'!$A$13:$A$17</c:f>
              <c:strCache>
                <c:ptCount val="0"/>
              </c:strCache>
            </c:strRef>
          </c:cat>
          <c:val>
            <c:numRef>
              <c:f>'Accueil Dashboard'!$B$13:$B$17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Coût total</c:v>
          </c:tx>
          <c:cat>
            <c:strRef>
              <c:f>'Accueil Dashboard'!$A$13:$A$17</c:f>
              <c:strCache>
                <c:ptCount val="0"/>
              </c:strCache>
            </c:strRef>
          </c:cat>
          <c:val>
            <c:numRef>
              <c:f>'Accueil Dashboard'!$C$13:$C$17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Nb pannes</c:v>
          </c:tx>
          <c:cat>
            <c:strRef>
              <c:f>'Accueil Dashboard'!$H$13:$H$20</c:f>
              <c:strCache>
                <c:ptCount val="0"/>
              </c:strCache>
            </c:strRef>
          </c:cat>
          <c:val>
            <c:numRef>
              <c:f>'Accueil Dashboard'!$I$13:$I$20</c:f>
              <c:numCache>
                <c:formatCode/>
                <c:ptCount val="0"/>
              </c:numCache>
            </c:numRef>
          </c:val>
        </c:ser>
        <c:ser>
          <c:idx val="1"/>
          <c:order val="1"/>
          <c:tx>
            <c:v>Arrêt h</c:v>
          </c:tx>
          <c:cat>
            <c:strRef>
              <c:f>'Accueil Dashboard'!$H$13:$H$20</c:f>
              <c:strCache>
                <c:ptCount val="0"/>
              </c:strCache>
            </c:strRef>
          </c:cat>
          <c:val>
            <c:numRef>
              <c:f>'Accueil Dashboard'!$J$13:$J$20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19</xdr:row>
      <xdr:rowOff>0</xdr:rowOff>
    </xdr:from>
    <xdr:to>
      <xdr:col>7</xdr:col>
      <xdr:colOff>0</xdr:colOff>
      <xdr:row>35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7167f27a27d428b"/>
        </a:graphicData>
      </a:graphic>
    </xdr:graphicFrame>
    <xdr:clientData/>
  </xdr:twoCellAnchor>
  <xdr:twoCellAnchor>
    <xdr:from>
      <xdr:col>7</xdr:col>
      <xdr:colOff>0</xdr:colOff>
      <xdr:row>19</xdr:row>
      <xdr:rowOff>0</xdr:rowOff>
    </xdr:from>
    <xdr:to>
      <xdr:col>15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0675e170ecc4753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PlanningPreventif" displayName="PlanningPreventif" ref="A3:N11" headerRowCount="1">
  <x:tableColumns count="14">
    <x:tableColumn id="1" name="Code"/>
    <x:tableColumn id="2" name="Équipement"/>
    <x:tableColumn id="3" name="Opération préventive"/>
    <x:tableColumn id="4" name="Fréquence"/>
    <x:tableColumn id="5" name="Technicien"/>
    <x:tableColumn id="6" name="Dernière intervention"/>
    <x:tableColumn id="7" name="Prochaine date"/>
    <x:tableColumn id="8" name="Jours restants"/>
    <x:tableColumn id="9" name="Statut"/>
    <x:tableColumn id="10" name="Priorité"/>
    <x:tableColumn id="11" name="Durée prévue h"/>
    <x:tableColumn id="12" name="Coût prévu €"/>
    <x:tableColumn id="13" name="OT lié"/>
    <x:tableColumn id="14" name="Commentaire"/>
  </x:tableColumns>
  <x:tableStyleInfo name="TableStyleMedium2" showRowStripes="1"/>
</x:table>
</file>

<file path=xl/tables/table2.xml><?xml version="1.0" encoding="utf-8"?>
<x:table xmlns:x="http://schemas.openxmlformats.org/spreadsheetml/2006/main" id="1" name="ParcMachines" displayName="ParcMachines" ref="A3:J11" headerRowCount="1">
  <x:tableColumns count="10">
    <x:tableColumn id="1" name="Code"/>
    <x:tableColumn id="2" name="Équipement"/>
    <x:tableColumn id="3" name="Service"/>
    <x:tableColumn id="4" name="Localisation"/>
    <x:tableColumn id="5" name="Criticité"/>
    <x:tableColumn id="6" name="Date mise en service"/>
    <x:tableColumn id="7" name="État"/>
    <x:tableColumn id="8" name="Heures/mois"/>
    <x:tableColumn id="9" name="Objectif dispo"/>
    <x:tableColumn id="10" name="Observation"/>
  </x:tableColumns>
  <x:tableStyleInfo name="TableStyleMedium2" showRowStripes="1"/>
</x:table>
</file>

<file path=xl/tables/table3.xml><?xml version="1.0" encoding="utf-8"?>
<x:table xmlns:x="http://schemas.openxmlformats.org/spreadsheetml/2006/main" id="3" name="Interventions" displayName="Interventions" ref="A3:M11" headerRowCount="1">
  <x:tableColumns count="13">
    <x:tableColumn id="1" name="OT"/>
    <x:tableColumn id="2" name="Date"/>
    <x:tableColumn id="3" name="Code"/>
    <x:tableColumn id="4" name="Équipement"/>
    <x:tableColumn id="5" name="Type"/>
    <x:tableColumn id="6" name="Technicien"/>
    <x:tableColumn id="7" name="Statut"/>
    <x:tableColumn id="8" name="Durée h"/>
    <x:tableColumn id="9" name="Coût pièces €"/>
    <x:tableColumn id="10" name="Coût MO €"/>
    <x:tableColumn id="11" name="Coût total €"/>
    <x:tableColumn id="12" name="Cause"/>
    <x:tableColumn id="13" name="Action réalisée"/>
  </x:tableColumns>
  <x:tableStyleInfo name="TableStyleMedium2" showRowStripes="1"/>
</x:table>
</file>

<file path=xl/tables/table4.xml><?xml version="1.0" encoding="utf-8"?>
<x:table xmlns:x="http://schemas.openxmlformats.org/spreadsheetml/2006/main" id="4" name="HistoriquePannes" displayName="HistoriquePannes" ref="A3:L11" headerRowCount="1">
  <x:tableColumns count="12">
    <x:tableColumn id="1" name="ID panne"/>
    <x:tableColumn id="2" name="Date"/>
    <x:tableColumn id="3" name="Code"/>
    <x:tableColumn id="4" name="Équipement"/>
    <x:tableColumn id="5" name="Gravité"/>
    <x:tableColumn id="6" name="Durée arrêt h"/>
    <x:tableColumn id="7" name="Temps réparation h"/>
    <x:tableColumn id="8" name="Cause"/>
    <x:tableColumn id="9" name="Pièce remplacée"/>
    <x:tableColumn id="10" name="Coût €"/>
    <x:tableColumn id="11" name="Statut"/>
    <x:tableColumn id="12" name="Commentaire"/>
  </x:tableColumns>
  <x:tableStyleInfo name="TableStyleMedium2" showRowStripes="1"/>
</x:table>
</file>

<file path=xl/tables/table5.xml><?xml version="1.0" encoding="utf-8"?>
<x:table xmlns:x="http://schemas.openxmlformats.org/spreadsheetml/2006/main" id="5" name="StockPieces" displayName="StockPieces" ref="A3:K11" headerRowCount="1">
  <x:tableColumns count="11">
    <x:tableColumn id="1" name="Référence"/>
    <x:tableColumn id="2" name="Pièce"/>
    <x:tableColumn id="3" name="Famille"/>
    <x:tableColumn id="4" name="Stock actuel"/>
    <x:tableColumn id="5" name="Stock mini"/>
    <x:tableColumn id="6" name="Stock max"/>
    <x:tableColumn id="7" name="Prix unitaire €"/>
    <x:tableColumn id="8" name="Valeur stock €"/>
    <x:tableColumn id="9" name="Statut stock"/>
    <x:tableColumn id="10" name="Fournisseur"/>
    <x:tableColumn id="11" name="Délai jour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ea1a5317ac84ca2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fad0a74f84634208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1bfb4a36306e4e9b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f5db0c3f83304fbb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d45665a542174121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5.xml" Id="R6e0ac225aa844e9d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3" max="13" width="14" hidden="0" customWidth="1"/>
    <x:col min="5" max="5" width="14" hidden="0" customWidth="1"/>
    <x:col min="6" max="6" width="14" hidden="0" customWidth="1"/>
    <x:col min="12" max="12" width="14" hidden="0" customWidth="1"/>
    <x:col min="14" max="14" width="14" hidden="0" customWidth="1"/>
    <x:col min="15" max="15" width="14" hidden="0" customWidth="1"/>
  </x:cols>
  <x:sheetData>
    <x:row r="1" ht="24" customHeight="1">
      <x:c r="A1" s="196" t="str">
        <x:v>APPLICATION GMAO EXCEL - TABLEAU DE BORD MAINTENANCE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</x:row>
    <x:row r="2" ht="24" customHeight="1">
      <x:c r="A2" s="110" t="str">
        <x:v>Mini application Excel pour piloter le parc machines, les interventions, le planning préventif, les pannes, le stock pièces et les KPI MTBF / MTTR.</x:v>
      </x:c>
      <x:c r="B2" s="110" t="str"/>
      <x:c r="C2" s="110" t="str"/>
      <x:c r="D2" s="110" t="str"/>
      <x:c r="E2" s="110" t="str"/>
      <x:c r="F2" s="110" t="str"/>
      <x:c r="G2" s="110" t="str"/>
      <x:c r="H2" s="110" t="str"/>
      <x:c r="I2" s="110" t="str"/>
      <x:c r="J2" s="110" t="str"/>
      <x:c r="K2" s="110" t="str"/>
      <x:c r="L2" s="110" t="str"/>
      <x:c r="M2" s="110" t="str"/>
      <x:c r="N2" s="110" t="str"/>
      <x:c r="O2" s="110" t="str"/>
    </x:row>
    <x:row r="3" ht="24" customHeight="1"/>
    <x:row r="4" ht="24" customHeight="1">
      <x:c r="A4" s="118" t="str">
        <x:v>🏭 Équipements actifs
</x:v>
      </x:c>
      <x:c r="D4" s="128" t="str">
        <x:v>🚨 OT en retard
</x:v>
      </x:c>
      <x:c r="G4" s="138" t="str">
        <x:v>€ Coût total interventions
</x:v>
      </x:c>
      <x:c r="J4" s="148" t="str">
        <x:v>⏱️ MTTR moyen
</x:v>
      </x:c>
      <x:c r="M4" s="158" t="str">
        <x:v>✅ Disponibilité estimée
</x:v>
      </x:c>
    </x:row>
    <x:row r="5" ht="24" customHeight="1"/>
    <x:row r="6" ht="24" customHeight="1"/>
    <x:row r="7" ht="24" customHeight="1"/>
    <x:row r="8" ht="24" customHeight="1">
      <x:c r="A8" s="166" t="n">
        <x:f>COUNTA('Parc Machines'!A4:A80)</x:f>
        <x:v>8</x:v>
      </x:c>
      <x:c r="B8"/>
      <x:c r="C8"/>
      <x:c r="D8" s="166" t="n">
        <x:f>COUNTIF(Interventions!G4:G80,"En retard")+COUNTIF('Planning Préventif'!I4:I80,"En retard")</x:f>
        <x:v>3</x:v>
      </x:c>
      <x:c r="E8"/>
      <x:c r="F8"/>
      <x:c r="G8" s="170" t="n">
        <x:f>SUM(Interventions!K4:K80)</x:f>
        <x:v>1935</x:v>
      </x:c>
      <x:c r="H8"/>
      <x:c r="I8"/>
      <x:c r="J8" s="172" t="n">
        <x:f>IFERROR(SUM('Historique Pannes'!G4:G80)/COUNT('Historique Pannes'!G4:G80),0)</x:f>
        <x:v>4</x:v>
      </x:c>
      <x:c r="K8"/>
      <x:c r="L8"/>
      <x:c r="M8" s="174" t="n">
        <x:f>IFERROR((AVERAGE('Parc Machines'!H4:H80))/(AVERAGE('Parc Machines'!H4:H80)+J6),0)</x:f>
        <x:v>1</x:v>
      </x:c>
      <x:c r="N8"/>
      <x:c r="O8"/>
    </x:row>
    <x:row r="9" ht="24" customHeight="1"/>
    <x:row r="10" ht="24" customHeight="1"/>
    <x:row r="11" ht="24" customHeight="1">
      <x:c r="A11" s="63" t="str">
        <x:v>Synthèse par type d'intervention</x:v>
      </x:c>
      <x:c r="B11" t="str"/>
      <x:c r="C11" t="str"/>
      <x:c r="D11" t="str"/>
      <x:c r="E11" t="str"/>
      <x:c r="F11" t="str"/>
      <x:c r="H11" s="79" t="str">
        <x:v>Top équipements sensibles</x:v>
      </x:c>
      <x:c r="I11" t="str"/>
      <x:c r="J11" t="str"/>
      <x:c r="K11" t="str"/>
      <x:c r="L11" t="str"/>
      <x:c r="M11" t="str"/>
      <x:c r="N11" t="str"/>
      <x:c r="O11" t="str"/>
    </x:row>
    <x:row r="12" ht="24" customHeight="1">
      <x:c r="A12" s="178" t="str">
        <x:v>Type</x:v>
      </x:c>
      <x:c r="B12" s="179" t="str">
        <x:v>Nombre</x:v>
      </x:c>
      <x:c r="C12" s="180" t="str">
        <x:v>Coût total</x:v>
      </x:c>
      <x:c r="H12" s="79" t="str">
        <x:v>Équipement</x:v>
      </x:c>
      <x:c r="I12" s="79" t="str">
        <x:v>Nb pannes</x:v>
      </x:c>
      <x:c r="J12" s="79" t="str">
        <x:v>Arrêt h</x:v>
      </x:c>
      <x:c r="K12" s="79" t="str">
        <x:v>Coût panne</x:v>
      </x:c>
    </x:row>
    <x:row r="13" ht="24" customHeight="1">
      <x:c r="A13" s="181" t="str">
        <x:v>Préventive</x:v>
      </x:c>
      <x:c r="B13" s="182" t="n">
        <x:f>COUNTIF(Interventions!E$4:E$80,A13)</x:f>
        <x:v>3</x:v>
      </x:c>
      <x:c r="C13" s="183" t="n">
        <x:f>SUMIF(Interventions!E$4:E$80,A13,Interventions!K$4:K$80)</x:f>
        <x:v>405</x:v>
      </x:c>
      <x:c r="H13" t="str">
        <x:v>Compresseur C-01</x:v>
      </x:c>
      <x:c r="I13" t="n">
        <x:f>COUNTIF('Historique Pannes'!D$4:D$80,H13)</x:f>
        <x:v>1</x:v>
      </x:c>
      <x:c r="J13" t="n">
        <x:f>SUMIF('Historique Pannes'!D$4:D$80,H13,'Historique Pannes'!F$4:F$80)</x:f>
        <x:v>3</x:v>
      </x:c>
      <x:c r="K13" s="176" t="n">
        <x:f>SUMIF('Historique Pannes'!D$4:D$80,H13,'Historique Pannes'!J$4:J$80)</x:f>
        <x:v>220</x:v>
      </x:c>
    </x:row>
    <x:row r="14" ht="24" customHeight="1">
      <x:c r="A14" s="181" t="str">
        <x:v>Corrective</x:v>
      </x:c>
      <x:c r="B14" s="182" t="n">
        <x:f>COUNTIF(Interventions!E$4:E$80,A14)</x:f>
        <x:v>3</x:v>
      </x:c>
      <x:c r="C14" s="183" t="n">
        <x:f>SUMIF(Interventions!E$4:E$80,A14,Interventions!K$4:K$80)</x:f>
        <x:v>1440</x:v>
      </x:c>
      <x:c r="H14" t="str">
        <x:v>Convoyeur CV-04</x:v>
      </x:c>
      <x:c r="I14" t="n">
        <x:f>COUNTIF('Historique Pannes'!D$4:D$80,H14)</x:f>
        <x:v>2</x:v>
      </x:c>
      <x:c r="J14" t="n">
        <x:f>SUMIF('Historique Pannes'!D$4:D$80,H14,'Historique Pannes'!F$4:F$80)</x:f>
        <x:v>11</x:v>
      </x:c>
      <x:c r="K14" s="176" t="n">
        <x:f>SUMIF('Historique Pannes'!D$4:D$80,H14,'Historique Pannes'!J$4:J$80)</x:f>
        <x:v>720</x:v>
      </x:c>
    </x:row>
    <x:row r="15" ht="24" customHeight="1">
      <x:c r="A15" s="181" t="str">
        <x:v>Curative</x:v>
      </x:c>
      <x:c r="B15" s="182" t="n">
        <x:f>COUNTIF(Interventions!E$4:E$80,A15)</x:f>
        <x:v>0</x:v>
      </x:c>
      <x:c r="C15" s="183" t="n">
        <x:f>SUMIF(Interventions!E$4:E$80,A15,Interventions!K$4:K$80)</x:f>
        <x:v>0</x:v>
      </x:c>
      <x:c r="H15" t="str">
        <x:v>Pompe P-12</x:v>
      </x:c>
      <x:c r="I15" t="n">
        <x:f>COUNTIF('Historique Pannes'!D$4:D$80,H15)</x:f>
        <x:v>1</x:v>
      </x:c>
      <x:c r="J15" t="n">
        <x:f>SUMIF('Historique Pannes'!D$4:D$80,H15,'Historique Pannes'!F$4:F$80)</x:f>
        <x:v>4</x:v>
      </x:c>
      <x:c r="K15" s="176" t="n">
        <x:f>SUMIF('Historique Pannes'!D$4:D$80,H15,'Historique Pannes'!J$4:J$80)</x:f>
        <x:v>280</x:v>
      </x:c>
    </x:row>
    <x:row r="16" ht="24" customHeight="1">
      <x:c r="A16" s="181" t="str">
        <x:v>Inspection</x:v>
      </x:c>
      <x:c r="B16" s="182" t="n">
        <x:f>COUNTIF(Interventions!E$4:E$80,A16)</x:f>
        <x:v>2</x:v>
      </x:c>
      <x:c r="C16" s="183" t="n">
        <x:f>SUMIF(Interventions!E$4:E$80,A16,Interventions!K$4:K$80)</x:f>
        <x:v>90</x:v>
      </x:c>
      <x:c r="H16" t="str">
        <x:v>Armoire AE-02</x:v>
      </x:c>
      <x:c r="I16" t="n">
        <x:f>COUNTIF('Historique Pannes'!D$4:D$80,H16)</x:f>
        <x:v>0</x:v>
      </x:c>
      <x:c r="J16" t="n">
        <x:f>SUMIF('Historique Pannes'!D$4:D$80,H16,'Historique Pannes'!F$4:F$80)</x:f>
        <x:v>0</x:v>
      </x:c>
      <x:c r="K16" s="176" t="n">
        <x:f>SUMIF('Historique Pannes'!D$4:D$80,H16,'Historique Pannes'!J$4:J$80)</x:f>
        <x:v>0</x:v>
      </x:c>
    </x:row>
    <x:row r="17" ht="24" customHeight="1">
      <x:c r="A17" s="181" t="str">
        <x:v>Amélioration</x:v>
      </x:c>
      <x:c r="B17" s="182" t="n">
        <x:f>COUNTIF(Interventions!E$4:E$80,A17)</x:f>
        <x:v>0</x:v>
      </x:c>
      <x:c r="C17" s="183" t="n">
        <x:f>SUMIF(Interventions!E$4:E$80,A17,Interventions!K$4:K$80)</x:f>
        <x:v>0</x:v>
      </x:c>
      <x:c r="H17" t="str">
        <x:v>Presse PR-07</x:v>
      </x:c>
      <x:c r="I17" t="n">
        <x:f>COUNTIF('Historique Pannes'!D$4:D$80,H17)</x:f>
        <x:v>2</x:v>
      </x:c>
      <x:c r="J17" t="n">
        <x:f>SUMIF('Historique Pannes'!D$4:D$80,H17,'Historique Pannes'!F$4:F$80)</x:f>
        <x:v>15</x:v>
      </x:c>
      <x:c r="K17" s="176" t="n">
        <x:f>SUMIF('Historique Pannes'!D$4:D$80,H17,'Historique Pannes'!J$4:J$80)</x:f>
        <x:v>960</x:v>
      </x:c>
    </x:row>
    <x:row r="18" ht="24" customHeight="1">
      <x:c r="H18" t="str">
        <x:v>Groupe froid GF-03</x:v>
      </x:c>
      <x:c r="I18" t="n">
        <x:f>COUNTIF('Historique Pannes'!D$4:D$80,H18)</x:f>
        <x:v>1</x:v>
      </x:c>
      <x:c r="J18" t="n">
        <x:f>SUMIF('Historique Pannes'!D$4:D$80,H18,'Historique Pannes'!F$4:F$80)</x:f>
        <x:v>5</x:v>
      </x:c>
      <x:c r="K18" s="176" t="n">
        <x:f>SUMIF('Historique Pannes'!D$4:D$80,H18,'Historique Pannes'!J$4:J$80)</x:f>
        <x:v>430</x:v>
      </x:c>
    </x:row>
    <x:row r="19" ht="24" customHeight="1">
      <x:c r="H19" t="str">
        <x:v>Étiqueteuse ET-01</x:v>
      </x:c>
      <x:c r="I19" t="n">
        <x:f>COUNTIF('Historique Pannes'!D$4:D$80,H19)</x:f>
        <x:v>0</x:v>
      </x:c>
      <x:c r="J19" t="n">
        <x:f>SUMIF('Historique Pannes'!D$4:D$80,H19,'Historique Pannes'!F$4:F$80)</x:f>
        <x:v>0</x:v>
      </x:c>
      <x:c r="K19" s="176" t="n">
        <x:f>SUMIF('Historique Pannes'!D$4:D$80,H19,'Historique Pannes'!J$4:J$80)</x:f>
        <x:v>0</x:v>
      </x:c>
    </x:row>
    <x:row r="20" ht="24" customHeight="1">
      <x:c r="H20" t="str">
        <x:v>Chariot élévateur CH-02</x:v>
      </x:c>
      <x:c r="I20" t="n">
        <x:f>COUNTIF('Historique Pannes'!D$4:D$80,H20)</x:f>
        <x:v>1</x:v>
      </x:c>
      <x:c r="J20" t="n">
        <x:f>SUMIF('Historique Pannes'!D$4:D$80,H20,'Historique Pannes'!F$4:F$80)</x:f>
        <x:v>4</x:v>
      </x:c>
      <x:c r="K20" s="176" t="n">
        <x:f>SUMIF('Historique Pannes'!D$4:D$80,H20,'Historique Pannes'!J$4:J$80)</x:f>
        <x:v>520</x:v>
      </x:c>
    </x:row>
    <x:row r="21" ht="24" customHeight="1"/>
    <x:row r="22" ht="24" customHeight="1"/>
    <x:row r="23" ht="24" customHeight="1"/>
    <x:row r="24" ht="24" customHeight="1"/>
    <x:row r="25" ht="24" customHeight="1"/>
    <x:row r="26" ht="24" customHeight="1"/>
    <x:row r="27" ht="24" customHeight="1"/>
    <x:row r="28" ht="24" customHeight="1"/>
    <x:row r="29" ht="24" customHeight="1"/>
    <x:row r="30" ht="24" customHeight="1"/>
    <x:row r="31" ht="24" customHeight="1"/>
    <x:row r="32" ht="24" customHeight="1"/>
    <x:row r="33" ht="24" customHeight="1"/>
    <x:row r="34" ht="24" customHeight="1"/>
    <x:row r="35" ht="24" customHeight="1"/>
  </x:sheetData>
  <x:mergeCells>
    <x:mergeCell ref="A1:O1"/>
    <x:mergeCell ref="A2:O2"/>
    <x:mergeCell ref="A4:C7"/>
    <x:mergeCell ref="D4:F7"/>
    <x:mergeCell ref="G4:I7"/>
    <x:mergeCell ref="J4:L7"/>
    <x:mergeCell ref="M4:O7"/>
    <x:mergeCell ref="A8:C8"/>
    <x:mergeCell ref="D8:F8"/>
    <x:mergeCell ref="G8:I8"/>
    <x:mergeCell ref="J8:L8"/>
    <x:mergeCell ref="M8:O8"/>
    <x:mergeCell ref="A11:F11"/>
    <x:mergeCell ref="H11:O11"/>
  </x:mergeCells>
  <x:conditionalFormatting sqref="I13:J20">
    <x:cfRule type="dataBar" priority="1">
      <x:dataBar>
        <x:cfvo type="min"/>
        <x:cfvo type="max"/>
        <x:color rgb="DC2626"/>
      </x:dataBar>
      <x:extLst>
        <x:ext xmlns:x14="http://schemas.microsoft.com/office/spreadsheetml/2009/9/main" uri="{B025F937-C7B1-47D3-B67F-A62EFF666E3E}">
          <x14:id>{8858A3C3-28D8-F3D6-3EBA-0D46D44DBDA8}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dea1a5317ac84ca2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8858A3C3-28D8-F3D6-3EBA-0D46D44DBDA8}">
            <x14:dataBar gradient="1">
              <x14:cfvo type="min"/>
              <x14:cfvo type="max"/>
              <x14:fillColor rgb="DC2626"/>
            </x14:dataBar>
          </x14:cfRule>
          <xm:sqref>I13:J20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22" hidden="0" customWidth="1"/>
    <x:col min="3" max="3" width="30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4" hidden="0" customWidth="1"/>
    <x:col min="9" max="9" width="16" hidden="0" customWidth="1"/>
    <x:col min="10" max="10" width="14" hidden="0" customWidth="1"/>
    <x:col min="11" max="11" width="14" hidden="0" customWidth="1"/>
    <x:col min="12" max="12" width="14" hidden="0" customWidth="1"/>
    <x:col min="13" max="13" width="15" hidden="0" customWidth="1"/>
    <x:col min="14" max="14" width="30" hidden="0" customWidth="1"/>
    <x:col min="15" max="15" width="16" hidden="0" customWidth="1"/>
  </x:cols>
  <x:sheetData>
    <x:row r="1" ht="28" customHeight="1">
      <x:c r="A1" s="202" t="str">
        <x:v>📅 PLANNING MAINTENANCE PRÉVENTIVE INTÉGRÉ GMAO EXCEL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</x:row>
    <x:row r="2" ht="28" customHeight="1"/>
    <x:row r="3" ht="28" customHeight="1">
      <x:c r="A3" s="45" t="str">
        <x:v>Code</x:v>
      </x:c>
      <x:c r="B3" s="45" t="str">
        <x:v>Équipement</x:v>
      </x:c>
      <x:c r="C3" s="45" t="str">
        <x:v>Opération préventive</x:v>
      </x:c>
      <x:c r="D3" s="45" t="str">
        <x:v>Fréquence</x:v>
      </x:c>
      <x:c r="E3" s="45" t="str">
        <x:v>Technicien</x:v>
      </x:c>
      <x:c r="F3" s="45" t="str">
        <x:v>Dernière intervention</x:v>
      </x:c>
      <x:c r="G3" s="45" t="str">
        <x:v>Prochaine date</x:v>
      </x:c>
      <x:c r="H3" s="45" t="str">
        <x:v>Jours restants</x:v>
      </x:c>
      <x:c r="I3" s="45" t="str">
        <x:v>Statut</x:v>
      </x:c>
      <x:c r="J3" s="45" t="str">
        <x:v>Priorité</x:v>
      </x:c>
      <x:c r="K3" s="45" t="str">
        <x:v>Durée prévue h</x:v>
      </x:c>
      <x:c r="L3" s="45" t="str">
        <x:v>Coût prévu €</x:v>
      </x:c>
      <x:c r="M3" s="45" t="str">
        <x:v>OT lié</x:v>
      </x:c>
      <x:c r="N3" s="45" t="str">
        <x:v>Commentaire</x:v>
      </x:c>
    </x:row>
    <x:row r="4" ht="28" customHeight="1">
      <x:c r="A4" t="str">
        <x:v>EQ-001</x:v>
      </x:c>
      <x:c r="B4" t="str">
        <x:v>Compresseur C-01</x:v>
      </x:c>
      <x:c r="C4" t="str">
        <x:v>Purge, pression, fuite</x:v>
      </x:c>
      <x:c r="D4" t="str">
        <x:v>Mensuelle</x:v>
      </x:c>
      <x:c r="E4" t="str">
        <x:v>A. Martin</x:v>
      </x:c>
      <x:c r="F4" s="30" t="n">
        <x:v>46152</x:v>
      </x:c>
      <x:c r="G4" s="30" t="n">
        <x:v>46183</x:v>
      </x:c>
      <x:c r="H4" t="n">
        <x:f>G4-DATE(2026,6,7)</x:f>
        <x:v>3</x:v>
      </x:c>
      <x:c r="I4" t="str">
        <x:v>À faire</x:v>
      </x:c>
      <x:c r="J4" t="str">
        <x:v>Haute</x:v>
      </x:c>
      <x:c r="K4" s="50" t="n">
        <x:v>2</x:v>
      </x:c>
      <x:c r="L4" s="50" t="n">
        <x:v>120</x:v>
      </x:c>
      <x:c r="M4" t="str">
        <x:v>OT-2026-001</x:v>
      </x:c>
      <x:c r="N4" t="str">
        <x:v>Contrôle proche</x:v>
      </x:c>
    </x:row>
    <x:row r="5" ht="28" customHeight="1">
      <x:c r="A5" t="str">
        <x:v>EQ-002</x:v>
      </x:c>
      <x:c r="B5" t="str">
        <x:v>Convoyeur CV-04</x:v>
      </x:c>
      <x:c r="C5" t="str">
        <x:v>Graissage, tension bande, rouleaux</x:v>
      </x:c>
      <x:c r="D5" t="str">
        <x:v>Hebdomadaire</x:v>
      </x:c>
      <x:c r="E5" t="str">
        <x:v>S. Bernard</x:v>
      </x:c>
      <x:c r="F5" s="30" t="n">
        <x:v>46173</x:v>
      </x:c>
      <x:c r="G5" s="30" t="n">
        <x:v>46180</x:v>
      </x:c>
      <x:c r="H5" t="n">
        <x:f>G5-DATE(2026,6,7)</x:f>
        <x:v>0</x:v>
      </x:c>
      <x:c r="I5" t="str">
        <x:v>En retard</x:v>
      </x:c>
      <x:c r="J5" t="str">
        <x:v>Urgente</x:v>
      </x:c>
      <x:c r="K5" s="50" t="n">
        <x:v>3</x:v>
      </x:c>
      <x:c r="L5" s="50" t="n">
        <x:v>180</x:v>
      </x:c>
      <x:c r="M5" t="str">
        <x:v>OT-2026-002</x:v>
      </x:c>
      <x:c r="N5" t="str">
        <x:v>Risque arrêt ligne</x:v>
      </x:c>
    </x:row>
    <x:row r="6" ht="28" customHeight="1">
      <x:c r="A6" t="str">
        <x:v>EQ-003</x:v>
      </x:c>
      <x:c r="B6" t="str">
        <x:v>Pompe P-12</x:v>
      </x:c>
      <x:c r="C6" t="str">
        <x:v>Vibration, étanchéité, température</x:v>
      </x:c>
      <x:c r="D6" t="str">
        <x:v>Trimestrielle</x:v>
      </x:c>
      <x:c r="E6" t="str">
        <x:v>N. Dubois</x:v>
      </x:c>
      <x:c r="F6" s="30" t="n">
        <x:v>46127</x:v>
      </x:c>
      <x:c r="G6" s="30" t="n">
        <x:v>46218</x:v>
      </x:c>
      <x:c r="H6" t="n">
        <x:f>G6-DATE(2026,6,7)</x:f>
        <x:v>38</x:v>
      </x:c>
      <x:c r="I6" t="str">
        <x:v>Planifié</x:v>
      </x:c>
      <x:c r="J6" t="str">
        <x:v>Normale</x:v>
      </x:c>
      <x:c r="K6" s="50" t="n">
        <x:v>2</x:v>
      </x:c>
      <x:c r="L6" s="50" t="n">
        <x:v>90</x:v>
      </x:c>
      <x:c r="M6" t="str">
        <x:v>OT-2026-003</x:v>
      </x:c>
      <x:c r="N6" t="str">
        <x:v>RAS</x:v>
      </x:c>
    </x:row>
    <x:row r="7" ht="28" customHeight="1">
      <x:c r="A7" t="str">
        <x:v>EQ-004</x:v>
      </x:c>
      <x:c r="B7" t="str">
        <x:v>Armoire AE-02</x:v>
      </x:c>
      <x:c r="C7" t="str">
        <x:v>Nettoyage, serrage, échauffement</x:v>
      </x:c>
      <x:c r="D7" t="str">
        <x:v>Semestrielle</x:v>
      </x:c>
      <x:c r="E7" t="str">
        <x:v>K. Leroy</x:v>
      </x:c>
      <x:c r="F7" s="30" t="n">
        <x:v>46042</x:v>
      </x:c>
      <x:c r="G7" s="30" t="n">
        <x:v>46223</x:v>
      </x:c>
      <x:c r="H7" t="n">
        <x:f>G7-DATE(2026,6,7)</x:f>
        <x:v>43</x:v>
      </x:c>
      <x:c r="I7" t="str">
        <x:v>Planifié</x:v>
      </x:c>
      <x:c r="J7" t="str">
        <x:v>Haute</x:v>
      </x:c>
      <x:c r="K7" s="50" t="n">
        <x:v>4</x:v>
      </x:c>
      <x:c r="L7" s="50" t="n">
        <x:v>260</x:v>
      </x:c>
      <x:c r="M7" t="str">
        <x:v>OT-2026-004</x:v>
      </x:c>
      <x:c r="N7" t="str">
        <x:v>Thermographie</x:v>
      </x:c>
    </x:row>
    <x:row r="8" ht="28" customHeight="1">
      <x:c r="A8" t="str">
        <x:v>EQ-005</x:v>
      </x:c>
      <x:c r="B8" t="str">
        <x:v>Presse PR-07</x:v>
      </x:c>
      <x:c r="C8" t="str">
        <x:v>Contrôle hydraulique, sécurité, graissage</x:v>
      </x:c>
      <x:c r="D8" t="str">
        <x:v>Mensuelle</x:v>
      </x:c>
      <x:c r="E8" t="str">
        <x:v>M. Petit</x:v>
      </x:c>
      <x:c r="F8" s="30" t="n">
        <x:v>46150</x:v>
      </x:c>
      <x:c r="G8" s="30" t="n">
        <x:v>46181</x:v>
      </x:c>
      <x:c r="H8" t="n">
        <x:f>G8-DATE(2026,6,7)</x:f>
        <x:v>1</x:v>
      </x:c>
      <x:c r="I8" t="str">
        <x:v>À faire</x:v>
      </x:c>
      <x:c r="J8" t="str">
        <x:v>Urgente</x:v>
      </x:c>
      <x:c r="K8" s="50" t="n">
        <x:v>5</x:v>
      </x:c>
      <x:c r="L8" s="50" t="n">
        <x:v>340</x:v>
      </x:c>
      <x:c r="M8" t="str">
        <x:v>OT-2026-005</x:v>
      </x:c>
      <x:c r="N8" t="str">
        <x:v>Prioritaire</x:v>
      </x:c>
    </x:row>
    <x:row r="9" ht="28" customHeight="1">
      <x:c r="A9" t="str">
        <x:v>EQ-006</x:v>
      </x:c>
      <x:c r="B9" t="str">
        <x:v>Groupe froid GF-03</x:v>
      </x:c>
      <x:c r="C9" t="str">
        <x:v>Contrôle froid, filtre, pression fluide</x:v>
      </x:c>
      <x:c r="D9" t="str">
        <x:v>Mensuelle</x:v>
      </x:c>
      <x:c r="E9" t="str">
        <x:v>A. Martin</x:v>
      </x:c>
      <x:c r="F9" s="30" t="n">
        <x:v>46164</x:v>
      </x:c>
      <x:c r="G9" s="30" t="n">
        <x:v>46195</x:v>
      </x:c>
      <x:c r="H9" t="n">
        <x:f>G9-DATE(2026,6,7)</x:f>
        <x:v>15</x:v>
      </x:c>
      <x:c r="I9" t="str">
        <x:v>Planifié</x:v>
      </x:c>
      <x:c r="J9" t="str">
        <x:v>Haute</x:v>
      </x:c>
      <x:c r="K9" s="50" t="n">
        <x:v>3</x:v>
      </x:c>
      <x:c r="L9" s="50" t="n">
        <x:v>210</x:v>
      </x:c>
      <x:c r="M9" t="str">
        <x:v>OT-2026-006</x:v>
      </x:c>
      <x:c r="N9" t="str">
        <x:v>À suivre</x:v>
      </x:c>
    </x:row>
    <x:row r="10" ht="28" customHeight="1">
      <x:c r="A10" t="str">
        <x:v>EQ-007</x:v>
      </x:c>
      <x:c r="B10" t="str">
        <x:v>Étiqueteuse ET-01</x:v>
      </x:c>
      <x:c r="C10" t="str">
        <x:v>Nettoyage capteurs, réglage tête</x:v>
      </x:c>
      <x:c r="D10" t="str">
        <x:v>Hebdomadaire</x:v>
      </x:c>
      <x:c r="E10" t="str">
        <x:v>S. Bernard</x:v>
      </x:c>
      <x:c r="F10" s="30" t="n">
        <x:v>46174</x:v>
      </x:c>
      <x:c r="G10" s="30" t="n">
        <x:v>46181</x:v>
      </x:c>
      <x:c r="H10" t="n">
        <x:f>G10-DATE(2026,6,7)</x:f>
        <x:v>1</x:v>
      </x:c>
      <x:c r="I10" t="str">
        <x:v>À faire</x:v>
      </x:c>
      <x:c r="J10" t="str">
        <x:v>Normale</x:v>
      </x:c>
      <x:c r="K10" s="50" t="n">
        <x:v>1</x:v>
      </x:c>
      <x:c r="L10" s="50" t="n">
        <x:v>45</x:v>
      </x:c>
      <x:c r="M10" t="str">
        <x:v>OT-2026-007</x:v>
      </x:c>
      <x:c r="N10" t="str">
        <x:v>Rapide</x:v>
      </x:c>
    </x:row>
    <x:row r="11" ht="28" customHeight="1">
      <x:c r="A11" t="str">
        <x:v>EQ-008</x:v>
      </x:c>
      <x:c r="B11" t="str">
        <x:v>Chariot élévateur CH-02</x:v>
      </x:c>
      <x:c r="C11" t="str">
        <x:v>Batterie, freins, pneumatiques</x:v>
      </x:c>
      <x:c r="D11" t="str">
        <x:v>Mensuelle</x:v>
      </x:c>
      <x:c r="E11" t="str">
        <x:v>N. Dubois</x:v>
      </x:c>
      <x:c r="F11" s="30" t="n">
        <x:v>46145</x:v>
      </x:c>
      <x:c r="G11" s="30" t="n">
        <x:v>46176</x:v>
      </x:c>
      <x:c r="H11" t="n">
        <x:f>G11-DATE(2026,6,7)</x:f>
        <x:v>-4</x:v>
      </x:c>
      <x:c r="I11" t="str">
        <x:v>En retard</x:v>
      </x:c>
      <x:c r="J11" t="str">
        <x:v>Haute</x:v>
      </x:c>
      <x:c r="K11" s="50" t="n">
        <x:v>2</x:v>
      </x:c>
      <x:c r="L11" s="50" t="n">
        <x:v>150</x:v>
      </x:c>
      <x:c r="M11" t="str">
        <x:v>OT-2026-008</x:v>
      </x:c>
      <x:c r="N11" t="str">
        <x:v>Intervenir vite</x:v>
      </x:c>
    </x:row>
    <x:row r="12" ht="28" customHeight="1">
      <x:c r="F12" s="30"/>
      <x:c r="G12" s="30"/>
      <x:c r="H12" t="n">
        <x:f>G12-DATE(2026,6,7)</x:f>
        <x:v>-46180</x:v>
      </x:c>
      <x:c r="K12" s="50"/>
      <x:c r="L12" s="50"/>
    </x:row>
    <x:row r="13" ht="28" customHeight="1">
      <x:c r="F13" s="30"/>
      <x:c r="G13" s="30"/>
      <x:c r="H13" t="n">
        <x:f>G13-DATE(2026,6,7)</x:f>
        <x:v>-46180</x:v>
      </x:c>
      <x:c r="K13" s="50"/>
      <x:c r="L13" s="50"/>
    </x:row>
    <x:row r="14" ht="28" customHeight="1">
      <x:c r="F14" s="30"/>
      <x:c r="G14" s="30"/>
      <x:c r="H14" t="n">
        <x:f>G14-DATE(2026,6,7)</x:f>
        <x:v>-46180</x:v>
      </x:c>
      <x:c r="K14" s="50"/>
      <x:c r="L14" s="50"/>
    </x:row>
    <x:row r="15" ht="28" customHeight="1">
      <x:c r="F15" s="30"/>
      <x:c r="G15" s="30"/>
      <x:c r="H15" t="n">
        <x:f>G15-DATE(2026,6,7)</x:f>
        <x:v>-46180</x:v>
      </x:c>
      <x:c r="K15" s="50"/>
      <x:c r="L15" s="50"/>
    </x:row>
    <x:row r="16" ht="28" customHeight="1">
      <x:c r="F16" s="30"/>
      <x:c r="G16" s="30"/>
      <x:c r="H16" t="n">
        <x:f>G16-DATE(2026,6,7)</x:f>
        <x:v>-46180</x:v>
      </x:c>
      <x:c r="K16" s="50"/>
      <x:c r="L16" s="50"/>
    </x:row>
    <x:row r="17" ht="28" customHeight="1">
      <x:c r="F17" s="30"/>
      <x:c r="G17" s="30"/>
      <x:c r="H17" t="n">
        <x:f>G17-DATE(2026,6,7)</x:f>
        <x:v>-46180</x:v>
      </x:c>
      <x:c r="K17" s="50"/>
      <x:c r="L17" s="50"/>
    </x:row>
    <x:row r="18" ht="28" customHeight="1">
      <x:c r="F18" s="30"/>
      <x:c r="G18" s="30"/>
      <x:c r="H18" t="n">
        <x:f>G18-DATE(2026,6,7)</x:f>
        <x:v>-46180</x:v>
      </x:c>
      <x:c r="K18" s="50"/>
      <x:c r="L18" s="50"/>
    </x:row>
    <x:row r="19" ht="28" customHeight="1">
      <x:c r="F19" s="30"/>
      <x:c r="G19" s="30"/>
      <x:c r="H19" t="n">
        <x:f>G19-DATE(2026,6,7)</x:f>
        <x:v>-46180</x:v>
      </x:c>
      <x:c r="K19" s="50"/>
      <x:c r="L19" s="50"/>
    </x:row>
    <x:row r="20" ht="28" customHeight="1">
      <x:c r="F20" s="30"/>
      <x:c r="G20" s="30"/>
      <x:c r="H20" t="n">
        <x:f>G20-DATE(2026,6,7)</x:f>
        <x:v>-46180</x:v>
      </x:c>
      <x:c r="K20" s="50"/>
      <x:c r="L20" s="50"/>
    </x:row>
    <x:row r="21" ht="28" customHeight="1">
      <x:c r="F21" s="30"/>
      <x:c r="G21" s="30"/>
      <x:c r="H21" t="n">
        <x:f>G21-DATE(2026,6,7)</x:f>
        <x:v>-46180</x:v>
      </x:c>
      <x:c r="K21" s="50"/>
      <x:c r="L21" s="50"/>
    </x:row>
    <x:row r="22" ht="28" customHeight="1">
      <x:c r="F22" s="30"/>
      <x:c r="G22" s="30"/>
      <x:c r="H22" t="n">
        <x:f>G22-DATE(2026,6,7)</x:f>
        <x:v>-46180</x:v>
      </x:c>
      <x:c r="K22" s="50"/>
      <x:c r="L22" s="50"/>
    </x:row>
    <x:row r="23" ht="28" customHeight="1">
      <x:c r="F23" s="30"/>
      <x:c r="G23" s="30"/>
      <x:c r="H23" t="n">
        <x:f>G23-DATE(2026,6,7)</x:f>
        <x:v>-46180</x:v>
      </x:c>
      <x:c r="K23" s="50"/>
      <x:c r="L23" s="50"/>
    </x:row>
    <x:row r="24" ht="28" customHeight="1">
      <x:c r="F24" s="30"/>
      <x:c r="G24" s="30"/>
      <x:c r="H24" t="n">
        <x:f>G24-DATE(2026,6,7)</x:f>
        <x:v>-46180</x:v>
      </x:c>
      <x:c r="K24" s="50"/>
      <x:c r="L24" s="50"/>
    </x:row>
    <x:row r="25" ht="28" customHeight="1">
      <x:c r="F25" s="30"/>
      <x:c r="G25" s="30"/>
      <x:c r="H25" t="n">
        <x:f>G25-DATE(2026,6,7)</x:f>
        <x:v>-46180</x:v>
      </x:c>
      <x:c r="K25" s="50"/>
      <x:c r="L25" s="50"/>
    </x:row>
    <x:row r="26" ht="28" customHeight="1">
      <x:c r="F26" s="30"/>
      <x:c r="G26" s="30"/>
      <x:c r="H26" t="n">
        <x:f>G26-DATE(2026,6,7)</x:f>
        <x:v>-46180</x:v>
      </x:c>
      <x:c r="K26" s="50"/>
      <x:c r="L26" s="50"/>
    </x:row>
    <x:row r="27" ht="28" customHeight="1">
      <x:c r="F27" s="30"/>
      <x:c r="G27" s="30"/>
      <x:c r="H27" t="n">
        <x:f>G27-DATE(2026,6,7)</x:f>
        <x:v>-46180</x:v>
      </x:c>
      <x:c r="K27" s="50"/>
      <x:c r="L27" s="50"/>
    </x:row>
    <x:row r="28" ht="28" customHeight="1">
      <x:c r="F28" s="30"/>
      <x:c r="G28" s="30"/>
      <x:c r="H28" t="n">
        <x:f>G28-DATE(2026,6,7)</x:f>
        <x:v>-46180</x:v>
      </x:c>
      <x:c r="K28" s="50"/>
      <x:c r="L28" s="50"/>
    </x:row>
    <x:row r="29" ht="28" customHeight="1">
      <x:c r="F29" s="30"/>
      <x:c r="G29" s="30"/>
      <x:c r="H29" t="n">
        <x:f>G29-DATE(2026,6,7)</x:f>
        <x:v>-46180</x:v>
      </x:c>
      <x:c r="K29" s="50"/>
      <x:c r="L29" s="50"/>
    </x:row>
    <x:row r="30" ht="28" customHeight="1">
      <x:c r="F30" s="30"/>
      <x:c r="G30" s="30"/>
      <x:c r="H30" t="n">
        <x:f>G30-DATE(2026,6,7)</x:f>
        <x:v>-46180</x:v>
      </x:c>
      <x:c r="K30" s="50"/>
      <x:c r="L30" s="50"/>
    </x:row>
    <x:row r="31" ht="28" customHeight="1">
      <x:c r="F31" s="30"/>
      <x:c r="G31" s="30"/>
      <x:c r="H31" t="n">
        <x:f>G31-DATE(2026,6,7)</x:f>
        <x:v>-46180</x:v>
      </x:c>
      <x:c r="K31" s="50"/>
      <x:c r="L31" s="50"/>
    </x:row>
    <x:row r="32" ht="28" customHeight="1">
      <x:c r="F32" s="30"/>
      <x:c r="G32" s="30"/>
      <x:c r="H32" t="n">
        <x:f>G32-DATE(2026,6,7)</x:f>
        <x:v>-46180</x:v>
      </x:c>
      <x:c r="K32" s="50"/>
      <x:c r="L32" s="50"/>
    </x:row>
    <x:row r="33" ht="28" customHeight="1">
      <x:c r="F33" s="30"/>
      <x:c r="G33" s="30"/>
      <x:c r="H33" t="n">
        <x:f>G33-DATE(2026,6,7)</x:f>
        <x:v>-46180</x:v>
      </x:c>
      <x:c r="K33" s="50"/>
      <x:c r="L33" s="50"/>
    </x:row>
    <x:row r="34" ht="28" customHeight="1">
      <x:c r="F34" s="30"/>
      <x:c r="G34" s="30"/>
      <x:c r="H34" t="n">
        <x:f>G34-DATE(2026,6,7)</x:f>
        <x:v>-46180</x:v>
      </x:c>
      <x:c r="K34" s="50"/>
      <x:c r="L34" s="50"/>
    </x:row>
    <x:row r="35" ht="28" customHeight="1">
      <x:c r="F35" s="30"/>
      <x:c r="G35" s="30"/>
      <x:c r="H35" t="n">
        <x:f>G35-DATE(2026,6,7)</x:f>
        <x:v>-46180</x:v>
      </x:c>
      <x:c r="K35" s="50"/>
      <x:c r="L35" s="50"/>
    </x:row>
    <x:row r="36" ht="28" customHeight="1">
      <x:c r="F36" s="30"/>
      <x:c r="G36" s="30"/>
      <x:c r="H36" t="n">
        <x:f>G36-DATE(2026,6,7)</x:f>
        <x:v>-46180</x:v>
      </x:c>
      <x:c r="K36" s="50"/>
      <x:c r="L36" s="50"/>
    </x:row>
    <x:row r="37" ht="28" customHeight="1">
      <x:c r="F37" s="30"/>
      <x:c r="G37" s="30"/>
      <x:c r="H37" t="n">
        <x:f>G37-DATE(2026,6,7)</x:f>
        <x:v>-46180</x:v>
      </x:c>
      <x:c r="K37" s="50"/>
      <x:c r="L37" s="50"/>
    </x:row>
    <x:row r="38" ht="28" customHeight="1">
      <x:c r="F38" s="30"/>
      <x:c r="G38" s="30"/>
      <x:c r="H38" t="n">
        <x:f>G38-DATE(2026,6,7)</x:f>
        <x:v>-46180</x:v>
      </x:c>
      <x:c r="K38" s="50"/>
      <x:c r="L38" s="50"/>
    </x:row>
    <x:row r="39" ht="28" customHeight="1">
      <x:c r="F39" s="30"/>
      <x:c r="G39" s="30"/>
      <x:c r="H39" t="n">
        <x:f>G39-DATE(2026,6,7)</x:f>
        <x:v>-46180</x:v>
      </x:c>
      <x:c r="K39" s="50"/>
      <x:c r="L39" s="50"/>
    </x:row>
    <x:row r="40" ht="28" customHeight="1">
      <x:c r="F40" s="30"/>
      <x:c r="G40" s="30"/>
      <x:c r="H40" t="n">
        <x:f>G40-DATE(2026,6,7)</x:f>
        <x:v>-46180</x:v>
      </x:c>
      <x:c r="K40" s="50"/>
      <x:c r="L40" s="50"/>
    </x:row>
    <x:row r="41" ht="28" customHeight="1">
      <x:c r="F41" s="30"/>
      <x:c r="G41" s="30"/>
      <x:c r="H41" t="n">
        <x:f>G41-DATE(2026,6,7)</x:f>
        <x:v>-46180</x:v>
      </x:c>
      <x:c r="K41" s="50"/>
      <x:c r="L41" s="50"/>
    </x:row>
    <x:row r="42" ht="28" customHeight="1">
      <x:c r="F42" s="30"/>
      <x:c r="G42" s="30"/>
      <x:c r="H42" t="n">
        <x:f>G42-DATE(2026,6,7)</x:f>
        <x:v>-46180</x:v>
      </x:c>
      <x:c r="K42" s="50"/>
      <x:c r="L42" s="50"/>
    </x:row>
    <x:row r="43" ht="28" customHeight="1">
      <x:c r="F43" s="30"/>
      <x:c r="G43" s="30"/>
      <x:c r="H43" t="n">
        <x:f>G43-DATE(2026,6,7)</x:f>
        <x:v>-46180</x:v>
      </x:c>
      <x:c r="K43" s="50"/>
      <x:c r="L43" s="50"/>
    </x:row>
    <x:row r="44" ht="28" customHeight="1">
      <x:c r="F44" s="30"/>
      <x:c r="G44" s="30"/>
      <x:c r="H44" t="n">
        <x:f>G44-DATE(2026,6,7)</x:f>
        <x:v>-46180</x:v>
      </x:c>
      <x:c r="K44" s="50"/>
      <x:c r="L44" s="50"/>
    </x:row>
    <x:row r="45" ht="28" customHeight="1">
      <x:c r="F45" s="30"/>
      <x:c r="G45" s="30"/>
      <x:c r="H45" t="n">
        <x:f>G45-DATE(2026,6,7)</x:f>
        <x:v>-46180</x:v>
      </x:c>
      <x:c r="K45" s="50"/>
      <x:c r="L45" s="50"/>
    </x:row>
    <x:row r="46" ht="28" customHeight="1">
      <x:c r="F46" s="30"/>
      <x:c r="G46" s="30"/>
      <x:c r="H46" t="n">
        <x:f>G46-DATE(2026,6,7)</x:f>
        <x:v>-46180</x:v>
      </x:c>
      <x:c r="K46" s="50"/>
      <x:c r="L46" s="50"/>
    </x:row>
    <x:row r="47" ht="28" customHeight="1">
      <x:c r="F47" s="30"/>
      <x:c r="G47" s="30"/>
      <x:c r="H47" t="n">
        <x:f>G47-DATE(2026,6,7)</x:f>
        <x:v>-46180</x:v>
      </x:c>
      <x:c r="K47" s="50"/>
      <x:c r="L47" s="50"/>
    </x:row>
    <x:row r="48" ht="28" customHeight="1">
      <x:c r="F48" s="30"/>
      <x:c r="G48" s="30"/>
      <x:c r="H48" t="n">
        <x:f>G48-DATE(2026,6,7)</x:f>
        <x:v>-46180</x:v>
      </x:c>
      <x:c r="K48" s="50"/>
      <x:c r="L48" s="50"/>
    </x:row>
    <x:row r="49" ht="28" customHeight="1">
      <x:c r="F49" s="30"/>
      <x:c r="G49" s="30"/>
      <x:c r="H49" t="n">
        <x:f>G49-DATE(2026,6,7)</x:f>
        <x:v>-46180</x:v>
      </x:c>
      <x:c r="K49" s="50"/>
      <x:c r="L49" s="50"/>
    </x:row>
    <x:row r="50" ht="28" customHeight="1">
      <x:c r="F50" s="30"/>
      <x:c r="G50" s="30"/>
      <x:c r="H50" t="n">
        <x:f>G50-DATE(2026,6,7)</x:f>
        <x:v>-46180</x:v>
      </x:c>
      <x:c r="K50" s="50"/>
      <x:c r="L50" s="50"/>
    </x:row>
    <x:row r="51" ht="28" customHeight="1"/>
    <x:row r="52" ht="28" customHeight="1"/>
    <x:row r="53" ht="28" customHeight="1"/>
    <x:row r="54" ht="28" customHeight="1"/>
    <x:row r="55" ht="28" customHeight="1"/>
    <x:row r="56" ht="28" customHeight="1"/>
    <x:row r="57" ht="28" customHeight="1"/>
    <x:row r="58" ht="28" customHeight="1"/>
    <x:row r="59" ht="28" customHeight="1"/>
    <x:row r="60" ht="28" customHeight="1"/>
    <x:row r="61" ht="28" customHeight="1"/>
    <x:row r="62" ht="28" customHeight="1"/>
    <x:row r="63" ht="28" customHeight="1"/>
    <x:row r="64" ht="28" customHeight="1"/>
    <x:row r="65" ht="28" customHeight="1"/>
    <x:row r="66" ht="28" customHeight="1"/>
    <x:row r="67" ht="28" customHeight="1"/>
    <x:row r="68" ht="28" customHeight="1"/>
    <x:row r="69" ht="28" customHeight="1"/>
    <x:row r="70" ht="28" customHeight="1"/>
    <x:row r="71" ht="28" customHeight="1"/>
    <x:row r="72" ht="28" customHeight="1"/>
    <x:row r="73" ht="28" customHeight="1"/>
    <x:row r="74" ht="28" customHeight="1"/>
    <x:row r="75" ht="28" customHeight="1"/>
    <x:row r="76" ht="28" customHeight="1"/>
    <x:row r="77" ht="28" customHeight="1"/>
    <x:row r="78" ht="28" customHeight="1"/>
    <x:row r="79" ht="28" customHeight="1"/>
    <x:row r="80" ht="28" customHeight="1"/>
  </x:sheetData>
  <x:mergeCells>
    <x:mergeCell ref="A1:N1"/>
  </x:mergeCells>
  <x:conditionalFormatting sqref="I4:I80">
    <x:cfRule type="expression" dxfId="3" priority="1">
      <x:formula>I4="En retard"</x:formula>
    </x:cfRule>
    <x:cfRule type="expression" dxfId="4" priority="2">
      <x:formula>I4="À faire"</x:formula>
    </x:cfRule>
    <x:cfRule type="expression" dxfId="5" priority="3">
      <x:formula>I4="Planifié"</x:formula>
    </x:cfRule>
    <x:cfRule type="expression" dxfId="6" priority="4">
      <x:formula>I4="Réalisé"</x:formula>
    </x:cfRule>
  </x:conditionalFormatting>
  <x:conditionalFormatting sqref="H4:H80">
    <x:cfRule type="expression" dxfId="7" priority="5">
      <x:formula>H4&lt;0</x:formula>
    </x:cfRule>
    <x:cfRule type="expression" dxfId="8" priority="6">
      <x:formula>AND(H4&gt;=0,H4&lt;=7)</x:formula>
    </x:cfRule>
  </x:conditionalFormatting>
  <x:conditionalFormatting sqref="L4:L80">
    <x:cfRule type="dataBar" priority="7">
      <x:dataBar>
        <x:cfvo type="min"/>
        <x:cfvo type="max"/>
        <x:color rgb="0F766E"/>
      </x:dataBar>
      <x:extLst>
        <x:ext xmlns:x14="http://schemas.microsoft.com/office/spreadsheetml/2009/9/main" uri="{B025F937-C7B1-47D3-B67F-A62EFF666E3E}">
          <x14:id>{6D3C58A8-9C6A-FA20-C81D-A5073C624B37}</x14:id>
        </x:ext>
      </x:extLst>
    </x:cfRule>
  </x:conditionalFormatting>
  <x:dataValidations count="4">
    <x:dataValidation type="list" sqref="D4:D80">
      <x:formula1>Listes!$F$2:$F$6</x:formula1>
    </x:dataValidation>
    <x:dataValidation type="list" sqref="E4:E80">
      <x:formula1>Listes!$E$2:$E$6</x:formula1>
    </x:dataValidation>
    <x:dataValidation type="list" sqref="I4:I80">
      <x:formula1>Listes!$A$2:$A$6</x:formula1>
    </x:dataValidation>
    <x:dataValidation type="list" sqref="J4:J80">
      <x:formula1>Listes!$G$2:$G$5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fad0a74f84634208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6D3C58A8-9C6A-FA20-C81D-A5073C624B37}">
            <x14:dataBar gradient="1">
              <x14:cfvo type="min"/>
              <x14:cfvo type="max"/>
              <x14:fillColor rgb="0F766E"/>
            </x14:dataBar>
          </x14:cfRule>
          <xm:sqref>L4:L80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  <x:col min="15" max="15" width="16" hidden="0" customWidth="1"/>
  </x:cols>
  <x:sheetData>
    <x:row r="1" ht="26" customHeight="1">
      <x:c r="A1" s="204" t="str">
        <x:v>🏭 PARC MACHINES - Base équipements GMAO Excel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</x:row>
    <x:row r="2" ht="26" customHeight="1"/>
    <x:row r="3" ht="26" customHeight="1">
      <x:c r="A3" s="24" t="str">
        <x:v>Code</x:v>
      </x:c>
      <x:c r="B3" s="24" t="str">
        <x:v>Équipement</x:v>
      </x:c>
      <x:c r="C3" s="24" t="str">
        <x:v>Service</x:v>
      </x:c>
      <x:c r="D3" s="24" t="str">
        <x:v>Localisation</x:v>
      </x:c>
      <x:c r="E3" s="24" t="str">
        <x:v>Criticité</x:v>
      </x:c>
      <x:c r="F3" s="24" t="str">
        <x:v>Date mise en service</x:v>
      </x:c>
      <x:c r="G3" s="24" t="str">
        <x:v>État</x:v>
      </x:c>
      <x:c r="H3" s="24" t="str">
        <x:v>Heures/mois</x:v>
      </x:c>
      <x:c r="I3" s="24" t="str">
        <x:v>Objectif dispo</x:v>
      </x:c>
      <x:c r="J3" s="24" t="str">
        <x:v>Observation</x:v>
      </x:c>
    </x:row>
    <x:row r="4" ht="26" customHeight="1">
      <x:c r="A4" t="str">
        <x:v>EQ-001</x:v>
      </x:c>
      <x:c r="B4" t="str">
        <x:v>Compresseur C-01</x:v>
      </x:c>
      <x:c r="C4" t="str">
        <x:v>Utilités</x:v>
      </x:c>
      <x:c r="D4" t="str">
        <x:v>Local technique</x:v>
      </x:c>
      <x:c r="E4" t="str">
        <x:v>Critique</x:v>
      </x:c>
      <x:c r="F4" s="30" t="n">
        <x:v>44237</x:v>
      </x:c>
      <x:c r="G4" t="str">
        <x:v>Actif</x:v>
      </x:c>
      <x:c r="H4" t="n">
        <x:v>520</x:v>
      </x:c>
      <x:c r="I4" s="32" t="n">
        <x:v>0.98</x:v>
      </x:c>
      <x:c r="J4" t="str">
        <x:v>Équipement stratégique</x:v>
      </x:c>
    </x:row>
    <x:row r="5" ht="26" customHeight="1">
      <x:c r="A5" t="str">
        <x:v>EQ-002</x:v>
      </x:c>
      <x:c r="B5" t="str">
        <x:v>Convoyeur CV-04</x:v>
      </x:c>
      <x:c r="C5" t="str">
        <x:v>Production</x:v>
      </x:c>
      <x:c r="D5" t="str">
        <x:v>Ligne A</x:v>
      </x:c>
      <x:c r="E5" t="str">
        <x:v>Élevée</x:v>
      </x:c>
      <x:c r="F5" s="30" t="n">
        <x:v>44089</x:v>
      </x:c>
      <x:c r="G5" t="str">
        <x:v>Actif</x:v>
      </x:c>
      <x:c r="H5" t="n">
        <x:v>610</x:v>
      </x:c>
      <x:c r="I5" s="32" t="n">
        <x:v>0.96</x:v>
      </x:c>
      <x:c r="J5" t="str">
        <x:v>Surveillance hebdomadaire</x:v>
      </x:c>
    </x:row>
    <x:row r="6" ht="26" customHeight="1">
      <x:c r="A6" t="str">
        <x:v>EQ-003</x:v>
      </x:c>
      <x:c r="B6" t="str">
        <x:v>Pompe P-12</x:v>
      </x:c>
      <x:c r="C6" t="str">
        <x:v>Utilités</x:v>
      </x:c>
      <x:c r="D6" t="str">
        <x:v>Zone pompage</x:v>
      </x:c>
      <x:c r="E6" t="str">
        <x:v>Élevée</x:v>
      </x:c>
      <x:c r="F6" s="30" t="n">
        <x:v>44581</x:v>
      </x:c>
      <x:c r="G6" t="str">
        <x:v>Actif</x:v>
      </x:c>
      <x:c r="H6" t="n">
        <x:v>480</x:v>
      </x:c>
      <x:c r="I6" s="32" t="n">
        <x:v>0.97</x:v>
      </x:c>
      <x:c r="J6" t="str">
        <x:v>Contrôle vibration</x:v>
      </x:c>
    </x:row>
    <x:row r="7" ht="26" customHeight="1">
      <x:c r="A7" t="str">
        <x:v>EQ-004</x:v>
      </x:c>
      <x:c r="B7" t="str">
        <x:v>Armoire AE-02</x:v>
      </x:c>
      <x:c r="C7" t="str">
        <x:v>Production</x:v>
      </x:c>
      <x:c r="D7" t="str">
        <x:v>Atelier 2</x:v>
      </x:c>
      <x:c r="E7" t="str">
        <x:v>Moyenne</x:v>
      </x:c>
      <x:c r="F7" s="30" t="n">
        <x:v>43621</x:v>
      </x:c>
      <x:c r="G7" t="str">
        <x:v>Actif</x:v>
      </x:c>
      <x:c r="H7" t="n">
        <x:v>650</x:v>
      </x:c>
      <x:c r="I7" s="32" t="n">
        <x:v>0.99</x:v>
      </x:c>
      <x:c r="J7" t="str">
        <x:v>Thermographie semestrielle</x:v>
      </x:c>
    </x:row>
    <x:row r="8" ht="26" customHeight="1">
      <x:c r="A8" t="str">
        <x:v>EQ-005</x:v>
      </x:c>
      <x:c r="B8" t="str">
        <x:v>Presse PR-07</x:v>
      </x:c>
      <x:c r="C8" t="str">
        <x:v>Production</x:v>
      </x:c>
      <x:c r="D8" t="str">
        <x:v>Ligne B</x:v>
      </x:c>
      <x:c r="E8" t="str">
        <x:v>Critique</x:v>
      </x:c>
      <x:c r="F8" s="30" t="n">
        <x:v>43405</x:v>
      </x:c>
      <x:c r="G8" t="str">
        <x:v>Actif</x:v>
      </x:c>
      <x:c r="H8" t="n">
        <x:v>590</x:v>
      </x:c>
      <x:c r="I8" s="32" t="n">
        <x:v>0.95</x:v>
      </x:c>
      <x:c r="J8" t="str">
        <x:v>Pannes récurrentes</x:v>
      </x:c>
    </x:row>
    <x:row r="9" ht="26" customHeight="1">
      <x:c r="A9" t="str">
        <x:v>EQ-006</x:v>
      </x:c>
      <x:c r="B9" t="str">
        <x:v>Groupe froid GF-03</x:v>
      </x:c>
      <x:c r="C9" t="str">
        <x:v>Conditionnement</x:v>
      </x:c>
      <x:c r="D9" t="str">
        <x:v>Chambre froide</x:v>
      </x:c>
      <x:c r="E9" t="str">
        <x:v>Critique</x:v>
      </x:c>
      <x:c r="F9" s="30" t="n">
        <x:v>44997</x:v>
      </x:c>
      <x:c r="G9" t="str">
        <x:v>Actif</x:v>
      </x:c>
      <x:c r="H9" t="n">
        <x:v>720</x:v>
      </x:c>
      <x:c r="I9" s="32" t="n">
        <x:v>0.98</x:v>
      </x:c>
      <x:c r="J9" t="str">
        <x:v>Température critique</x:v>
      </x:c>
    </x:row>
    <x:row r="10" ht="26" customHeight="1">
      <x:c r="A10" t="str">
        <x:v>EQ-007</x:v>
      </x:c>
      <x:c r="B10" t="str">
        <x:v>Étiqueteuse ET-01</x:v>
      </x:c>
      <x:c r="C10" t="str">
        <x:v>Conditionnement</x:v>
      </x:c>
      <x:c r="D10" t="str">
        <x:v>Ligne C</x:v>
      </x:c>
      <x:c r="E10" t="str">
        <x:v>Moyenne</x:v>
      </x:c>
      <x:c r="F10" s="30" t="n">
        <x:v>44416</x:v>
      </x:c>
      <x:c r="G10" t="str">
        <x:v>Actif</x:v>
      </x:c>
      <x:c r="H10" t="n">
        <x:v>430</x:v>
      </x:c>
      <x:c r="I10" s="32" t="n">
        <x:v>0.96</x:v>
      </x:c>
      <x:c r="J10" t="str">
        <x:v>Nettoyage fréquent</x:v>
      </x:c>
    </x:row>
    <x:row r="11" ht="26" customHeight="1">
      <x:c r="A11" t="str">
        <x:v>EQ-008</x:v>
      </x:c>
      <x:c r="B11" t="str">
        <x:v>Chariot élévateur CH-02</x:v>
      </x:c>
      <x:c r="C11" t="str">
        <x:v>Logistique</x:v>
      </x:c>
      <x:c r="D11" t="str">
        <x:v>Magasin</x:v>
      </x:c>
      <x:c r="E11" t="str">
        <x:v>Élevée</x:v>
      </x:c>
      <x:c r="F11" s="30" t="n">
        <x:v>43939</x:v>
      </x:c>
      <x:c r="G11" t="str">
        <x:v>Actif</x:v>
      </x:c>
      <x:c r="H11" t="n">
        <x:v>300</x:v>
      </x:c>
      <x:c r="I11" s="32" t="n">
        <x:v>0.94</x:v>
      </x:c>
      <x:c r="J11" t="str">
        <x:v>Batterie à surveiller</x:v>
      </x:c>
    </x:row>
    <x:row r="12" ht="26" customHeight="1"/>
    <x:row r="13" ht="26" customHeight="1"/>
    <x:row r="14" ht="26" customHeight="1"/>
    <x:row r="15" ht="26" customHeight="1"/>
    <x:row r="16" ht="26" customHeight="1"/>
    <x:row r="17" ht="26" customHeight="1"/>
    <x:row r="18" ht="26" customHeight="1"/>
    <x:row r="19" ht="26" customHeight="1"/>
    <x:row r="20" ht="26" customHeight="1"/>
    <x:row r="21" ht="26" customHeight="1"/>
    <x:row r="22" ht="26" customHeight="1"/>
    <x:row r="23" ht="26" customHeight="1"/>
    <x:row r="24" ht="26" customHeight="1"/>
    <x:row r="25" ht="26" customHeight="1"/>
    <x:row r="26" ht="26" customHeight="1"/>
    <x:row r="27" ht="26" customHeight="1"/>
    <x:row r="28" ht="26" customHeight="1"/>
    <x:row r="29" ht="26" customHeight="1"/>
    <x:row r="30" ht="26" customHeight="1"/>
    <x:row r="31" ht="26" customHeight="1"/>
    <x:row r="32" ht="26" customHeight="1"/>
    <x:row r="33" ht="26" customHeight="1"/>
    <x:row r="34" ht="26" customHeight="1"/>
    <x:row r="35" ht="26" customHeight="1"/>
    <x:row r="36" ht="26" customHeight="1"/>
    <x:row r="37" ht="26" customHeight="1"/>
    <x:row r="38" ht="26" customHeight="1"/>
    <x:row r="39" ht="26" customHeight="1"/>
    <x:row r="40" ht="26" customHeight="1"/>
    <x:row r="41" ht="26" customHeight="1"/>
    <x:row r="42" ht="26" customHeight="1"/>
    <x:row r="43" ht="26" customHeight="1"/>
    <x:row r="44" ht="26" customHeight="1"/>
    <x:row r="45" ht="26" customHeight="1"/>
    <x:row r="46" ht="26" customHeight="1"/>
    <x:row r="47" ht="26" customHeight="1"/>
    <x:row r="48" ht="26" customHeight="1"/>
    <x:row r="49" ht="26" customHeight="1"/>
    <x:row r="50" ht="26" customHeight="1"/>
  </x:sheetData>
  <x:mergeCells>
    <x:mergeCell ref="A1:J1"/>
  </x:mergeCells>
  <x:conditionalFormatting sqref="E4:E50">
    <x:cfRule type="expression" dxfId="0" priority="1">
      <x:formula>E4="Critique"</x:formula>
    </x:cfRule>
    <x:cfRule type="expression" dxfId="1" priority="2">
      <x:formula>E4="Élevée"</x:formula>
    </x:cfRule>
    <x:cfRule type="expression" dxfId="2" priority="3">
      <x:formula>E4="Moyenne"</x:formula>
    </x:cfRule>
  </x:conditionalFormatting>
  <x:dataValidations count="2">
    <x:dataValidation type="list" sqref="E4:E50">
      <x:formula1>Listes!$C$2:$C$5</x:formula1>
    </x:dataValidation>
    <x:dataValidation type="list" sqref="C4:C50">
      <x:formula1>Listes!$D$2:$D$7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bfb4a36306e4e9b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6" hidden="0" customWidth="1"/>
    <x:col min="3" max="3" width="14" hidden="0" customWidth="1"/>
    <x:col min="4" max="4" width="18" hidden="0" customWidth="1"/>
    <x:col min="5" max="5" width="18" hidden="0" customWidth="1"/>
    <x:col min="6" max="6" width="16" hidden="0" customWidth="1"/>
    <x:col min="7" max="7" width="18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30" hidden="0" customWidth="1"/>
    <x:col min="13" max="13" width="38" hidden="0" customWidth="1"/>
    <x:col min="14" max="14" width="16" hidden="0" customWidth="1"/>
    <x:col min="15" max="15" width="16" hidden="0" customWidth="1"/>
  </x:cols>
  <x:sheetData>
    <x:row r="1" ht="26" customHeight="1">
      <x:c r="A1" s="206" t="str">
        <x:v>🛠️ SUIVI DES INTERVENTIONS - Ordres de travail GMAO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</x:row>
    <x:row r="2" ht="26" customHeight="1"/>
    <x:row r="3" ht="26" customHeight="1">
      <x:c r="A3" s="63" t="str">
        <x:v>OT</x:v>
      </x:c>
      <x:c r="B3" s="63" t="str">
        <x:v>Date</x:v>
      </x:c>
      <x:c r="C3" s="63" t="str">
        <x:v>Code</x:v>
      </x:c>
      <x:c r="D3" s="63" t="str">
        <x:v>Équipement</x:v>
      </x:c>
      <x:c r="E3" s="63" t="str">
        <x:v>Type</x:v>
      </x:c>
      <x:c r="F3" s="63" t="str">
        <x:v>Technicien</x:v>
      </x:c>
      <x:c r="G3" s="63" t="str">
        <x:v>Statut</x:v>
      </x:c>
      <x:c r="H3" s="63" t="str">
        <x:v>Durée h</x:v>
      </x:c>
      <x:c r="I3" s="63" t="str">
        <x:v>Coût pièces €</x:v>
      </x:c>
      <x:c r="J3" s="63" t="str">
        <x:v>Coût MO €</x:v>
      </x:c>
      <x:c r="K3" s="63" t="str">
        <x:v>Coût total €</x:v>
      </x:c>
      <x:c r="L3" s="63" t="str">
        <x:v>Cause</x:v>
      </x:c>
      <x:c r="M3" s="63" t="str">
        <x:v>Action réalisée</x:v>
      </x:c>
    </x:row>
    <x:row r="4" ht="26" customHeight="1">
      <x:c r="A4" t="str">
        <x:v>OT-2026-001</x:v>
      </x:c>
      <x:c r="B4" s="30" t="n">
        <x:v>46183</x:v>
      </x:c>
      <x:c r="C4" t="str">
        <x:v>EQ-001</x:v>
      </x:c>
      <x:c r="D4" t="str">
        <x:v>Compresseur C-01</x:v>
      </x:c>
      <x:c r="E4" t="str">
        <x:v>Préventive</x:v>
      </x:c>
      <x:c r="F4" t="str">
        <x:v>A. Martin</x:v>
      </x:c>
      <x:c r="G4" t="str">
        <x:v>À faire</x:v>
      </x:c>
      <x:c r="H4" s="50" t="n">
        <x:v>2</x:v>
      </x:c>
      <x:c r="I4" s="50" t="n">
        <x:v>80</x:v>
      </x:c>
      <x:c r="J4" s="50" t="n">
        <x:v>40</x:v>
      </x:c>
      <x:c r="K4" s="50" t="n">
        <x:f>I4+J4</x:f>
        <x:v>120</x:v>
      </x:c>
      <x:c r="L4" t="str">
        <x:v>Préventif</x:v>
      </x:c>
      <x:c r="M4" t="str">
        <x:v>Purge + contrôle fuite</x:v>
      </x:c>
    </x:row>
    <x:row r="5" ht="26" customHeight="1">
      <x:c r="A5" t="str">
        <x:v>OT-2026-002</x:v>
      </x:c>
      <x:c r="B5" s="30" t="n">
        <x:v>46180</x:v>
      </x:c>
      <x:c r="C5" t="str">
        <x:v>EQ-002</x:v>
      </x:c>
      <x:c r="D5" t="str">
        <x:v>Convoyeur CV-04</x:v>
      </x:c>
      <x:c r="E5" t="str">
        <x:v>Préventive</x:v>
      </x:c>
      <x:c r="F5" t="str">
        <x:v>S. Bernard</x:v>
      </x:c>
      <x:c r="G5" t="str">
        <x:v>En retard</x:v>
      </x:c>
      <x:c r="H5" s="50" t="n">
        <x:v>3</x:v>
      </x:c>
      <x:c r="I5" s="50" t="n">
        <x:v>120</x:v>
      </x:c>
      <x:c r="J5" s="50" t="n">
        <x:v>60</x:v>
      </x:c>
      <x:c r="K5" s="50" t="n">
        <x:f>I5+J5</x:f>
        <x:v>180</x:v>
      </x:c>
      <x:c r="L5" t="str">
        <x:v>Préventif</x:v>
      </x:c>
      <x:c r="M5" t="str">
        <x:v>Graissage complet</x:v>
      </x:c>
    </x:row>
    <x:row r="6" ht="26" customHeight="1">
      <x:c r="A6" t="str">
        <x:v>OT-2026-009</x:v>
      </x:c>
      <x:c r="B6" s="30" t="n">
        <x:v>46175</x:v>
      </x:c>
      <x:c r="C6" t="str">
        <x:v>EQ-005</x:v>
      </x:c>
      <x:c r="D6" t="str">
        <x:v>Presse PR-07</x:v>
      </x:c>
      <x:c r="E6" t="str">
        <x:v>Corrective</x:v>
      </x:c>
      <x:c r="F6" t="str">
        <x:v>M. Petit</x:v>
      </x:c>
      <x:c r="G6" t="str">
        <x:v>Réalisé</x:v>
      </x:c>
      <x:c r="H6" s="50" t="n">
        <x:v>6</x:v>
      </x:c>
      <x:c r="I6" s="50" t="n">
        <x:v>450</x:v>
      </x:c>
      <x:c r="J6" s="50" t="n">
        <x:v>150</x:v>
      </x:c>
      <x:c r="K6" s="50" t="n">
        <x:f>I6+J6</x:f>
        <x:v>600</x:v>
      </x:c>
      <x:c r="L6" t="str">
        <x:v>Fuite hydraulique</x:v>
      </x:c>
      <x:c r="M6" t="str">
        <x:v>Remplacement joint</x:v>
      </x:c>
    </x:row>
    <x:row r="7" ht="26" customHeight="1">
      <x:c r="A7" t="str">
        <x:v>OT-2026-010</x:v>
      </x:c>
      <x:c r="B7" s="30" t="n">
        <x:v>46170</x:v>
      </x:c>
      <x:c r="C7" t="str">
        <x:v>EQ-006</x:v>
      </x:c>
      <x:c r="D7" t="str">
        <x:v>Groupe froid GF-03</x:v>
      </x:c>
      <x:c r="E7" t="str">
        <x:v>Corrective</x:v>
      </x:c>
      <x:c r="F7" t="str">
        <x:v>A. Martin</x:v>
      </x:c>
      <x:c r="G7" t="str">
        <x:v>Réalisé</x:v>
      </x:c>
      <x:c r="H7" s="50" t="n">
        <x:v>4</x:v>
      </x:c>
      <x:c r="I7" s="50" t="n">
        <x:v>320</x:v>
      </x:c>
      <x:c r="J7" s="50" t="n">
        <x:v>110</x:v>
      </x:c>
      <x:c r="K7" s="50" t="n">
        <x:f>I7+J7</x:f>
        <x:v>430</x:v>
      </x:c>
      <x:c r="L7" t="str">
        <x:v>Filtre colmaté</x:v>
      </x:c>
      <x:c r="M7" t="str">
        <x:v>Filtre remplacé</x:v>
      </x:c>
    </x:row>
    <x:row r="8" ht="26" customHeight="1">
      <x:c r="A8" t="str">
        <x:v>OT-2026-011</x:v>
      </x:c>
      <x:c r="B8" s="30" t="n">
        <x:v>46163</x:v>
      </x:c>
      <x:c r="C8" t="str">
        <x:v>EQ-003</x:v>
      </x:c>
      <x:c r="D8" t="str">
        <x:v>Pompe P-12</x:v>
      </x:c>
      <x:c r="E8" t="str">
        <x:v>Inspection</x:v>
      </x:c>
      <x:c r="F8" t="str">
        <x:v>N. Dubois</x:v>
      </x:c>
      <x:c r="G8" t="str">
        <x:v>Réalisé</x:v>
      </x:c>
      <x:c r="H8" s="50" t="n">
        <x:v>1</x:v>
      </x:c>
      <x:c r="I8" s="50" t="n">
        <x:v>0</x:v>
      </x:c>
      <x:c r="J8" s="50" t="n">
        <x:v>30</x:v>
      </x:c>
      <x:c r="K8" s="50" t="n">
        <x:f>I8+J8</x:f>
        <x:v>30</x:v>
      </x:c>
      <x:c r="L8" t="str">
        <x:v>Contrôle</x:v>
      </x:c>
      <x:c r="M8" t="str">
        <x:v>RAS</x:v>
      </x:c>
    </x:row>
    <x:row r="9" ht="26" customHeight="1">
      <x:c r="A9" t="str">
        <x:v>OT-2026-012</x:v>
      </x:c>
      <x:c r="B9" s="30" t="n">
        <x:v>46159</x:v>
      </x:c>
      <x:c r="C9" t="str">
        <x:v>EQ-002</x:v>
      </x:c>
      <x:c r="D9" t="str">
        <x:v>Convoyeur CV-04</x:v>
      </x:c>
      <x:c r="E9" t="str">
        <x:v>Corrective</x:v>
      </x:c>
      <x:c r="F9" t="str">
        <x:v>S. Bernard</x:v>
      </x:c>
      <x:c r="G9" t="str">
        <x:v>Réalisé</x:v>
      </x:c>
      <x:c r="H9" s="50" t="n">
        <x:v>5</x:v>
      </x:c>
      <x:c r="I9" s="50" t="n">
        <x:v>280</x:v>
      </x:c>
      <x:c r="J9" s="50" t="n">
        <x:v>130</x:v>
      </x:c>
      <x:c r="K9" s="50" t="n">
        <x:f>I9+J9</x:f>
        <x:v>410</x:v>
      </x:c>
      <x:c r="L9" t="str">
        <x:v>Rouleau bloqué</x:v>
      </x:c>
      <x:c r="M9" t="str">
        <x:v>Rouleau changé</x:v>
      </x:c>
    </x:row>
    <x:row r="10" ht="26" customHeight="1">
      <x:c r="A10" t="str">
        <x:v>OT-2026-013</x:v>
      </x:c>
      <x:c r="B10" s="30" t="n">
        <x:v>46155</x:v>
      </x:c>
      <x:c r="C10" t="str">
        <x:v>EQ-008</x:v>
      </x:c>
      <x:c r="D10" t="str">
        <x:v>Chariot élévateur CH-02</x:v>
      </x:c>
      <x:c r="E10" t="str">
        <x:v>Préventive</x:v>
      </x:c>
      <x:c r="F10" t="str">
        <x:v>N. Dubois</x:v>
      </x:c>
      <x:c r="G10" t="str">
        <x:v>Réalisé</x:v>
      </x:c>
      <x:c r="H10" s="50" t="n">
        <x:v>2</x:v>
      </x:c>
      <x:c r="I10" s="50" t="n">
        <x:v>60</x:v>
      </x:c>
      <x:c r="J10" s="50" t="n">
        <x:v>45</x:v>
      </x:c>
      <x:c r="K10" s="50" t="n">
        <x:f>I10+J10</x:f>
        <x:v>105</x:v>
      </x:c>
      <x:c r="L10" t="str">
        <x:v>Préventif</x:v>
      </x:c>
      <x:c r="M10" t="str">
        <x:v>Contrôle batterie</x:v>
      </x:c>
    </x:row>
    <x:row r="11" ht="26" customHeight="1">
      <x:c r="A11" t="str">
        <x:v>OT-2026-014</x:v>
      </x:c>
      <x:c r="B11" s="30" t="n">
        <x:v>46151</x:v>
      </x:c>
      <x:c r="C11" t="str">
        <x:v>EQ-004</x:v>
      </x:c>
      <x:c r="D11" t="str">
        <x:v>Armoire AE-02</x:v>
      </x:c>
      <x:c r="E11" t="str">
        <x:v>Inspection</x:v>
      </x:c>
      <x:c r="F11" t="str">
        <x:v>K. Leroy</x:v>
      </x:c>
      <x:c r="G11" t="str">
        <x:v>Réalisé</x:v>
      </x:c>
      <x:c r="H11" s="50" t="n">
        <x:v>2</x:v>
      </x:c>
      <x:c r="I11" s="50" t="n">
        <x:v>0</x:v>
      </x:c>
      <x:c r="J11" s="50" t="n">
        <x:v>60</x:v>
      </x:c>
      <x:c r="K11" s="50" t="n">
        <x:f>I11+J11</x:f>
        <x:v>60</x:v>
      </x:c>
      <x:c r="L11" t="str">
        <x:v>Thermographie</x:v>
      </x:c>
      <x:c r="M11" t="str">
        <x:v>Serrage effectué</x:v>
      </x:c>
    </x:row>
    <x:row r="12" ht="26" customHeight="1">
      <x:c r="B12" s="30"/>
      <x:c r="H12" s="50"/>
      <x:c r="I12" s="50"/>
      <x:c r="J12" s="50"/>
      <x:c r="K12" s="50" t="n">
        <x:f>I12+J12</x:f>
        <x:v>0</x:v>
      </x:c>
    </x:row>
    <x:row r="13" ht="26" customHeight="1">
      <x:c r="B13" s="30"/>
      <x:c r="H13" s="50"/>
      <x:c r="I13" s="50"/>
      <x:c r="J13" s="50"/>
      <x:c r="K13" s="50" t="n">
        <x:f>I13+J13</x:f>
        <x:v>0</x:v>
      </x:c>
    </x:row>
    <x:row r="14" ht="26" customHeight="1">
      <x:c r="B14" s="30"/>
      <x:c r="H14" s="50"/>
      <x:c r="I14" s="50"/>
      <x:c r="J14" s="50"/>
      <x:c r="K14" s="50" t="n">
        <x:f>I14+J14</x:f>
        <x:v>0</x:v>
      </x:c>
    </x:row>
    <x:row r="15" ht="26" customHeight="1">
      <x:c r="B15" s="30"/>
      <x:c r="H15" s="50"/>
      <x:c r="I15" s="50"/>
      <x:c r="J15" s="50"/>
      <x:c r="K15" s="50" t="n">
        <x:f>I15+J15</x:f>
        <x:v>0</x:v>
      </x:c>
    </x:row>
    <x:row r="16" ht="26" customHeight="1">
      <x:c r="B16" s="30"/>
      <x:c r="H16" s="50"/>
      <x:c r="I16" s="50"/>
      <x:c r="J16" s="50"/>
      <x:c r="K16" s="50" t="n">
        <x:f>I16+J16</x:f>
        <x:v>0</x:v>
      </x:c>
    </x:row>
    <x:row r="17" ht="26" customHeight="1">
      <x:c r="B17" s="30"/>
      <x:c r="H17" s="50"/>
      <x:c r="I17" s="50"/>
      <x:c r="J17" s="50"/>
      <x:c r="K17" s="50" t="n">
        <x:f>I17+J17</x:f>
        <x:v>0</x:v>
      </x:c>
    </x:row>
    <x:row r="18" ht="26" customHeight="1">
      <x:c r="B18" s="30"/>
      <x:c r="H18" s="50"/>
      <x:c r="I18" s="50"/>
      <x:c r="J18" s="50"/>
      <x:c r="K18" s="50" t="n">
        <x:f>I18+J18</x:f>
        <x:v>0</x:v>
      </x:c>
    </x:row>
    <x:row r="19" ht="26" customHeight="1">
      <x:c r="B19" s="30"/>
      <x:c r="H19" s="50"/>
      <x:c r="I19" s="50"/>
      <x:c r="J19" s="50"/>
      <x:c r="K19" s="50" t="n">
        <x:f>I19+J19</x:f>
        <x:v>0</x:v>
      </x:c>
    </x:row>
    <x:row r="20" ht="26" customHeight="1">
      <x:c r="B20" s="30"/>
      <x:c r="H20" s="50"/>
      <x:c r="I20" s="50"/>
      <x:c r="J20" s="50"/>
      <x:c r="K20" s="50" t="n">
        <x:f>I20+J20</x:f>
        <x:v>0</x:v>
      </x:c>
    </x:row>
    <x:row r="21" ht="26" customHeight="1">
      <x:c r="B21" s="30"/>
      <x:c r="H21" s="50"/>
      <x:c r="I21" s="50"/>
      <x:c r="J21" s="50"/>
      <x:c r="K21" s="50" t="n">
        <x:f>I21+J21</x:f>
        <x:v>0</x:v>
      </x:c>
    </x:row>
    <x:row r="22" ht="26" customHeight="1">
      <x:c r="B22" s="30"/>
      <x:c r="H22" s="50"/>
      <x:c r="I22" s="50"/>
      <x:c r="J22" s="50"/>
      <x:c r="K22" s="50" t="n">
        <x:f>I22+J22</x:f>
        <x:v>0</x:v>
      </x:c>
    </x:row>
    <x:row r="23" ht="26" customHeight="1">
      <x:c r="B23" s="30"/>
      <x:c r="H23" s="50"/>
      <x:c r="I23" s="50"/>
      <x:c r="J23" s="50"/>
      <x:c r="K23" s="50" t="n">
        <x:f>I23+J23</x:f>
        <x:v>0</x:v>
      </x:c>
    </x:row>
    <x:row r="24" ht="26" customHeight="1">
      <x:c r="B24" s="30"/>
      <x:c r="H24" s="50"/>
      <x:c r="I24" s="50"/>
      <x:c r="J24" s="50"/>
      <x:c r="K24" s="50" t="n">
        <x:f>I24+J24</x:f>
        <x:v>0</x:v>
      </x:c>
    </x:row>
    <x:row r="25" ht="26" customHeight="1">
      <x:c r="B25" s="30"/>
      <x:c r="H25" s="50"/>
      <x:c r="I25" s="50"/>
      <x:c r="J25" s="50"/>
      <x:c r="K25" s="50" t="n">
        <x:f>I25+J25</x:f>
        <x:v>0</x:v>
      </x:c>
    </x:row>
    <x:row r="26" ht="26" customHeight="1">
      <x:c r="B26" s="30"/>
      <x:c r="H26" s="50"/>
      <x:c r="I26" s="50"/>
      <x:c r="J26" s="50"/>
      <x:c r="K26" s="50" t="n">
        <x:f>I26+J26</x:f>
        <x:v>0</x:v>
      </x:c>
    </x:row>
    <x:row r="27" ht="26" customHeight="1">
      <x:c r="B27" s="30"/>
      <x:c r="H27" s="50"/>
      <x:c r="I27" s="50"/>
      <x:c r="J27" s="50"/>
      <x:c r="K27" s="50" t="n">
        <x:f>I27+J27</x:f>
        <x:v>0</x:v>
      </x:c>
    </x:row>
    <x:row r="28" ht="26" customHeight="1">
      <x:c r="B28" s="30"/>
      <x:c r="H28" s="50"/>
      <x:c r="I28" s="50"/>
      <x:c r="J28" s="50"/>
      <x:c r="K28" s="50" t="n">
        <x:f>I28+J28</x:f>
        <x:v>0</x:v>
      </x:c>
    </x:row>
    <x:row r="29" ht="26" customHeight="1">
      <x:c r="B29" s="30"/>
      <x:c r="H29" s="50"/>
      <x:c r="I29" s="50"/>
      <x:c r="J29" s="50"/>
      <x:c r="K29" s="50" t="n">
        <x:f>I29+J29</x:f>
        <x:v>0</x:v>
      </x:c>
    </x:row>
    <x:row r="30" ht="26" customHeight="1">
      <x:c r="B30" s="30"/>
      <x:c r="H30" s="50"/>
      <x:c r="I30" s="50"/>
      <x:c r="J30" s="50"/>
      <x:c r="K30" s="50" t="n">
        <x:f>I30+J30</x:f>
        <x:v>0</x:v>
      </x:c>
    </x:row>
    <x:row r="31" ht="26" customHeight="1">
      <x:c r="B31" s="30"/>
      <x:c r="H31" s="50"/>
      <x:c r="I31" s="50"/>
      <x:c r="J31" s="50"/>
      <x:c r="K31" s="50" t="n">
        <x:f>I31+J31</x:f>
        <x:v>0</x:v>
      </x:c>
    </x:row>
    <x:row r="32" ht="26" customHeight="1">
      <x:c r="B32" s="30"/>
      <x:c r="H32" s="50"/>
      <x:c r="I32" s="50"/>
      <x:c r="J32" s="50"/>
      <x:c r="K32" s="50" t="n">
        <x:f>I32+J32</x:f>
        <x:v>0</x:v>
      </x:c>
    </x:row>
    <x:row r="33" ht="26" customHeight="1">
      <x:c r="B33" s="30"/>
      <x:c r="H33" s="50"/>
      <x:c r="I33" s="50"/>
      <x:c r="J33" s="50"/>
      <x:c r="K33" s="50" t="n">
        <x:f>I33+J33</x:f>
        <x:v>0</x:v>
      </x:c>
    </x:row>
    <x:row r="34" ht="26" customHeight="1">
      <x:c r="B34" s="30"/>
      <x:c r="H34" s="50"/>
      <x:c r="I34" s="50"/>
      <x:c r="J34" s="50"/>
      <x:c r="K34" s="50" t="n">
        <x:f>I34+J34</x:f>
        <x:v>0</x:v>
      </x:c>
    </x:row>
    <x:row r="35" ht="26" customHeight="1">
      <x:c r="B35" s="30"/>
      <x:c r="H35" s="50"/>
      <x:c r="I35" s="50"/>
      <x:c r="J35" s="50"/>
      <x:c r="K35" s="50" t="n">
        <x:f>I35+J35</x:f>
        <x:v>0</x:v>
      </x:c>
    </x:row>
    <x:row r="36" ht="26" customHeight="1">
      <x:c r="B36" s="30"/>
      <x:c r="H36" s="50"/>
      <x:c r="I36" s="50"/>
      <x:c r="J36" s="50"/>
      <x:c r="K36" s="50" t="n">
        <x:f>I36+J36</x:f>
        <x:v>0</x:v>
      </x:c>
    </x:row>
    <x:row r="37" ht="26" customHeight="1">
      <x:c r="B37" s="30"/>
      <x:c r="H37" s="50"/>
      <x:c r="I37" s="50"/>
      <x:c r="J37" s="50"/>
      <x:c r="K37" s="50" t="n">
        <x:f>I37+J37</x:f>
        <x:v>0</x:v>
      </x:c>
    </x:row>
    <x:row r="38" ht="26" customHeight="1">
      <x:c r="B38" s="30"/>
      <x:c r="H38" s="50"/>
      <x:c r="I38" s="50"/>
      <x:c r="J38" s="50"/>
      <x:c r="K38" s="50" t="n">
        <x:f>I38+J38</x:f>
        <x:v>0</x:v>
      </x:c>
    </x:row>
    <x:row r="39" ht="26" customHeight="1">
      <x:c r="B39" s="30"/>
      <x:c r="H39" s="50"/>
      <x:c r="I39" s="50"/>
      <x:c r="J39" s="50"/>
      <x:c r="K39" s="50" t="n">
        <x:f>I39+J39</x:f>
        <x:v>0</x:v>
      </x:c>
    </x:row>
    <x:row r="40" ht="26" customHeight="1">
      <x:c r="B40" s="30"/>
      <x:c r="H40" s="50"/>
      <x:c r="I40" s="50"/>
      <x:c r="J40" s="50"/>
      <x:c r="K40" s="50" t="n">
        <x:f>I40+J40</x:f>
        <x:v>0</x:v>
      </x:c>
    </x:row>
    <x:row r="41" ht="26" customHeight="1">
      <x:c r="B41" s="30"/>
      <x:c r="H41" s="50"/>
      <x:c r="I41" s="50"/>
      <x:c r="J41" s="50"/>
      <x:c r="K41" s="50" t="n">
        <x:f>I41+J41</x:f>
        <x:v>0</x:v>
      </x:c>
    </x:row>
    <x:row r="42" ht="26" customHeight="1">
      <x:c r="B42" s="30"/>
      <x:c r="H42" s="50"/>
      <x:c r="I42" s="50"/>
      <x:c r="J42" s="50"/>
      <x:c r="K42" s="50" t="n">
        <x:f>I42+J42</x:f>
        <x:v>0</x:v>
      </x:c>
    </x:row>
    <x:row r="43" ht="26" customHeight="1">
      <x:c r="B43" s="30"/>
      <x:c r="H43" s="50"/>
      <x:c r="I43" s="50"/>
      <x:c r="J43" s="50"/>
      <x:c r="K43" s="50" t="n">
        <x:f>I43+J43</x:f>
        <x:v>0</x:v>
      </x:c>
    </x:row>
    <x:row r="44" ht="26" customHeight="1">
      <x:c r="B44" s="30"/>
      <x:c r="H44" s="50"/>
      <x:c r="I44" s="50"/>
      <x:c r="J44" s="50"/>
      <x:c r="K44" s="50" t="n">
        <x:f>I44+J44</x:f>
        <x:v>0</x:v>
      </x:c>
    </x:row>
    <x:row r="45" ht="26" customHeight="1">
      <x:c r="B45" s="30"/>
      <x:c r="H45" s="50"/>
      <x:c r="I45" s="50"/>
      <x:c r="J45" s="50"/>
      <x:c r="K45" s="50" t="n">
        <x:f>I45+J45</x:f>
        <x:v>0</x:v>
      </x:c>
    </x:row>
    <x:row r="46" ht="26" customHeight="1">
      <x:c r="B46" s="30"/>
      <x:c r="H46" s="50"/>
      <x:c r="I46" s="50"/>
      <x:c r="J46" s="50"/>
      <x:c r="K46" s="50" t="n">
        <x:f>I46+J46</x:f>
        <x:v>0</x:v>
      </x:c>
    </x:row>
    <x:row r="47" ht="26" customHeight="1">
      <x:c r="B47" s="30"/>
      <x:c r="H47" s="50"/>
      <x:c r="I47" s="50"/>
      <x:c r="J47" s="50"/>
      <x:c r="K47" s="50" t="n">
        <x:f>I47+J47</x:f>
        <x:v>0</x:v>
      </x:c>
    </x:row>
    <x:row r="48" ht="26" customHeight="1">
      <x:c r="B48" s="30"/>
      <x:c r="H48" s="50"/>
      <x:c r="I48" s="50"/>
      <x:c r="J48" s="50"/>
      <x:c r="K48" s="50" t="n">
        <x:f>I48+J48</x:f>
        <x:v>0</x:v>
      </x:c>
    </x:row>
    <x:row r="49" ht="26" customHeight="1">
      <x:c r="B49" s="30"/>
      <x:c r="H49" s="50"/>
      <x:c r="I49" s="50"/>
      <x:c r="J49" s="50"/>
      <x:c r="K49" s="50" t="n">
        <x:f>I49+J49</x:f>
        <x:v>0</x:v>
      </x:c>
    </x:row>
    <x:row r="50" ht="26" customHeight="1">
      <x:c r="B50" s="30"/>
      <x:c r="H50" s="50"/>
      <x:c r="I50" s="50"/>
      <x:c r="J50" s="50"/>
      <x:c r="K50" s="50" t="n">
        <x:f>I50+J50</x:f>
        <x:v>0</x:v>
      </x:c>
    </x:row>
    <x:row r="51" ht="26" customHeight="1">
      <x:c r="B51" s="30"/>
      <x:c r="H51" s="50"/>
      <x:c r="I51" s="50"/>
      <x:c r="J51" s="50"/>
      <x:c r="K51" s="50" t="n">
        <x:f>I51+J51</x:f>
        <x:v>0</x:v>
      </x:c>
    </x:row>
    <x:row r="52" ht="26" customHeight="1">
      <x:c r="B52" s="30"/>
      <x:c r="H52" s="50"/>
      <x:c r="I52" s="50"/>
      <x:c r="J52" s="50"/>
      <x:c r="K52" s="50" t="n">
        <x:f>I52+J52</x:f>
        <x:v>0</x:v>
      </x:c>
    </x:row>
    <x:row r="53" ht="26" customHeight="1">
      <x:c r="B53" s="30"/>
      <x:c r="H53" s="50"/>
      <x:c r="I53" s="50"/>
      <x:c r="J53" s="50"/>
      <x:c r="K53" s="50" t="n">
        <x:f>I53+J53</x:f>
        <x:v>0</x:v>
      </x:c>
    </x:row>
    <x:row r="54" ht="26" customHeight="1">
      <x:c r="B54" s="30"/>
      <x:c r="H54" s="50"/>
      <x:c r="I54" s="50"/>
      <x:c r="J54" s="50"/>
      <x:c r="K54" s="50" t="n">
        <x:f>I54+J54</x:f>
        <x:v>0</x:v>
      </x:c>
    </x:row>
    <x:row r="55" ht="26" customHeight="1">
      <x:c r="B55" s="30"/>
      <x:c r="H55" s="50"/>
      <x:c r="I55" s="50"/>
      <x:c r="J55" s="50"/>
      <x:c r="K55" s="50" t="n">
        <x:f>I55+J55</x:f>
        <x:v>0</x:v>
      </x:c>
    </x:row>
    <x:row r="56" ht="26" customHeight="1">
      <x:c r="B56" s="30"/>
      <x:c r="H56" s="50"/>
      <x:c r="I56" s="50"/>
      <x:c r="J56" s="50"/>
      <x:c r="K56" s="50" t="n">
        <x:f>I56+J56</x:f>
        <x:v>0</x:v>
      </x:c>
    </x:row>
    <x:row r="57" ht="26" customHeight="1">
      <x:c r="B57" s="30"/>
      <x:c r="H57" s="50"/>
      <x:c r="I57" s="50"/>
      <x:c r="J57" s="50"/>
      <x:c r="K57" s="50" t="n">
        <x:f>I57+J57</x:f>
        <x:v>0</x:v>
      </x:c>
    </x:row>
    <x:row r="58" ht="26" customHeight="1">
      <x:c r="B58" s="30"/>
      <x:c r="H58" s="50"/>
      <x:c r="I58" s="50"/>
      <x:c r="J58" s="50"/>
      <x:c r="K58" s="50" t="n">
        <x:f>I58+J58</x:f>
        <x:v>0</x:v>
      </x:c>
    </x:row>
    <x:row r="59" ht="26" customHeight="1">
      <x:c r="B59" s="30"/>
      <x:c r="H59" s="50"/>
      <x:c r="I59" s="50"/>
      <x:c r="J59" s="50"/>
      <x:c r="K59" s="50" t="n">
        <x:f>I59+J59</x:f>
        <x:v>0</x:v>
      </x:c>
    </x:row>
    <x:row r="60" ht="26" customHeight="1">
      <x:c r="B60" s="30"/>
      <x:c r="H60" s="50"/>
      <x:c r="I60" s="50"/>
      <x:c r="J60" s="50"/>
      <x:c r="K60" s="50" t="n">
        <x:f>I60+J60</x:f>
        <x:v>0</x:v>
      </x:c>
    </x:row>
    <x:row r="61" ht="26" customHeight="1">
      <x:c r="B61" s="30"/>
      <x:c r="H61" s="50"/>
      <x:c r="I61" s="50"/>
      <x:c r="J61" s="50"/>
      <x:c r="K61" s="50" t="n">
        <x:f>I61+J61</x:f>
        <x:v>0</x:v>
      </x:c>
    </x:row>
    <x:row r="62" ht="26" customHeight="1">
      <x:c r="B62" s="30"/>
      <x:c r="H62" s="50"/>
      <x:c r="I62" s="50"/>
      <x:c r="J62" s="50"/>
      <x:c r="K62" s="50" t="n">
        <x:f>I62+J62</x:f>
        <x:v>0</x:v>
      </x:c>
    </x:row>
    <x:row r="63" ht="26" customHeight="1">
      <x:c r="B63" s="30"/>
      <x:c r="H63" s="50"/>
      <x:c r="I63" s="50"/>
      <x:c r="J63" s="50"/>
      <x:c r="K63" s="50" t="n">
        <x:f>I63+J63</x:f>
        <x:v>0</x:v>
      </x:c>
    </x:row>
    <x:row r="64" ht="26" customHeight="1">
      <x:c r="B64" s="30"/>
      <x:c r="H64" s="50"/>
      <x:c r="I64" s="50"/>
      <x:c r="J64" s="50"/>
      <x:c r="K64" s="50" t="n">
        <x:f>I64+J64</x:f>
        <x:v>0</x:v>
      </x:c>
    </x:row>
    <x:row r="65" ht="26" customHeight="1">
      <x:c r="B65" s="30"/>
      <x:c r="H65" s="50"/>
      <x:c r="I65" s="50"/>
      <x:c r="J65" s="50"/>
      <x:c r="K65" s="50" t="n">
        <x:f>I65+J65</x:f>
        <x:v>0</x:v>
      </x:c>
    </x:row>
    <x:row r="66" ht="26" customHeight="1">
      <x:c r="B66" s="30"/>
      <x:c r="H66" s="50"/>
      <x:c r="I66" s="50"/>
      <x:c r="J66" s="50"/>
      <x:c r="K66" s="50" t="n">
        <x:f>I66+J66</x:f>
        <x:v>0</x:v>
      </x:c>
    </x:row>
    <x:row r="67" ht="26" customHeight="1">
      <x:c r="B67" s="30"/>
      <x:c r="H67" s="50"/>
      <x:c r="I67" s="50"/>
      <x:c r="J67" s="50"/>
      <x:c r="K67" s="50" t="n">
        <x:f>I67+J67</x:f>
        <x:v>0</x:v>
      </x:c>
    </x:row>
    <x:row r="68" ht="26" customHeight="1">
      <x:c r="B68" s="30"/>
      <x:c r="H68" s="50"/>
      <x:c r="I68" s="50"/>
      <x:c r="J68" s="50"/>
      <x:c r="K68" s="50" t="n">
        <x:f>I68+J68</x:f>
        <x:v>0</x:v>
      </x:c>
    </x:row>
    <x:row r="69" ht="26" customHeight="1">
      <x:c r="B69" s="30"/>
      <x:c r="H69" s="50"/>
      <x:c r="I69" s="50"/>
      <x:c r="J69" s="50"/>
      <x:c r="K69" s="50" t="n">
        <x:f>I69+J69</x:f>
        <x:v>0</x:v>
      </x:c>
    </x:row>
    <x:row r="70" ht="26" customHeight="1">
      <x:c r="B70" s="30"/>
      <x:c r="H70" s="50"/>
      <x:c r="I70" s="50"/>
      <x:c r="J70" s="50"/>
      <x:c r="K70" s="50" t="n">
        <x:f>I70+J70</x:f>
        <x:v>0</x:v>
      </x:c>
    </x:row>
    <x:row r="71" ht="26" customHeight="1">
      <x:c r="B71" s="30"/>
      <x:c r="H71" s="50"/>
      <x:c r="I71" s="50"/>
      <x:c r="J71" s="50"/>
      <x:c r="K71" s="50" t="n">
        <x:f>I71+J71</x:f>
        <x:v>0</x:v>
      </x:c>
    </x:row>
    <x:row r="72" ht="26" customHeight="1">
      <x:c r="B72" s="30"/>
      <x:c r="H72" s="50"/>
      <x:c r="I72" s="50"/>
      <x:c r="J72" s="50"/>
      <x:c r="K72" s="50" t="n">
        <x:f>I72+J72</x:f>
        <x:v>0</x:v>
      </x:c>
    </x:row>
    <x:row r="73" ht="26" customHeight="1">
      <x:c r="B73" s="30"/>
      <x:c r="H73" s="50"/>
      <x:c r="I73" s="50"/>
      <x:c r="J73" s="50"/>
      <x:c r="K73" s="50" t="n">
        <x:f>I73+J73</x:f>
        <x:v>0</x:v>
      </x:c>
    </x:row>
    <x:row r="74" ht="26" customHeight="1">
      <x:c r="B74" s="30"/>
      <x:c r="H74" s="50"/>
      <x:c r="I74" s="50"/>
      <x:c r="J74" s="50"/>
      <x:c r="K74" s="50" t="n">
        <x:f>I74+J74</x:f>
        <x:v>0</x:v>
      </x:c>
    </x:row>
    <x:row r="75" ht="26" customHeight="1">
      <x:c r="B75" s="30"/>
      <x:c r="H75" s="50"/>
      <x:c r="I75" s="50"/>
      <x:c r="J75" s="50"/>
      <x:c r="K75" s="50" t="n">
        <x:f>I75+J75</x:f>
        <x:v>0</x:v>
      </x:c>
    </x:row>
    <x:row r="76" ht="26" customHeight="1">
      <x:c r="B76" s="30"/>
      <x:c r="H76" s="50"/>
      <x:c r="I76" s="50"/>
      <x:c r="J76" s="50"/>
      <x:c r="K76" s="50" t="n">
        <x:f>I76+J76</x:f>
        <x:v>0</x:v>
      </x:c>
    </x:row>
    <x:row r="77" ht="26" customHeight="1">
      <x:c r="B77" s="30"/>
      <x:c r="H77" s="50"/>
      <x:c r="I77" s="50"/>
      <x:c r="J77" s="50"/>
      <x:c r="K77" s="50" t="n">
        <x:f>I77+J77</x:f>
        <x:v>0</x:v>
      </x:c>
    </x:row>
    <x:row r="78" ht="26" customHeight="1">
      <x:c r="B78" s="30"/>
      <x:c r="H78" s="50"/>
      <x:c r="I78" s="50"/>
      <x:c r="J78" s="50"/>
      <x:c r="K78" s="50" t="n">
        <x:f>I78+J78</x:f>
        <x:v>0</x:v>
      </x:c>
    </x:row>
    <x:row r="79" ht="26" customHeight="1">
      <x:c r="B79" s="30"/>
      <x:c r="H79" s="50"/>
      <x:c r="I79" s="50"/>
      <x:c r="J79" s="50"/>
      <x:c r="K79" s="50" t="n">
        <x:f>I79+J79</x:f>
        <x:v>0</x:v>
      </x:c>
    </x:row>
    <x:row r="80" ht="26" customHeight="1">
      <x:c r="B80" s="30"/>
      <x:c r="H80" s="50"/>
      <x:c r="I80" s="50"/>
      <x:c r="J80" s="50"/>
      <x:c r="K80" s="50" t="n">
        <x:f>I80+J80</x:f>
        <x:v>0</x:v>
      </x:c>
    </x:row>
  </x:sheetData>
  <x:mergeCells>
    <x:mergeCell ref="A1:M1"/>
  </x:mergeCells>
  <x:conditionalFormatting sqref="G4:G80">
    <x:cfRule type="expression" dxfId="9" priority="1">
      <x:formula>G4="En retard"</x:formula>
    </x:cfRule>
    <x:cfRule type="expression" dxfId="10" priority="2">
      <x:formula>G4="Réalisé"</x:formula>
    </x:cfRule>
  </x:conditionalFormatting>
  <x:conditionalFormatting sqref="K4:K80">
    <x:cfRule type="dataBar" priority="3">
      <x:dataBar>
        <x:cfvo type="min"/>
        <x:cfvo type="max"/>
        <x:color rgb="7C3AED"/>
      </x:dataBar>
      <x:extLst>
        <x:ext xmlns:x14="http://schemas.microsoft.com/office/spreadsheetml/2009/9/main" uri="{B025F937-C7B1-47D3-B67F-A62EFF666E3E}">
          <x14:id>{FA0A254F-C727-D6CD-3A22-2E609F9317CD}</x14:id>
        </x:ext>
      </x:extLst>
    </x:cfRule>
  </x:conditionalFormatting>
  <x:dataValidations count="3">
    <x:dataValidation type="list" sqref="E4:E80">
      <x:formula1>Listes!$B$2:$B$6</x:formula1>
    </x:dataValidation>
    <x:dataValidation type="list" sqref="F4:F80">
      <x:formula1>Listes!$E$2:$E$6</x:formula1>
    </x:dataValidation>
    <x:dataValidation type="list" sqref="G4:G80">
      <x:formula1>Listes!$A$2:$A$6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f5db0c3f83304fbb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FA0A254F-C727-D6CD-3A22-2E609F9317CD}">
            <x14:dataBar gradient="1">
              <x14:cfvo type="min"/>
              <x14:cfvo type="max"/>
              <x14:fillColor rgb="7C3AED"/>
            </x14:dataBar>
          </x14:cfRule>
          <xm:sqref>K4:K80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24" hidden="0" customWidth="1"/>
    <x:col min="5" max="5" width="14" hidden="0" customWidth="1"/>
    <x:col min="6" max="6" width="14" hidden="0" customWidth="1"/>
    <x:col min="7" max="7" width="15" hidden="0" customWidth="1"/>
    <x:col min="8" max="8" width="24" hidden="0" customWidth="1"/>
    <x:col min="9" max="9" width="16" hidden="0" customWidth="1"/>
    <x:col min="10" max="10" width="14" hidden="0" customWidth="1"/>
    <x:col min="11" max="11" width="14" hidden="0" customWidth="1"/>
    <x:col min="12" max="12" width="30" hidden="0" customWidth="1"/>
    <x:col min="13" max="13" width="16" hidden="0" customWidth="1"/>
    <x:col min="14" max="14" width="16" hidden="0" customWidth="1"/>
    <x:col min="15" max="15" width="16" hidden="0" customWidth="1"/>
  </x:cols>
  <x:sheetData>
    <x:row r="1" ht="26" customHeight="1">
      <x:c r="A1" s="208" t="str">
        <x:v>⚠️ HISTORIQUE DES PANNES - Analyse fiabilité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</x:row>
    <x:row r="2" ht="26" customHeight="1"/>
    <x:row r="3" ht="26" customHeight="1">
      <x:c r="A3" s="79" t="str">
        <x:v>ID panne</x:v>
      </x:c>
      <x:c r="B3" s="79" t="str">
        <x:v>Date</x:v>
      </x:c>
      <x:c r="C3" s="79" t="str">
        <x:v>Code</x:v>
      </x:c>
      <x:c r="D3" s="79" t="str">
        <x:v>Équipement</x:v>
      </x:c>
      <x:c r="E3" s="79" t="str">
        <x:v>Gravité</x:v>
      </x:c>
      <x:c r="F3" s="79" t="str">
        <x:v>Durée arrêt h</x:v>
      </x:c>
      <x:c r="G3" s="79" t="str">
        <x:v>Temps réparation h</x:v>
      </x:c>
      <x:c r="H3" s="79" t="str">
        <x:v>Cause</x:v>
      </x:c>
      <x:c r="I3" s="79" t="str">
        <x:v>Pièce remplacée</x:v>
      </x:c>
      <x:c r="J3" s="79" t="str">
        <x:v>Coût €</x:v>
      </x:c>
      <x:c r="K3" s="79" t="str">
        <x:v>Statut</x:v>
      </x:c>
      <x:c r="L3" s="79" t="str">
        <x:v>Commentaire</x:v>
      </x:c>
    </x:row>
    <x:row r="4" ht="26" customHeight="1">
      <x:c r="A4" t="str">
        <x:v>P-001</x:v>
      </x:c>
      <x:c r="B4" s="30" t="n">
        <x:v>46175</x:v>
      </x:c>
      <x:c r="C4" t="str">
        <x:v>EQ-005</x:v>
      </x:c>
      <x:c r="D4" t="str">
        <x:v>Presse PR-07</x:v>
      </x:c>
      <x:c r="E4" t="str">
        <x:v>Haute</x:v>
      </x:c>
      <x:c r="F4" s="50" t="n">
        <x:v>8</x:v>
      </x:c>
      <x:c r="G4" s="50" t="n">
        <x:v>6</x:v>
      </x:c>
      <x:c r="H4" t="str">
        <x:v>Fuite hydraulique</x:v>
      </x:c>
      <x:c r="I4" t="str">
        <x:v>Joint</x:v>
      </x:c>
      <x:c r="J4" s="50" t="n">
        <x:v>600</x:v>
      </x:c>
      <x:c r="K4" t="str">
        <x:v>Clôturée</x:v>
      </x:c>
      <x:c r="L4" t="str">
        <x:v>Impact production</x:v>
      </x:c>
    </x:row>
    <x:row r="5" ht="26" customHeight="1">
      <x:c r="A5" t="str">
        <x:v>P-002</x:v>
      </x:c>
      <x:c r="B5" s="30" t="n">
        <x:v>46170</x:v>
      </x:c>
      <x:c r="C5" t="str">
        <x:v>EQ-006</x:v>
      </x:c>
      <x:c r="D5" t="str">
        <x:v>Groupe froid GF-03</x:v>
      </x:c>
      <x:c r="E5" t="str">
        <x:v>Critique</x:v>
      </x:c>
      <x:c r="F5" s="50" t="n">
        <x:v>5</x:v>
      </x:c>
      <x:c r="G5" s="50" t="n">
        <x:v>4</x:v>
      </x:c>
      <x:c r="H5" t="str">
        <x:v>Filtre colmaté</x:v>
      </x:c>
      <x:c r="I5" t="str">
        <x:v>Filtre</x:v>
      </x:c>
      <x:c r="J5" s="50" t="n">
        <x:v>430</x:v>
      </x:c>
      <x:c r="K5" t="str">
        <x:v>Clôturée</x:v>
      </x:c>
      <x:c r="L5" t="str">
        <x:v>Risque froid</x:v>
      </x:c>
    </x:row>
    <x:row r="6" ht="26" customHeight="1">
      <x:c r="A6" t="str">
        <x:v>P-003</x:v>
      </x:c>
      <x:c r="B6" s="30" t="n">
        <x:v>46159</x:v>
      </x:c>
      <x:c r="C6" t="str">
        <x:v>EQ-002</x:v>
      </x:c>
      <x:c r="D6" t="str">
        <x:v>Convoyeur CV-04</x:v>
      </x:c>
      <x:c r="E6" t="str">
        <x:v>Moyenne</x:v>
      </x:c>
      <x:c r="F6" s="50" t="n">
        <x:v>6</x:v>
      </x:c>
      <x:c r="G6" s="50" t="n">
        <x:v>5</x:v>
      </x:c>
      <x:c r="H6" t="str">
        <x:v>Rouleau bloqué</x:v>
      </x:c>
      <x:c r="I6" t="str">
        <x:v>Roulement</x:v>
      </x:c>
      <x:c r="J6" s="50" t="n">
        <x:v>410</x:v>
      </x:c>
      <x:c r="K6" t="str">
        <x:v>Clôturée</x:v>
      </x:c>
      <x:c r="L6" t="str">
        <x:v>Usure</x:v>
      </x:c>
    </x:row>
    <x:row r="7" ht="26" customHeight="1">
      <x:c r="A7" t="str">
        <x:v>P-004</x:v>
      </x:c>
      <x:c r="B7" s="30" t="n">
        <x:v>46147</x:v>
      </x:c>
      <x:c r="C7" t="str">
        <x:v>EQ-001</x:v>
      </x:c>
      <x:c r="D7" t="str">
        <x:v>Compresseur C-01</x:v>
      </x:c>
      <x:c r="E7" t="str">
        <x:v>Haute</x:v>
      </x:c>
      <x:c r="F7" s="50" t="n">
        <x:v>3</x:v>
      </x:c>
      <x:c r="G7" s="50" t="n">
        <x:v>2</x:v>
      </x:c>
      <x:c r="H7" t="str">
        <x:v>Fuite air</x:v>
      </x:c>
      <x:c r="I7" t="str">
        <x:v>Joint</x:v>
      </x:c>
      <x:c r="J7" s="50" t="n">
        <x:v>220</x:v>
      </x:c>
      <x:c r="K7" t="str">
        <x:v>Clôturée</x:v>
      </x:c>
      <x:c r="L7" t="str">
        <x:v>Perte pression</x:v>
      </x:c>
    </x:row>
    <x:row r="8" ht="26" customHeight="1">
      <x:c r="A8" t="str">
        <x:v>P-005</x:v>
      </x:c>
      <x:c r="B8" s="30" t="n">
        <x:v>46134</x:v>
      </x:c>
      <x:c r="C8" t="str">
        <x:v>EQ-005</x:v>
      </x:c>
      <x:c r="D8" t="str">
        <x:v>Presse PR-07</x:v>
      </x:c>
      <x:c r="E8" t="str">
        <x:v>Haute</x:v>
      </x:c>
      <x:c r="F8" s="50" t="n">
        <x:v>7</x:v>
      </x:c>
      <x:c r="G8" s="50" t="n">
        <x:v>5</x:v>
      </x:c>
      <x:c r="H8" t="str">
        <x:v>Capteur défaut</x:v>
      </x:c>
      <x:c r="I8" t="str">
        <x:v>Capteur</x:v>
      </x:c>
      <x:c r="J8" s="50" t="n">
        <x:v>360</x:v>
      </x:c>
      <x:c r="K8" t="str">
        <x:v>Clôturée</x:v>
      </x:c>
      <x:c r="L8" t="str">
        <x:v>Défaut répétitif</x:v>
      </x:c>
    </x:row>
    <x:row r="9" ht="26" customHeight="1">
      <x:c r="A9" t="str">
        <x:v>P-006</x:v>
      </x:c>
      <x:c r="B9" s="30" t="n">
        <x:v>46122</x:v>
      </x:c>
      <x:c r="C9" t="str">
        <x:v>EQ-008</x:v>
      </x:c>
      <x:c r="D9" t="str">
        <x:v>Chariot élévateur CH-02</x:v>
      </x:c>
      <x:c r="E9" t="str">
        <x:v>Moyenne</x:v>
      </x:c>
      <x:c r="F9" s="50" t="n">
        <x:v>4</x:v>
      </x:c>
      <x:c r="G9" s="50" t="n">
        <x:v>3</x:v>
      </x:c>
      <x:c r="H9" t="str">
        <x:v>Batterie faible</x:v>
      </x:c>
      <x:c r="I9" t="str">
        <x:v>Batterie</x:v>
      </x:c>
      <x:c r="J9" s="50" t="n">
        <x:v>520</x:v>
      </x:c>
      <x:c r="K9" t="str">
        <x:v>Clôturée</x:v>
      </x:c>
      <x:c r="L9" t="str">
        <x:v>Recharge lente</x:v>
      </x:c>
    </x:row>
    <x:row r="10" ht="26" customHeight="1">
      <x:c r="A10" t="str">
        <x:v>P-007</x:v>
      </x:c>
      <x:c r="B10" s="30" t="n">
        <x:v>46111</x:v>
      </x:c>
      <x:c r="C10" t="str">
        <x:v>EQ-002</x:v>
      </x:c>
      <x:c r="D10" t="str">
        <x:v>Convoyeur CV-04</x:v>
      </x:c>
      <x:c r="E10" t="str">
        <x:v>Moyenne</x:v>
      </x:c>
      <x:c r="F10" s="50" t="n">
        <x:v>5</x:v>
      </x:c>
      <x:c r="G10" s="50" t="n">
        <x:v>4</x:v>
      </x:c>
      <x:c r="H10" t="str">
        <x:v>Bande désalignée</x:v>
      </x:c>
      <x:c r="I10" t="str">
        <x:v>Courroie</x:v>
      </x:c>
      <x:c r="J10" s="50" t="n">
        <x:v>310</x:v>
      </x:c>
      <x:c r="K10" t="str">
        <x:v>Clôturée</x:v>
      </x:c>
      <x:c r="L10" t="str">
        <x:v>Réglage</x:v>
      </x:c>
    </x:row>
    <x:row r="11" ht="26" customHeight="1">
      <x:c r="A11" t="str">
        <x:v>P-008</x:v>
      </x:c>
      <x:c r="B11" s="30" t="n">
        <x:v>46093</x:v>
      </x:c>
      <x:c r="C11" t="str">
        <x:v>EQ-003</x:v>
      </x:c>
      <x:c r="D11" t="str">
        <x:v>Pompe P-12</x:v>
      </x:c>
      <x:c r="E11" t="str">
        <x:v>Élevée</x:v>
      </x:c>
      <x:c r="F11" s="50" t="n">
        <x:v>4</x:v>
      </x:c>
      <x:c r="G11" s="50" t="n">
        <x:v>3</x:v>
      </x:c>
      <x:c r="H11" t="str">
        <x:v>Vibration anormale</x:v>
      </x:c>
      <x:c r="I11" t="str">
        <x:v>Roulement</x:v>
      </x:c>
      <x:c r="J11" s="50" t="n">
        <x:v>280</x:v>
      </x:c>
      <x:c r="K11" t="str">
        <x:v>Clôturée</x:v>
      </x:c>
      <x:c r="L11" t="str">
        <x:v>Contrôle requis</x:v>
      </x:c>
    </x:row>
    <x:row r="12" ht="26" customHeight="1">
      <x:c r="B12" s="30"/>
      <x:c r="F12" s="50"/>
      <x:c r="G12" s="50"/>
      <x:c r="J12" s="50"/>
    </x:row>
    <x:row r="13" ht="26" customHeight="1">
      <x:c r="B13" s="30"/>
      <x:c r="F13" s="50"/>
      <x:c r="G13" s="50"/>
      <x:c r="J13" s="50"/>
    </x:row>
    <x:row r="14" ht="26" customHeight="1">
      <x:c r="B14" s="30"/>
      <x:c r="F14" s="50"/>
      <x:c r="G14" s="50"/>
      <x:c r="J14" s="50"/>
    </x:row>
    <x:row r="15" ht="26" customHeight="1">
      <x:c r="B15" s="30"/>
      <x:c r="F15" s="50"/>
      <x:c r="G15" s="50"/>
      <x:c r="J15" s="50"/>
    </x:row>
    <x:row r="16" ht="26" customHeight="1">
      <x:c r="B16" s="30"/>
      <x:c r="F16" s="50"/>
      <x:c r="G16" s="50"/>
      <x:c r="J16" s="50"/>
    </x:row>
    <x:row r="17" ht="26" customHeight="1">
      <x:c r="B17" s="30"/>
      <x:c r="F17" s="50"/>
      <x:c r="G17" s="50"/>
      <x:c r="J17" s="50"/>
    </x:row>
    <x:row r="18" ht="26" customHeight="1">
      <x:c r="B18" s="30"/>
      <x:c r="F18" s="50"/>
      <x:c r="G18" s="50"/>
      <x:c r="J18" s="50"/>
    </x:row>
    <x:row r="19" ht="26" customHeight="1">
      <x:c r="B19" s="30"/>
      <x:c r="F19" s="50"/>
      <x:c r="G19" s="50"/>
      <x:c r="J19" s="50"/>
    </x:row>
    <x:row r="20" ht="26" customHeight="1">
      <x:c r="B20" s="30"/>
      <x:c r="F20" s="50"/>
      <x:c r="G20" s="50"/>
      <x:c r="J20" s="50"/>
    </x:row>
    <x:row r="21" ht="26" customHeight="1">
      <x:c r="B21" s="30"/>
      <x:c r="F21" s="50"/>
      <x:c r="G21" s="50"/>
      <x:c r="J21" s="50"/>
    </x:row>
    <x:row r="22" ht="26" customHeight="1">
      <x:c r="B22" s="30"/>
      <x:c r="F22" s="50"/>
      <x:c r="G22" s="50"/>
      <x:c r="J22" s="50"/>
    </x:row>
    <x:row r="23" ht="26" customHeight="1">
      <x:c r="B23" s="30"/>
      <x:c r="F23" s="50"/>
      <x:c r="G23" s="50"/>
      <x:c r="J23" s="50"/>
    </x:row>
    <x:row r="24" ht="26" customHeight="1">
      <x:c r="B24" s="30"/>
      <x:c r="F24" s="50"/>
      <x:c r="G24" s="50"/>
      <x:c r="J24" s="50"/>
    </x:row>
    <x:row r="25" ht="26" customHeight="1">
      <x:c r="B25" s="30"/>
      <x:c r="F25" s="50"/>
      <x:c r="G25" s="50"/>
      <x:c r="J25" s="50"/>
    </x:row>
    <x:row r="26" ht="26" customHeight="1">
      <x:c r="B26" s="30"/>
      <x:c r="F26" s="50"/>
      <x:c r="G26" s="50"/>
      <x:c r="J26" s="50"/>
    </x:row>
    <x:row r="27" ht="26" customHeight="1">
      <x:c r="B27" s="30"/>
      <x:c r="F27" s="50"/>
      <x:c r="G27" s="50"/>
      <x:c r="J27" s="50"/>
    </x:row>
    <x:row r="28" ht="26" customHeight="1">
      <x:c r="B28" s="30"/>
      <x:c r="F28" s="50"/>
      <x:c r="G28" s="50"/>
      <x:c r="J28" s="50"/>
    </x:row>
    <x:row r="29" ht="26" customHeight="1">
      <x:c r="B29" s="30"/>
      <x:c r="F29" s="50"/>
      <x:c r="G29" s="50"/>
      <x:c r="J29" s="50"/>
    </x:row>
    <x:row r="30" ht="26" customHeight="1">
      <x:c r="B30" s="30"/>
      <x:c r="F30" s="50"/>
      <x:c r="G30" s="50"/>
      <x:c r="J30" s="50"/>
    </x:row>
    <x:row r="31" ht="26" customHeight="1">
      <x:c r="B31" s="30"/>
      <x:c r="F31" s="50"/>
      <x:c r="G31" s="50"/>
      <x:c r="J31" s="50"/>
    </x:row>
    <x:row r="32" ht="26" customHeight="1">
      <x:c r="B32" s="30"/>
      <x:c r="F32" s="50"/>
      <x:c r="G32" s="50"/>
      <x:c r="J32" s="50"/>
    </x:row>
    <x:row r="33" ht="26" customHeight="1">
      <x:c r="B33" s="30"/>
      <x:c r="F33" s="50"/>
      <x:c r="G33" s="50"/>
      <x:c r="J33" s="50"/>
    </x:row>
    <x:row r="34" ht="26" customHeight="1">
      <x:c r="B34" s="30"/>
      <x:c r="F34" s="50"/>
      <x:c r="G34" s="50"/>
      <x:c r="J34" s="50"/>
    </x:row>
    <x:row r="35" ht="26" customHeight="1">
      <x:c r="B35" s="30"/>
      <x:c r="F35" s="50"/>
      <x:c r="G35" s="50"/>
      <x:c r="J35" s="50"/>
    </x:row>
    <x:row r="36" ht="26" customHeight="1">
      <x:c r="B36" s="30"/>
      <x:c r="F36" s="50"/>
      <x:c r="G36" s="50"/>
      <x:c r="J36" s="50"/>
    </x:row>
    <x:row r="37" ht="26" customHeight="1">
      <x:c r="B37" s="30"/>
      <x:c r="F37" s="50"/>
      <x:c r="G37" s="50"/>
      <x:c r="J37" s="50"/>
    </x:row>
    <x:row r="38" ht="26" customHeight="1">
      <x:c r="B38" s="30"/>
      <x:c r="F38" s="50"/>
      <x:c r="G38" s="50"/>
      <x:c r="J38" s="50"/>
    </x:row>
    <x:row r="39" ht="26" customHeight="1">
      <x:c r="B39" s="30"/>
      <x:c r="F39" s="50"/>
      <x:c r="G39" s="50"/>
      <x:c r="J39" s="50"/>
    </x:row>
    <x:row r="40" ht="26" customHeight="1">
      <x:c r="B40" s="30"/>
      <x:c r="F40" s="50"/>
      <x:c r="G40" s="50"/>
      <x:c r="J40" s="50"/>
    </x:row>
    <x:row r="41" ht="26" customHeight="1">
      <x:c r="B41" s="30"/>
      <x:c r="F41" s="50"/>
      <x:c r="G41" s="50"/>
      <x:c r="J41" s="50"/>
    </x:row>
    <x:row r="42" ht="26" customHeight="1">
      <x:c r="B42" s="30"/>
      <x:c r="F42" s="50"/>
      <x:c r="G42" s="50"/>
      <x:c r="J42" s="50"/>
    </x:row>
    <x:row r="43" ht="26" customHeight="1">
      <x:c r="B43" s="30"/>
      <x:c r="F43" s="50"/>
      <x:c r="G43" s="50"/>
      <x:c r="J43" s="50"/>
    </x:row>
    <x:row r="44" ht="26" customHeight="1">
      <x:c r="B44" s="30"/>
      <x:c r="F44" s="50"/>
      <x:c r="G44" s="50"/>
      <x:c r="J44" s="50"/>
    </x:row>
    <x:row r="45" ht="26" customHeight="1">
      <x:c r="B45" s="30"/>
      <x:c r="F45" s="50"/>
      <x:c r="G45" s="50"/>
      <x:c r="J45" s="50"/>
    </x:row>
    <x:row r="46" ht="26" customHeight="1">
      <x:c r="B46" s="30"/>
      <x:c r="F46" s="50"/>
      <x:c r="G46" s="50"/>
      <x:c r="J46" s="50"/>
    </x:row>
    <x:row r="47" ht="26" customHeight="1">
      <x:c r="B47" s="30"/>
      <x:c r="F47" s="50"/>
      <x:c r="G47" s="50"/>
      <x:c r="J47" s="50"/>
    </x:row>
    <x:row r="48" ht="26" customHeight="1">
      <x:c r="B48" s="30"/>
      <x:c r="F48" s="50"/>
      <x:c r="G48" s="50"/>
      <x:c r="J48" s="50"/>
    </x:row>
    <x:row r="49" ht="26" customHeight="1">
      <x:c r="B49" s="30"/>
      <x:c r="F49" s="50"/>
      <x:c r="G49" s="50"/>
      <x:c r="J49" s="50"/>
    </x:row>
    <x:row r="50" ht="26" customHeight="1">
      <x:c r="B50" s="30"/>
      <x:c r="F50" s="50"/>
      <x:c r="G50" s="50"/>
      <x:c r="J50" s="50"/>
    </x:row>
    <x:row r="51" ht="26" customHeight="1">
      <x:c r="B51" s="30"/>
      <x:c r="F51" s="50"/>
      <x:c r="G51" s="50"/>
      <x:c r="J51" s="50"/>
    </x:row>
    <x:row r="52" ht="26" customHeight="1">
      <x:c r="B52" s="30"/>
      <x:c r="F52" s="50"/>
      <x:c r="G52" s="50"/>
      <x:c r="J52" s="50"/>
    </x:row>
    <x:row r="53" ht="26" customHeight="1">
      <x:c r="B53" s="30"/>
      <x:c r="F53" s="50"/>
      <x:c r="G53" s="50"/>
      <x:c r="J53" s="50"/>
    </x:row>
    <x:row r="54" ht="26" customHeight="1">
      <x:c r="B54" s="30"/>
      <x:c r="F54" s="50"/>
      <x:c r="G54" s="50"/>
      <x:c r="J54" s="50"/>
    </x:row>
    <x:row r="55" ht="26" customHeight="1">
      <x:c r="B55" s="30"/>
      <x:c r="F55" s="50"/>
      <x:c r="G55" s="50"/>
      <x:c r="J55" s="50"/>
    </x:row>
    <x:row r="56" ht="26" customHeight="1">
      <x:c r="B56" s="30"/>
      <x:c r="F56" s="50"/>
      <x:c r="G56" s="50"/>
      <x:c r="J56" s="50"/>
    </x:row>
    <x:row r="57" ht="26" customHeight="1">
      <x:c r="B57" s="30"/>
      <x:c r="F57" s="50"/>
      <x:c r="G57" s="50"/>
      <x:c r="J57" s="50"/>
    </x:row>
    <x:row r="58" ht="26" customHeight="1">
      <x:c r="B58" s="30"/>
      <x:c r="F58" s="50"/>
      <x:c r="G58" s="50"/>
      <x:c r="J58" s="50"/>
    </x:row>
    <x:row r="59" ht="26" customHeight="1">
      <x:c r="B59" s="30"/>
      <x:c r="F59" s="50"/>
      <x:c r="G59" s="50"/>
      <x:c r="J59" s="50"/>
    </x:row>
    <x:row r="60" ht="26" customHeight="1">
      <x:c r="B60" s="30"/>
      <x:c r="F60" s="50"/>
      <x:c r="G60" s="50"/>
      <x:c r="J60" s="50"/>
    </x:row>
    <x:row r="61" ht="26" customHeight="1">
      <x:c r="B61" s="30"/>
      <x:c r="F61" s="50"/>
      <x:c r="G61" s="50"/>
      <x:c r="J61" s="50"/>
    </x:row>
    <x:row r="62" ht="26" customHeight="1">
      <x:c r="B62" s="30"/>
      <x:c r="F62" s="50"/>
      <x:c r="G62" s="50"/>
      <x:c r="J62" s="50"/>
    </x:row>
    <x:row r="63" ht="26" customHeight="1">
      <x:c r="B63" s="30"/>
      <x:c r="F63" s="50"/>
      <x:c r="G63" s="50"/>
      <x:c r="J63" s="50"/>
    </x:row>
    <x:row r="64" ht="26" customHeight="1">
      <x:c r="B64" s="30"/>
      <x:c r="F64" s="50"/>
      <x:c r="G64" s="50"/>
      <x:c r="J64" s="50"/>
    </x:row>
    <x:row r="65" ht="26" customHeight="1">
      <x:c r="B65" s="30"/>
      <x:c r="F65" s="50"/>
      <x:c r="G65" s="50"/>
      <x:c r="J65" s="50"/>
    </x:row>
    <x:row r="66" ht="26" customHeight="1">
      <x:c r="B66" s="30"/>
      <x:c r="F66" s="50"/>
      <x:c r="G66" s="50"/>
      <x:c r="J66" s="50"/>
    </x:row>
    <x:row r="67" ht="26" customHeight="1">
      <x:c r="B67" s="30"/>
      <x:c r="F67" s="50"/>
      <x:c r="G67" s="50"/>
      <x:c r="J67" s="50"/>
    </x:row>
    <x:row r="68" ht="26" customHeight="1">
      <x:c r="B68" s="30"/>
      <x:c r="F68" s="50"/>
      <x:c r="G68" s="50"/>
      <x:c r="J68" s="50"/>
    </x:row>
    <x:row r="69" ht="26" customHeight="1">
      <x:c r="B69" s="30"/>
      <x:c r="F69" s="50"/>
      <x:c r="G69" s="50"/>
      <x:c r="J69" s="50"/>
    </x:row>
    <x:row r="70" ht="26" customHeight="1">
      <x:c r="B70" s="30"/>
      <x:c r="F70" s="50"/>
      <x:c r="G70" s="50"/>
      <x:c r="J70" s="50"/>
    </x:row>
    <x:row r="71" ht="26" customHeight="1">
      <x:c r="B71" s="30"/>
      <x:c r="F71" s="50"/>
      <x:c r="G71" s="50"/>
      <x:c r="J71" s="50"/>
    </x:row>
    <x:row r="72" ht="26" customHeight="1">
      <x:c r="B72" s="30"/>
      <x:c r="F72" s="50"/>
      <x:c r="G72" s="50"/>
      <x:c r="J72" s="50"/>
    </x:row>
    <x:row r="73" ht="26" customHeight="1">
      <x:c r="B73" s="30"/>
      <x:c r="F73" s="50"/>
      <x:c r="G73" s="50"/>
      <x:c r="J73" s="50"/>
    </x:row>
    <x:row r="74" ht="26" customHeight="1">
      <x:c r="B74" s="30"/>
      <x:c r="F74" s="50"/>
      <x:c r="G74" s="50"/>
      <x:c r="J74" s="50"/>
    </x:row>
    <x:row r="75" ht="26" customHeight="1">
      <x:c r="B75" s="30"/>
      <x:c r="F75" s="50"/>
      <x:c r="G75" s="50"/>
      <x:c r="J75" s="50"/>
    </x:row>
    <x:row r="76" ht="26" customHeight="1">
      <x:c r="B76" s="30"/>
      <x:c r="F76" s="50"/>
      <x:c r="G76" s="50"/>
      <x:c r="J76" s="50"/>
    </x:row>
    <x:row r="77" ht="26" customHeight="1">
      <x:c r="B77" s="30"/>
      <x:c r="F77" s="50"/>
      <x:c r="G77" s="50"/>
      <x:c r="J77" s="50"/>
    </x:row>
    <x:row r="78" ht="26" customHeight="1">
      <x:c r="B78" s="30"/>
      <x:c r="F78" s="50"/>
      <x:c r="G78" s="50"/>
      <x:c r="J78" s="50"/>
    </x:row>
    <x:row r="79" ht="26" customHeight="1">
      <x:c r="B79" s="30"/>
      <x:c r="F79" s="50"/>
      <x:c r="G79" s="50"/>
      <x:c r="J79" s="50"/>
    </x:row>
    <x:row r="80" ht="26" customHeight="1">
      <x:c r="B80" s="30"/>
      <x:c r="F80" s="50"/>
      <x:c r="G80" s="50"/>
      <x:c r="J80" s="50"/>
    </x:row>
  </x:sheetData>
  <x:mergeCells>
    <x:mergeCell ref="A1:L1"/>
  </x:mergeCells>
  <x:conditionalFormatting sqref="E4:E80">
    <x:cfRule type="expression" dxfId="11" priority="1">
      <x:formula>OR(E4="Critique",E4="Haute")</x:formula>
    </x:cfRule>
  </x:conditionalFormatting>
  <x:conditionalFormatting sqref="F4:F80">
    <x:cfRule type="dataBar" priority="2">
      <x:dataBar>
        <x:cfvo type="min"/>
        <x:cfvo type="max"/>
        <x:color rgb="DC2626"/>
      </x:dataBar>
      <x:extLst>
        <x:ext xmlns:x14="http://schemas.microsoft.com/office/spreadsheetml/2009/9/main" uri="{B025F937-C7B1-47D3-B67F-A62EFF666E3E}">
          <x14:id>{15699AAA-76B5-0E0B-FE57-B85B1B238D18}</x14:id>
        </x:ext>
      </x:extLst>
    </x:cfRule>
  </x:conditionalFormatting>
  <x:dataValidations count="1">
    <x:dataValidation type="list" sqref="E4:E80">
      <x:formula1>"Faible,Moyenne,Élevée,Haute,Critique"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45665a542174121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15699AAA-76B5-0E0B-FE57-B85B1B238D18}">
            <x14:dataBar gradient="1">
              <x14:cfvo type="min"/>
              <x14:cfvo type="max"/>
              <x14:fillColor rgb="DC2626"/>
            </x14:dataBar>
          </x14:cfRule>
          <xm:sqref>F4:F80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2" hidden="0" customWidth="1"/>
    <x:col min="3" max="3" width="18" hidden="0" customWidth="1"/>
    <x:col min="4" max="4" width="14" hidden="0" customWidth="1"/>
    <x:col min="5" max="5" width="12" hidden="0" customWidth="1"/>
    <x:col min="6" max="6" width="12" hidden="0" customWidth="1"/>
    <x:col min="7" max="7" width="14" hidden="0" customWidth="1"/>
    <x:col min="8" max="8" width="14" hidden="0" customWidth="1"/>
    <x:col min="9" max="9" width="14" hidden="0" customWidth="1"/>
    <x:col min="10" max="10" width="20" hidden="0" customWidth="1"/>
    <x:col min="11" max="11" width="12" hidden="0" customWidth="1"/>
    <x:col min="12" max="12" width="16" hidden="0" customWidth="1"/>
    <x:col min="13" max="13" width="16" hidden="0" customWidth="1"/>
    <x:col min="14" max="14" width="16" hidden="0" customWidth="1"/>
    <x:col min="15" max="15" width="16" hidden="0" customWidth="1"/>
  </x:cols>
  <x:sheetData>
    <x:row r="1" ht="26" customHeight="1">
      <x:c r="A1" s="210" t="str">
        <x:v>📦 STOCK PIÈCES DE RECHANGE - Alertes mini/maxi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</x:row>
    <x:row r="2" ht="26" customHeight="1"/>
    <x:row r="3" ht="26" customHeight="1">
      <x:c r="A3" s="95" t="str">
        <x:v>Référence</x:v>
      </x:c>
      <x:c r="B3" s="95" t="str">
        <x:v>Pièce</x:v>
      </x:c>
      <x:c r="C3" s="95" t="str">
        <x:v>Famille</x:v>
      </x:c>
      <x:c r="D3" s="95" t="str">
        <x:v>Stock actuel</x:v>
      </x:c>
      <x:c r="E3" s="95" t="str">
        <x:v>Stock mini</x:v>
      </x:c>
      <x:c r="F3" s="95" t="str">
        <x:v>Stock max</x:v>
      </x:c>
      <x:c r="G3" s="95" t="str">
        <x:v>Prix unitaire €</x:v>
      </x:c>
      <x:c r="H3" s="95" t="str">
        <x:v>Valeur stock €</x:v>
      </x:c>
      <x:c r="I3" s="95" t="str">
        <x:v>Statut stock</x:v>
      </x:c>
      <x:c r="J3" s="95" t="str">
        <x:v>Fournisseur</x:v>
      </x:c>
      <x:c r="K3" s="95" t="str">
        <x:v>Délai jours</x:v>
      </x:c>
    </x:row>
    <x:row r="4" ht="26" customHeight="1">
      <x:c r="A4" t="str">
        <x:v>P-001</x:v>
      </x:c>
      <x:c r="B4" t="str">
        <x:v>Courroie A45</x:v>
      </x:c>
      <x:c r="C4" t="str">
        <x:v>Transmission</x:v>
      </x:c>
      <x:c r="D4" t="n">
        <x:v>12</x:v>
      </x:c>
      <x:c r="E4" t="n">
        <x:v>5</x:v>
      </x:c>
      <x:c r="F4" t="n">
        <x:v>25</x:v>
      </x:c>
      <x:c r="G4" s="50" t="n">
        <x:v>18</x:v>
      </x:c>
      <x:c r="H4" s="50" t="n">
        <x:f>D4*G4</x:f>
        <x:v>216</x:v>
      </x:c>
      <x:c r="I4" t="str">
        <x:f>IF(D4&lt;E4,"ALERTE","OK")</x:f>
        <x:v>OK</x:v>
      </x:c>
      <x:c r="J4" t="str">
        <x:v>SKF Maroc</x:v>
      </x:c>
      <x:c r="K4" t="n">
        <x:v>3</x:v>
      </x:c>
    </x:row>
    <x:row r="5" ht="26" customHeight="1">
      <x:c r="A5" t="str">
        <x:v>P-002</x:v>
      </x:c>
      <x:c r="B5" t="str">
        <x:v>Roulement 6205</x:v>
      </x:c>
      <x:c r="C5" t="str">
        <x:v>Roulement</x:v>
      </x:c>
      <x:c r="D5" t="n">
        <x:v>4</x:v>
      </x:c>
      <x:c r="E5" t="n">
        <x:v>6</x:v>
      </x:c>
      <x:c r="F5" t="n">
        <x:v>30</x:v>
      </x:c>
      <x:c r="G5" s="50" t="n">
        <x:v>12</x:v>
      </x:c>
      <x:c r="H5" s="50" t="n">
        <x:f>D5*G5</x:f>
        <x:v>48</x:v>
      </x:c>
      <x:c r="I5" t="str">
        <x:f>IF(D5&lt;E5,"ALERTE","OK")</x:f>
        <x:v>ALERTE</x:v>
      </x:c>
      <x:c r="J5" t="str">
        <x:v>Fournisseur A</x:v>
      </x:c>
      <x:c r="K5" t="n">
        <x:v>5</x:v>
      </x:c>
    </x:row>
    <x:row r="6" ht="26" customHeight="1">
      <x:c r="A6" t="str">
        <x:v>P-003</x:v>
      </x:c>
      <x:c r="B6" t="str">
        <x:v>Filtre air</x:v>
      </x:c>
      <x:c r="C6" t="str">
        <x:v>Filtration</x:v>
      </x:c>
      <x:c r="D6" t="n">
        <x:v>20</x:v>
      </x:c>
      <x:c r="E6" t="n">
        <x:v>8</x:v>
      </x:c>
      <x:c r="F6" t="n">
        <x:v>40</x:v>
      </x:c>
      <x:c r="G6" s="50" t="n">
        <x:v>9</x:v>
      </x:c>
      <x:c r="H6" s="50" t="n">
        <x:f>D6*G6</x:f>
        <x:v>180</x:v>
      </x:c>
      <x:c r="I6" t="str">
        <x:f>IF(D6&lt;E6,"ALERTE","OK")</x:f>
        <x:v>OK</x:v>
      </x:c>
      <x:c r="J6" t="str">
        <x:v>Fournisseur B</x:v>
      </x:c>
      <x:c r="K6" t="n">
        <x:v>4</x:v>
      </x:c>
    </x:row>
    <x:row r="7" ht="26" customHeight="1">
      <x:c r="A7" t="str">
        <x:v>P-004</x:v>
      </x:c>
      <x:c r="B7" t="str">
        <x:v>Capteur proximité</x:v>
      </x:c>
      <x:c r="C7" t="str">
        <x:v>Électrique</x:v>
      </x:c>
      <x:c r="D7" t="n">
        <x:v>3</x:v>
      </x:c>
      <x:c r="E7" t="n">
        <x:v>4</x:v>
      </x:c>
      <x:c r="F7" t="n">
        <x:v>15</x:v>
      </x:c>
      <x:c r="G7" s="50" t="n">
        <x:v>45</x:v>
      </x:c>
      <x:c r="H7" s="50" t="n">
        <x:f>D7*G7</x:f>
        <x:v>135</x:v>
      </x:c>
      <x:c r="I7" t="str">
        <x:f>IF(D7&lt;E7,"ALERTE","OK")</x:f>
        <x:v>ALERTE</x:v>
      </x:c>
      <x:c r="J7" t="str">
        <x:v>Fournisseur C</x:v>
      </x:c>
      <x:c r="K7" t="n">
        <x:v>7</x:v>
      </x:c>
    </x:row>
    <x:row r="8" ht="26" customHeight="1">
      <x:c r="A8" t="str">
        <x:v>P-005</x:v>
      </x:c>
      <x:c r="B8" t="str">
        <x:v>Huile hydraulique 5L</x:v>
      </x:c>
      <x:c r="C8" t="str">
        <x:v>Lubrification</x:v>
      </x:c>
      <x:c r="D8" t="n">
        <x:v>14</x:v>
      </x:c>
      <x:c r="E8" t="n">
        <x:v>10</x:v>
      </x:c>
      <x:c r="F8" t="n">
        <x:v>35</x:v>
      </x:c>
      <x:c r="G8" s="50" t="n">
        <x:v>32</x:v>
      </x:c>
      <x:c r="H8" s="50" t="n">
        <x:f>D8*G8</x:f>
        <x:v>448</x:v>
      </x:c>
      <x:c r="I8" t="str">
        <x:f>IF(D8&lt;E8,"ALERTE","OK")</x:f>
        <x:v>OK</x:v>
      </x:c>
      <x:c r="J8" t="str">
        <x:v>Fournisseur D</x:v>
      </x:c>
      <x:c r="K8" t="n">
        <x:v>2</x:v>
      </x:c>
    </x:row>
    <x:row r="9" ht="26" customHeight="1">
      <x:c r="A9" t="str">
        <x:v>P-006</x:v>
      </x:c>
      <x:c r="B9" t="str">
        <x:v>Joint hydraulique</x:v>
      </x:c>
      <x:c r="C9" t="str">
        <x:v>Étanchéité</x:v>
      </x:c>
      <x:c r="D9" t="n">
        <x:v>2</x:v>
      </x:c>
      <x:c r="E9" t="n">
        <x:v>5</x:v>
      </x:c>
      <x:c r="F9" t="n">
        <x:v>20</x:v>
      </x:c>
      <x:c r="G9" s="50" t="n">
        <x:v>14</x:v>
      </x:c>
      <x:c r="H9" s="50" t="n">
        <x:f>D9*G9</x:f>
        <x:v>28</x:v>
      </x:c>
      <x:c r="I9" t="str">
        <x:f>IF(D9&lt;E9,"ALERTE","OK")</x:f>
        <x:v>ALERTE</x:v>
      </x:c>
      <x:c r="J9" t="str">
        <x:v>Fournisseur E</x:v>
      </x:c>
      <x:c r="K9" t="n">
        <x:v>6</x:v>
      </x:c>
    </x:row>
    <x:row r="10" ht="26" customHeight="1">
      <x:c r="A10" t="str">
        <x:v>P-007</x:v>
      </x:c>
      <x:c r="B10" t="str">
        <x:v>Fusible 10A</x:v>
      </x:c>
      <x:c r="C10" t="str">
        <x:v>Électrique</x:v>
      </x:c>
      <x:c r="D10" t="n">
        <x:v>50</x:v>
      </x:c>
      <x:c r="E10" t="n">
        <x:v>20</x:v>
      </x:c>
      <x:c r="F10" t="n">
        <x:v>80</x:v>
      </x:c>
      <x:c r="G10" s="50" t="n">
        <x:v>2</x:v>
      </x:c>
      <x:c r="H10" s="50" t="n">
        <x:f>D10*G10</x:f>
        <x:v>100</x:v>
      </x:c>
      <x:c r="I10" t="str">
        <x:f>IF(D10&lt;E10,"ALERTE","OK")</x:f>
        <x:v>OK</x:v>
      </x:c>
      <x:c r="J10" t="str">
        <x:v>Fournisseur F</x:v>
      </x:c>
      <x:c r="K10" t="n">
        <x:v>1</x:v>
      </x:c>
    </x:row>
    <x:row r="11" ht="26" customHeight="1">
      <x:c r="A11" t="str">
        <x:v>P-008</x:v>
      </x:c>
      <x:c r="B11" t="str">
        <x:v>Batterie chariot</x:v>
      </x:c>
      <x:c r="C11" t="str">
        <x:v>Énergie</x:v>
      </x:c>
      <x:c r="D11" t="n">
        <x:v>1</x:v>
      </x:c>
      <x:c r="E11" t="n">
        <x:v>1</x:v>
      </x:c>
      <x:c r="F11" t="n">
        <x:v>3</x:v>
      </x:c>
      <x:c r="G11" s="50" t="n">
        <x:v>420</x:v>
      </x:c>
      <x:c r="H11" s="50" t="n">
        <x:f>D11*G11</x:f>
        <x:v>420</x:v>
      </x:c>
      <x:c r="I11" t="str">
        <x:f>IF(D11&lt;E11,"ALERTE","OK")</x:f>
        <x:v>OK</x:v>
      </x:c>
      <x:c r="J11" t="str">
        <x:v>Fournisseur G</x:v>
      </x:c>
      <x:c r="K11" t="n">
        <x:v>10</x:v>
      </x:c>
    </x:row>
    <x:row r="12" ht="26" customHeight="1">
      <x:c r="G12" s="50"/>
      <x:c r="H12" s="50" t="n">
        <x:f>D12*G12</x:f>
        <x:v>0</x:v>
      </x:c>
      <x:c r="I12" t="str">
        <x:f>IF(D12&lt;E12,"ALERTE","OK")</x:f>
        <x:v>OK</x:v>
      </x:c>
    </x:row>
    <x:row r="13" ht="26" customHeight="1">
      <x:c r="G13" s="50"/>
      <x:c r="H13" s="50" t="n">
        <x:f>D13*G13</x:f>
        <x:v>0</x:v>
      </x:c>
      <x:c r="I13" t="str">
        <x:f>IF(D13&lt;E13,"ALERTE","OK")</x:f>
        <x:v>OK</x:v>
      </x:c>
    </x:row>
    <x:row r="14" ht="26" customHeight="1">
      <x:c r="G14" s="50"/>
      <x:c r="H14" s="50" t="n">
        <x:f>D14*G14</x:f>
        <x:v>0</x:v>
      </x:c>
      <x:c r="I14" t="str">
        <x:f>IF(D14&lt;E14,"ALERTE","OK")</x:f>
        <x:v>OK</x:v>
      </x:c>
    </x:row>
    <x:row r="15" ht="26" customHeight="1">
      <x:c r="G15" s="50"/>
      <x:c r="H15" s="50" t="n">
        <x:f>D15*G15</x:f>
        <x:v>0</x:v>
      </x:c>
      <x:c r="I15" t="str">
        <x:f>IF(D15&lt;E15,"ALERTE","OK")</x:f>
        <x:v>OK</x:v>
      </x:c>
    </x:row>
    <x:row r="16" ht="26" customHeight="1">
      <x:c r="G16" s="50"/>
      <x:c r="H16" s="50" t="n">
        <x:f>D16*G16</x:f>
        <x:v>0</x:v>
      </x:c>
      <x:c r="I16" t="str">
        <x:f>IF(D16&lt;E16,"ALERTE","OK")</x:f>
        <x:v>OK</x:v>
      </x:c>
    </x:row>
    <x:row r="17" ht="26" customHeight="1">
      <x:c r="G17" s="50"/>
      <x:c r="H17" s="50" t="n">
        <x:f>D17*G17</x:f>
        <x:v>0</x:v>
      </x:c>
      <x:c r="I17" t="str">
        <x:f>IF(D17&lt;E17,"ALERTE","OK")</x:f>
        <x:v>OK</x:v>
      </x:c>
    </x:row>
    <x:row r="18" ht="26" customHeight="1">
      <x:c r="G18" s="50"/>
      <x:c r="H18" s="50" t="n">
        <x:f>D18*G18</x:f>
        <x:v>0</x:v>
      </x:c>
      <x:c r="I18" t="str">
        <x:f>IF(D18&lt;E18,"ALERTE","OK")</x:f>
        <x:v>OK</x:v>
      </x:c>
    </x:row>
    <x:row r="19" ht="26" customHeight="1">
      <x:c r="G19" s="50"/>
      <x:c r="H19" s="50" t="n">
        <x:f>D19*G19</x:f>
        <x:v>0</x:v>
      </x:c>
      <x:c r="I19" t="str">
        <x:f>IF(D19&lt;E19,"ALERTE","OK")</x:f>
        <x:v>OK</x:v>
      </x:c>
    </x:row>
    <x:row r="20" ht="26" customHeight="1">
      <x:c r="G20" s="50"/>
      <x:c r="H20" s="50" t="n">
        <x:f>D20*G20</x:f>
        <x:v>0</x:v>
      </x:c>
      <x:c r="I20" t="str">
        <x:f>IF(D20&lt;E20,"ALERTE","OK")</x:f>
        <x:v>OK</x:v>
      </x:c>
    </x:row>
    <x:row r="21" ht="26" customHeight="1">
      <x:c r="G21" s="50"/>
      <x:c r="H21" s="50" t="n">
        <x:f>D21*G21</x:f>
        <x:v>0</x:v>
      </x:c>
      <x:c r="I21" t="str">
        <x:f>IF(D21&lt;E21,"ALERTE","OK")</x:f>
        <x:v>OK</x:v>
      </x:c>
    </x:row>
    <x:row r="22" ht="26" customHeight="1">
      <x:c r="G22" s="50"/>
      <x:c r="H22" s="50" t="n">
        <x:f>D22*G22</x:f>
        <x:v>0</x:v>
      </x:c>
      <x:c r="I22" t="str">
        <x:f>IF(D22&lt;E22,"ALERTE","OK")</x:f>
        <x:v>OK</x:v>
      </x:c>
    </x:row>
    <x:row r="23" ht="26" customHeight="1">
      <x:c r="G23" s="50"/>
      <x:c r="H23" s="50" t="n">
        <x:f>D23*G23</x:f>
        <x:v>0</x:v>
      </x:c>
      <x:c r="I23" t="str">
        <x:f>IF(D23&lt;E23,"ALERTE","OK")</x:f>
        <x:v>OK</x:v>
      </x:c>
    </x:row>
    <x:row r="24" ht="26" customHeight="1">
      <x:c r="G24" s="50"/>
      <x:c r="H24" s="50" t="n">
        <x:f>D24*G24</x:f>
        <x:v>0</x:v>
      </x:c>
      <x:c r="I24" t="str">
        <x:f>IF(D24&lt;E24,"ALERTE","OK")</x:f>
        <x:v>OK</x:v>
      </x:c>
    </x:row>
    <x:row r="25" ht="26" customHeight="1">
      <x:c r="G25" s="50"/>
      <x:c r="H25" s="50" t="n">
        <x:f>D25*G25</x:f>
        <x:v>0</x:v>
      </x:c>
      <x:c r="I25" t="str">
        <x:f>IF(D25&lt;E25,"ALERTE","OK")</x:f>
        <x:v>OK</x:v>
      </x:c>
    </x:row>
    <x:row r="26" ht="26" customHeight="1">
      <x:c r="G26" s="50"/>
      <x:c r="H26" s="50" t="n">
        <x:f>D26*G26</x:f>
        <x:v>0</x:v>
      </x:c>
      <x:c r="I26" t="str">
        <x:f>IF(D26&lt;E26,"ALERTE","OK")</x:f>
        <x:v>OK</x:v>
      </x:c>
    </x:row>
    <x:row r="27" ht="26" customHeight="1">
      <x:c r="G27" s="50"/>
      <x:c r="H27" s="50" t="n">
        <x:f>D27*G27</x:f>
        <x:v>0</x:v>
      </x:c>
      <x:c r="I27" t="str">
        <x:f>IF(D27&lt;E27,"ALERTE","OK")</x:f>
        <x:v>OK</x:v>
      </x:c>
    </x:row>
    <x:row r="28" ht="26" customHeight="1">
      <x:c r="G28" s="50"/>
      <x:c r="H28" s="50" t="n">
        <x:f>D28*G28</x:f>
        <x:v>0</x:v>
      </x:c>
      <x:c r="I28" t="str">
        <x:f>IF(D28&lt;E28,"ALERTE","OK")</x:f>
        <x:v>OK</x:v>
      </x:c>
    </x:row>
    <x:row r="29" ht="26" customHeight="1">
      <x:c r="G29" s="50"/>
      <x:c r="H29" s="50" t="n">
        <x:f>D29*G29</x:f>
        <x:v>0</x:v>
      </x:c>
      <x:c r="I29" t="str">
        <x:f>IF(D29&lt;E29,"ALERTE","OK")</x:f>
        <x:v>OK</x:v>
      </x:c>
    </x:row>
    <x:row r="30" ht="26" customHeight="1">
      <x:c r="G30" s="50"/>
      <x:c r="H30" s="50" t="n">
        <x:f>D30*G30</x:f>
        <x:v>0</x:v>
      </x:c>
      <x:c r="I30" t="str">
        <x:f>IF(D30&lt;E30,"ALERTE","OK")</x:f>
        <x:v>OK</x:v>
      </x:c>
    </x:row>
    <x:row r="31" ht="26" customHeight="1">
      <x:c r="G31" s="50"/>
      <x:c r="H31" s="50" t="n">
        <x:f>D31*G31</x:f>
        <x:v>0</x:v>
      </x:c>
      <x:c r="I31" t="str">
        <x:f>IF(D31&lt;E31,"ALERTE","OK")</x:f>
        <x:v>OK</x:v>
      </x:c>
    </x:row>
    <x:row r="32" ht="26" customHeight="1">
      <x:c r="G32" s="50"/>
      <x:c r="H32" s="50" t="n">
        <x:f>D32*G32</x:f>
        <x:v>0</x:v>
      </x:c>
      <x:c r="I32" t="str">
        <x:f>IF(D32&lt;E32,"ALERTE","OK")</x:f>
        <x:v>OK</x:v>
      </x:c>
    </x:row>
    <x:row r="33" ht="26" customHeight="1">
      <x:c r="G33" s="50"/>
      <x:c r="H33" s="50" t="n">
        <x:f>D33*G33</x:f>
        <x:v>0</x:v>
      </x:c>
      <x:c r="I33" t="str">
        <x:f>IF(D33&lt;E33,"ALERTE","OK")</x:f>
        <x:v>OK</x:v>
      </x:c>
    </x:row>
    <x:row r="34" ht="26" customHeight="1">
      <x:c r="G34" s="50"/>
      <x:c r="H34" s="50" t="n">
        <x:f>D34*G34</x:f>
        <x:v>0</x:v>
      </x:c>
      <x:c r="I34" t="str">
        <x:f>IF(D34&lt;E34,"ALERTE","OK")</x:f>
        <x:v>OK</x:v>
      </x:c>
    </x:row>
    <x:row r="35" ht="26" customHeight="1">
      <x:c r="G35" s="50"/>
      <x:c r="H35" s="50" t="n">
        <x:f>D35*G35</x:f>
        <x:v>0</x:v>
      </x:c>
      <x:c r="I35" t="str">
        <x:f>IF(D35&lt;E35,"ALERTE","OK")</x:f>
        <x:v>OK</x:v>
      </x:c>
    </x:row>
    <x:row r="36" ht="26" customHeight="1">
      <x:c r="G36" s="50"/>
      <x:c r="H36" s="50" t="n">
        <x:f>D36*G36</x:f>
        <x:v>0</x:v>
      </x:c>
      <x:c r="I36" t="str">
        <x:f>IF(D36&lt;E36,"ALERTE","OK")</x:f>
        <x:v>OK</x:v>
      </x:c>
    </x:row>
    <x:row r="37" ht="26" customHeight="1">
      <x:c r="G37" s="50"/>
      <x:c r="H37" s="50" t="n">
        <x:f>D37*G37</x:f>
        <x:v>0</x:v>
      </x:c>
      <x:c r="I37" t="str">
        <x:f>IF(D37&lt;E37,"ALERTE","OK")</x:f>
        <x:v>OK</x:v>
      </x:c>
    </x:row>
    <x:row r="38" ht="26" customHeight="1">
      <x:c r="G38" s="50"/>
      <x:c r="H38" s="50" t="n">
        <x:f>D38*G38</x:f>
        <x:v>0</x:v>
      </x:c>
      <x:c r="I38" t="str">
        <x:f>IF(D38&lt;E38,"ALERTE","OK")</x:f>
        <x:v>OK</x:v>
      </x:c>
    </x:row>
    <x:row r="39" ht="26" customHeight="1">
      <x:c r="G39" s="50"/>
      <x:c r="H39" s="50" t="n">
        <x:f>D39*G39</x:f>
        <x:v>0</x:v>
      </x:c>
      <x:c r="I39" t="str">
        <x:f>IF(D39&lt;E39,"ALERTE","OK")</x:f>
        <x:v>OK</x:v>
      </x:c>
    </x:row>
    <x:row r="40" ht="26" customHeight="1">
      <x:c r="G40" s="50"/>
      <x:c r="H40" s="50" t="n">
        <x:f>D40*G40</x:f>
        <x:v>0</x:v>
      </x:c>
      <x:c r="I40" t="str">
        <x:f>IF(D40&lt;E40,"ALERTE","OK")</x:f>
        <x:v>OK</x:v>
      </x:c>
    </x:row>
    <x:row r="41" ht="26" customHeight="1">
      <x:c r="G41" s="50"/>
      <x:c r="H41" s="50" t="n">
        <x:f>D41*G41</x:f>
        <x:v>0</x:v>
      </x:c>
      <x:c r="I41" t="str">
        <x:f>IF(D41&lt;E41,"ALERTE","OK")</x:f>
        <x:v>OK</x:v>
      </x:c>
    </x:row>
    <x:row r="42" ht="26" customHeight="1">
      <x:c r="G42" s="50"/>
      <x:c r="H42" s="50" t="n">
        <x:f>D42*G42</x:f>
        <x:v>0</x:v>
      </x:c>
      <x:c r="I42" t="str">
        <x:f>IF(D42&lt;E42,"ALERTE","OK")</x:f>
        <x:v>OK</x:v>
      </x:c>
    </x:row>
    <x:row r="43" ht="26" customHeight="1">
      <x:c r="G43" s="50"/>
      <x:c r="H43" s="50" t="n">
        <x:f>D43*G43</x:f>
        <x:v>0</x:v>
      </x:c>
      <x:c r="I43" t="str">
        <x:f>IF(D43&lt;E43,"ALERTE","OK")</x:f>
        <x:v>OK</x:v>
      </x:c>
    </x:row>
    <x:row r="44" ht="26" customHeight="1">
      <x:c r="G44" s="50"/>
      <x:c r="H44" s="50" t="n">
        <x:f>D44*G44</x:f>
        <x:v>0</x:v>
      </x:c>
      <x:c r="I44" t="str">
        <x:f>IF(D44&lt;E44,"ALERTE","OK")</x:f>
        <x:v>OK</x:v>
      </x:c>
    </x:row>
    <x:row r="45" ht="26" customHeight="1">
      <x:c r="G45" s="50"/>
      <x:c r="H45" s="50" t="n">
        <x:f>D45*G45</x:f>
        <x:v>0</x:v>
      </x:c>
      <x:c r="I45" t="str">
        <x:f>IF(D45&lt;E45,"ALERTE","OK")</x:f>
        <x:v>OK</x:v>
      </x:c>
    </x:row>
    <x:row r="46" ht="26" customHeight="1">
      <x:c r="G46" s="50"/>
      <x:c r="H46" s="50" t="n">
        <x:f>D46*G46</x:f>
        <x:v>0</x:v>
      </x:c>
      <x:c r="I46" t="str">
        <x:f>IF(D46&lt;E46,"ALERTE","OK")</x:f>
        <x:v>OK</x:v>
      </x:c>
    </x:row>
    <x:row r="47" ht="26" customHeight="1">
      <x:c r="G47" s="50"/>
      <x:c r="H47" s="50" t="n">
        <x:f>D47*G47</x:f>
        <x:v>0</x:v>
      </x:c>
      <x:c r="I47" t="str">
        <x:f>IF(D47&lt;E47,"ALERTE","OK")</x:f>
        <x:v>OK</x:v>
      </x:c>
    </x:row>
    <x:row r="48" ht="26" customHeight="1">
      <x:c r="G48" s="50"/>
      <x:c r="H48" s="50" t="n">
        <x:f>D48*G48</x:f>
        <x:v>0</x:v>
      </x:c>
      <x:c r="I48" t="str">
        <x:f>IF(D48&lt;E48,"ALERTE","OK")</x:f>
        <x:v>OK</x:v>
      </x:c>
    </x:row>
    <x:row r="49" ht="26" customHeight="1">
      <x:c r="G49" s="50"/>
      <x:c r="H49" s="50" t="n">
        <x:f>D49*G49</x:f>
        <x:v>0</x:v>
      </x:c>
      <x:c r="I49" t="str">
        <x:f>IF(D49&lt;E49,"ALERTE","OK")</x:f>
        <x:v>OK</x:v>
      </x:c>
    </x:row>
    <x:row r="50" ht="26" customHeight="1">
      <x:c r="G50" s="50"/>
      <x:c r="H50" s="50" t="n">
        <x:f>D50*G50</x:f>
        <x:v>0</x:v>
      </x:c>
      <x:c r="I50" t="str">
        <x:f>IF(D50&lt;E50,"ALERTE","OK")</x:f>
        <x:v>OK</x:v>
      </x:c>
    </x:row>
    <x:row r="51" ht="26" customHeight="1">
      <x:c r="G51" s="50"/>
      <x:c r="H51" s="50" t="n">
        <x:f>D51*G51</x:f>
        <x:v>0</x:v>
      </x:c>
      <x:c r="I51" t="str">
        <x:f>IF(D51&lt;E51,"ALERTE","OK")</x:f>
        <x:v>OK</x:v>
      </x:c>
    </x:row>
    <x:row r="52" ht="26" customHeight="1">
      <x:c r="G52" s="50"/>
      <x:c r="H52" s="50" t="n">
        <x:f>D52*G52</x:f>
        <x:v>0</x:v>
      </x:c>
      <x:c r="I52" t="str">
        <x:f>IF(D52&lt;E52,"ALERTE","OK")</x:f>
        <x:v>OK</x:v>
      </x:c>
    </x:row>
    <x:row r="53" ht="26" customHeight="1">
      <x:c r="G53" s="50"/>
      <x:c r="H53" s="50" t="n">
        <x:f>D53*G53</x:f>
        <x:v>0</x:v>
      </x:c>
      <x:c r="I53" t="str">
        <x:f>IF(D53&lt;E53,"ALERTE","OK")</x:f>
        <x:v>OK</x:v>
      </x:c>
    </x:row>
    <x:row r="54" ht="26" customHeight="1">
      <x:c r="G54" s="50"/>
      <x:c r="H54" s="50" t="n">
        <x:f>D54*G54</x:f>
        <x:v>0</x:v>
      </x:c>
      <x:c r="I54" t="str">
        <x:f>IF(D54&lt;E54,"ALERTE","OK")</x:f>
        <x:v>OK</x:v>
      </x:c>
    </x:row>
    <x:row r="55" ht="26" customHeight="1">
      <x:c r="G55" s="50"/>
      <x:c r="H55" s="50" t="n">
        <x:f>D55*G55</x:f>
        <x:v>0</x:v>
      </x:c>
      <x:c r="I55" t="str">
        <x:f>IF(D55&lt;E55,"ALERTE","OK")</x:f>
        <x:v>OK</x:v>
      </x:c>
    </x:row>
    <x:row r="56" ht="26" customHeight="1">
      <x:c r="G56" s="50"/>
      <x:c r="H56" s="50" t="n">
        <x:f>D56*G56</x:f>
        <x:v>0</x:v>
      </x:c>
      <x:c r="I56" t="str">
        <x:f>IF(D56&lt;E56,"ALERTE","OK")</x:f>
        <x:v>OK</x:v>
      </x:c>
    </x:row>
    <x:row r="57" ht="26" customHeight="1">
      <x:c r="G57" s="50"/>
      <x:c r="H57" s="50" t="n">
        <x:f>D57*G57</x:f>
        <x:v>0</x:v>
      </x:c>
      <x:c r="I57" t="str">
        <x:f>IF(D57&lt;E57,"ALERTE","OK")</x:f>
        <x:v>OK</x:v>
      </x:c>
    </x:row>
    <x:row r="58" ht="26" customHeight="1">
      <x:c r="G58" s="50"/>
      <x:c r="H58" s="50" t="n">
        <x:f>D58*G58</x:f>
        <x:v>0</x:v>
      </x:c>
      <x:c r="I58" t="str">
        <x:f>IF(D58&lt;E58,"ALERTE","OK")</x:f>
        <x:v>OK</x:v>
      </x:c>
    </x:row>
    <x:row r="59" ht="26" customHeight="1">
      <x:c r="G59" s="50"/>
      <x:c r="H59" s="50" t="n">
        <x:f>D59*G59</x:f>
        <x:v>0</x:v>
      </x:c>
      <x:c r="I59" t="str">
        <x:f>IF(D59&lt;E59,"ALERTE","OK")</x:f>
        <x:v>OK</x:v>
      </x:c>
    </x:row>
    <x:row r="60" ht="26" customHeight="1">
      <x:c r="G60" s="50"/>
      <x:c r="H60" s="50" t="n">
        <x:f>D60*G60</x:f>
        <x:v>0</x:v>
      </x:c>
      <x:c r="I60" t="str">
        <x:f>IF(D60&lt;E60,"ALERTE","OK")</x:f>
        <x:v>OK</x:v>
      </x:c>
    </x:row>
    <x:row r="61" ht="26" customHeight="1">
      <x:c r="G61" s="50"/>
      <x:c r="H61" s="50" t="n">
        <x:f>D61*G61</x:f>
        <x:v>0</x:v>
      </x:c>
      <x:c r="I61" t="str">
        <x:f>IF(D61&lt;E61,"ALERTE","OK")</x:f>
        <x:v>OK</x:v>
      </x:c>
    </x:row>
    <x:row r="62" ht="26" customHeight="1">
      <x:c r="G62" s="50"/>
      <x:c r="H62" s="50" t="n">
        <x:f>D62*G62</x:f>
        <x:v>0</x:v>
      </x:c>
      <x:c r="I62" t="str">
        <x:f>IF(D62&lt;E62,"ALERTE","OK")</x:f>
        <x:v>OK</x:v>
      </x:c>
    </x:row>
    <x:row r="63" ht="26" customHeight="1">
      <x:c r="G63" s="50"/>
      <x:c r="H63" s="50" t="n">
        <x:f>D63*G63</x:f>
        <x:v>0</x:v>
      </x:c>
      <x:c r="I63" t="str">
        <x:f>IF(D63&lt;E63,"ALERTE","OK")</x:f>
        <x:v>OK</x:v>
      </x:c>
    </x:row>
    <x:row r="64" ht="26" customHeight="1">
      <x:c r="G64" s="50"/>
      <x:c r="H64" s="50" t="n">
        <x:f>D64*G64</x:f>
        <x:v>0</x:v>
      </x:c>
      <x:c r="I64" t="str">
        <x:f>IF(D64&lt;E64,"ALERTE","OK")</x:f>
        <x:v>OK</x:v>
      </x:c>
    </x:row>
    <x:row r="65" ht="26" customHeight="1">
      <x:c r="G65" s="50"/>
      <x:c r="H65" s="50" t="n">
        <x:f>D65*G65</x:f>
        <x:v>0</x:v>
      </x:c>
      <x:c r="I65" t="str">
        <x:f>IF(D65&lt;E65,"ALERTE","OK")</x:f>
        <x:v>OK</x:v>
      </x:c>
    </x:row>
    <x:row r="66" ht="26" customHeight="1">
      <x:c r="G66" s="50"/>
      <x:c r="H66" s="50" t="n">
        <x:f>D66*G66</x:f>
        <x:v>0</x:v>
      </x:c>
      <x:c r="I66" t="str">
        <x:f>IF(D66&lt;E66,"ALERTE","OK")</x:f>
        <x:v>OK</x:v>
      </x:c>
    </x:row>
    <x:row r="67" ht="26" customHeight="1">
      <x:c r="G67" s="50"/>
      <x:c r="H67" s="50" t="n">
        <x:f>D67*G67</x:f>
        <x:v>0</x:v>
      </x:c>
      <x:c r="I67" t="str">
        <x:f>IF(D67&lt;E67,"ALERTE","OK")</x:f>
        <x:v>OK</x:v>
      </x:c>
    </x:row>
    <x:row r="68" ht="26" customHeight="1">
      <x:c r="G68" s="50"/>
      <x:c r="H68" s="50" t="n">
        <x:f>D68*G68</x:f>
        <x:v>0</x:v>
      </x:c>
      <x:c r="I68" t="str">
        <x:f>IF(D68&lt;E68,"ALERTE","OK")</x:f>
        <x:v>OK</x:v>
      </x:c>
    </x:row>
    <x:row r="69" ht="26" customHeight="1">
      <x:c r="G69" s="50"/>
      <x:c r="H69" s="50" t="n">
        <x:f>D69*G69</x:f>
        <x:v>0</x:v>
      </x:c>
      <x:c r="I69" t="str">
        <x:f>IF(D69&lt;E69,"ALERTE","OK")</x:f>
        <x:v>OK</x:v>
      </x:c>
    </x:row>
    <x:row r="70" ht="26" customHeight="1">
      <x:c r="G70" s="50"/>
      <x:c r="H70" s="50" t="n">
        <x:f>D70*G70</x:f>
        <x:v>0</x:v>
      </x:c>
      <x:c r="I70" t="str">
        <x:f>IF(D70&lt;E70,"ALERTE","OK")</x:f>
        <x:v>OK</x:v>
      </x:c>
    </x:row>
    <x:row r="71" ht="26" customHeight="1">
      <x:c r="G71" s="50"/>
      <x:c r="H71" s="50" t="n">
        <x:f>D71*G71</x:f>
        <x:v>0</x:v>
      </x:c>
      <x:c r="I71" t="str">
        <x:f>IF(D71&lt;E71,"ALERTE","OK")</x:f>
        <x:v>OK</x:v>
      </x:c>
    </x:row>
    <x:row r="72" ht="26" customHeight="1">
      <x:c r="G72" s="50"/>
      <x:c r="H72" s="50" t="n">
        <x:f>D72*G72</x:f>
        <x:v>0</x:v>
      </x:c>
      <x:c r="I72" t="str">
        <x:f>IF(D72&lt;E72,"ALERTE","OK")</x:f>
        <x:v>OK</x:v>
      </x:c>
    </x:row>
    <x:row r="73" ht="26" customHeight="1">
      <x:c r="G73" s="50"/>
      <x:c r="H73" s="50" t="n">
        <x:f>D73*G73</x:f>
        <x:v>0</x:v>
      </x:c>
      <x:c r="I73" t="str">
        <x:f>IF(D73&lt;E73,"ALERTE","OK")</x:f>
        <x:v>OK</x:v>
      </x:c>
    </x:row>
    <x:row r="74" ht="26" customHeight="1">
      <x:c r="G74" s="50"/>
      <x:c r="H74" s="50" t="n">
        <x:f>D74*G74</x:f>
        <x:v>0</x:v>
      </x:c>
      <x:c r="I74" t="str">
        <x:f>IF(D74&lt;E74,"ALERTE","OK")</x:f>
        <x:v>OK</x:v>
      </x:c>
    </x:row>
    <x:row r="75" ht="26" customHeight="1">
      <x:c r="G75" s="50"/>
      <x:c r="H75" s="50" t="n">
        <x:f>D75*G75</x:f>
        <x:v>0</x:v>
      </x:c>
      <x:c r="I75" t="str">
        <x:f>IF(D75&lt;E75,"ALERTE","OK")</x:f>
        <x:v>OK</x:v>
      </x:c>
    </x:row>
    <x:row r="76" ht="26" customHeight="1">
      <x:c r="G76" s="50"/>
      <x:c r="H76" s="50" t="n">
        <x:f>D76*G76</x:f>
        <x:v>0</x:v>
      </x:c>
      <x:c r="I76" t="str">
        <x:f>IF(D76&lt;E76,"ALERTE","OK")</x:f>
        <x:v>OK</x:v>
      </x:c>
    </x:row>
    <x:row r="77" ht="26" customHeight="1">
      <x:c r="G77" s="50"/>
      <x:c r="H77" s="50" t="n">
        <x:f>D77*G77</x:f>
        <x:v>0</x:v>
      </x:c>
      <x:c r="I77" t="str">
        <x:f>IF(D77&lt;E77,"ALERTE","OK")</x:f>
        <x:v>OK</x:v>
      </x:c>
    </x:row>
    <x:row r="78" ht="26" customHeight="1">
      <x:c r="G78" s="50"/>
      <x:c r="H78" s="50" t="n">
        <x:f>D78*G78</x:f>
        <x:v>0</x:v>
      </x:c>
      <x:c r="I78" t="str">
        <x:f>IF(D78&lt;E78,"ALERTE","OK")</x:f>
        <x:v>OK</x:v>
      </x:c>
    </x:row>
    <x:row r="79" ht="26" customHeight="1">
      <x:c r="G79" s="50"/>
      <x:c r="H79" s="50" t="n">
        <x:f>D79*G79</x:f>
        <x:v>0</x:v>
      </x:c>
      <x:c r="I79" t="str">
        <x:f>IF(D79&lt;E79,"ALERTE","OK")</x:f>
        <x:v>OK</x:v>
      </x:c>
    </x:row>
    <x:row r="80" ht="26" customHeight="1">
      <x:c r="G80" s="50"/>
      <x:c r="H80" s="50" t="n">
        <x:f>D80*G80</x:f>
        <x:v>0</x:v>
      </x:c>
      <x:c r="I80" t="str">
        <x:f>IF(D80&lt;E80,"ALERTE","OK")</x:f>
        <x:v>OK</x:v>
      </x:c>
    </x:row>
  </x:sheetData>
  <x:mergeCells>
    <x:mergeCell ref="A1:K1"/>
  </x:mergeCells>
  <x:conditionalFormatting sqref="I4:I80">
    <x:cfRule type="expression" dxfId="12" priority="1">
      <x:formula>I4="ALERTE"</x:formula>
    </x:cfRule>
    <x:cfRule type="expression" dxfId="13" priority="2">
      <x:formula>I4="OK"</x:formula>
    </x:cfRule>
  </x:conditionalFormatting>
  <x:conditionalFormatting sqref="D4:D80">
    <x:cfRule type="dataBar" priority="3">
      <x:dataBar>
        <x:cfvo type="min"/>
        <x:cfvo type="max"/>
        <x:color rgb="F59E0B"/>
      </x:dataBar>
      <x:extLst>
        <x:ext xmlns:x14="http://schemas.microsoft.com/office/spreadsheetml/2009/9/main" uri="{B025F937-C7B1-47D3-B67F-A62EFF666E3E}">
          <x14:id>{2EADDE0C-4E00-380D-6884-35621A38F2C2}</x14:id>
        </x:ext>
      </x:extLst>
    </x:cfRule>
  </x:conditionalFormatting>
  <x:pageMargins left="0.7" right="0.7" top="0.75" bottom="0.75" header="0.3" footer="0.3"/>
  <x:tableParts count="1">
    <x:tablePart xmlns:r="http://schemas.openxmlformats.org/officeDocument/2006/relationships" r:id="R6e0ac225aa844e9d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2EADDE0C-4E00-380D-6884-35621A38F2C2}">
            <x14:dataBar gradient="1">
              <x14:cfvo type="min"/>
              <x14:cfvo type="max"/>
              <x14:fillColor rgb="F59E0B"/>
            </x14:dataBar>
          </x14:cfRule>
          <xm:sqref>D4:D80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7.269999980926514" hidden="0" customWidth="1"/>
    <x:col min="2" max="2" width="10.359999656677246" hidden="0" customWidth="1"/>
    <x:col min="3" max="3" width="7.539999961853027" hidden="0" customWidth="1"/>
    <x:col min="4" max="4" width="14" hidden="0" customWidth="1"/>
    <x:col min="5" max="5" width="9.289999961853027" hidden="0" customWidth="1"/>
    <x:col min="6" max="6" width="11.84000015258789" hidden="0" customWidth="1"/>
    <x:col min="7" max="7" width="6.860000133514404" hidden="0" customWidth="1"/>
    <x:col min="8" max="8" width="8.75" hidden="0" customWidth="1"/>
  </x:cols>
  <x:sheetData>
    <x:row r="1">
      <x:c r="A1" s="6" t="str">
        <x:v>Statuts</x:v>
      </x:c>
      <x:c r="B1" s="6" t="str">
        <x:v>Types</x:v>
      </x:c>
      <x:c r="C1" s="6" t="str">
        <x:v>Criticités</x:v>
      </x:c>
      <x:c r="D1" s="6" t="str">
        <x:v>Services</x:v>
      </x:c>
      <x:c r="E1" s="6" t="str">
        <x:v>Techniciens</x:v>
      </x:c>
      <x:c r="F1" s="6" t="str">
        <x:v>Fréquences</x:v>
      </x:c>
      <x:c r="G1" s="6" t="str">
        <x:v>Priorités</x:v>
      </x:c>
      <x:c r="H1" s="6" t="str">
        <x:v>Pièces</x:v>
      </x:c>
      <x:c r="I1" s="200"/>
      <x:c r="J1" s="200"/>
      <x:c r="K1" s="200"/>
      <x:c r="L1" s="200"/>
      <x:c r="M1" s="200"/>
      <x:c r="N1" s="200"/>
      <x:c r="O1" s="200"/>
    </x:row>
    <x:row r="2">
      <x:c r="A2" t="str">
        <x:v>Planifié</x:v>
      </x:c>
      <x:c r="B2" t="str">
        <x:v>Préventive</x:v>
      </x:c>
      <x:c r="C2" t="str">
        <x:v>Faible</x:v>
      </x:c>
      <x:c r="D2" t="str">
        <x:v>Production</x:v>
      </x:c>
      <x:c r="E2" t="str">
        <x:v>A. Martin</x:v>
      </x:c>
      <x:c r="F2" t="str">
        <x:v>Hebdomadaire</x:v>
      </x:c>
      <x:c r="G2" t="str">
        <x:v>Basse</x:v>
      </x:c>
      <x:c r="H2" t="str">
        <x:v>Courroie</x:v>
      </x:c>
    </x:row>
    <x:row r="3">
      <x:c r="A3" t="str">
        <x:v>À faire</x:v>
      </x:c>
      <x:c r="B3" t="str">
        <x:v>Corrective</x:v>
      </x:c>
      <x:c r="C3" t="str">
        <x:v>Moyenne</x:v>
      </x:c>
      <x:c r="D3" t="str">
        <x:v>Conditionnement</x:v>
      </x:c>
      <x:c r="E3" t="str">
        <x:v>S. Bernard</x:v>
      </x:c>
      <x:c r="F3" t="str">
        <x:v>Mensuelle</x:v>
      </x:c>
      <x:c r="G3" t="str">
        <x:v>Normale</x:v>
      </x:c>
      <x:c r="H3" t="str">
        <x:v>Roulement</x:v>
      </x:c>
    </x:row>
    <x:row r="4">
      <x:c r="A4" t="str">
        <x:v>En cours</x:v>
      </x:c>
      <x:c r="B4" t="str">
        <x:v>Curative</x:v>
      </x:c>
      <x:c r="C4" t="str">
        <x:v>Élevée</x:v>
      </x:c>
      <x:c r="D4" t="str">
        <x:v>Utilités</x:v>
      </x:c>
      <x:c r="E4" t="str">
        <x:v>N. Dubois</x:v>
      </x:c>
      <x:c r="F4" t="str">
        <x:v>Trimestrielle</x:v>
      </x:c>
      <x:c r="G4" t="str">
        <x:v>Haute</x:v>
      </x:c>
      <x:c r="H4" t="str">
        <x:v>Filtre</x:v>
      </x:c>
    </x:row>
    <x:row r="5">
      <x:c r="A5" t="str">
        <x:v>Réalisé</x:v>
      </x:c>
      <x:c r="B5" t="str">
        <x:v>Inspection</x:v>
      </x:c>
      <x:c r="C5" t="str">
        <x:v>Critique</x:v>
      </x:c>
      <x:c r="D5" t="str">
        <x:v>Qualité</x:v>
      </x:c>
      <x:c r="E5" t="str">
        <x:v>K. Leroy</x:v>
      </x:c>
      <x:c r="F5" t="str">
        <x:v>Semestrielle</x:v>
      </x:c>
      <x:c r="G5" t="str">
        <x:v>Urgente</x:v>
      </x:c>
      <x:c r="H5" t="str">
        <x:v>Capteur</x:v>
      </x:c>
    </x:row>
    <x:row r="6">
      <x:c r="A6" t="str">
        <x:v>En retard</x:v>
      </x:c>
      <x:c r="B6" t="str">
        <x:v>Amélioration</x:v>
      </x:c>
      <x:c r="D6" t="str">
        <x:v>Logistique</x:v>
      </x:c>
      <x:c r="E6" t="str">
        <x:v>M. Petit</x:v>
      </x:c>
      <x:c r="F6" t="str">
        <x:v>Annuelle</x:v>
      </x:c>
      <x:c r="H6" t="str">
        <x:v>Huile</x:v>
      </x:c>
    </x:row>
    <x:row r="7">
      <x:c r="D7" t="str">
        <x:v>HSE</x:v>
      </x:c>
      <x:c r="H7" t="str">
        <x:v>Joint</x:v>
      </x:c>
    </x:row>
    <x:row r="8">
      <x:c r="H8" t="str">
        <x:v>Fusible</x:v>
      </x:c>
    </x:row>
  </x:sheetData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51.0099983215332" hidden="0" customWidth="1"/>
    <x:col min="2" max="2" width="55.720001220703125" hidden="0" customWidth="1"/>
    <x:col min="3" max="3" width="16.420000076293945" hidden="0" customWidth="1"/>
    <x:col min="4" max="4" width="42.79999923706055" hidden="0" customWidth="1"/>
  </x:cols>
  <x:sheetData>
    <x:row r="1">
      <x:c r="A1" s="212" t="str">
        <x:v>MODE D'EMPLOI - Application GMAO Excel</x:v>
      </x:c>
      <x:c r="B1" s="200"/>
      <x:c r="C1" s="200"/>
      <x:c r="D1" s="200"/>
      <x:c r="E1" s="200"/>
      <x:c r="F1" s="200"/>
      <x:c r="G1" s="200"/>
      <x:c r="H1" s="200"/>
      <x:c r="I1" s="200"/>
      <x:c r="J1" s="200"/>
      <x:c r="K1" s="200"/>
      <x:c r="L1" s="200"/>
      <x:c r="M1" s="200"/>
      <x:c r="N1" s="200"/>
      <x:c r="O1" s="200"/>
    </x:row>
    <x:row r="3">
      <x:c r="A3" s="6" t="str">
        <x:v>Étape</x:v>
      </x:c>
      <x:c r="B3" s="6" t="str">
        <x:v>Action</x:v>
      </x:c>
      <x:c r="C3" s="6" t="str">
        <x:v>Feuille</x:v>
      </x:c>
      <x:c r="D3" s="6" t="str">
        <x:v>Résultat attendu</x:v>
      </x:c>
      <x:c r="E3" t="str"/>
      <x:c r="F3" t="str"/>
      <x:c r="G3" t="str"/>
      <x:c r="H3" t="str"/>
    </x:row>
    <x:row r="4">
      <x:c r="A4" t="str">
        <x:v>1</x:v>
      </x:c>
      <x:c r="B4" t="str">
        <x:v>Renseigner ou modifier les équipements</x:v>
      </x:c>
      <x:c r="C4" t="str">
        <x:v>Parc Machines</x:v>
      </x:c>
      <x:c r="D4" t="str">
        <x:v>Base fiable pour tous les suivis</x:v>
      </x:c>
      <x:c r="E4" t="str"/>
      <x:c r="F4" t="str"/>
      <x:c r="G4" t="str"/>
      <x:c r="H4" t="str"/>
    </x:row>
    <x:row r="5">
      <x:c r="A5" t="str">
        <x:v>2</x:v>
      </x:c>
      <x:c r="B5" t="str">
        <x:v>Créer les tâches préventives</x:v>
      </x:c>
      <x:c r="C5" t="str">
        <x:v>Planning Préventif</x:v>
      </x:c>
      <x:c r="D5" t="str">
        <x:v>Calendrier visuel avec alertes de retard</x:v>
      </x:c>
      <x:c r="E5" t="str"/>
      <x:c r="F5" t="str"/>
      <x:c r="G5" t="str"/>
      <x:c r="H5" t="str"/>
    </x:row>
    <x:row r="6">
      <x:c r="A6" t="str">
        <x:v>3</x:v>
      </x:c>
      <x:c r="B6" t="str">
        <x:v>Suivre les ordres de travail</x:v>
      </x:c>
      <x:c r="C6" t="str">
        <x:v>Interventions</x:v>
      </x:c>
      <x:c r="D6" t="str">
        <x:v>Historique opérationnel des actions réalisées</x:v>
      </x:c>
      <x:c r="E6" t="str"/>
      <x:c r="F6" t="str"/>
      <x:c r="G6" t="str"/>
      <x:c r="H6" t="str"/>
    </x:row>
    <x:row r="7">
      <x:c r="A7" t="str">
        <x:v>4</x:v>
      </x:c>
      <x:c r="B7" t="str">
        <x:v>Enregistrer chaque panne</x:v>
      </x:c>
      <x:c r="C7" t="str">
        <x:v>Historique Pannes</x:v>
      </x:c>
      <x:c r="D7" t="str">
        <x:v>Calcul de fiabilité, arrêts, coûts et causes</x:v>
      </x:c>
      <x:c r="E7" t="str"/>
      <x:c r="F7" t="str"/>
      <x:c r="G7" t="str"/>
      <x:c r="H7" t="str"/>
    </x:row>
    <x:row r="8">
      <x:c r="A8" t="str">
        <x:v>5</x:v>
      </x:c>
      <x:c r="B8" t="str">
        <x:v>Piloter le stock pièces</x:v>
      </x:c>
      <x:c r="C8" t="str">
        <x:v>Stock Pièces</x:v>
      </x:c>
      <x:c r="D8" t="str">
        <x:v>Alerte automatique si le stock passe sous le minimum</x:v>
      </x:c>
      <x:c r="E8" t="str"/>
      <x:c r="F8" t="str"/>
      <x:c r="G8" t="str"/>
      <x:c r="H8" t="str"/>
    </x:row>
    <x:row r="9">
      <x:c r="A9" t="str">
        <x:v>6</x:v>
      </x:c>
      <x:c r="B9" t="str">
        <x:v>Lire les KPI</x:v>
      </x:c>
      <x:c r="C9" t="str">
        <x:v>Accueil Dashboard</x:v>
      </x:c>
      <x:c r="D9" t="str">
        <x:v>Vision synthétique maintenance</x:v>
      </x:c>
      <x:c r="E9" t="str"/>
      <x:c r="F9" t="str"/>
      <x:c r="G9" t="str"/>
      <x:c r="H9" t="str"/>
    </x:row>
    <x:row r="10">
      <x:c r="A10" t="str"/>
      <x:c r="B10" t="str"/>
      <x:c r="C10" t="str"/>
      <x:c r="D10" t="str"/>
      <x:c r="E10" t="str"/>
      <x:c r="F10" t="str"/>
      <x:c r="G10" t="str"/>
      <x:c r="H10" t="str"/>
    </x:row>
    <x:row r="11">
      <x:c r="A11" t="str">
        <x:v>Code couleur</x:v>
      </x:c>
      <x:c r="B11" t="str">
        <x:v>Vert = OK / réalisé</x:v>
      </x:c>
      <x:c r="C11" t="str">
        <x:v>Orange = à surveiller</x:v>
      </x:c>
      <x:c r="D11" t="str">
        <x:v>Rouge = retard ou alerte</x:v>
      </x:c>
      <x:c r="E11" t="str"/>
      <x:c r="F11" t="str"/>
      <x:c r="G11" t="str"/>
      <x:c r="H11" t="str"/>
    </x:row>
    <x:row r="12">
      <x:c r="A12" t="str">
        <x:v>Bon usage</x:v>
      </x:c>
      <x:c r="B12" t="str">
        <x:v>Actualiser les saisies chaque semaine afin de garder les KPI cohérents.</x:v>
      </x:c>
      <x:c r="C12" t="str"/>
      <x:c r="D12" t="str"/>
      <x:c r="E12" t="str"/>
      <x:c r="F12" t="str"/>
      <x:c r="G12" t="str"/>
      <x:c r="H12" t="str"/>
    </x:row>
  </x:sheetData>
  <x:mergeCells>
    <x:mergeCell ref="A1:H1"/>
  </x:mergeCells>
  <x:pageMargins left="0.7" right="0.7" top="0.75" bottom="0.75" header="0.3" footer="0.3"/>
</x:worksheet>
</file>