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éthodes de Calcul" sheetId="1" state="visible" r:id="rId1"/>
    <sheet xmlns:r="http://schemas.openxmlformats.org/officeDocument/2006/relationships" name="Variables" sheetId="2" state="visible" r:id="rId2"/>
    <sheet xmlns:r="http://schemas.openxmlformats.org/officeDocument/2006/relationships" name="Calcul Automatisé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538DD5"/>
        <bgColor rgb="00538D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1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Description</t>
        </is>
      </c>
      <c r="C1" s="1" t="inlineStr">
        <is>
          <t>Formule</t>
        </is>
      </c>
      <c r="D1" s="1" t="inlineStr">
        <is>
          <t>Exemple</t>
        </is>
      </c>
    </row>
    <row r="2">
      <c r="A2" t="inlineStr">
        <is>
          <t>Méthode 1</t>
        </is>
      </c>
      <c r="B2" t="inlineStr">
        <is>
          <t>Formule Simple Max-Moyenne</t>
        </is>
      </c>
      <c r="C2">
        <f>(Max_Conso*Max_Delai)-(Moy_Conso*Moy_Delai)</f>
        <v/>
      </c>
      <c r="D2">
        <f>(150*5)-(100*3)=450</f>
        <v/>
      </c>
    </row>
    <row r="3">
      <c r="A3" t="inlineStr">
        <is>
          <t>Méthode 2</t>
        </is>
      </c>
      <c r="B3" t="inlineStr">
        <is>
          <t>Moyenne - Max</t>
        </is>
      </c>
      <c r="C3">
        <f>Max_Conso - Moy_Conso</f>
        <v/>
      </c>
      <c r="D3">
        <f>150 - 100 = 50</f>
        <v/>
      </c>
    </row>
    <row r="4">
      <c r="A4" t="inlineStr">
        <is>
          <t>Méthode 3</t>
        </is>
      </c>
      <c r="B4" t="inlineStr">
        <is>
          <t>Loi Normale - Incertitude Demande</t>
        </is>
      </c>
      <c r="C4">
        <f>Z * Ecart_Type_Demande * RACINE(Délai)</f>
        <v/>
      </c>
      <c r="D4">
        <f>1.65*20*RACINE(5)=73.74</f>
        <v/>
      </c>
    </row>
    <row r="5">
      <c r="A5" t="inlineStr">
        <is>
          <t>Méthode 4</t>
        </is>
      </c>
      <c r="B5" t="inlineStr">
        <is>
          <t>Loi Normale - Incertitude Délai</t>
        </is>
      </c>
      <c r="C5">
        <f>Z * Moy_Conso * Ecart_Type_Delai</f>
        <v/>
      </c>
      <c r="D5">
        <f>1.65*100*0.5=82.5</f>
        <v/>
      </c>
    </row>
    <row r="6">
      <c r="A6" t="inlineStr">
        <is>
          <t>Méthode 5</t>
        </is>
      </c>
      <c r="B6" t="inlineStr">
        <is>
          <t>Loi Normale - Incertitudes Indépendantes</t>
        </is>
      </c>
      <c r="C6">
        <f>Z * RACINE((σ_D^2 * Délai_Moy^2) + (σ_L^2 * Demande_Moy^2))</f>
        <v/>
      </c>
      <c r="D6">
        <f>1.65*RACINE((20^2*3^2)+(1^2*100^2))=203.22</f>
        <v/>
      </c>
    </row>
    <row r="7">
      <c r="A7" t="inlineStr">
        <is>
          <t>Méthode 6</t>
        </is>
      </c>
      <c r="B7" t="inlineStr">
        <is>
          <t>Incertitudes Dépendantes</t>
        </is>
      </c>
      <c r="C7">
        <f>Z * RACINE((σ_D^2 * délai^2) + (σ_L^2 * demande^2) + 2*r*σ_D*σ_L*délai*demande)</f>
        <v/>
      </c>
      <c r="D7">
        <f>1.65*RACINE((20^2*3^2)+(1^2*100^2)+2*0.6*20*1*3*100)=...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Variable</t>
        </is>
      </c>
      <c r="B1" s="1" t="inlineStr">
        <is>
          <t>Valeur</t>
        </is>
      </c>
    </row>
    <row r="2">
      <c r="A2" t="inlineStr">
        <is>
          <t>Max_Conso</t>
        </is>
      </c>
      <c r="B2" t="n">
        <v>150</v>
      </c>
    </row>
    <row r="3">
      <c r="A3" t="inlineStr">
        <is>
          <t>Max_Delai</t>
        </is>
      </c>
      <c r="B3" t="n">
        <v>5</v>
      </c>
    </row>
    <row r="4">
      <c r="A4" t="inlineStr">
        <is>
          <t>Moy_Conso</t>
        </is>
      </c>
      <c r="B4" t="n">
        <v>100</v>
      </c>
    </row>
    <row r="5">
      <c r="A5" t="inlineStr">
        <is>
          <t>Moy_Delai</t>
        </is>
      </c>
      <c r="B5" t="n">
        <v>3</v>
      </c>
    </row>
    <row r="6">
      <c r="A6" t="inlineStr">
        <is>
          <t>Z</t>
        </is>
      </c>
      <c r="B6" t="n">
        <v>1.65</v>
      </c>
    </row>
    <row r="7">
      <c r="A7" t="inlineStr">
        <is>
          <t>Ecart_Type_Demande</t>
        </is>
      </c>
      <c r="B7" t="n">
        <v>20</v>
      </c>
    </row>
    <row r="8">
      <c r="A8" t="inlineStr">
        <is>
          <t>Ecart_Type_Delai</t>
        </is>
      </c>
      <c r="B8" t="n">
        <v>0.5</v>
      </c>
    </row>
    <row r="9">
      <c r="A9" t="inlineStr">
        <is>
          <t>σ_D</t>
        </is>
      </c>
      <c r="B9" t="n">
        <v>20</v>
      </c>
    </row>
    <row r="10">
      <c r="A10" t="inlineStr">
        <is>
          <t>σ_L</t>
        </is>
      </c>
      <c r="B10" t="n">
        <v>1</v>
      </c>
    </row>
    <row r="11">
      <c r="A11" t="inlineStr">
        <is>
          <t>Demande_Moy</t>
        </is>
      </c>
      <c r="B11" t="n">
        <v>100</v>
      </c>
    </row>
    <row r="12">
      <c r="A12" t="inlineStr">
        <is>
          <t>Délai_Moy</t>
        </is>
      </c>
      <c r="B12" t="n">
        <v>3</v>
      </c>
    </row>
    <row r="13">
      <c r="A13" t="inlineStr">
        <is>
          <t>r</t>
        </is>
      </c>
      <c r="B13" t="n">
        <v>0.6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13" customWidth="1" min="1" max="1"/>
    <col width="161" customWidth="1" min="2" max="2"/>
    <col width="162" customWidth="1" min="3" max="3"/>
  </cols>
  <sheetData>
    <row r="1">
      <c r="A1" s="2" t="inlineStr">
        <is>
          <t>Méthode</t>
        </is>
      </c>
      <c r="B1" s="2" t="inlineStr">
        <is>
          <t>Formule</t>
        </is>
      </c>
      <c r="C1" s="2" t="inlineStr">
        <is>
          <t>Valeur calculée</t>
        </is>
      </c>
    </row>
    <row r="2">
      <c r="A2" t="inlineStr">
        <is>
          <t>Méthode 1</t>
        </is>
      </c>
      <c r="B2">
        <f>(Variables!B2*Variables!B3)-(Variables!B4*Variables!B5)</f>
        <v/>
      </c>
      <c r="C2">
        <f>=(Variables!B2*Variables!B3)-(Variables!B4*Variables!B5)</f>
        <v/>
      </c>
    </row>
    <row r="3">
      <c r="A3" t="inlineStr">
        <is>
          <t>Méthode 2</t>
        </is>
      </c>
      <c r="B3">
        <f>Variables!B2-Variables!B4</f>
        <v/>
      </c>
      <c r="C3">
        <f>=Variables!B2-Variables!B4</f>
        <v/>
      </c>
    </row>
    <row r="4">
      <c r="A4" t="inlineStr">
        <is>
          <t>Méthode 3</t>
        </is>
      </c>
      <c r="B4">
        <f>Variables!B6*Variables!B7*SQRT(Variables!B5)</f>
        <v/>
      </c>
      <c r="C4">
        <f>=Variables!B6*Variables!B7*SQRT(Variables!B5)</f>
        <v/>
      </c>
    </row>
    <row r="5">
      <c r="A5" t="inlineStr">
        <is>
          <t>Méthode 4</t>
        </is>
      </c>
      <c r="B5">
        <f>Variables!B6*Variables!B4*Variables!B8</f>
        <v/>
      </c>
      <c r="C5">
        <f>=Variables!B6*Variables!B4*Variables!B8</f>
        <v/>
      </c>
    </row>
    <row r="6">
      <c r="A6" t="inlineStr">
        <is>
          <t>Méthode 5</t>
        </is>
      </c>
      <c r="B6">
        <f>Variables!B6*SQRT((Variables!B9^2*Variables!B11^2)+(Variables!B10^2*Variables!B2^2))</f>
        <v/>
      </c>
      <c r="C6">
        <f>=Variables!B6*SQRT((Variables!B9^2*Variables!B11^2)+(Variables!B10^2*Variables!B2^2))</f>
        <v/>
      </c>
    </row>
    <row r="7">
      <c r="A7" t="inlineStr">
        <is>
          <t>Méthode 6</t>
        </is>
      </c>
      <c r="B7">
        <f>Variables!B6*SQRT((Variables!B9^2*Variables!B11^2)+(Variables!B10^2*Variables!B2^2)+(2*Variables!B12*Variables!B9*Variables!B10*Variables!B11*Variables!B2))</f>
        <v/>
      </c>
      <c r="C7">
        <f>=Variables!B6*SQRT((Variables!B9^2*Variables!B11^2)+(Variables!B10^2*Variables!B2^2)+(2*Variables!B12*Variables!B9*Variables!B10*Variables!B11*Variables!B2))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2025-05-02T00:12:34Z</dcterms:created>
  <dcterms:modified xmlns:dcterms="http://purl.org/dc/terms/" xmlns:xsi="http://www.w3.org/2001/XMLSchema-instance" xsi:type="dcterms:W3CDTF">2025-05-02T00:12:34Z</dcterms:modified>
</cp:coreProperties>
</file>