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ntt Production" sheetId="1" state="visible" r:id="rId1"/>
    <sheet xmlns:r="http://schemas.openxmlformats.org/officeDocument/2006/relationships" name="Gantt Dynamiqu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sz val="14"/>
    </font>
    <font>
      <b val="1"/>
      <color rgb="00FFFFFF"/>
      <sz val="14"/>
    </font>
  </fonts>
  <fills count="8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BDD7EE"/>
      </patternFill>
    </fill>
    <fill>
      <patternFill patternType="solid">
        <fgColor rgb="0070AD47"/>
      </patternFill>
    </fill>
    <fill>
      <patternFill patternType="solid">
        <fgColor rgb="00ED7D31"/>
      </patternFill>
    </fill>
    <fill>
      <patternFill patternType="solid">
        <fgColor rgb="005B9BD5"/>
      </patternFill>
    </fill>
    <fill>
      <patternFill patternType="solid">
        <fgColor rgb="0000206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3" fillId="7" borderId="0" applyAlignment="1" pivotButton="0" quotePrefix="0" xfId="0">
      <alignment horizontal="center"/>
    </xf>
    <xf numFmtId="0" fontId="2" fillId="0" borderId="0" pivotButton="0" quotePrefix="0" xfId="0"/>
    <xf numFmtId="0" fontId="4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J13"/>
  <sheetViews>
    <sheetView workbookViewId="0">
      <selection activeCell="A1" sqref="A1"/>
    </sheetView>
  </sheetViews>
  <sheetFormatPr baseColWidth="8" defaultRowHeight="15" outlineLevelCol="0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4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  <col width="4" customWidth="1" min="32" max="32"/>
    <col width="4" customWidth="1" min="33" max="33"/>
    <col width="4" customWidth="1" min="34" max="34"/>
    <col width="4" customWidth="1" min="35" max="35"/>
    <col width="4" customWidth="1" min="36" max="36"/>
  </cols>
  <sheetData>
    <row r="1">
      <c r="A1" s="1" t="inlineStr">
        <is>
          <t>PLANNING DE PRODUCTION - DIAGRAMME DE GANTT</t>
        </is>
      </c>
    </row>
    <row r="3">
      <c r="A3" s="2" t="inlineStr">
        <is>
          <t>ID</t>
        </is>
      </c>
      <c r="B3" s="2" t="inlineStr">
        <is>
          <t>Produit</t>
        </is>
      </c>
      <c r="C3" s="2" t="inlineStr">
        <is>
          <t>Responsable</t>
        </is>
      </c>
      <c r="D3" s="2" t="inlineStr">
        <is>
          <t>Début</t>
        </is>
      </c>
      <c r="E3" s="2" t="inlineStr">
        <is>
          <t>Fin</t>
        </is>
      </c>
      <c r="F3" s="2" t="inlineStr">
        <is>
          <t>Durée (jours)</t>
        </is>
      </c>
      <c r="G3" s="2" t="inlineStr">
        <is>
          <t>J+1</t>
        </is>
      </c>
      <c r="H3" s="2" t="inlineStr">
        <is>
          <t>J+2</t>
        </is>
      </c>
      <c r="I3" s="2" t="inlineStr">
        <is>
          <t>J+3</t>
        </is>
      </c>
      <c r="J3" s="2" t="inlineStr">
        <is>
          <t>J+4</t>
        </is>
      </c>
      <c r="K3" s="2" t="inlineStr">
        <is>
          <t>J+5</t>
        </is>
      </c>
      <c r="L3" s="2" t="inlineStr">
        <is>
          <t>J+6</t>
        </is>
      </c>
      <c r="M3" s="2" t="inlineStr">
        <is>
          <t>J+7</t>
        </is>
      </c>
      <c r="N3" s="2" t="inlineStr">
        <is>
          <t>J+8</t>
        </is>
      </c>
      <c r="O3" s="2" t="inlineStr">
        <is>
          <t>J+9</t>
        </is>
      </c>
      <c r="P3" s="2" t="inlineStr">
        <is>
          <t>J+10</t>
        </is>
      </c>
      <c r="Q3" s="2" t="inlineStr">
        <is>
          <t>J+11</t>
        </is>
      </c>
      <c r="R3" s="2" t="inlineStr">
        <is>
          <t>J+12</t>
        </is>
      </c>
      <c r="S3" s="2" t="inlineStr">
        <is>
          <t>J+13</t>
        </is>
      </c>
      <c r="T3" s="2" t="inlineStr">
        <is>
          <t>J+14</t>
        </is>
      </c>
      <c r="U3" s="2" t="inlineStr">
        <is>
          <t>J+15</t>
        </is>
      </c>
      <c r="V3" s="2" t="inlineStr">
        <is>
          <t>J+16</t>
        </is>
      </c>
      <c r="W3" s="2" t="inlineStr">
        <is>
          <t>J+17</t>
        </is>
      </c>
      <c r="X3" s="2" t="inlineStr">
        <is>
          <t>J+18</t>
        </is>
      </c>
      <c r="Y3" s="2" t="inlineStr">
        <is>
          <t>J+19</t>
        </is>
      </c>
      <c r="Z3" s="2" t="inlineStr">
        <is>
          <t>J+20</t>
        </is>
      </c>
      <c r="AA3" s="2" t="inlineStr">
        <is>
          <t>J+21</t>
        </is>
      </c>
      <c r="AB3" s="2" t="inlineStr">
        <is>
          <t>J+22</t>
        </is>
      </c>
      <c r="AC3" s="2" t="inlineStr">
        <is>
          <t>J+23</t>
        </is>
      </c>
      <c r="AD3" s="2" t="inlineStr">
        <is>
          <t>J+24</t>
        </is>
      </c>
      <c r="AE3" s="2" t="inlineStr">
        <is>
          <t>J+25</t>
        </is>
      </c>
      <c r="AF3" s="2" t="inlineStr">
        <is>
          <t>J+26</t>
        </is>
      </c>
      <c r="AG3" s="2" t="inlineStr">
        <is>
          <t>J+27</t>
        </is>
      </c>
      <c r="AH3" s="2" t="inlineStr">
        <is>
          <t>J+28</t>
        </is>
      </c>
      <c r="AI3" s="2" t="inlineStr">
        <is>
          <t>J+29</t>
        </is>
      </c>
      <c r="AJ3" s="2" t="inlineStr">
        <is>
          <t>J+30</t>
        </is>
      </c>
    </row>
    <row r="4">
      <c r="A4" t="inlineStr">
        <is>
          <t>P001</t>
        </is>
      </c>
      <c r="B4" t="inlineStr">
        <is>
          <t>Produit Alpha</t>
        </is>
      </c>
      <c r="C4" t="inlineStr">
        <is>
          <t>Dupont</t>
        </is>
      </c>
      <c r="D4" t="inlineStr">
        <is>
          <t>2025-06-01</t>
        </is>
      </c>
      <c r="E4" t="inlineStr">
        <is>
          <t>2025-06-06</t>
        </is>
      </c>
      <c r="F4" t="n">
        <v>6</v>
      </c>
      <c r="G4" s="3" t="inlineStr">
        <is>
          <t>■</t>
        </is>
      </c>
      <c r="H4" s="3" t="inlineStr">
        <is>
          <t>■</t>
        </is>
      </c>
      <c r="I4" s="3" t="inlineStr">
        <is>
          <t>■</t>
        </is>
      </c>
      <c r="J4" s="3" t="inlineStr">
        <is>
          <t>■</t>
        </is>
      </c>
      <c r="K4" s="3" t="inlineStr">
        <is>
          <t>■</t>
        </is>
      </c>
      <c r="L4" s="3" t="inlineStr">
        <is>
          <t>■</t>
        </is>
      </c>
    </row>
    <row r="5">
      <c r="A5" t="inlineStr">
        <is>
          <t>P002</t>
        </is>
      </c>
      <c r="B5" t="inlineStr">
        <is>
          <t>Produit Beta</t>
        </is>
      </c>
      <c r="C5" t="inlineStr">
        <is>
          <t>Martin</t>
        </is>
      </c>
      <c r="D5" t="inlineStr">
        <is>
          <t>2025-06-05</t>
        </is>
      </c>
      <c r="E5" t="inlineStr">
        <is>
          <t>2025-06-15</t>
        </is>
      </c>
      <c r="F5" t="n">
        <v>11</v>
      </c>
      <c r="J5" s="3" t="inlineStr">
        <is>
          <t>■</t>
        </is>
      </c>
      <c r="K5" s="4" t="inlineStr">
        <is>
          <t>■</t>
        </is>
      </c>
      <c r="L5" s="4" t="inlineStr">
        <is>
          <t>■</t>
        </is>
      </c>
      <c r="M5" s="4" t="inlineStr">
        <is>
          <t>■</t>
        </is>
      </c>
      <c r="N5" s="4" t="inlineStr">
        <is>
          <t>■</t>
        </is>
      </c>
      <c r="O5" s="4" t="inlineStr">
        <is>
          <t>■</t>
        </is>
      </c>
      <c r="P5" s="4" t="inlineStr">
        <is>
          <t>■</t>
        </is>
      </c>
      <c r="Q5" s="4" t="inlineStr">
        <is>
          <t>■</t>
        </is>
      </c>
      <c r="R5" s="4" t="inlineStr">
        <is>
          <t>■</t>
        </is>
      </c>
      <c r="S5" s="4" t="inlineStr">
        <is>
          <t>■</t>
        </is>
      </c>
      <c r="T5" s="4" t="inlineStr">
        <is>
          <t>■</t>
        </is>
      </c>
      <c r="U5" s="4" t="inlineStr">
        <is>
          <t>■</t>
        </is>
      </c>
    </row>
    <row r="6">
      <c r="A6" t="inlineStr">
        <is>
          <t>P003</t>
        </is>
      </c>
      <c r="B6" t="inlineStr">
        <is>
          <t>Produit Gamma</t>
        </is>
      </c>
      <c r="C6" t="inlineStr">
        <is>
          <t>Leroy</t>
        </is>
      </c>
      <c r="D6" t="inlineStr">
        <is>
          <t>2025-06-10</t>
        </is>
      </c>
      <c r="E6" t="inlineStr">
        <is>
          <t>2025-06-25</t>
        </is>
      </c>
      <c r="F6" t="n">
        <v>16</v>
      </c>
      <c r="N6" s="3" t="inlineStr">
        <is>
          <t>■</t>
        </is>
      </c>
      <c r="O6" s="3" t="inlineStr">
        <is>
          <t>■</t>
        </is>
      </c>
      <c r="P6" s="5" t="inlineStr">
        <is>
          <t>■</t>
        </is>
      </c>
      <c r="Q6" s="5" t="inlineStr">
        <is>
          <t>■</t>
        </is>
      </c>
      <c r="R6" s="5" t="inlineStr">
        <is>
          <t>■</t>
        </is>
      </c>
      <c r="S6" s="5" t="inlineStr">
        <is>
          <t>■</t>
        </is>
      </c>
      <c r="T6" s="5" t="inlineStr">
        <is>
          <t>■</t>
        </is>
      </c>
      <c r="U6" s="5" t="inlineStr">
        <is>
          <t>■</t>
        </is>
      </c>
      <c r="V6" s="5" t="inlineStr">
        <is>
          <t>■</t>
        </is>
      </c>
      <c r="W6" s="5" t="inlineStr">
        <is>
          <t>■</t>
        </is>
      </c>
      <c r="X6" s="5" t="inlineStr">
        <is>
          <t>■</t>
        </is>
      </c>
      <c r="Y6" s="5" t="inlineStr">
        <is>
          <t>■</t>
        </is>
      </c>
      <c r="Z6" s="5" t="inlineStr">
        <is>
          <t>■</t>
        </is>
      </c>
      <c r="AA6" s="5" t="inlineStr">
        <is>
          <t>■</t>
        </is>
      </c>
      <c r="AB6" s="5" t="inlineStr">
        <is>
          <t>■</t>
        </is>
      </c>
      <c r="AC6" s="5" t="inlineStr">
        <is>
          <t>■</t>
        </is>
      </c>
      <c r="AD6" s="5" t="inlineStr">
        <is>
          <t>■</t>
        </is>
      </c>
      <c r="AE6" s="5" t="inlineStr">
        <is>
          <t>■</t>
        </is>
      </c>
    </row>
    <row r="10">
      <c r="A10" s="6" t="inlineStr">
        <is>
          <t>LÉGENDE DES COULEURS - PLANNING DE PRODUCTION</t>
        </is>
      </c>
    </row>
    <row r="11">
      <c r="B11" s="7" t="inlineStr">
        <is>
          <t>Produit Alpha</t>
        </is>
      </c>
      <c r="C11" s="3" t="inlineStr">
        <is>
          <t>■</t>
        </is>
      </c>
    </row>
    <row r="12">
      <c r="B12" s="7" t="inlineStr">
        <is>
          <t>Produit Beta</t>
        </is>
      </c>
      <c r="C12" s="4" t="inlineStr">
        <is>
          <t>■</t>
        </is>
      </c>
    </row>
    <row r="13">
      <c r="B13" s="7" t="inlineStr">
        <is>
          <t>Produit Gamma</t>
        </is>
      </c>
      <c r="C13" s="5" t="inlineStr">
        <is>
          <t>■</t>
        </is>
      </c>
    </row>
  </sheetData>
  <mergeCells count="2">
    <mergeCell ref="A1:R1"/>
    <mergeCell ref="A10:J1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J6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5" customWidth="1" min="7" max="7"/>
    <col width="5" customWidth="1" min="8" max="8"/>
    <col width="5" customWidth="1" min="9" max="9"/>
    <col width="5" customWidth="1" min="10" max="10"/>
    <col width="5" customWidth="1" min="11" max="11"/>
    <col width="5" customWidth="1" min="12" max="12"/>
    <col width="5" customWidth="1" min="13" max="13"/>
    <col width="5" customWidth="1" min="14" max="14"/>
    <col width="5" customWidth="1" min="15" max="15"/>
    <col width="5" customWidth="1" min="16" max="16"/>
    <col width="5" customWidth="1" min="17" max="17"/>
    <col width="5" customWidth="1" min="18" max="18"/>
    <col width="5" customWidth="1" min="19" max="19"/>
    <col width="5" customWidth="1" min="20" max="20"/>
    <col width="5" customWidth="1" min="21" max="21"/>
    <col width="5" customWidth="1" min="22" max="22"/>
    <col width="5" customWidth="1" min="23" max="23"/>
    <col width="5" customWidth="1" min="24" max="24"/>
    <col width="5" customWidth="1" min="25" max="25"/>
    <col width="5" customWidth="1" min="26" max="26"/>
    <col width="5" customWidth="1" min="27" max="27"/>
    <col width="5" customWidth="1" min="28" max="28"/>
    <col width="5" customWidth="1" min="29" max="29"/>
    <col width="5" customWidth="1" min="30" max="30"/>
    <col width="5" customWidth="1" min="31" max="31"/>
    <col width="5" customWidth="1" min="32" max="32"/>
    <col width="5" customWidth="1" min="33" max="33"/>
    <col width="5" customWidth="1" min="34" max="34"/>
    <col width="5" customWidth="1" min="35" max="35"/>
    <col width="5" customWidth="1" min="36" max="36"/>
  </cols>
  <sheetData>
    <row r="1">
      <c r="A1" s="8" t="inlineStr">
        <is>
          <t>PLANNING DE PRODUCTION - GANTT DYNAMIQUE (100% Excel)</t>
        </is>
      </c>
    </row>
    <row r="3">
      <c r="A3" s="2" t="inlineStr">
        <is>
          <t>ID</t>
        </is>
      </c>
      <c r="B3" s="2" t="inlineStr">
        <is>
          <t>Produit</t>
        </is>
      </c>
      <c r="C3" s="2" t="inlineStr">
        <is>
          <t>Responsable</t>
        </is>
      </c>
      <c r="D3" s="2" t="inlineStr">
        <is>
          <t>Début</t>
        </is>
      </c>
      <c r="E3" s="2" t="inlineStr">
        <is>
          <t>Fin</t>
        </is>
      </c>
      <c r="F3" s="2" t="inlineStr">
        <is>
          <t>Durée (jours)</t>
        </is>
      </c>
      <c r="G3" s="2" t="inlineStr">
        <is>
          <t>2025-06-01</t>
        </is>
      </c>
      <c r="H3" s="2" t="inlineStr">
        <is>
          <t>2025-06-02</t>
        </is>
      </c>
      <c r="I3" s="2" t="inlineStr">
        <is>
          <t>2025-06-03</t>
        </is>
      </c>
      <c r="J3" s="2" t="inlineStr">
        <is>
          <t>2025-06-04</t>
        </is>
      </c>
      <c r="K3" s="2" t="inlineStr">
        <is>
          <t>2025-06-05</t>
        </is>
      </c>
      <c r="L3" s="2" t="inlineStr">
        <is>
          <t>2025-06-06</t>
        </is>
      </c>
      <c r="M3" s="2" t="inlineStr">
        <is>
          <t>2025-06-07</t>
        </is>
      </c>
      <c r="N3" s="2" t="inlineStr">
        <is>
          <t>2025-06-08</t>
        </is>
      </c>
      <c r="O3" s="2" t="inlineStr">
        <is>
          <t>2025-06-09</t>
        </is>
      </c>
      <c r="P3" s="2" t="inlineStr">
        <is>
          <t>2025-06-10</t>
        </is>
      </c>
      <c r="Q3" s="2" t="inlineStr">
        <is>
          <t>2025-06-11</t>
        </is>
      </c>
      <c r="R3" s="2" t="inlineStr">
        <is>
          <t>2025-06-12</t>
        </is>
      </c>
      <c r="S3" s="2" t="inlineStr">
        <is>
          <t>2025-06-13</t>
        </is>
      </c>
      <c r="T3" s="2" t="inlineStr">
        <is>
          <t>2025-06-14</t>
        </is>
      </c>
      <c r="U3" s="2" t="inlineStr">
        <is>
          <t>2025-06-15</t>
        </is>
      </c>
      <c r="V3" s="2" t="inlineStr">
        <is>
          <t>2025-06-16</t>
        </is>
      </c>
      <c r="W3" s="2" t="inlineStr">
        <is>
          <t>2025-06-17</t>
        </is>
      </c>
      <c r="X3" s="2" t="inlineStr">
        <is>
          <t>2025-06-18</t>
        </is>
      </c>
      <c r="Y3" s="2" t="inlineStr">
        <is>
          <t>2025-06-19</t>
        </is>
      </c>
      <c r="Z3" s="2" t="inlineStr">
        <is>
          <t>2025-06-20</t>
        </is>
      </c>
      <c r="AA3" s="2" t="inlineStr">
        <is>
          <t>2025-06-21</t>
        </is>
      </c>
      <c r="AB3" s="2" t="inlineStr">
        <is>
          <t>2025-06-22</t>
        </is>
      </c>
      <c r="AC3" s="2" t="inlineStr">
        <is>
          <t>2025-06-23</t>
        </is>
      </c>
      <c r="AD3" s="2" t="inlineStr">
        <is>
          <t>2025-06-24</t>
        </is>
      </c>
      <c r="AE3" s="2" t="inlineStr">
        <is>
          <t>2025-06-25</t>
        </is>
      </c>
      <c r="AF3" s="2" t="inlineStr">
        <is>
          <t>2025-06-26</t>
        </is>
      </c>
      <c r="AG3" s="2" t="inlineStr">
        <is>
          <t>2025-06-27</t>
        </is>
      </c>
      <c r="AH3" s="2" t="inlineStr">
        <is>
          <t>2025-06-28</t>
        </is>
      </c>
      <c r="AI3" s="2" t="inlineStr">
        <is>
          <t>2025-06-29</t>
        </is>
      </c>
      <c r="AJ3" s="2" t="inlineStr">
        <is>
          <t>2025-06-30</t>
        </is>
      </c>
    </row>
    <row r="4">
      <c r="A4" t="inlineStr">
        <is>
          <t>P001</t>
        </is>
      </c>
      <c r="B4" t="inlineStr">
        <is>
          <t>Produit Alpha</t>
        </is>
      </c>
      <c r="C4" t="inlineStr">
        <is>
          <t>Dupont</t>
        </is>
      </c>
      <c r="D4" t="inlineStr">
        <is>
          <t>2025-06-01</t>
        </is>
      </c>
      <c r="E4" t="inlineStr">
        <is>
          <t>2025-06-06</t>
        </is>
      </c>
      <c r="F4">
        <f>DATEDIF(D4,E4,"D")+1</f>
        <v/>
      </c>
      <c r="G4" s="9">
        <f>SI(ET(D4&lt;=AI$3+0;E4&gt;=AI$3+0);"■";"")</f>
        <v/>
      </c>
      <c r="H4" s="9">
        <f>SI(ET(D4&lt;=AI$3+1;E4&gt;=AI$3+1);"■";"")</f>
        <v/>
      </c>
      <c r="I4" s="9">
        <f>SI(ET(D4&lt;=AI$3+2;E4&gt;=AI$3+2);"■";"")</f>
        <v/>
      </c>
      <c r="J4" s="9">
        <f>SI(ET(D4&lt;=AI$3+3;E4&gt;=AI$3+3);"■";"")</f>
        <v/>
      </c>
      <c r="K4" s="9">
        <f>SI(ET(D4&lt;=AI$3+4;E4&gt;=AI$3+4);"■";"")</f>
        <v/>
      </c>
      <c r="L4" s="9">
        <f>SI(ET(D4&lt;=AI$3+5;E4&gt;=AI$3+5);"■";"")</f>
        <v/>
      </c>
      <c r="M4" s="9">
        <f>SI(ET(D4&lt;=AI$3+6;E4&gt;=AI$3+6);"■";"")</f>
        <v/>
      </c>
      <c r="N4" s="9">
        <f>SI(ET(D4&lt;=AI$3+7;E4&gt;=AI$3+7);"■";"")</f>
        <v/>
      </c>
      <c r="O4" s="9">
        <f>SI(ET(D4&lt;=AI$3+8;E4&gt;=AI$3+8);"■";"")</f>
        <v/>
      </c>
      <c r="P4" s="9">
        <f>SI(ET(D4&lt;=AI$3+9;E4&gt;=AI$3+9);"■";"")</f>
        <v/>
      </c>
      <c r="Q4" s="9">
        <f>SI(ET(D4&lt;=AI$3+10;E4&gt;=AI$3+10);"■";"")</f>
        <v/>
      </c>
      <c r="R4" s="9">
        <f>SI(ET(D4&lt;=AI$3+11;E4&gt;=AI$3+11);"■";"")</f>
        <v/>
      </c>
      <c r="S4" s="9">
        <f>SI(ET(D4&lt;=AI$3+12;E4&gt;=AI$3+12);"■";"")</f>
        <v/>
      </c>
      <c r="T4" s="9">
        <f>SI(ET(D4&lt;=AI$3+13;E4&gt;=AI$3+13);"■";"")</f>
        <v/>
      </c>
      <c r="U4" s="9">
        <f>SI(ET(D4&lt;=AI$3+14;E4&gt;=AI$3+14);"■";"")</f>
        <v/>
      </c>
      <c r="V4" s="9">
        <f>SI(ET(D4&lt;=AI$3+15;E4&gt;=AI$3+15);"■";"")</f>
        <v/>
      </c>
      <c r="W4" s="9">
        <f>SI(ET(D4&lt;=AI$3+16;E4&gt;=AI$3+16);"■";"")</f>
        <v/>
      </c>
      <c r="X4" s="9">
        <f>SI(ET(D4&lt;=AI$3+17;E4&gt;=AI$3+17);"■";"")</f>
        <v/>
      </c>
      <c r="Y4" s="9">
        <f>SI(ET(D4&lt;=AI$3+18;E4&gt;=AI$3+18);"■";"")</f>
        <v/>
      </c>
      <c r="Z4" s="9">
        <f>SI(ET(D4&lt;=AI$3+19;E4&gt;=AI$3+19);"■";"")</f>
        <v/>
      </c>
      <c r="AA4" s="9">
        <f>SI(ET(D4&lt;=AI$3+20;E4&gt;=AI$3+20);"■";"")</f>
        <v/>
      </c>
      <c r="AB4" s="9">
        <f>SI(ET(D4&lt;=AI$3+21;E4&gt;=AI$3+21);"■";"")</f>
        <v/>
      </c>
      <c r="AC4" s="9">
        <f>SI(ET(D4&lt;=AI$3+22;E4&gt;=AI$3+22);"■";"")</f>
        <v/>
      </c>
      <c r="AD4" s="9">
        <f>SI(ET(D4&lt;=AI$3+23;E4&gt;=AI$3+23);"■";"")</f>
        <v/>
      </c>
      <c r="AE4" s="9">
        <f>SI(ET(D4&lt;=AI$3+24;E4&gt;=AI$3+24);"■";"")</f>
        <v/>
      </c>
      <c r="AF4" s="9">
        <f>SI(ET(D4&lt;=AI$3+25;E4&gt;=AI$3+25);"■";"")</f>
        <v/>
      </c>
      <c r="AG4" s="9">
        <f>SI(ET(D4&lt;=AI$3+26;E4&gt;=AI$3+26);"■";"")</f>
        <v/>
      </c>
      <c r="AH4" s="9">
        <f>SI(ET(D4&lt;=AI$3+27;E4&gt;=AI$3+27);"■";"")</f>
        <v/>
      </c>
      <c r="AI4" s="9">
        <f>SI(ET(D4&lt;=AI$3+28;E4&gt;=AI$3+28);"■";"")</f>
        <v/>
      </c>
      <c r="AJ4" s="9">
        <f>SI(ET(D4&lt;=AI$3+29;E4&gt;=AI$3+29);"■";"")</f>
        <v/>
      </c>
    </row>
    <row r="5">
      <c r="A5" t="inlineStr">
        <is>
          <t>P002</t>
        </is>
      </c>
      <c r="B5" t="inlineStr">
        <is>
          <t>Produit Beta</t>
        </is>
      </c>
      <c r="C5" t="inlineStr">
        <is>
          <t>Martin</t>
        </is>
      </c>
      <c r="D5" t="inlineStr">
        <is>
          <t>2025-06-05</t>
        </is>
      </c>
      <c r="E5" t="inlineStr">
        <is>
          <t>2025-06-15</t>
        </is>
      </c>
      <c r="F5">
        <f>DATEDIF(D5,E5,"D")+1</f>
        <v/>
      </c>
      <c r="G5" s="9">
        <f>SI(ET(D5&lt;=AI$3+0;E5&gt;=AI$3+0);"■";"")</f>
        <v/>
      </c>
      <c r="H5" s="9">
        <f>SI(ET(D5&lt;=AI$3+1;E5&gt;=AI$3+1);"■";"")</f>
        <v/>
      </c>
      <c r="I5" s="9">
        <f>SI(ET(D5&lt;=AI$3+2;E5&gt;=AI$3+2);"■";"")</f>
        <v/>
      </c>
      <c r="J5" s="9">
        <f>SI(ET(D5&lt;=AI$3+3;E5&gt;=AI$3+3);"■";"")</f>
        <v/>
      </c>
      <c r="K5" s="9">
        <f>SI(ET(D5&lt;=AI$3+4;E5&gt;=AI$3+4);"■";"")</f>
        <v/>
      </c>
      <c r="L5" s="9">
        <f>SI(ET(D5&lt;=AI$3+5;E5&gt;=AI$3+5);"■";"")</f>
        <v/>
      </c>
      <c r="M5" s="9">
        <f>SI(ET(D5&lt;=AI$3+6;E5&gt;=AI$3+6);"■";"")</f>
        <v/>
      </c>
      <c r="N5" s="9">
        <f>SI(ET(D5&lt;=AI$3+7;E5&gt;=AI$3+7);"■";"")</f>
        <v/>
      </c>
      <c r="O5" s="9">
        <f>SI(ET(D5&lt;=AI$3+8;E5&gt;=AI$3+8);"■";"")</f>
        <v/>
      </c>
      <c r="P5" s="9">
        <f>SI(ET(D5&lt;=AI$3+9;E5&gt;=AI$3+9);"■";"")</f>
        <v/>
      </c>
      <c r="Q5" s="9">
        <f>SI(ET(D5&lt;=AI$3+10;E5&gt;=AI$3+10);"■";"")</f>
        <v/>
      </c>
      <c r="R5" s="9">
        <f>SI(ET(D5&lt;=AI$3+11;E5&gt;=AI$3+11);"■";"")</f>
        <v/>
      </c>
      <c r="S5" s="9">
        <f>SI(ET(D5&lt;=AI$3+12;E5&gt;=AI$3+12);"■";"")</f>
        <v/>
      </c>
      <c r="T5" s="9">
        <f>SI(ET(D5&lt;=AI$3+13;E5&gt;=AI$3+13);"■";"")</f>
        <v/>
      </c>
      <c r="U5" s="9">
        <f>SI(ET(D5&lt;=AI$3+14;E5&gt;=AI$3+14);"■";"")</f>
        <v/>
      </c>
      <c r="V5" s="9">
        <f>SI(ET(D5&lt;=AI$3+15;E5&gt;=AI$3+15);"■";"")</f>
        <v/>
      </c>
      <c r="W5" s="9">
        <f>SI(ET(D5&lt;=AI$3+16;E5&gt;=AI$3+16);"■";"")</f>
        <v/>
      </c>
      <c r="X5" s="9">
        <f>SI(ET(D5&lt;=AI$3+17;E5&gt;=AI$3+17);"■";"")</f>
        <v/>
      </c>
      <c r="Y5" s="9">
        <f>SI(ET(D5&lt;=AI$3+18;E5&gt;=AI$3+18);"■";"")</f>
        <v/>
      </c>
      <c r="Z5" s="9">
        <f>SI(ET(D5&lt;=AI$3+19;E5&gt;=AI$3+19);"■";"")</f>
        <v/>
      </c>
      <c r="AA5" s="9">
        <f>SI(ET(D5&lt;=AI$3+20;E5&gt;=AI$3+20);"■";"")</f>
        <v/>
      </c>
      <c r="AB5" s="9">
        <f>SI(ET(D5&lt;=AI$3+21;E5&gt;=AI$3+21);"■";"")</f>
        <v/>
      </c>
      <c r="AC5" s="9">
        <f>SI(ET(D5&lt;=AI$3+22;E5&gt;=AI$3+22);"■";"")</f>
        <v/>
      </c>
      <c r="AD5" s="9">
        <f>SI(ET(D5&lt;=AI$3+23;E5&gt;=AI$3+23);"■";"")</f>
        <v/>
      </c>
      <c r="AE5" s="9">
        <f>SI(ET(D5&lt;=AI$3+24;E5&gt;=AI$3+24);"■";"")</f>
        <v/>
      </c>
      <c r="AF5" s="9">
        <f>SI(ET(D5&lt;=AI$3+25;E5&gt;=AI$3+25);"■";"")</f>
        <v/>
      </c>
      <c r="AG5" s="9">
        <f>SI(ET(D5&lt;=AI$3+26;E5&gt;=AI$3+26);"■";"")</f>
        <v/>
      </c>
      <c r="AH5" s="9">
        <f>SI(ET(D5&lt;=AI$3+27;E5&gt;=AI$3+27);"■";"")</f>
        <v/>
      </c>
      <c r="AI5" s="9">
        <f>SI(ET(D5&lt;=AI$3+28;E5&gt;=AI$3+28);"■";"")</f>
        <v/>
      </c>
      <c r="AJ5" s="9">
        <f>SI(ET(D5&lt;=AI$3+29;E5&gt;=AI$3+29);"■";"")</f>
        <v/>
      </c>
    </row>
    <row r="6">
      <c r="A6" t="inlineStr">
        <is>
          <t>P003</t>
        </is>
      </c>
      <c r="B6" t="inlineStr">
        <is>
          <t>Produit Gamma</t>
        </is>
      </c>
      <c r="C6" t="inlineStr">
        <is>
          <t>Leroy</t>
        </is>
      </c>
      <c r="D6" t="inlineStr">
        <is>
          <t>2025-06-10</t>
        </is>
      </c>
      <c r="E6" t="inlineStr">
        <is>
          <t>2025-06-25</t>
        </is>
      </c>
      <c r="F6">
        <f>DATEDIF(D6,E6,"D")+1</f>
        <v/>
      </c>
      <c r="G6" s="9">
        <f>SI(ET(D6&lt;=AI$3+0;E6&gt;=AI$3+0);"■";"")</f>
        <v/>
      </c>
      <c r="H6" s="9">
        <f>SI(ET(D6&lt;=AI$3+1;E6&gt;=AI$3+1);"■";"")</f>
        <v/>
      </c>
      <c r="I6" s="9">
        <f>SI(ET(D6&lt;=AI$3+2;E6&gt;=AI$3+2);"■";"")</f>
        <v/>
      </c>
      <c r="J6" s="9">
        <f>SI(ET(D6&lt;=AI$3+3;E6&gt;=AI$3+3);"■";"")</f>
        <v/>
      </c>
      <c r="K6" s="9">
        <f>SI(ET(D6&lt;=AI$3+4;E6&gt;=AI$3+4);"■";"")</f>
        <v/>
      </c>
      <c r="L6" s="9">
        <f>SI(ET(D6&lt;=AI$3+5;E6&gt;=AI$3+5);"■";"")</f>
        <v/>
      </c>
      <c r="M6" s="9">
        <f>SI(ET(D6&lt;=AI$3+6;E6&gt;=AI$3+6);"■";"")</f>
        <v/>
      </c>
      <c r="N6" s="9">
        <f>SI(ET(D6&lt;=AI$3+7;E6&gt;=AI$3+7);"■";"")</f>
        <v/>
      </c>
      <c r="O6" s="9">
        <f>SI(ET(D6&lt;=AI$3+8;E6&gt;=AI$3+8);"■";"")</f>
        <v/>
      </c>
      <c r="P6" s="9">
        <f>SI(ET(D6&lt;=AI$3+9;E6&gt;=AI$3+9);"■";"")</f>
        <v/>
      </c>
      <c r="Q6" s="9">
        <f>SI(ET(D6&lt;=AI$3+10;E6&gt;=AI$3+10);"■";"")</f>
        <v/>
      </c>
      <c r="R6" s="9">
        <f>SI(ET(D6&lt;=AI$3+11;E6&gt;=AI$3+11);"■";"")</f>
        <v/>
      </c>
      <c r="S6" s="9">
        <f>SI(ET(D6&lt;=AI$3+12;E6&gt;=AI$3+12);"■";"")</f>
        <v/>
      </c>
      <c r="T6" s="9">
        <f>SI(ET(D6&lt;=AI$3+13;E6&gt;=AI$3+13);"■";"")</f>
        <v/>
      </c>
      <c r="U6" s="9">
        <f>SI(ET(D6&lt;=AI$3+14;E6&gt;=AI$3+14);"■";"")</f>
        <v/>
      </c>
      <c r="V6" s="9">
        <f>SI(ET(D6&lt;=AI$3+15;E6&gt;=AI$3+15);"■";"")</f>
        <v/>
      </c>
      <c r="W6" s="9">
        <f>SI(ET(D6&lt;=AI$3+16;E6&gt;=AI$3+16);"■";"")</f>
        <v/>
      </c>
      <c r="X6" s="9">
        <f>SI(ET(D6&lt;=AI$3+17;E6&gt;=AI$3+17);"■";"")</f>
        <v/>
      </c>
      <c r="Y6" s="9">
        <f>SI(ET(D6&lt;=AI$3+18;E6&gt;=AI$3+18);"■";"")</f>
        <v/>
      </c>
      <c r="Z6" s="9">
        <f>SI(ET(D6&lt;=AI$3+19;E6&gt;=AI$3+19);"■";"")</f>
        <v/>
      </c>
      <c r="AA6" s="9">
        <f>SI(ET(D6&lt;=AI$3+20;E6&gt;=AI$3+20);"■";"")</f>
        <v/>
      </c>
      <c r="AB6" s="9">
        <f>SI(ET(D6&lt;=AI$3+21;E6&gt;=AI$3+21);"■";"")</f>
        <v/>
      </c>
      <c r="AC6" s="9">
        <f>SI(ET(D6&lt;=AI$3+22;E6&gt;=AI$3+22);"■";"")</f>
        <v/>
      </c>
      <c r="AD6" s="9">
        <f>SI(ET(D6&lt;=AI$3+23;E6&gt;=AI$3+23);"■";"")</f>
        <v/>
      </c>
      <c r="AE6" s="9">
        <f>SI(ET(D6&lt;=AI$3+24;E6&gt;=AI$3+24);"■";"")</f>
        <v/>
      </c>
      <c r="AF6" s="9">
        <f>SI(ET(D6&lt;=AI$3+25;E6&gt;=AI$3+25);"■";"")</f>
        <v/>
      </c>
      <c r="AG6" s="9">
        <f>SI(ET(D6&lt;=AI$3+26;E6&gt;=AI$3+26);"■";"")</f>
        <v/>
      </c>
      <c r="AH6" s="9">
        <f>SI(ET(D6&lt;=AI$3+27;E6&gt;=AI$3+27);"■";"")</f>
        <v/>
      </c>
      <c r="AI6" s="9">
        <f>SI(ET(D6&lt;=AI$3+28;E6&gt;=AI$3+28);"■";"")</f>
        <v/>
      </c>
      <c r="AJ6" s="9">
        <f>SI(ET(D6&lt;=AI$3+29;E6&gt;=AI$3+29);"■";"")</f>
        <v/>
      </c>
    </row>
  </sheetData>
  <mergeCells count="1">
    <mergeCell ref="A1:A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2025-05-22T19:42:55Z</dcterms:created>
  <dcterms:modified xmlns:dcterms="http://purl.org/dc/terms/" xmlns:xsi="http://www.w3.org/2001/XMLSchema-instance" xsi:type="dcterms:W3CDTF">2025-05-22T19:42:55Z</dcterms:modified>
</cp:coreProperties>
</file>