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xr:revisionPtr revIDLastSave="0" documentId="8_{EAAAE9A7-5ECF-4A6F-9DF2-B70C9308FC2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Mode emploi" sheetId="1" r:id="rId1"/>
    <sheet name="Listes" sheetId="2" r:id="rId2"/>
    <sheet name="Immeubles" sheetId="3" r:id="rId3"/>
    <sheet name="Biens" sheetId="4" r:id="rId4"/>
    <sheet name="Baux" sheetId="5" r:id="rId5"/>
    <sheet name="Charges_Reelles" sheetId="6" r:id="rId6"/>
    <sheet name="Provisions" sheetId="7" r:id="rId7"/>
    <sheet name="Regu_Annuelle" sheetId="8" r:id="rId8"/>
    <sheet name="Dashboard" sheetId="9" r:id="rId9"/>
  </sheets>
  <calcPr calcId="191029"/>
</workbook>
</file>

<file path=xl/calcChain.xml><?xml version="1.0" encoding="utf-8"?>
<calcChain xmlns="http://schemas.openxmlformats.org/spreadsheetml/2006/main">
  <c r="D13" i="9" l="1"/>
  <c r="C13" i="9"/>
  <c r="B13" i="9"/>
  <c r="D12" i="9"/>
  <c r="C12" i="9"/>
  <c r="B12" i="9"/>
  <c r="D11" i="9"/>
  <c r="C11" i="9"/>
  <c r="B11" i="9"/>
  <c r="D10" i="9"/>
  <c r="C10" i="9"/>
  <c r="B10" i="9"/>
  <c r="D9" i="9"/>
  <c r="C9" i="9"/>
  <c r="B9" i="9"/>
  <c r="D8" i="9"/>
  <c r="C8" i="9"/>
  <c r="B8" i="9"/>
  <c r="D7" i="9"/>
  <c r="C7" i="9"/>
  <c r="B7" i="9"/>
  <c r="D5" i="9"/>
  <c r="C5" i="9"/>
  <c r="B5" i="9"/>
  <c r="D4" i="9"/>
  <c r="C4" i="9"/>
  <c r="B4" i="9"/>
  <c r="K502" i="8"/>
  <c r="J502" i="8"/>
  <c r="L502" i="8" s="1"/>
  <c r="G502" i="8"/>
  <c r="F502" i="8"/>
  <c r="H502" i="8" s="1"/>
  <c r="I502" i="8" s="1"/>
  <c r="D502" i="8"/>
  <c r="C502" i="8"/>
  <c r="E502" i="8" s="1"/>
  <c r="K501" i="8"/>
  <c r="J501" i="8"/>
  <c r="L501" i="8" s="1"/>
  <c r="G501" i="8"/>
  <c r="F501" i="8"/>
  <c r="X501" i="8" s="1"/>
  <c r="D501" i="8"/>
  <c r="C501" i="8"/>
  <c r="E501" i="8" s="1"/>
  <c r="K500" i="8"/>
  <c r="J500" i="8"/>
  <c r="L500" i="8" s="1"/>
  <c r="G500" i="8"/>
  <c r="F500" i="8"/>
  <c r="X500" i="8" s="1"/>
  <c r="D500" i="8"/>
  <c r="C500" i="8"/>
  <c r="E500" i="8" s="1"/>
  <c r="AB499" i="8"/>
  <c r="W499" i="8"/>
  <c r="S499" i="8"/>
  <c r="K499" i="8"/>
  <c r="L499" i="8" s="1"/>
  <c r="J499" i="8"/>
  <c r="G499" i="8"/>
  <c r="F499" i="8"/>
  <c r="D499" i="8"/>
  <c r="C499" i="8"/>
  <c r="E499" i="8" s="1"/>
  <c r="AC498" i="8"/>
  <c r="Z498" i="8"/>
  <c r="Y498" i="8"/>
  <c r="U498" i="8"/>
  <c r="T498" i="8"/>
  <c r="L498" i="8"/>
  <c r="K498" i="8"/>
  <c r="J498" i="8"/>
  <c r="H498" i="8"/>
  <c r="I498" i="8" s="1"/>
  <c r="G498" i="8"/>
  <c r="F498" i="8"/>
  <c r="X498" i="8" s="1"/>
  <c r="D498" i="8"/>
  <c r="C498" i="8"/>
  <c r="E498" i="8" s="1"/>
  <c r="Z497" i="8"/>
  <c r="U497" i="8"/>
  <c r="K497" i="8"/>
  <c r="J497" i="8"/>
  <c r="L497" i="8" s="1"/>
  <c r="G497" i="8"/>
  <c r="F497" i="8"/>
  <c r="X497" i="8" s="1"/>
  <c r="D497" i="8"/>
  <c r="C497" i="8"/>
  <c r="E497" i="8" s="1"/>
  <c r="AA496" i="8"/>
  <c r="V496" i="8"/>
  <c r="R496" i="8"/>
  <c r="K496" i="8"/>
  <c r="J496" i="8"/>
  <c r="L496" i="8" s="1"/>
  <c r="G496" i="8"/>
  <c r="F496" i="8"/>
  <c r="D496" i="8"/>
  <c r="C496" i="8"/>
  <c r="E496" i="8" s="1"/>
  <c r="AB495" i="8"/>
  <c r="K495" i="8"/>
  <c r="L495" i="8" s="1"/>
  <c r="J495" i="8"/>
  <c r="H495" i="8"/>
  <c r="I495" i="8" s="1"/>
  <c r="G495" i="8"/>
  <c r="W495" i="8" s="1"/>
  <c r="F495" i="8"/>
  <c r="D495" i="8"/>
  <c r="C495" i="8"/>
  <c r="E495" i="8" s="1"/>
  <c r="AC494" i="8"/>
  <c r="Z494" i="8"/>
  <c r="Y494" i="8"/>
  <c r="V494" i="8"/>
  <c r="U494" i="8"/>
  <c r="T494" i="8"/>
  <c r="L494" i="8"/>
  <c r="M494" i="8" s="1"/>
  <c r="K494" i="8"/>
  <c r="J494" i="8"/>
  <c r="H494" i="8"/>
  <c r="I494" i="8" s="1"/>
  <c r="G494" i="8"/>
  <c r="F494" i="8"/>
  <c r="X494" i="8" s="1"/>
  <c r="D494" i="8"/>
  <c r="C494" i="8"/>
  <c r="E494" i="8" s="1"/>
  <c r="AA493" i="8"/>
  <c r="Z493" i="8"/>
  <c r="U493" i="8"/>
  <c r="R493" i="8"/>
  <c r="K493" i="8"/>
  <c r="J493" i="8"/>
  <c r="L493" i="8" s="1"/>
  <c r="M493" i="8" s="1"/>
  <c r="G493" i="8"/>
  <c r="F493" i="8"/>
  <c r="D493" i="8"/>
  <c r="C493" i="8"/>
  <c r="E493" i="8" s="1"/>
  <c r="W492" i="8"/>
  <c r="V492" i="8"/>
  <c r="S492" i="8"/>
  <c r="R492" i="8"/>
  <c r="K492" i="8"/>
  <c r="J492" i="8"/>
  <c r="G492" i="8"/>
  <c r="F492" i="8"/>
  <c r="D492" i="8"/>
  <c r="C492" i="8"/>
  <c r="E492" i="8" s="1"/>
  <c r="AC491" i="8"/>
  <c r="K491" i="8"/>
  <c r="L491" i="8" s="1"/>
  <c r="J491" i="8"/>
  <c r="G491" i="8"/>
  <c r="F491" i="8"/>
  <c r="D491" i="8"/>
  <c r="C491" i="8"/>
  <c r="E491" i="8" s="1"/>
  <c r="AC490" i="8"/>
  <c r="Z490" i="8"/>
  <c r="Y490" i="8"/>
  <c r="U490" i="8"/>
  <c r="T490" i="8"/>
  <c r="N490" i="8"/>
  <c r="L490" i="8"/>
  <c r="M490" i="8" s="1"/>
  <c r="K490" i="8"/>
  <c r="J490" i="8"/>
  <c r="H490" i="8"/>
  <c r="I490" i="8" s="1"/>
  <c r="G490" i="8"/>
  <c r="F490" i="8"/>
  <c r="X490" i="8" s="1"/>
  <c r="D490" i="8"/>
  <c r="C490" i="8"/>
  <c r="E490" i="8" s="1"/>
  <c r="U489" i="8"/>
  <c r="N489" i="8"/>
  <c r="K489" i="8"/>
  <c r="J489" i="8"/>
  <c r="L489" i="8" s="1"/>
  <c r="M489" i="8" s="1"/>
  <c r="G489" i="8"/>
  <c r="F489" i="8"/>
  <c r="R489" i="8" s="1"/>
  <c r="D489" i="8"/>
  <c r="C489" i="8"/>
  <c r="E489" i="8" s="1"/>
  <c r="AB488" i="8"/>
  <c r="K488" i="8"/>
  <c r="J488" i="8"/>
  <c r="G488" i="8"/>
  <c r="F488" i="8"/>
  <c r="W488" i="8" s="1"/>
  <c r="D488" i="8"/>
  <c r="C488" i="8"/>
  <c r="E488" i="8" s="1"/>
  <c r="T487" i="8"/>
  <c r="L487" i="8"/>
  <c r="K487" i="8"/>
  <c r="J487" i="8"/>
  <c r="G487" i="8"/>
  <c r="Y487" i="8" s="1"/>
  <c r="F487" i="8"/>
  <c r="D487" i="8"/>
  <c r="C487" i="8"/>
  <c r="E487" i="8" s="1"/>
  <c r="AC486" i="8"/>
  <c r="Z486" i="8"/>
  <c r="Y486" i="8"/>
  <c r="V486" i="8"/>
  <c r="U486" i="8"/>
  <c r="T486" i="8"/>
  <c r="N486" i="8"/>
  <c r="L486" i="8"/>
  <c r="M486" i="8" s="1"/>
  <c r="K486" i="8"/>
  <c r="J486" i="8"/>
  <c r="H486" i="8"/>
  <c r="I486" i="8" s="1"/>
  <c r="G486" i="8"/>
  <c r="F486" i="8"/>
  <c r="X486" i="8" s="1"/>
  <c r="D486" i="8"/>
  <c r="C486" i="8"/>
  <c r="E486" i="8" s="1"/>
  <c r="U485" i="8"/>
  <c r="R485" i="8"/>
  <c r="K485" i="8"/>
  <c r="J485" i="8"/>
  <c r="L485" i="8" s="1"/>
  <c r="M485" i="8" s="1"/>
  <c r="G485" i="8"/>
  <c r="F485" i="8"/>
  <c r="D485" i="8"/>
  <c r="C485" i="8"/>
  <c r="E485" i="8" s="1"/>
  <c r="AA484" i="8"/>
  <c r="K484" i="8"/>
  <c r="J484" i="8"/>
  <c r="L484" i="8" s="1"/>
  <c r="G484" i="8"/>
  <c r="F484" i="8"/>
  <c r="D484" i="8"/>
  <c r="C484" i="8"/>
  <c r="E484" i="8" s="1"/>
  <c r="W483" i="8"/>
  <c r="S483" i="8"/>
  <c r="L483" i="8"/>
  <c r="K483" i="8"/>
  <c r="J483" i="8"/>
  <c r="G483" i="8"/>
  <c r="T483" i="8" s="1"/>
  <c r="F483" i="8"/>
  <c r="V483" i="8" s="1"/>
  <c r="D483" i="8"/>
  <c r="C483" i="8"/>
  <c r="E483" i="8" s="1"/>
  <c r="AC482" i="8"/>
  <c r="Z482" i="8"/>
  <c r="Y482" i="8"/>
  <c r="U482" i="8"/>
  <c r="T482" i="8"/>
  <c r="N482" i="8"/>
  <c r="L482" i="8"/>
  <c r="M482" i="8" s="1"/>
  <c r="K482" i="8"/>
  <c r="J482" i="8"/>
  <c r="I482" i="8"/>
  <c r="H482" i="8"/>
  <c r="G482" i="8"/>
  <c r="F482" i="8"/>
  <c r="X482" i="8" s="1"/>
  <c r="D482" i="8"/>
  <c r="C482" i="8"/>
  <c r="E482" i="8" s="1"/>
  <c r="AA481" i="8"/>
  <c r="Z481" i="8"/>
  <c r="R481" i="8"/>
  <c r="K481" i="8"/>
  <c r="J481" i="8"/>
  <c r="G481" i="8"/>
  <c r="F481" i="8"/>
  <c r="U481" i="8" s="1"/>
  <c r="D481" i="8"/>
  <c r="C481" i="8"/>
  <c r="E481" i="8" s="1"/>
  <c r="AB480" i="8"/>
  <c r="W480" i="8"/>
  <c r="K480" i="8"/>
  <c r="J480" i="8"/>
  <c r="L480" i="8" s="1"/>
  <c r="G480" i="8"/>
  <c r="F480" i="8"/>
  <c r="D480" i="8"/>
  <c r="C480" i="8"/>
  <c r="E480" i="8" s="1"/>
  <c r="AC479" i="8"/>
  <c r="AB479" i="8"/>
  <c r="Z479" i="8"/>
  <c r="Y479" i="8"/>
  <c r="W479" i="8"/>
  <c r="U479" i="8"/>
  <c r="K479" i="8"/>
  <c r="L479" i="8" s="1"/>
  <c r="J479" i="8"/>
  <c r="I479" i="8"/>
  <c r="H479" i="8"/>
  <c r="G479" i="8"/>
  <c r="T479" i="8" s="1"/>
  <c r="F479" i="8"/>
  <c r="D479" i="8"/>
  <c r="C479" i="8"/>
  <c r="E479" i="8" s="1"/>
  <c r="AC478" i="8"/>
  <c r="Z478" i="8"/>
  <c r="Y478" i="8"/>
  <c r="N478" i="8"/>
  <c r="K478" i="8"/>
  <c r="J478" i="8"/>
  <c r="L478" i="8" s="1"/>
  <c r="M478" i="8" s="1"/>
  <c r="G478" i="8"/>
  <c r="F478" i="8"/>
  <c r="AA478" i="8" s="1"/>
  <c r="D478" i="8"/>
  <c r="C478" i="8"/>
  <c r="E478" i="8" s="1"/>
  <c r="AB477" i="8"/>
  <c r="AA477" i="8"/>
  <c r="S477" i="8"/>
  <c r="K477" i="8"/>
  <c r="J477" i="8"/>
  <c r="G477" i="8"/>
  <c r="F477" i="8"/>
  <c r="R477" i="8" s="1"/>
  <c r="D477" i="8"/>
  <c r="C477" i="8"/>
  <c r="E477" i="8" s="1"/>
  <c r="L476" i="8"/>
  <c r="K476" i="8"/>
  <c r="J476" i="8"/>
  <c r="G476" i="8"/>
  <c r="F476" i="8"/>
  <c r="D476" i="8"/>
  <c r="C476" i="8"/>
  <c r="E476" i="8" s="1"/>
  <c r="AC475" i="8"/>
  <c r="AB475" i="8"/>
  <c r="Y475" i="8"/>
  <c r="W475" i="8"/>
  <c r="U475" i="8"/>
  <c r="S475" i="8"/>
  <c r="N475" i="8"/>
  <c r="L475" i="8"/>
  <c r="M475" i="8" s="1"/>
  <c r="K475" i="8"/>
  <c r="J475" i="8"/>
  <c r="H475" i="8"/>
  <c r="I475" i="8" s="1"/>
  <c r="G475" i="8"/>
  <c r="Z475" i="8" s="1"/>
  <c r="F475" i="8"/>
  <c r="V475" i="8" s="1"/>
  <c r="D475" i="8"/>
  <c r="C475" i="8"/>
  <c r="E475" i="8" s="1"/>
  <c r="K474" i="8"/>
  <c r="J474" i="8"/>
  <c r="L474" i="8" s="1"/>
  <c r="G474" i="8"/>
  <c r="F474" i="8"/>
  <c r="Z474" i="8" s="1"/>
  <c r="E474" i="8"/>
  <c r="D474" i="8"/>
  <c r="C474" i="8"/>
  <c r="AC473" i="8"/>
  <c r="AB473" i="8"/>
  <c r="Y473" i="8"/>
  <c r="X473" i="8"/>
  <c r="V473" i="8"/>
  <c r="R473" i="8"/>
  <c r="K473" i="8"/>
  <c r="J473" i="8"/>
  <c r="L473" i="8" s="1"/>
  <c r="M473" i="8" s="1"/>
  <c r="G473" i="8"/>
  <c r="F473" i="8"/>
  <c r="Z473" i="8" s="1"/>
  <c r="E473" i="8"/>
  <c r="D473" i="8"/>
  <c r="C473" i="8"/>
  <c r="AC472" i="8"/>
  <c r="V472" i="8"/>
  <c r="U472" i="8"/>
  <c r="R472" i="8"/>
  <c r="N472" i="8"/>
  <c r="K472" i="8"/>
  <c r="J472" i="8"/>
  <c r="L472" i="8" s="1"/>
  <c r="M472" i="8" s="1"/>
  <c r="G472" i="8"/>
  <c r="F472" i="8"/>
  <c r="E472" i="8"/>
  <c r="D472" i="8"/>
  <c r="C472" i="8"/>
  <c r="K471" i="8"/>
  <c r="J471" i="8"/>
  <c r="G471" i="8"/>
  <c r="Z471" i="8" s="1"/>
  <c r="F471" i="8"/>
  <c r="D471" i="8"/>
  <c r="C471" i="8"/>
  <c r="E471" i="8" s="1"/>
  <c r="Z470" i="8"/>
  <c r="K470" i="8"/>
  <c r="J470" i="8"/>
  <c r="G470" i="8"/>
  <c r="F470" i="8"/>
  <c r="E470" i="8"/>
  <c r="D470" i="8"/>
  <c r="C470" i="8"/>
  <c r="T469" i="8"/>
  <c r="R469" i="8"/>
  <c r="K469" i="8"/>
  <c r="J469" i="8"/>
  <c r="L469" i="8" s="1"/>
  <c r="G469" i="8"/>
  <c r="F469" i="8"/>
  <c r="V469" i="8" s="1"/>
  <c r="E469" i="8"/>
  <c r="D469" i="8"/>
  <c r="C469" i="8"/>
  <c r="AB468" i="8"/>
  <c r="Z468" i="8"/>
  <c r="X468" i="8"/>
  <c r="V468" i="8"/>
  <c r="K468" i="8"/>
  <c r="J468" i="8"/>
  <c r="L468" i="8" s="1"/>
  <c r="G468" i="8"/>
  <c r="U468" i="8" s="1"/>
  <c r="F468" i="8"/>
  <c r="D468" i="8"/>
  <c r="C468" i="8"/>
  <c r="E468" i="8" s="1"/>
  <c r="V467" i="8"/>
  <c r="U467" i="8"/>
  <c r="N467" i="8"/>
  <c r="K467" i="8"/>
  <c r="J467" i="8"/>
  <c r="L467" i="8" s="1"/>
  <c r="M467" i="8" s="1"/>
  <c r="G467" i="8"/>
  <c r="F467" i="8"/>
  <c r="E467" i="8"/>
  <c r="D467" i="8"/>
  <c r="C467" i="8"/>
  <c r="W466" i="8"/>
  <c r="V466" i="8"/>
  <c r="K466" i="8"/>
  <c r="J466" i="8"/>
  <c r="L466" i="8" s="1"/>
  <c r="G466" i="8"/>
  <c r="F466" i="8"/>
  <c r="E466" i="8"/>
  <c r="D466" i="8"/>
  <c r="C466" i="8"/>
  <c r="W465" i="8"/>
  <c r="L465" i="8"/>
  <c r="N465" i="8" s="1"/>
  <c r="K465" i="8"/>
  <c r="J465" i="8"/>
  <c r="G465" i="8"/>
  <c r="F465" i="8"/>
  <c r="AC465" i="8" s="1"/>
  <c r="D465" i="8"/>
  <c r="C465" i="8"/>
  <c r="E465" i="8" s="1"/>
  <c r="X464" i="8"/>
  <c r="V464" i="8"/>
  <c r="K464" i="8"/>
  <c r="J464" i="8"/>
  <c r="L464" i="8" s="1"/>
  <c r="G464" i="8"/>
  <c r="F464" i="8"/>
  <c r="R464" i="8" s="1"/>
  <c r="D464" i="8"/>
  <c r="C464" i="8"/>
  <c r="E464" i="8" s="1"/>
  <c r="AC463" i="8"/>
  <c r="AB463" i="8"/>
  <c r="Z463" i="8"/>
  <c r="X463" i="8"/>
  <c r="R463" i="8"/>
  <c r="N463" i="8"/>
  <c r="M463" i="8"/>
  <c r="K463" i="8"/>
  <c r="J463" i="8"/>
  <c r="L463" i="8" s="1"/>
  <c r="G463" i="8"/>
  <c r="U463" i="8" s="1"/>
  <c r="F463" i="8"/>
  <c r="D463" i="8"/>
  <c r="C463" i="8"/>
  <c r="E463" i="8" s="1"/>
  <c r="U462" i="8"/>
  <c r="K462" i="8"/>
  <c r="J462" i="8"/>
  <c r="G462" i="8"/>
  <c r="F462" i="8"/>
  <c r="E462" i="8"/>
  <c r="D462" i="8"/>
  <c r="C462" i="8"/>
  <c r="Y461" i="8"/>
  <c r="X461" i="8"/>
  <c r="K461" i="8"/>
  <c r="J461" i="8"/>
  <c r="L461" i="8" s="1"/>
  <c r="G461" i="8"/>
  <c r="V461" i="8" s="1"/>
  <c r="F461" i="8"/>
  <c r="D461" i="8"/>
  <c r="C461" i="8"/>
  <c r="E461" i="8" s="1"/>
  <c r="AC460" i="8"/>
  <c r="AB460" i="8"/>
  <c r="Y460" i="8"/>
  <c r="R460" i="8"/>
  <c r="K460" i="8"/>
  <c r="J460" i="8"/>
  <c r="G460" i="8"/>
  <c r="F460" i="8"/>
  <c r="E460" i="8"/>
  <c r="D460" i="8"/>
  <c r="C460" i="8"/>
  <c r="V459" i="8"/>
  <c r="K459" i="8"/>
  <c r="J459" i="8"/>
  <c r="L459" i="8" s="1"/>
  <c r="N459" i="8" s="1"/>
  <c r="G459" i="8"/>
  <c r="U459" i="8" s="1"/>
  <c r="F459" i="8"/>
  <c r="E459" i="8"/>
  <c r="D459" i="8"/>
  <c r="C459" i="8"/>
  <c r="AB458" i="8"/>
  <c r="Z458" i="8"/>
  <c r="Y458" i="8"/>
  <c r="V458" i="8"/>
  <c r="K458" i="8"/>
  <c r="J458" i="8"/>
  <c r="G458" i="8"/>
  <c r="F458" i="8"/>
  <c r="AC458" i="8" s="1"/>
  <c r="D458" i="8"/>
  <c r="C458" i="8"/>
  <c r="E458" i="8" s="1"/>
  <c r="AC457" i="8"/>
  <c r="T457" i="8"/>
  <c r="R457" i="8"/>
  <c r="M457" i="8"/>
  <c r="K457" i="8"/>
  <c r="J457" i="8"/>
  <c r="L457" i="8" s="1"/>
  <c r="N457" i="8" s="1"/>
  <c r="G457" i="8"/>
  <c r="F457" i="8"/>
  <c r="E457" i="8"/>
  <c r="D457" i="8"/>
  <c r="C457" i="8"/>
  <c r="X456" i="8"/>
  <c r="V456" i="8"/>
  <c r="K456" i="8"/>
  <c r="J456" i="8"/>
  <c r="L456" i="8" s="1"/>
  <c r="G456" i="8"/>
  <c r="F456" i="8"/>
  <c r="AC456" i="8" s="1"/>
  <c r="D456" i="8"/>
  <c r="C456" i="8"/>
  <c r="E456" i="8" s="1"/>
  <c r="AC455" i="8"/>
  <c r="AB455" i="8"/>
  <c r="Z455" i="8"/>
  <c r="X455" i="8"/>
  <c r="R455" i="8"/>
  <c r="N455" i="8"/>
  <c r="M455" i="8"/>
  <c r="K455" i="8"/>
  <c r="J455" i="8"/>
  <c r="L455" i="8" s="1"/>
  <c r="G455" i="8"/>
  <c r="U455" i="8" s="1"/>
  <c r="F455" i="8"/>
  <c r="D455" i="8"/>
  <c r="C455" i="8"/>
  <c r="E455" i="8" s="1"/>
  <c r="U454" i="8"/>
  <c r="K454" i="8"/>
  <c r="J454" i="8"/>
  <c r="G454" i="8"/>
  <c r="F454" i="8"/>
  <c r="AB454" i="8" s="1"/>
  <c r="E454" i="8"/>
  <c r="D454" i="8"/>
  <c r="C454" i="8"/>
  <c r="Y453" i="8"/>
  <c r="X453" i="8"/>
  <c r="U453" i="8"/>
  <c r="K453" i="8"/>
  <c r="J453" i="8"/>
  <c r="L453" i="8" s="1"/>
  <c r="G453" i="8"/>
  <c r="F453" i="8"/>
  <c r="D453" i="8"/>
  <c r="C453" i="8"/>
  <c r="E453" i="8" s="1"/>
  <c r="AC452" i="8"/>
  <c r="AB452" i="8"/>
  <c r="Y452" i="8"/>
  <c r="R452" i="8"/>
  <c r="K452" i="8"/>
  <c r="J452" i="8"/>
  <c r="G452" i="8"/>
  <c r="F452" i="8"/>
  <c r="E452" i="8"/>
  <c r="D452" i="8"/>
  <c r="C452" i="8"/>
  <c r="K451" i="8"/>
  <c r="J451" i="8"/>
  <c r="L451" i="8" s="1"/>
  <c r="N451" i="8" s="1"/>
  <c r="G451" i="8"/>
  <c r="AC451" i="8" s="1"/>
  <c r="F451" i="8"/>
  <c r="E451" i="8"/>
  <c r="D451" i="8"/>
  <c r="C451" i="8"/>
  <c r="AB450" i="8"/>
  <c r="Z450" i="8"/>
  <c r="Y450" i="8"/>
  <c r="V450" i="8"/>
  <c r="K450" i="8"/>
  <c r="J450" i="8"/>
  <c r="G450" i="8"/>
  <c r="F450" i="8"/>
  <c r="AC450" i="8" s="1"/>
  <c r="D450" i="8"/>
  <c r="C450" i="8"/>
  <c r="E450" i="8" s="1"/>
  <c r="Z449" i="8"/>
  <c r="T449" i="8"/>
  <c r="R449" i="8"/>
  <c r="M449" i="8"/>
  <c r="K449" i="8"/>
  <c r="J449" i="8"/>
  <c r="L449" i="8" s="1"/>
  <c r="N449" i="8" s="1"/>
  <c r="G449" i="8"/>
  <c r="F449" i="8"/>
  <c r="E449" i="8"/>
  <c r="D449" i="8"/>
  <c r="C449" i="8"/>
  <c r="X448" i="8"/>
  <c r="V448" i="8"/>
  <c r="K448" i="8"/>
  <c r="J448" i="8"/>
  <c r="L448" i="8" s="1"/>
  <c r="G448" i="8"/>
  <c r="F448" i="8"/>
  <c r="D448" i="8"/>
  <c r="C448" i="8"/>
  <c r="E448" i="8" s="1"/>
  <c r="AC447" i="8"/>
  <c r="AB447" i="8"/>
  <c r="Z447" i="8"/>
  <c r="X447" i="8"/>
  <c r="R447" i="8"/>
  <c r="N447" i="8"/>
  <c r="M447" i="8"/>
  <c r="K447" i="8"/>
  <c r="J447" i="8"/>
  <c r="L447" i="8" s="1"/>
  <c r="G447" i="8"/>
  <c r="U447" i="8" s="1"/>
  <c r="F447" i="8"/>
  <c r="D447" i="8"/>
  <c r="C447" i="8"/>
  <c r="E447" i="8" s="1"/>
  <c r="U446" i="8"/>
  <c r="T446" i="8"/>
  <c r="K446" i="8"/>
  <c r="J446" i="8"/>
  <c r="G446" i="8"/>
  <c r="F446" i="8"/>
  <c r="AB446" i="8" s="1"/>
  <c r="E446" i="8"/>
  <c r="D446" i="8"/>
  <c r="C446" i="8"/>
  <c r="X445" i="8"/>
  <c r="K445" i="8"/>
  <c r="J445" i="8"/>
  <c r="G445" i="8"/>
  <c r="F445" i="8"/>
  <c r="D445" i="8"/>
  <c r="C445" i="8"/>
  <c r="E445" i="8" s="1"/>
  <c r="AC444" i="8"/>
  <c r="AB444" i="8"/>
  <c r="Y444" i="8"/>
  <c r="R444" i="8"/>
  <c r="K444" i="8"/>
  <c r="J444" i="8"/>
  <c r="G444" i="8"/>
  <c r="F444" i="8"/>
  <c r="E444" i="8"/>
  <c r="D444" i="8"/>
  <c r="C444" i="8"/>
  <c r="X443" i="8"/>
  <c r="V443" i="8"/>
  <c r="S443" i="8"/>
  <c r="K443" i="8"/>
  <c r="J443" i="8"/>
  <c r="L443" i="8" s="1"/>
  <c r="G443" i="8"/>
  <c r="F443" i="8"/>
  <c r="D443" i="8"/>
  <c r="C443" i="8"/>
  <c r="E443" i="8" s="1"/>
  <c r="AC442" i="8"/>
  <c r="Z442" i="8"/>
  <c r="S442" i="8"/>
  <c r="K442" i="8"/>
  <c r="J442" i="8"/>
  <c r="H442" i="8"/>
  <c r="I442" i="8" s="1"/>
  <c r="G442" i="8"/>
  <c r="T442" i="8" s="1"/>
  <c r="F442" i="8"/>
  <c r="E442" i="8"/>
  <c r="D442" i="8"/>
  <c r="C442" i="8"/>
  <c r="T441" i="8"/>
  <c r="S441" i="8"/>
  <c r="M441" i="8"/>
  <c r="K441" i="8"/>
  <c r="J441" i="8"/>
  <c r="L441" i="8" s="1"/>
  <c r="N441" i="8" s="1"/>
  <c r="G441" i="8"/>
  <c r="F441" i="8"/>
  <c r="D441" i="8"/>
  <c r="C441" i="8"/>
  <c r="E441" i="8" s="1"/>
  <c r="AB440" i="8"/>
  <c r="AA440" i="8"/>
  <c r="Z440" i="8"/>
  <c r="X440" i="8"/>
  <c r="V440" i="8"/>
  <c r="S440" i="8"/>
  <c r="R440" i="8"/>
  <c r="K440" i="8"/>
  <c r="J440" i="8"/>
  <c r="H440" i="8"/>
  <c r="I440" i="8" s="1"/>
  <c r="G440" i="8"/>
  <c r="F440" i="8"/>
  <c r="Y440" i="8" s="1"/>
  <c r="D440" i="8"/>
  <c r="C440" i="8"/>
  <c r="E440" i="8" s="1"/>
  <c r="AB439" i="8"/>
  <c r="AA439" i="8"/>
  <c r="Z439" i="8"/>
  <c r="V439" i="8"/>
  <c r="S439" i="8"/>
  <c r="R439" i="8"/>
  <c r="K439" i="8"/>
  <c r="J439" i="8"/>
  <c r="L439" i="8" s="1"/>
  <c r="H439" i="8"/>
  <c r="I439" i="8" s="1"/>
  <c r="G439" i="8"/>
  <c r="F439" i="8"/>
  <c r="Y439" i="8" s="1"/>
  <c r="D439" i="8"/>
  <c r="C439" i="8"/>
  <c r="E439" i="8" s="1"/>
  <c r="AB438" i="8"/>
  <c r="Z438" i="8"/>
  <c r="V438" i="8"/>
  <c r="R438" i="8"/>
  <c r="K438" i="8"/>
  <c r="J438" i="8"/>
  <c r="L438" i="8" s="1"/>
  <c r="H438" i="8"/>
  <c r="I438" i="8" s="1"/>
  <c r="G438" i="8"/>
  <c r="S438" i="8" s="1"/>
  <c r="F438" i="8"/>
  <c r="E438" i="8"/>
  <c r="D438" i="8"/>
  <c r="C438" i="8"/>
  <c r="AB437" i="8"/>
  <c r="Z437" i="8"/>
  <c r="K437" i="8"/>
  <c r="J437" i="8"/>
  <c r="L437" i="8" s="1"/>
  <c r="N437" i="8" s="1"/>
  <c r="G437" i="8"/>
  <c r="F437" i="8"/>
  <c r="Y437" i="8" s="1"/>
  <c r="D437" i="8"/>
  <c r="C437" i="8"/>
  <c r="E437" i="8" s="1"/>
  <c r="AB436" i="8"/>
  <c r="AA436" i="8"/>
  <c r="Z436" i="8"/>
  <c r="X436" i="8"/>
  <c r="V436" i="8"/>
  <c r="S436" i="8"/>
  <c r="R436" i="8"/>
  <c r="K436" i="8"/>
  <c r="J436" i="8"/>
  <c r="H436" i="8"/>
  <c r="I436" i="8" s="1"/>
  <c r="G436" i="8"/>
  <c r="F436" i="8"/>
  <c r="Y436" i="8" s="1"/>
  <c r="D436" i="8"/>
  <c r="C436" i="8"/>
  <c r="E436" i="8" s="1"/>
  <c r="AB435" i="8"/>
  <c r="AA435" i="8"/>
  <c r="Z435" i="8"/>
  <c r="V435" i="8"/>
  <c r="S435" i="8"/>
  <c r="R435" i="8"/>
  <c r="K435" i="8"/>
  <c r="J435" i="8"/>
  <c r="H435" i="8"/>
  <c r="I435" i="8" s="1"/>
  <c r="G435" i="8"/>
  <c r="F435" i="8"/>
  <c r="Y435" i="8" s="1"/>
  <c r="D435" i="8"/>
  <c r="C435" i="8"/>
  <c r="E435" i="8" s="1"/>
  <c r="AC434" i="8"/>
  <c r="AA434" i="8"/>
  <c r="K434" i="8"/>
  <c r="J434" i="8"/>
  <c r="L434" i="8" s="1"/>
  <c r="N434" i="8" s="1"/>
  <c r="G434" i="8"/>
  <c r="F434" i="8"/>
  <c r="Y434" i="8" s="1"/>
  <c r="D434" i="8"/>
  <c r="C434" i="8"/>
  <c r="E434" i="8" s="1"/>
  <c r="AC433" i="8"/>
  <c r="AB433" i="8"/>
  <c r="AA433" i="8"/>
  <c r="Z433" i="8"/>
  <c r="X433" i="8"/>
  <c r="U433" i="8"/>
  <c r="S433" i="8"/>
  <c r="R433" i="8"/>
  <c r="K433" i="8"/>
  <c r="J433" i="8"/>
  <c r="L433" i="8" s="1"/>
  <c r="H433" i="8"/>
  <c r="I433" i="8" s="1"/>
  <c r="G433" i="8"/>
  <c r="V433" i="8" s="1"/>
  <c r="F433" i="8"/>
  <c r="Y433" i="8" s="1"/>
  <c r="D433" i="8"/>
  <c r="C433" i="8"/>
  <c r="E433" i="8" s="1"/>
  <c r="T432" i="8"/>
  <c r="S432" i="8"/>
  <c r="M432" i="8"/>
  <c r="K432" i="8"/>
  <c r="J432" i="8"/>
  <c r="L432" i="8" s="1"/>
  <c r="N432" i="8" s="1"/>
  <c r="G432" i="8"/>
  <c r="AA432" i="8" s="1"/>
  <c r="F432" i="8"/>
  <c r="D432" i="8"/>
  <c r="C432" i="8"/>
  <c r="E432" i="8" s="1"/>
  <c r="AC431" i="8"/>
  <c r="AB431" i="8"/>
  <c r="AA431" i="8"/>
  <c r="Z431" i="8"/>
  <c r="X431" i="8"/>
  <c r="U431" i="8"/>
  <c r="S431" i="8"/>
  <c r="R431" i="8"/>
  <c r="K431" i="8"/>
  <c r="J431" i="8"/>
  <c r="L431" i="8" s="1"/>
  <c r="H431" i="8"/>
  <c r="I431" i="8" s="1"/>
  <c r="G431" i="8"/>
  <c r="V431" i="8" s="1"/>
  <c r="F431" i="8"/>
  <c r="Y431" i="8" s="1"/>
  <c r="D431" i="8"/>
  <c r="C431" i="8"/>
  <c r="E431" i="8" s="1"/>
  <c r="AA430" i="8"/>
  <c r="X430" i="8"/>
  <c r="T430" i="8"/>
  <c r="M430" i="8"/>
  <c r="K430" i="8"/>
  <c r="J430" i="8"/>
  <c r="L430" i="8" s="1"/>
  <c r="N430" i="8" s="1"/>
  <c r="G430" i="8"/>
  <c r="F430" i="8"/>
  <c r="Y430" i="8" s="1"/>
  <c r="D430" i="8"/>
  <c r="C430" i="8"/>
  <c r="E430" i="8" s="1"/>
  <c r="AC429" i="8"/>
  <c r="AB429" i="8"/>
  <c r="AA429" i="8"/>
  <c r="Z429" i="8"/>
  <c r="X429" i="8"/>
  <c r="U429" i="8"/>
  <c r="S429" i="8"/>
  <c r="R429" i="8"/>
  <c r="K429" i="8"/>
  <c r="J429" i="8"/>
  <c r="L429" i="8" s="1"/>
  <c r="H429" i="8"/>
  <c r="I429" i="8" s="1"/>
  <c r="G429" i="8"/>
  <c r="V429" i="8" s="1"/>
  <c r="F429" i="8"/>
  <c r="Y429" i="8" s="1"/>
  <c r="D429" i="8"/>
  <c r="C429" i="8"/>
  <c r="E429" i="8" s="1"/>
  <c r="AC428" i="8"/>
  <c r="K428" i="8"/>
  <c r="J428" i="8"/>
  <c r="L428" i="8" s="1"/>
  <c r="G428" i="8"/>
  <c r="F428" i="8"/>
  <c r="D428" i="8"/>
  <c r="C428" i="8"/>
  <c r="E428" i="8" s="1"/>
  <c r="AC427" i="8"/>
  <c r="AB427" i="8"/>
  <c r="AA427" i="8"/>
  <c r="Z427" i="8"/>
  <c r="X427" i="8"/>
  <c r="U427" i="8"/>
  <c r="S427" i="8"/>
  <c r="R427" i="8"/>
  <c r="K427" i="8"/>
  <c r="J427" i="8"/>
  <c r="L427" i="8" s="1"/>
  <c r="H427" i="8"/>
  <c r="I427" i="8" s="1"/>
  <c r="G427" i="8"/>
  <c r="V427" i="8" s="1"/>
  <c r="F427" i="8"/>
  <c r="Y427" i="8" s="1"/>
  <c r="E427" i="8"/>
  <c r="D427" i="8"/>
  <c r="C427" i="8"/>
  <c r="V426" i="8"/>
  <c r="T426" i="8"/>
  <c r="M426" i="8"/>
  <c r="K426" i="8"/>
  <c r="J426" i="8"/>
  <c r="L426" i="8" s="1"/>
  <c r="N426" i="8" s="1"/>
  <c r="G426" i="8"/>
  <c r="F426" i="8"/>
  <c r="Y426" i="8" s="1"/>
  <c r="D426" i="8"/>
  <c r="C426" i="8"/>
  <c r="E426" i="8" s="1"/>
  <c r="AC425" i="8"/>
  <c r="AB425" i="8"/>
  <c r="AA425" i="8"/>
  <c r="Z425" i="8"/>
  <c r="X425" i="8"/>
  <c r="U425" i="8"/>
  <c r="S425" i="8"/>
  <c r="R425" i="8"/>
  <c r="K425" i="8"/>
  <c r="J425" i="8"/>
  <c r="H425" i="8"/>
  <c r="I425" i="8" s="1"/>
  <c r="G425" i="8"/>
  <c r="V425" i="8" s="1"/>
  <c r="F425" i="8"/>
  <c r="Y425" i="8" s="1"/>
  <c r="E425" i="8"/>
  <c r="D425" i="8"/>
  <c r="C425" i="8"/>
  <c r="AC424" i="8"/>
  <c r="T424" i="8"/>
  <c r="R424" i="8"/>
  <c r="L424" i="8"/>
  <c r="N424" i="8" s="1"/>
  <c r="K424" i="8"/>
  <c r="J424" i="8"/>
  <c r="G424" i="8"/>
  <c r="V424" i="8" s="1"/>
  <c r="F424" i="8"/>
  <c r="E424" i="8"/>
  <c r="D424" i="8"/>
  <c r="C424" i="8"/>
  <c r="K423" i="8"/>
  <c r="J423" i="8"/>
  <c r="L423" i="8" s="1"/>
  <c r="G423" i="8"/>
  <c r="F423" i="8"/>
  <c r="E423" i="8"/>
  <c r="D423" i="8"/>
  <c r="C423" i="8"/>
  <c r="Z422" i="8"/>
  <c r="X422" i="8"/>
  <c r="K422" i="8"/>
  <c r="J422" i="8"/>
  <c r="L422" i="8" s="1"/>
  <c r="G422" i="8"/>
  <c r="V422" i="8" s="1"/>
  <c r="F422" i="8"/>
  <c r="D422" i="8"/>
  <c r="C422" i="8"/>
  <c r="E422" i="8" s="1"/>
  <c r="AC421" i="8"/>
  <c r="AB421" i="8"/>
  <c r="X421" i="8"/>
  <c r="T421" i="8"/>
  <c r="R421" i="8"/>
  <c r="K421" i="8"/>
  <c r="L421" i="8" s="1"/>
  <c r="N421" i="8" s="1"/>
  <c r="J421" i="8"/>
  <c r="G421" i="8"/>
  <c r="Z421" i="8" s="1"/>
  <c r="F421" i="8"/>
  <c r="AA421" i="8" s="1"/>
  <c r="E421" i="8"/>
  <c r="D421" i="8"/>
  <c r="C421" i="8"/>
  <c r="K420" i="8"/>
  <c r="J420" i="8"/>
  <c r="L420" i="8" s="1"/>
  <c r="G420" i="8"/>
  <c r="F420" i="8"/>
  <c r="E420" i="8"/>
  <c r="D420" i="8"/>
  <c r="C420" i="8"/>
  <c r="AC419" i="8"/>
  <c r="AB419" i="8"/>
  <c r="Z419" i="8"/>
  <c r="X419" i="8"/>
  <c r="W419" i="8"/>
  <c r="V419" i="8"/>
  <c r="T419" i="8"/>
  <c r="R419" i="8"/>
  <c r="K419" i="8"/>
  <c r="L419" i="8" s="1"/>
  <c r="J419" i="8"/>
  <c r="G419" i="8"/>
  <c r="U419" i="8" s="1"/>
  <c r="F419" i="8"/>
  <c r="AA419" i="8" s="1"/>
  <c r="D419" i="8"/>
  <c r="C419" i="8"/>
  <c r="E419" i="8" s="1"/>
  <c r="R418" i="8"/>
  <c r="L418" i="8"/>
  <c r="N418" i="8" s="1"/>
  <c r="K418" i="8"/>
  <c r="J418" i="8"/>
  <c r="G418" i="8"/>
  <c r="F418" i="8"/>
  <c r="AC418" i="8" s="1"/>
  <c r="E418" i="8"/>
  <c r="D418" i="8"/>
  <c r="C418" i="8"/>
  <c r="Y417" i="8"/>
  <c r="X417" i="8"/>
  <c r="W417" i="8"/>
  <c r="U417" i="8"/>
  <c r="K417" i="8"/>
  <c r="L417" i="8" s="1"/>
  <c r="J417" i="8"/>
  <c r="G417" i="8"/>
  <c r="F417" i="8"/>
  <c r="Z417" i="8" s="1"/>
  <c r="D417" i="8"/>
  <c r="C417" i="8"/>
  <c r="E417" i="8" s="1"/>
  <c r="AC416" i="8"/>
  <c r="K416" i="8"/>
  <c r="J416" i="8"/>
  <c r="L416" i="8" s="1"/>
  <c r="G416" i="8"/>
  <c r="F416" i="8"/>
  <c r="Y416" i="8" s="1"/>
  <c r="E416" i="8"/>
  <c r="D416" i="8"/>
  <c r="C416" i="8"/>
  <c r="Z415" i="8"/>
  <c r="Y415" i="8"/>
  <c r="W415" i="8"/>
  <c r="K415" i="8"/>
  <c r="L415" i="8" s="1"/>
  <c r="J415" i="8"/>
  <c r="G415" i="8"/>
  <c r="F415" i="8"/>
  <c r="E415" i="8"/>
  <c r="D415" i="8"/>
  <c r="C415" i="8"/>
  <c r="W414" i="8"/>
  <c r="V414" i="8"/>
  <c r="K414" i="8"/>
  <c r="J414" i="8"/>
  <c r="L414" i="8" s="1"/>
  <c r="G414" i="8"/>
  <c r="U414" i="8" s="1"/>
  <c r="F414" i="8"/>
  <c r="D414" i="8"/>
  <c r="C414" i="8"/>
  <c r="E414" i="8" s="1"/>
  <c r="AC413" i="8"/>
  <c r="AB413" i="8"/>
  <c r="K413" i="8"/>
  <c r="J413" i="8"/>
  <c r="L413" i="8" s="1"/>
  <c r="G413" i="8"/>
  <c r="F413" i="8"/>
  <c r="E413" i="8"/>
  <c r="D413" i="8"/>
  <c r="C413" i="8"/>
  <c r="Z412" i="8"/>
  <c r="Y412" i="8"/>
  <c r="X412" i="8"/>
  <c r="V412" i="8"/>
  <c r="L412" i="8"/>
  <c r="K412" i="8"/>
  <c r="J412" i="8"/>
  <c r="G412" i="8"/>
  <c r="AC412" i="8" s="1"/>
  <c r="F412" i="8"/>
  <c r="D412" i="8"/>
  <c r="C412" i="8"/>
  <c r="E412" i="8" s="1"/>
  <c r="V411" i="8"/>
  <c r="U411" i="8"/>
  <c r="K411" i="8"/>
  <c r="J411" i="8"/>
  <c r="L411" i="8" s="1"/>
  <c r="G411" i="8"/>
  <c r="F411" i="8"/>
  <c r="Z411" i="8" s="1"/>
  <c r="D411" i="8"/>
  <c r="C411" i="8"/>
  <c r="E411" i="8" s="1"/>
  <c r="AB410" i="8"/>
  <c r="Z410" i="8"/>
  <c r="N410" i="8"/>
  <c r="L410" i="8"/>
  <c r="M410" i="8" s="1"/>
  <c r="K410" i="8"/>
  <c r="J410" i="8"/>
  <c r="G410" i="8"/>
  <c r="F410" i="8"/>
  <c r="E410" i="8"/>
  <c r="D410" i="8"/>
  <c r="C410" i="8"/>
  <c r="Y409" i="8"/>
  <c r="X409" i="8"/>
  <c r="W409" i="8"/>
  <c r="U409" i="8"/>
  <c r="K409" i="8"/>
  <c r="L409" i="8" s="1"/>
  <c r="J409" i="8"/>
  <c r="G409" i="8"/>
  <c r="F409" i="8"/>
  <c r="Z409" i="8" s="1"/>
  <c r="D409" i="8"/>
  <c r="C409" i="8"/>
  <c r="E409" i="8" s="1"/>
  <c r="U408" i="8"/>
  <c r="T408" i="8"/>
  <c r="K408" i="8"/>
  <c r="J408" i="8"/>
  <c r="L408" i="8" s="1"/>
  <c r="G408" i="8"/>
  <c r="AC408" i="8" s="1"/>
  <c r="F408" i="8"/>
  <c r="E408" i="8"/>
  <c r="D408" i="8"/>
  <c r="C408" i="8"/>
  <c r="Z407" i="8"/>
  <c r="Y407" i="8"/>
  <c r="W407" i="8"/>
  <c r="N407" i="8"/>
  <c r="K407" i="8"/>
  <c r="L407" i="8" s="1"/>
  <c r="M407" i="8" s="1"/>
  <c r="J407" i="8"/>
  <c r="G407" i="8"/>
  <c r="F407" i="8"/>
  <c r="E407" i="8"/>
  <c r="D407" i="8"/>
  <c r="C407" i="8"/>
  <c r="W406" i="8"/>
  <c r="V406" i="8"/>
  <c r="K406" i="8"/>
  <c r="J406" i="8"/>
  <c r="G406" i="8"/>
  <c r="U406" i="8" s="1"/>
  <c r="F406" i="8"/>
  <c r="D406" i="8"/>
  <c r="C406" i="8"/>
  <c r="E406" i="8" s="1"/>
  <c r="T405" i="8"/>
  <c r="R405" i="8"/>
  <c r="K405" i="8"/>
  <c r="J405" i="8"/>
  <c r="L405" i="8" s="1"/>
  <c r="G405" i="8"/>
  <c r="F405" i="8"/>
  <c r="AC405" i="8" s="1"/>
  <c r="E405" i="8"/>
  <c r="D405" i="8"/>
  <c r="C405" i="8"/>
  <c r="Z404" i="8"/>
  <c r="Y404" i="8"/>
  <c r="X404" i="8"/>
  <c r="V404" i="8"/>
  <c r="K404" i="8"/>
  <c r="J404" i="8"/>
  <c r="L404" i="8" s="1"/>
  <c r="G404" i="8"/>
  <c r="AC404" i="8" s="1"/>
  <c r="F404" i="8"/>
  <c r="D404" i="8"/>
  <c r="C404" i="8"/>
  <c r="E404" i="8" s="1"/>
  <c r="R403" i="8"/>
  <c r="K403" i="8"/>
  <c r="J403" i="8"/>
  <c r="L403" i="8" s="1"/>
  <c r="G403" i="8"/>
  <c r="F403" i="8"/>
  <c r="V403" i="8" s="1"/>
  <c r="D403" i="8"/>
  <c r="C403" i="8"/>
  <c r="E403" i="8" s="1"/>
  <c r="AB402" i="8"/>
  <c r="Z402" i="8"/>
  <c r="L402" i="8"/>
  <c r="M402" i="8" s="1"/>
  <c r="K402" i="8"/>
  <c r="J402" i="8"/>
  <c r="G402" i="8"/>
  <c r="F402" i="8"/>
  <c r="E402" i="8"/>
  <c r="D402" i="8"/>
  <c r="C402" i="8"/>
  <c r="Y401" i="8"/>
  <c r="X401" i="8"/>
  <c r="W401" i="8"/>
  <c r="U401" i="8"/>
  <c r="L401" i="8"/>
  <c r="K401" i="8"/>
  <c r="J401" i="8"/>
  <c r="G401" i="8"/>
  <c r="F401" i="8"/>
  <c r="Z401" i="8" s="1"/>
  <c r="D401" i="8"/>
  <c r="C401" i="8"/>
  <c r="E401" i="8" s="1"/>
  <c r="AC400" i="8"/>
  <c r="N400" i="8"/>
  <c r="K400" i="8"/>
  <c r="J400" i="8"/>
  <c r="L400" i="8" s="1"/>
  <c r="M400" i="8" s="1"/>
  <c r="G400" i="8"/>
  <c r="F400" i="8"/>
  <c r="E400" i="8"/>
  <c r="D400" i="8"/>
  <c r="C400" i="8"/>
  <c r="Z399" i="8"/>
  <c r="Y399" i="8"/>
  <c r="W399" i="8"/>
  <c r="N399" i="8"/>
  <c r="K399" i="8"/>
  <c r="L399" i="8" s="1"/>
  <c r="M399" i="8" s="1"/>
  <c r="J399" i="8"/>
  <c r="G399" i="8"/>
  <c r="F399" i="8"/>
  <c r="E399" i="8"/>
  <c r="D399" i="8"/>
  <c r="C399" i="8"/>
  <c r="K398" i="8"/>
  <c r="J398" i="8"/>
  <c r="L398" i="8" s="1"/>
  <c r="G398" i="8"/>
  <c r="F398" i="8"/>
  <c r="D398" i="8"/>
  <c r="C398" i="8"/>
  <c r="E398" i="8" s="1"/>
  <c r="R397" i="8"/>
  <c r="M397" i="8"/>
  <c r="K397" i="8"/>
  <c r="J397" i="8"/>
  <c r="L397" i="8" s="1"/>
  <c r="N397" i="8" s="1"/>
  <c r="G397" i="8"/>
  <c r="F397" i="8"/>
  <c r="Y397" i="8" s="1"/>
  <c r="E397" i="8"/>
  <c r="D397" i="8"/>
  <c r="C397" i="8"/>
  <c r="Z396" i="8"/>
  <c r="Y396" i="8"/>
  <c r="X396" i="8"/>
  <c r="V396" i="8"/>
  <c r="K396" i="8"/>
  <c r="J396" i="8"/>
  <c r="L396" i="8" s="1"/>
  <c r="G396" i="8"/>
  <c r="AC396" i="8" s="1"/>
  <c r="F396" i="8"/>
  <c r="D396" i="8"/>
  <c r="C396" i="8"/>
  <c r="E396" i="8" s="1"/>
  <c r="R395" i="8"/>
  <c r="K395" i="8"/>
  <c r="J395" i="8"/>
  <c r="L395" i="8" s="1"/>
  <c r="G395" i="8"/>
  <c r="F395" i="8"/>
  <c r="V395" i="8" s="1"/>
  <c r="D395" i="8"/>
  <c r="C395" i="8"/>
  <c r="E395" i="8" s="1"/>
  <c r="L394" i="8"/>
  <c r="M394" i="8" s="1"/>
  <c r="K394" i="8"/>
  <c r="J394" i="8"/>
  <c r="G394" i="8"/>
  <c r="F394" i="8"/>
  <c r="E394" i="8"/>
  <c r="D394" i="8"/>
  <c r="C394" i="8"/>
  <c r="Y393" i="8"/>
  <c r="X393" i="8"/>
  <c r="W393" i="8"/>
  <c r="U393" i="8"/>
  <c r="K393" i="8"/>
  <c r="L393" i="8" s="1"/>
  <c r="N393" i="8" s="1"/>
  <c r="J393" i="8"/>
  <c r="G393" i="8"/>
  <c r="F393" i="8"/>
  <c r="Z393" i="8" s="1"/>
  <c r="D393" i="8"/>
  <c r="C393" i="8"/>
  <c r="E393" i="8" s="1"/>
  <c r="K392" i="8"/>
  <c r="J392" i="8"/>
  <c r="L392" i="8" s="1"/>
  <c r="G392" i="8"/>
  <c r="V392" i="8" s="1"/>
  <c r="F392" i="8"/>
  <c r="E392" i="8"/>
  <c r="D392" i="8"/>
  <c r="C392" i="8"/>
  <c r="AB391" i="8"/>
  <c r="Z391" i="8"/>
  <c r="W391" i="8"/>
  <c r="N391" i="8"/>
  <c r="K391" i="8"/>
  <c r="L391" i="8" s="1"/>
  <c r="M391" i="8" s="1"/>
  <c r="J391" i="8"/>
  <c r="G391" i="8"/>
  <c r="F391" i="8"/>
  <c r="R391" i="8" s="1"/>
  <c r="E391" i="8"/>
  <c r="D391" i="8"/>
  <c r="C391" i="8"/>
  <c r="X390" i="8"/>
  <c r="W390" i="8"/>
  <c r="V390" i="8"/>
  <c r="K390" i="8"/>
  <c r="J390" i="8"/>
  <c r="L390" i="8" s="1"/>
  <c r="G390" i="8"/>
  <c r="F390" i="8"/>
  <c r="D390" i="8"/>
  <c r="C390" i="8"/>
  <c r="E390" i="8" s="1"/>
  <c r="M389" i="8"/>
  <c r="K389" i="8"/>
  <c r="J389" i="8"/>
  <c r="L389" i="8" s="1"/>
  <c r="N389" i="8" s="1"/>
  <c r="G389" i="8"/>
  <c r="F389" i="8"/>
  <c r="T389" i="8" s="1"/>
  <c r="E389" i="8"/>
  <c r="D389" i="8"/>
  <c r="C389" i="8"/>
  <c r="AC388" i="8"/>
  <c r="Z388" i="8"/>
  <c r="Y388" i="8"/>
  <c r="V388" i="8"/>
  <c r="T388" i="8"/>
  <c r="L388" i="8"/>
  <c r="K388" i="8"/>
  <c r="J388" i="8"/>
  <c r="G388" i="8"/>
  <c r="X388" i="8" s="1"/>
  <c r="F388" i="8"/>
  <c r="D388" i="8"/>
  <c r="C388" i="8"/>
  <c r="E388" i="8" s="1"/>
  <c r="AB387" i="8"/>
  <c r="Y387" i="8"/>
  <c r="W387" i="8"/>
  <c r="U387" i="8"/>
  <c r="R387" i="8"/>
  <c r="K387" i="8"/>
  <c r="J387" i="8"/>
  <c r="L387" i="8" s="1"/>
  <c r="G387" i="8"/>
  <c r="F387" i="8"/>
  <c r="D387" i="8"/>
  <c r="C387" i="8"/>
  <c r="E387" i="8" s="1"/>
  <c r="AB386" i="8"/>
  <c r="Z386" i="8"/>
  <c r="K386" i="8"/>
  <c r="J386" i="8"/>
  <c r="L386" i="8" s="1"/>
  <c r="G386" i="8"/>
  <c r="F386" i="8"/>
  <c r="T386" i="8" s="1"/>
  <c r="D386" i="8"/>
  <c r="C386" i="8"/>
  <c r="E386" i="8" s="1"/>
  <c r="Y385" i="8"/>
  <c r="X385" i="8"/>
  <c r="K385" i="8"/>
  <c r="L385" i="8" s="1"/>
  <c r="J385" i="8"/>
  <c r="G385" i="8"/>
  <c r="F385" i="8"/>
  <c r="R385" i="8" s="1"/>
  <c r="D385" i="8"/>
  <c r="C385" i="8"/>
  <c r="E385" i="8" s="1"/>
  <c r="L384" i="8"/>
  <c r="M384" i="8" s="1"/>
  <c r="K384" i="8"/>
  <c r="J384" i="8"/>
  <c r="G384" i="8"/>
  <c r="F384" i="8"/>
  <c r="D384" i="8"/>
  <c r="C384" i="8"/>
  <c r="E384" i="8" s="1"/>
  <c r="Z383" i="8"/>
  <c r="X383" i="8"/>
  <c r="K383" i="8"/>
  <c r="J383" i="8"/>
  <c r="L383" i="8" s="1"/>
  <c r="G383" i="8"/>
  <c r="S383" i="8" s="1"/>
  <c r="F383" i="8"/>
  <c r="E383" i="8"/>
  <c r="D383" i="8"/>
  <c r="C383" i="8"/>
  <c r="AB382" i="8"/>
  <c r="AA382" i="8"/>
  <c r="K382" i="8"/>
  <c r="J382" i="8"/>
  <c r="G382" i="8"/>
  <c r="S382" i="8" s="1"/>
  <c r="F382" i="8"/>
  <c r="D382" i="8"/>
  <c r="C382" i="8"/>
  <c r="E382" i="8" s="1"/>
  <c r="T381" i="8"/>
  <c r="S381" i="8"/>
  <c r="K381" i="8"/>
  <c r="J381" i="8"/>
  <c r="L381" i="8" s="1"/>
  <c r="N381" i="8" s="1"/>
  <c r="G381" i="8"/>
  <c r="F381" i="8"/>
  <c r="Y381" i="8" s="1"/>
  <c r="E381" i="8"/>
  <c r="D381" i="8"/>
  <c r="C381" i="8"/>
  <c r="AC380" i="8"/>
  <c r="AB380" i="8"/>
  <c r="AA380" i="8"/>
  <c r="Z380" i="8"/>
  <c r="X380" i="8"/>
  <c r="V380" i="8"/>
  <c r="U380" i="8"/>
  <c r="S380" i="8"/>
  <c r="R380" i="8"/>
  <c r="K380" i="8"/>
  <c r="J380" i="8"/>
  <c r="L380" i="8" s="1"/>
  <c r="H380" i="8"/>
  <c r="I380" i="8" s="1"/>
  <c r="G380" i="8"/>
  <c r="T380" i="8" s="1"/>
  <c r="F380" i="8"/>
  <c r="Y380" i="8" s="1"/>
  <c r="D380" i="8"/>
  <c r="C380" i="8"/>
  <c r="E380" i="8" s="1"/>
  <c r="AC379" i="8"/>
  <c r="S379" i="8"/>
  <c r="K379" i="8"/>
  <c r="J379" i="8"/>
  <c r="L379" i="8" s="1"/>
  <c r="N379" i="8" s="1"/>
  <c r="G379" i="8"/>
  <c r="F379" i="8"/>
  <c r="Y379" i="8" s="1"/>
  <c r="E379" i="8"/>
  <c r="D379" i="8"/>
  <c r="C379" i="8"/>
  <c r="AC378" i="8"/>
  <c r="AB378" i="8"/>
  <c r="AA378" i="8"/>
  <c r="Z378" i="8"/>
  <c r="X378" i="8"/>
  <c r="V378" i="8"/>
  <c r="U378" i="8"/>
  <c r="S378" i="8"/>
  <c r="R378" i="8"/>
  <c r="K378" i="8"/>
  <c r="J378" i="8"/>
  <c r="L378" i="8" s="1"/>
  <c r="H378" i="8"/>
  <c r="I378" i="8" s="1"/>
  <c r="G378" i="8"/>
  <c r="T378" i="8" s="1"/>
  <c r="F378" i="8"/>
  <c r="Y378" i="8" s="1"/>
  <c r="D378" i="8"/>
  <c r="C378" i="8"/>
  <c r="E378" i="8" s="1"/>
  <c r="K377" i="8"/>
  <c r="J377" i="8"/>
  <c r="L377" i="8" s="1"/>
  <c r="G377" i="8"/>
  <c r="F377" i="8"/>
  <c r="E377" i="8"/>
  <c r="D377" i="8"/>
  <c r="C377" i="8"/>
  <c r="AC376" i="8"/>
  <c r="AB376" i="8"/>
  <c r="AA376" i="8"/>
  <c r="Z376" i="8"/>
  <c r="X376" i="8"/>
  <c r="V376" i="8"/>
  <c r="U376" i="8"/>
  <c r="S376" i="8"/>
  <c r="R376" i="8"/>
  <c r="K376" i="8"/>
  <c r="J376" i="8"/>
  <c r="L376" i="8" s="1"/>
  <c r="H376" i="8"/>
  <c r="I376" i="8" s="1"/>
  <c r="G376" i="8"/>
  <c r="T376" i="8" s="1"/>
  <c r="F376" i="8"/>
  <c r="Y376" i="8" s="1"/>
  <c r="D376" i="8"/>
  <c r="C376" i="8"/>
  <c r="E376" i="8" s="1"/>
  <c r="AC375" i="8"/>
  <c r="X375" i="8"/>
  <c r="T375" i="8"/>
  <c r="S375" i="8"/>
  <c r="K375" i="8"/>
  <c r="J375" i="8"/>
  <c r="L375" i="8" s="1"/>
  <c r="G375" i="8"/>
  <c r="F375" i="8"/>
  <c r="Y375" i="8" s="1"/>
  <c r="E375" i="8"/>
  <c r="D375" i="8"/>
  <c r="C375" i="8"/>
  <c r="AC374" i="8"/>
  <c r="AB374" i="8"/>
  <c r="AA374" i="8"/>
  <c r="Z374" i="8"/>
  <c r="X374" i="8"/>
  <c r="V374" i="8"/>
  <c r="U374" i="8"/>
  <c r="S374" i="8"/>
  <c r="R374" i="8"/>
  <c r="K374" i="8"/>
  <c r="J374" i="8"/>
  <c r="L374" i="8" s="1"/>
  <c r="H374" i="8"/>
  <c r="I374" i="8" s="1"/>
  <c r="G374" i="8"/>
  <c r="T374" i="8" s="1"/>
  <c r="F374" i="8"/>
  <c r="Y374" i="8" s="1"/>
  <c r="D374" i="8"/>
  <c r="C374" i="8"/>
  <c r="E374" i="8" s="1"/>
  <c r="AC373" i="8"/>
  <c r="K373" i="8"/>
  <c r="J373" i="8"/>
  <c r="L373" i="8" s="1"/>
  <c r="G373" i="8"/>
  <c r="F373" i="8"/>
  <c r="Y373" i="8" s="1"/>
  <c r="E373" i="8"/>
  <c r="D373" i="8"/>
  <c r="C373" i="8"/>
  <c r="AC372" i="8"/>
  <c r="Z372" i="8"/>
  <c r="Y372" i="8"/>
  <c r="V372" i="8"/>
  <c r="T372" i="8"/>
  <c r="N372" i="8"/>
  <c r="K372" i="8"/>
  <c r="J372" i="8"/>
  <c r="L372" i="8" s="1"/>
  <c r="M372" i="8" s="1"/>
  <c r="H372" i="8"/>
  <c r="I372" i="8" s="1"/>
  <c r="G372" i="8"/>
  <c r="F372" i="8"/>
  <c r="W372" i="8" s="1"/>
  <c r="E372" i="8"/>
  <c r="D372" i="8"/>
  <c r="C372" i="8"/>
  <c r="R371" i="8"/>
  <c r="K371" i="8"/>
  <c r="J371" i="8"/>
  <c r="G371" i="8"/>
  <c r="F371" i="8"/>
  <c r="V371" i="8" s="1"/>
  <c r="D371" i="8"/>
  <c r="C371" i="8"/>
  <c r="E371" i="8" s="1"/>
  <c r="AC370" i="8"/>
  <c r="AA370" i="8"/>
  <c r="U370" i="8"/>
  <c r="R370" i="8"/>
  <c r="M370" i="8"/>
  <c r="K370" i="8"/>
  <c r="J370" i="8"/>
  <c r="L370" i="8" s="1"/>
  <c r="N370" i="8" s="1"/>
  <c r="G370" i="8"/>
  <c r="F370" i="8"/>
  <c r="D370" i="8"/>
  <c r="C370" i="8"/>
  <c r="E370" i="8" s="1"/>
  <c r="AA369" i="8"/>
  <c r="Y369" i="8"/>
  <c r="M369" i="8"/>
  <c r="K369" i="8"/>
  <c r="J369" i="8"/>
  <c r="L369" i="8" s="1"/>
  <c r="N369" i="8" s="1"/>
  <c r="G369" i="8"/>
  <c r="F369" i="8"/>
  <c r="E369" i="8"/>
  <c r="D369" i="8"/>
  <c r="C369" i="8"/>
  <c r="AC368" i="8"/>
  <c r="Z368" i="8"/>
  <c r="Y368" i="8"/>
  <c r="V368" i="8"/>
  <c r="T368" i="8"/>
  <c r="K368" i="8"/>
  <c r="J368" i="8"/>
  <c r="L368" i="8" s="1"/>
  <c r="N368" i="8" s="1"/>
  <c r="H368" i="8"/>
  <c r="I368" i="8" s="1"/>
  <c r="G368" i="8"/>
  <c r="F368" i="8"/>
  <c r="W368" i="8" s="1"/>
  <c r="E368" i="8"/>
  <c r="D368" i="8"/>
  <c r="C368" i="8"/>
  <c r="AA367" i="8"/>
  <c r="V367" i="8"/>
  <c r="T367" i="8"/>
  <c r="R367" i="8"/>
  <c r="K367" i="8"/>
  <c r="J367" i="8"/>
  <c r="L367" i="8" s="1"/>
  <c r="G367" i="8"/>
  <c r="F367" i="8"/>
  <c r="D367" i="8"/>
  <c r="C367" i="8"/>
  <c r="E367" i="8" s="1"/>
  <c r="AC366" i="8"/>
  <c r="M366" i="8"/>
  <c r="K366" i="8"/>
  <c r="J366" i="8"/>
  <c r="L366" i="8" s="1"/>
  <c r="N366" i="8" s="1"/>
  <c r="G366" i="8"/>
  <c r="F366" i="8"/>
  <c r="R366" i="8" s="1"/>
  <c r="D366" i="8"/>
  <c r="C366" i="8"/>
  <c r="E366" i="8" s="1"/>
  <c r="AB365" i="8"/>
  <c r="AA365" i="8"/>
  <c r="V365" i="8"/>
  <c r="S365" i="8"/>
  <c r="R365" i="8"/>
  <c r="K365" i="8"/>
  <c r="J365" i="8"/>
  <c r="L365" i="8" s="1"/>
  <c r="H365" i="8"/>
  <c r="I365" i="8" s="1"/>
  <c r="G365" i="8"/>
  <c r="F365" i="8"/>
  <c r="X365" i="8" s="1"/>
  <c r="D365" i="8"/>
  <c r="C365" i="8"/>
  <c r="E365" i="8" s="1"/>
  <c r="M364" i="8"/>
  <c r="K364" i="8"/>
  <c r="J364" i="8"/>
  <c r="L364" i="8" s="1"/>
  <c r="N364" i="8" s="1"/>
  <c r="G364" i="8"/>
  <c r="F364" i="8"/>
  <c r="D364" i="8"/>
  <c r="C364" i="8"/>
  <c r="E364" i="8" s="1"/>
  <c r="K363" i="8"/>
  <c r="J363" i="8"/>
  <c r="G363" i="8"/>
  <c r="F363" i="8"/>
  <c r="D363" i="8"/>
  <c r="C363" i="8"/>
  <c r="E363" i="8" s="1"/>
  <c r="AA362" i="8"/>
  <c r="V362" i="8"/>
  <c r="S362" i="8"/>
  <c r="K362" i="8"/>
  <c r="J362" i="8"/>
  <c r="L362" i="8" s="1"/>
  <c r="N362" i="8" s="1"/>
  <c r="G362" i="8"/>
  <c r="F362" i="8"/>
  <c r="Y362" i="8" s="1"/>
  <c r="E362" i="8"/>
  <c r="D362" i="8"/>
  <c r="C362" i="8"/>
  <c r="Z361" i="8"/>
  <c r="V361" i="8"/>
  <c r="S361" i="8"/>
  <c r="R361" i="8"/>
  <c r="K361" i="8"/>
  <c r="J361" i="8"/>
  <c r="H361" i="8"/>
  <c r="I361" i="8" s="1"/>
  <c r="G361" i="8"/>
  <c r="F361" i="8"/>
  <c r="Y361" i="8" s="1"/>
  <c r="E361" i="8"/>
  <c r="D361" i="8"/>
  <c r="C361" i="8"/>
  <c r="R360" i="8"/>
  <c r="M360" i="8"/>
  <c r="K360" i="8"/>
  <c r="J360" i="8"/>
  <c r="L360" i="8" s="1"/>
  <c r="N360" i="8" s="1"/>
  <c r="G360" i="8"/>
  <c r="V360" i="8" s="1"/>
  <c r="F360" i="8"/>
  <c r="D360" i="8"/>
  <c r="C360" i="8"/>
  <c r="E360" i="8" s="1"/>
  <c r="Z359" i="8"/>
  <c r="V359" i="8"/>
  <c r="S359" i="8"/>
  <c r="R359" i="8"/>
  <c r="K359" i="8"/>
  <c r="J359" i="8"/>
  <c r="H359" i="8"/>
  <c r="I359" i="8" s="1"/>
  <c r="G359" i="8"/>
  <c r="F359" i="8"/>
  <c r="Y359" i="8" s="1"/>
  <c r="D359" i="8"/>
  <c r="C359" i="8"/>
  <c r="E359" i="8" s="1"/>
  <c r="AA358" i="8"/>
  <c r="S358" i="8"/>
  <c r="K358" i="8"/>
  <c r="J358" i="8"/>
  <c r="G358" i="8"/>
  <c r="V358" i="8" s="1"/>
  <c r="F358" i="8"/>
  <c r="E358" i="8"/>
  <c r="D358" i="8"/>
  <c r="C358" i="8"/>
  <c r="AA357" i="8"/>
  <c r="Z357" i="8"/>
  <c r="V357" i="8"/>
  <c r="S357" i="8"/>
  <c r="R357" i="8"/>
  <c r="K357" i="8"/>
  <c r="J357" i="8"/>
  <c r="L357" i="8" s="1"/>
  <c r="H357" i="8"/>
  <c r="I357" i="8" s="1"/>
  <c r="G357" i="8"/>
  <c r="F357" i="8"/>
  <c r="Y357" i="8" s="1"/>
  <c r="D357" i="8"/>
  <c r="C357" i="8"/>
  <c r="E357" i="8" s="1"/>
  <c r="M356" i="8"/>
  <c r="K356" i="8"/>
  <c r="J356" i="8"/>
  <c r="L356" i="8" s="1"/>
  <c r="N356" i="8" s="1"/>
  <c r="H356" i="8"/>
  <c r="I356" i="8" s="1"/>
  <c r="G356" i="8"/>
  <c r="Z356" i="8" s="1"/>
  <c r="F356" i="8"/>
  <c r="D356" i="8"/>
  <c r="C356" i="8"/>
  <c r="E356" i="8" s="1"/>
  <c r="AC355" i="8"/>
  <c r="AA355" i="8"/>
  <c r="Z355" i="8"/>
  <c r="X355" i="8"/>
  <c r="U355" i="8"/>
  <c r="S355" i="8"/>
  <c r="R355" i="8"/>
  <c r="K355" i="8"/>
  <c r="J355" i="8"/>
  <c r="L355" i="8" s="1"/>
  <c r="H355" i="8"/>
  <c r="I355" i="8" s="1"/>
  <c r="G355" i="8"/>
  <c r="F355" i="8"/>
  <c r="Y355" i="8" s="1"/>
  <c r="D355" i="8"/>
  <c r="C355" i="8"/>
  <c r="E355" i="8" s="1"/>
  <c r="AA354" i="8"/>
  <c r="Z354" i="8"/>
  <c r="S354" i="8"/>
  <c r="K354" i="8"/>
  <c r="J354" i="8"/>
  <c r="G354" i="8"/>
  <c r="U354" i="8" s="1"/>
  <c r="F354" i="8"/>
  <c r="E354" i="8"/>
  <c r="D354" i="8"/>
  <c r="C354" i="8"/>
  <c r="AC353" i="8"/>
  <c r="AA353" i="8"/>
  <c r="U353" i="8"/>
  <c r="K353" i="8"/>
  <c r="J353" i="8"/>
  <c r="G353" i="8"/>
  <c r="F353" i="8"/>
  <c r="D353" i="8"/>
  <c r="C353" i="8"/>
  <c r="E353" i="8" s="1"/>
  <c r="U352" i="8"/>
  <c r="K352" i="8"/>
  <c r="J352" i="8"/>
  <c r="G352" i="8"/>
  <c r="Z352" i="8" s="1"/>
  <c r="F352" i="8"/>
  <c r="D352" i="8"/>
  <c r="C352" i="8"/>
  <c r="E352" i="8" s="1"/>
  <c r="K351" i="8"/>
  <c r="J351" i="8"/>
  <c r="G351" i="8"/>
  <c r="F351" i="8"/>
  <c r="D351" i="8"/>
  <c r="C351" i="8"/>
  <c r="E351" i="8" s="1"/>
  <c r="Z350" i="8"/>
  <c r="U350" i="8"/>
  <c r="T350" i="8"/>
  <c r="R350" i="8"/>
  <c r="K350" i="8"/>
  <c r="J350" i="8"/>
  <c r="H350" i="8"/>
  <c r="I350" i="8" s="1"/>
  <c r="G350" i="8"/>
  <c r="F350" i="8"/>
  <c r="D350" i="8"/>
  <c r="C350" i="8"/>
  <c r="E350" i="8" s="1"/>
  <c r="Z349" i="8"/>
  <c r="K349" i="8"/>
  <c r="J349" i="8"/>
  <c r="G349" i="8"/>
  <c r="F349" i="8"/>
  <c r="D349" i="8"/>
  <c r="C349" i="8"/>
  <c r="E349" i="8" s="1"/>
  <c r="U348" i="8"/>
  <c r="T348" i="8"/>
  <c r="R348" i="8"/>
  <c r="K348" i="8"/>
  <c r="J348" i="8"/>
  <c r="G348" i="8"/>
  <c r="Z348" i="8" s="1"/>
  <c r="F348" i="8"/>
  <c r="E348" i="8"/>
  <c r="D348" i="8"/>
  <c r="C348" i="8"/>
  <c r="K347" i="8"/>
  <c r="J347" i="8"/>
  <c r="G347" i="8"/>
  <c r="F347" i="8"/>
  <c r="D347" i="8"/>
  <c r="C347" i="8"/>
  <c r="E347" i="8" s="1"/>
  <c r="Z346" i="8"/>
  <c r="U346" i="8"/>
  <c r="T346" i="8"/>
  <c r="R346" i="8"/>
  <c r="K346" i="8"/>
  <c r="J346" i="8"/>
  <c r="H346" i="8"/>
  <c r="I346" i="8" s="1"/>
  <c r="G346" i="8"/>
  <c r="F346" i="8"/>
  <c r="D346" i="8"/>
  <c r="C346" i="8"/>
  <c r="E346" i="8" s="1"/>
  <c r="K345" i="8"/>
  <c r="J345" i="8"/>
  <c r="G345" i="8"/>
  <c r="Z345" i="8" s="1"/>
  <c r="F345" i="8"/>
  <c r="D345" i="8"/>
  <c r="C345" i="8"/>
  <c r="E345" i="8" s="1"/>
  <c r="Z344" i="8"/>
  <c r="T344" i="8"/>
  <c r="M344" i="8"/>
  <c r="K344" i="8"/>
  <c r="J344" i="8"/>
  <c r="L344" i="8" s="1"/>
  <c r="N344" i="8" s="1"/>
  <c r="H344" i="8"/>
  <c r="I344" i="8" s="1"/>
  <c r="G344" i="8"/>
  <c r="F344" i="8"/>
  <c r="D344" i="8"/>
  <c r="C344" i="8"/>
  <c r="E344" i="8" s="1"/>
  <c r="V343" i="8"/>
  <c r="R343" i="8"/>
  <c r="M343" i="8"/>
  <c r="K343" i="8"/>
  <c r="J343" i="8"/>
  <c r="L343" i="8" s="1"/>
  <c r="N343" i="8" s="1"/>
  <c r="G343" i="8"/>
  <c r="F343" i="8"/>
  <c r="S343" i="8" s="1"/>
  <c r="D343" i="8"/>
  <c r="C343" i="8"/>
  <c r="E343" i="8" s="1"/>
  <c r="AC342" i="8"/>
  <c r="Z342" i="8"/>
  <c r="Y342" i="8"/>
  <c r="V342" i="8"/>
  <c r="T342" i="8"/>
  <c r="M342" i="8"/>
  <c r="K342" i="8"/>
  <c r="J342" i="8"/>
  <c r="L342" i="8" s="1"/>
  <c r="N342" i="8" s="1"/>
  <c r="H342" i="8"/>
  <c r="I342" i="8" s="1"/>
  <c r="G342" i="8"/>
  <c r="F342" i="8"/>
  <c r="W342" i="8" s="1"/>
  <c r="E342" i="8"/>
  <c r="D342" i="8"/>
  <c r="C342" i="8"/>
  <c r="AC341" i="8"/>
  <c r="AA341" i="8"/>
  <c r="Y341" i="8"/>
  <c r="R341" i="8"/>
  <c r="M341" i="8"/>
  <c r="K341" i="8"/>
  <c r="J341" i="8"/>
  <c r="L341" i="8" s="1"/>
  <c r="N341" i="8" s="1"/>
  <c r="H341" i="8"/>
  <c r="I341" i="8" s="1"/>
  <c r="G341" i="8"/>
  <c r="F341" i="8"/>
  <c r="T341" i="8" s="1"/>
  <c r="D341" i="8"/>
  <c r="C341" i="8"/>
  <c r="E341" i="8" s="1"/>
  <c r="AC340" i="8"/>
  <c r="AA340" i="8"/>
  <c r="Y340" i="8"/>
  <c r="V340" i="8"/>
  <c r="M340" i="8"/>
  <c r="K340" i="8"/>
  <c r="J340" i="8"/>
  <c r="L340" i="8" s="1"/>
  <c r="N340" i="8" s="1"/>
  <c r="I340" i="8"/>
  <c r="H340" i="8"/>
  <c r="G340" i="8"/>
  <c r="F340" i="8"/>
  <c r="R340" i="8" s="1"/>
  <c r="D340" i="8"/>
  <c r="C340" i="8"/>
  <c r="E340" i="8" s="1"/>
  <c r="AC339" i="8"/>
  <c r="AA339" i="8"/>
  <c r="K339" i="8"/>
  <c r="J339" i="8"/>
  <c r="L339" i="8" s="1"/>
  <c r="M339" i="8" s="1"/>
  <c r="G339" i="8"/>
  <c r="F339" i="8"/>
  <c r="AB339" i="8" s="1"/>
  <c r="D339" i="8"/>
  <c r="C339" i="8"/>
  <c r="E339" i="8" s="1"/>
  <c r="AC338" i="8"/>
  <c r="AB338" i="8"/>
  <c r="U338" i="8"/>
  <c r="T338" i="8"/>
  <c r="N338" i="8"/>
  <c r="L338" i="8"/>
  <c r="M338" i="8" s="1"/>
  <c r="K338" i="8"/>
  <c r="J338" i="8"/>
  <c r="H338" i="8"/>
  <c r="I338" i="8" s="1"/>
  <c r="G338" i="8"/>
  <c r="F338" i="8"/>
  <c r="D338" i="8"/>
  <c r="C338" i="8"/>
  <c r="E338" i="8" s="1"/>
  <c r="W337" i="8"/>
  <c r="T337" i="8"/>
  <c r="K337" i="8"/>
  <c r="J337" i="8"/>
  <c r="L337" i="8" s="1"/>
  <c r="G337" i="8"/>
  <c r="F337" i="8"/>
  <c r="AC337" i="8" s="1"/>
  <c r="D337" i="8"/>
  <c r="C337" i="8"/>
  <c r="E337" i="8" s="1"/>
  <c r="AB336" i="8"/>
  <c r="AA336" i="8"/>
  <c r="Y336" i="8"/>
  <c r="W336" i="8"/>
  <c r="U336" i="8"/>
  <c r="K336" i="8"/>
  <c r="L336" i="8" s="1"/>
  <c r="J336" i="8"/>
  <c r="I336" i="8"/>
  <c r="H336" i="8"/>
  <c r="G336" i="8"/>
  <c r="F336" i="8"/>
  <c r="AC336" i="8" s="1"/>
  <c r="D336" i="8"/>
  <c r="C336" i="8"/>
  <c r="E336" i="8" s="1"/>
  <c r="S335" i="8"/>
  <c r="L335" i="8"/>
  <c r="K335" i="8"/>
  <c r="J335" i="8"/>
  <c r="G335" i="8"/>
  <c r="F335" i="8"/>
  <c r="AC335" i="8" s="1"/>
  <c r="D335" i="8"/>
  <c r="C335" i="8"/>
  <c r="E335" i="8" s="1"/>
  <c r="V334" i="8"/>
  <c r="T334" i="8"/>
  <c r="K334" i="8"/>
  <c r="J334" i="8"/>
  <c r="L334" i="8" s="1"/>
  <c r="G334" i="8"/>
  <c r="F334" i="8"/>
  <c r="AB334" i="8" s="1"/>
  <c r="D334" i="8"/>
  <c r="C334" i="8"/>
  <c r="E334" i="8" s="1"/>
  <c r="AB333" i="8"/>
  <c r="AA333" i="8"/>
  <c r="Y333" i="8"/>
  <c r="W333" i="8"/>
  <c r="V333" i="8"/>
  <c r="T333" i="8"/>
  <c r="K333" i="8"/>
  <c r="J333" i="8"/>
  <c r="L333" i="8" s="1"/>
  <c r="G333" i="8"/>
  <c r="F333" i="8"/>
  <c r="D333" i="8"/>
  <c r="C333" i="8"/>
  <c r="E333" i="8" s="1"/>
  <c r="AB332" i="8"/>
  <c r="AA332" i="8"/>
  <c r="U332" i="8"/>
  <c r="T332" i="8"/>
  <c r="N332" i="8"/>
  <c r="L332" i="8"/>
  <c r="M332" i="8" s="1"/>
  <c r="K332" i="8"/>
  <c r="J332" i="8"/>
  <c r="H332" i="8"/>
  <c r="I332" i="8" s="1"/>
  <c r="G332" i="8"/>
  <c r="F332" i="8"/>
  <c r="D332" i="8"/>
  <c r="C332" i="8"/>
  <c r="E332" i="8" s="1"/>
  <c r="AB331" i="8"/>
  <c r="AA331" i="8"/>
  <c r="Y331" i="8"/>
  <c r="W331" i="8"/>
  <c r="V331" i="8"/>
  <c r="U331" i="8"/>
  <c r="T331" i="8"/>
  <c r="K331" i="8"/>
  <c r="J331" i="8"/>
  <c r="L331" i="8" s="1"/>
  <c r="H331" i="8"/>
  <c r="I331" i="8" s="1"/>
  <c r="G331" i="8"/>
  <c r="F331" i="8"/>
  <c r="D331" i="8"/>
  <c r="C331" i="8"/>
  <c r="E331" i="8" s="1"/>
  <c r="AB330" i="8"/>
  <c r="Y330" i="8"/>
  <c r="W330" i="8"/>
  <c r="K330" i="8"/>
  <c r="J330" i="8"/>
  <c r="G330" i="8"/>
  <c r="F330" i="8"/>
  <c r="AA330" i="8" s="1"/>
  <c r="D330" i="8"/>
  <c r="C330" i="8"/>
  <c r="E330" i="8" s="1"/>
  <c r="S329" i="8"/>
  <c r="K329" i="8"/>
  <c r="J329" i="8"/>
  <c r="L329" i="8" s="1"/>
  <c r="H329" i="8"/>
  <c r="I329" i="8" s="1"/>
  <c r="G329" i="8"/>
  <c r="F329" i="8"/>
  <c r="AC329" i="8" s="1"/>
  <c r="D329" i="8"/>
  <c r="C329" i="8"/>
  <c r="E329" i="8" s="1"/>
  <c r="AA328" i="8"/>
  <c r="Y328" i="8"/>
  <c r="W328" i="8"/>
  <c r="V328" i="8"/>
  <c r="U328" i="8"/>
  <c r="K328" i="8"/>
  <c r="L328" i="8" s="1"/>
  <c r="J328" i="8"/>
  <c r="I328" i="8"/>
  <c r="H328" i="8"/>
  <c r="G328" i="8"/>
  <c r="F328" i="8"/>
  <c r="AB328" i="8" s="1"/>
  <c r="D328" i="8"/>
  <c r="C328" i="8"/>
  <c r="E328" i="8" s="1"/>
  <c r="L327" i="8"/>
  <c r="K327" i="8"/>
  <c r="J327" i="8"/>
  <c r="G327" i="8"/>
  <c r="F327" i="8"/>
  <c r="D327" i="8"/>
  <c r="C327" i="8"/>
  <c r="E327" i="8" s="1"/>
  <c r="V326" i="8"/>
  <c r="T326" i="8"/>
  <c r="K326" i="8"/>
  <c r="J326" i="8"/>
  <c r="L326" i="8" s="1"/>
  <c r="G326" i="8"/>
  <c r="F326" i="8"/>
  <c r="AB326" i="8" s="1"/>
  <c r="D326" i="8"/>
  <c r="C326" i="8"/>
  <c r="E326" i="8" s="1"/>
  <c r="AB325" i="8"/>
  <c r="AA325" i="8"/>
  <c r="Y325" i="8"/>
  <c r="W325" i="8"/>
  <c r="V325" i="8"/>
  <c r="T325" i="8"/>
  <c r="K325" i="8"/>
  <c r="J325" i="8"/>
  <c r="L325" i="8" s="1"/>
  <c r="G325" i="8"/>
  <c r="F325" i="8"/>
  <c r="D325" i="8"/>
  <c r="C325" i="8"/>
  <c r="E325" i="8" s="1"/>
  <c r="AB324" i="8"/>
  <c r="AA324" i="8"/>
  <c r="U324" i="8"/>
  <c r="T324" i="8"/>
  <c r="N324" i="8"/>
  <c r="L324" i="8"/>
  <c r="M324" i="8" s="1"/>
  <c r="K324" i="8"/>
  <c r="J324" i="8"/>
  <c r="H324" i="8"/>
  <c r="I324" i="8" s="1"/>
  <c r="G324" i="8"/>
  <c r="F324" i="8"/>
  <c r="D324" i="8"/>
  <c r="C324" i="8"/>
  <c r="E324" i="8" s="1"/>
  <c r="AB323" i="8"/>
  <c r="AA323" i="8"/>
  <c r="Y323" i="8"/>
  <c r="W323" i="8"/>
  <c r="V323" i="8"/>
  <c r="U323" i="8"/>
  <c r="T323" i="8"/>
  <c r="K323" i="8"/>
  <c r="J323" i="8"/>
  <c r="L323" i="8" s="1"/>
  <c r="H323" i="8"/>
  <c r="I323" i="8" s="1"/>
  <c r="G323" i="8"/>
  <c r="F323" i="8"/>
  <c r="D323" i="8"/>
  <c r="C323" i="8"/>
  <c r="E323" i="8" s="1"/>
  <c r="AB322" i="8"/>
  <c r="Y322" i="8"/>
  <c r="W322" i="8"/>
  <c r="K322" i="8"/>
  <c r="J322" i="8"/>
  <c r="G322" i="8"/>
  <c r="F322" i="8"/>
  <c r="AA322" i="8" s="1"/>
  <c r="D322" i="8"/>
  <c r="C322" i="8"/>
  <c r="E322" i="8" s="1"/>
  <c r="K321" i="8"/>
  <c r="J321" i="8"/>
  <c r="L321" i="8" s="1"/>
  <c r="M321" i="8" s="1"/>
  <c r="G321" i="8"/>
  <c r="F321" i="8"/>
  <c r="D321" i="8"/>
  <c r="C321" i="8"/>
  <c r="E321" i="8" s="1"/>
  <c r="AA320" i="8"/>
  <c r="Y320" i="8"/>
  <c r="W320" i="8"/>
  <c r="V320" i="8"/>
  <c r="U320" i="8"/>
  <c r="K320" i="8"/>
  <c r="L320" i="8" s="1"/>
  <c r="J320" i="8"/>
  <c r="I320" i="8"/>
  <c r="H320" i="8"/>
  <c r="G320" i="8"/>
  <c r="F320" i="8"/>
  <c r="AB320" i="8" s="1"/>
  <c r="D320" i="8"/>
  <c r="C320" i="8"/>
  <c r="E320" i="8" s="1"/>
  <c r="AC319" i="8"/>
  <c r="L319" i="8"/>
  <c r="K319" i="8"/>
  <c r="J319" i="8"/>
  <c r="G319" i="8"/>
  <c r="F319" i="8"/>
  <c r="AA319" i="8" s="1"/>
  <c r="D319" i="8"/>
  <c r="C319" i="8"/>
  <c r="E319" i="8" s="1"/>
  <c r="S318" i="8"/>
  <c r="K318" i="8"/>
  <c r="J318" i="8"/>
  <c r="L318" i="8" s="1"/>
  <c r="G318" i="8"/>
  <c r="F318" i="8"/>
  <c r="V318" i="8" s="1"/>
  <c r="D318" i="8"/>
  <c r="C318" i="8"/>
  <c r="E318" i="8" s="1"/>
  <c r="AB317" i="8"/>
  <c r="AA317" i="8"/>
  <c r="Y317" i="8"/>
  <c r="W317" i="8"/>
  <c r="V317" i="8"/>
  <c r="K317" i="8"/>
  <c r="J317" i="8"/>
  <c r="L317" i="8" s="1"/>
  <c r="G317" i="8"/>
  <c r="F317" i="8"/>
  <c r="D317" i="8"/>
  <c r="C317" i="8"/>
  <c r="E317" i="8" s="1"/>
  <c r="K316" i="8"/>
  <c r="J316" i="8"/>
  <c r="L316" i="8" s="1"/>
  <c r="G316" i="8"/>
  <c r="F316" i="8"/>
  <c r="D316" i="8"/>
  <c r="C316" i="8"/>
  <c r="E316" i="8" s="1"/>
  <c r="R315" i="8"/>
  <c r="L315" i="8"/>
  <c r="K315" i="8"/>
  <c r="J315" i="8"/>
  <c r="G315" i="8"/>
  <c r="F315" i="8"/>
  <c r="W315" i="8" s="1"/>
  <c r="D315" i="8"/>
  <c r="C315" i="8"/>
  <c r="E315" i="8" s="1"/>
  <c r="AC314" i="8"/>
  <c r="Z314" i="8"/>
  <c r="Y314" i="8"/>
  <c r="W314" i="8"/>
  <c r="V314" i="8"/>
  <c r="U314" i="8"/>
  <c r="T314" i="8"/>
  <c r="K314" i="8"/>
  <c r="L314" i="8" s="1"/>
  <c r="J314" i="8"/>
  <c r="I314" i="8"/>
  <c r="H314" i="8"/>
  <c r="G314" i="8"/>
  <c r="F314" i="8"/>
  <c r="X314" i="8" s="1"/>
  <c r="D314" i="8"/>
  <c r="C314" i="8"/>
  <c r="E314" i="8" s="1"/>
  <c r="AC313" i="8"/>
  <c r="AA313" i="8"/>
  <c r="Z313" i="8"/>
  <c r="U313" i="8"/>
  <c r="R313" i="8"/>
  <c r="K313" i="8"/>
  <c r="J313" i="8"/>
  <c r="L313" i="8" s="1"/>
  <c r="I313" i="8"/>
  <c r="H313" i="8"/>
  <c r="G313" i="8"/>
  <c r="F313" i="8"/>
  <c r="D313" i="8"/>
  <c r="C313" i="8"/>
  <c r="E313" i="8" s="1"/>
  <c r="Z312" i="8"/>
  <c r="Y312" i="8"/>
  <c r="K312" i="8"/>
  <c r="J312" i="8"/>
  <c r="L312" i="8" s="1"/>
  <c r="G312" i="8"/>
  <c r="F312" i="8"/>
  <c r="V312" i="8" s="1"/>
  <c r="D312" i="8"/>
  <c r="C312" i="8"/>
  <c r="E312" i="8" s="1"/>
  <c r="V311" i="8"/>
  <c r="U311" i="8"/>
  <c r="K311" i="8"/>
  <c r="J311" i="8"/>
  <c r="L311" i="8" s="1"/>
  <c r="G311" i="8"/>
  <c r="F311" i="8"/>
  <c r="D311" i="8"/>
  <c r="C311" i="8"/>
  <c r="E311" i="8" s="1"/>
  <c r="Y310" i="8"/>
  <c r="L310" i="8"/>
  <c r="M310" i="8" s="1"/>
  <c r="K310" i="8"/>
  <c r="J310" i="8"/>
  <c r="G310" i="8"/>
  <c r="AB310" i="8" s="1"/>
  <c r="F310" i="8"/>
  <c r="D310" i="8"/>
  <c r="C310" i="8"/>
  <c r="E310" i="8" s="1"/>
  <c r="Z309" i="8"/>
  <c r="Y309" i="8"/>
  <c r="W309" i="8"/>
  <c r="V309" i="8"/>
  <c r="U309" i="8"/>
  <c r="K309" i="8"/>
  <c r="J309" i="8"/>
  <c r="L309" i="8" s="1"/>
  <c r="G309" i="8"/>
  <c r="F309" i="8"/>
  <c r="X309" i="8" s="1"/>
  <c r="D309" i="8"/>
  <c r="C309" i="8"/>
  <c r="E309" i="8" s="1"/>
  <c r="K308" i="8"/>
  <c r="J308" i="8"/>
  <c r="L308" i="8" s="1"/>
  <c r="G308" i="8"/>
  <c r="F308" i="8"/>
  <c r="D308" i="8"/>
  <c r="C308" i="8"/>
  <c r="E308" i="8" s="1"/>
  <c r="Z307" i="8"/>
  <c r="S307" i="8"/>
  <c r="R307" i="8"/>
  <c r="N307" i="8"/>
  <c r="L307" i="8"/>
  <c r="M307" i="8" s="1"/>
  <c r="K307" i="8"/>
  <c r="J307" i="8"/>
  <c r="G307" i="8"/>
  <c r="F307" i="8"/>
  <c r="D307" i="8"/>
  <c r="C307" i="8"/>
  <c r="E307" i="8" s="1"/>
  <c r="AC306" i="8"/>
  <c r="Z306" i="8"/>
  <c r="Y306" i="8"/>
  <c r="W306" i="8"/>
  <c r="V306" i="8"/>
  <c r="U306" i="8"/>
  <c r="T306" i="8"/>
  <c r="L306" i="8"/>
  <c r="K306" i="8"/>
  <c r="J306" i="8"/>
  <c r="H306" i="8"/>
  <c r="I306" i="8" s="1"/>
  <c r="G306" i="8"/>
  <c r="F306" i="8"/>
  <c r="D306" i="8"/>
  <c r="C306" i="8"/>
  <c r="E306" i="8" s="1"/>
  <c r="R305" i="8"/>
  <c r="N305" i="8"/>
  <c r="K305" i="8"/>
  <c r="J305" i="8"/>
  <c r="L305" i="8" s="1"/>
  <c r="M305" i="8" s="1"/>
  <c r="G305" i="8"/>
  <c r="F305" i="8"/>
  <c r="S305" i="8" s="1"/>
  <c r="D305" i="8"/>
  <c r="C305" i="8"/>
  <c r="E305" i="8" s="1"/>
  <c r="Y304" i="8"/>
  <c r="V304" i="8"/>
  <c r="R304" i="8"/>
  <c r="N304" i="8"/>
  <c r="L304" i="8"/>
  <c r="M304" i="8" s="1"/>
  <c r="K304" i="8"/>
  <c r="J304" i="8"/>
  <c r="G304" i="8"/>
  <c r="F304" i="8"/>
  <c r="D304" i="8"/>
  <c r="C304" i="8"/>
  <c r="E304" i="8" s="1"/>
  <c r="AC303" i="8"/>
  <c r="AB303" i="8"/>
  <c r="W303" i="8"/>
  <c r="U303" i="8"/>
  <c r="T303" i="8"/>
  <c r="S303" i="8"/>
  <c r="K303" i="8"/>
  <c r="J303" i="8"/>
  <c r="L303" i="8" s="1"/>
  <c r="I303" i="8"/>
  <c r="H303" i="8"/>
  <c r="G303" i="8"/>
  <c r="Y303" i="8" s="1"/>
  <c r="F303" i="8"/>
  <c r="Z303" i="8" s="1"/>
  <c r="D303" i="8"/>
  <c r="C303" i="8"/>
  <c r="E303" i="8" s="1"/>
  <c r="AC302" i="8"/>
  <c r="AB302" i="8"/>
  <c r="N302" i="8"/>
  <c r="L302" i="8"/>
  <c r="M302" i="8" s="1"/>
  <c r="K302" i="8"/>
  <c r="J302" i="8"/>
  <c r="G302" i="8"/>
  <c r="AA302" i="8" s="1"/>
  <c r="F302" i="8"/>
  <c r="D302" i="8"/>
  <c r="C302" i="8"/>
  <c r="E302" i="8" s="1"/>
  <c r="Z301" i="8"/>
  <c r="L301" i="8"/>
  <c r="N301" i="8" s="1"/>
  <c r="K301" i="8"/>
  <c r="J301" i="8"/>
  <c r="G301" i="8"/>
  <c r="Y301" i="8" s="1"/>
  <c r="F301" i="8"/>
  <c r="D301" i="8"/>
  <c r="C301" i="8"/>
  <c r="E301" i="8" s="1"/>
  <c r="K300" i="8"/>
  <c r="L300" i="8" s="1"/>
  <c r="J300" i="8"/>
  <c r="G300" i="8"/>
  <c r="F300" i="8"/>
  <c r="E300" i="8"/>
  <c r="D300" i="8"/>
  <c r="C300" i="8"/>
  <c r="AA299" i="8"/>
  <c r="Z299" i="8"/>
  <c r="Y299" i="8"/>
  <c r="X299" i="8"/>
  <c r="W299" i="8"/>
  <c r="V299" i="8"/>
  <c r="K299" i="8"/>
  <c r="L299" i="8" s="1"/>
  <c r="J299" i="8"/>
  <c r="H299" i="8"/>
  <c r="I299" i="8" s="1"/>
  <c r="G299" i="8"/>
  <c r="S299" i="8" s="1"/>
  <c r="F299" i="8"/>
  <c r="E299" i="8"/>
  <c r="D299" i="8"/>
  <c r="C299" i="8"/>
  <c r="AA298" i="8"/>
  <c r="Z298" i="8"/>
  <c r="Y298" i="8"/>
  <c r="V298" i="8"/>
  <c r="N298" i="8"/>
  <c r="M298" i="8"/>
  <c r="L298" i="8"/>
  <c r="K298" i="8"/>
  <c r="J298" i="8"/>
  <c r="H298" i="8"/>
  <c r="I298" i="8" s="1"/>
  <c r="G298" i="8"/>
  <c r="F298" i="8"/>
  <c r="E298" i="8"/>
  <c r="D298" i="8"/>
  <c r="C298" i="8"/>
  <c r="V297" i="8"/>
  <c r="L297" i="8"/>
  <c r="N297" i="8" s="1"/>
  <c r="K297" i="8"/>
  <c r="J297" i="8"/>
  <c r="G297" i="8"/>
  <c r="F297" i="8"/>
  <c r="D297" i="8"/>
  <c r="C297" i="8"/>
  <c r="E297" i="8" s="1"/>
  <c r="Z296" i="8"/>
  <c r="Y296" i="8"/>
  <c r="X296" i="8"/>
  <c r="U296" i="8"/>
  <c r="N296" i="8"/>
  <c r="M296" i="8"/>
  <c r="L296" i="8"/>
  <c r="K296" i="8"/>
  <c r="J296" i="8"/>
  <c r="H296" i="8"/>
  <c r="I296" i="8" s="1"/>
  <c r="G296" i="8"/>
  <c r="F296" i="8"/>
  <c r="E296" i="8"/>
  <c r="D296" i="8"/>
  <c r="C296" i="8"/>
  <c r="Z295" i="8"/>
  <c r="Y295" i="8"/>
  <c r="X295" i="8"/>
  <c r="W295" i="8"/>
  <c r="V295" i="8"/>
  <c r="U295" i="8"/>
  <c r="K295" i="8"/>
  <c r="J295" i="8"/>
  <c r="H295" i="8"/>
  <c r="I295" i="8" s="1"/>
  <c r="G295" i="8"/>
  <c r="AC295" i="8" s="1"/>
  <c r="F295" i="8"/>
  <c r="E295" i="8"/>
  <c r="D295" i="8"/>
  <c r="C295" i="8"/>
  <c r="K294" i="8"/>
  <c r="J294" i="8"/>
  <c r="L294" i="8" s="1"/>
  <c r="G294" i="8"/>
  <c r="F294" i="8"/>
  <c r="AC294" i="8" s="1"/>
  <c r="E294" i="8"/>
  <c r="D294" i="8"/>
  <c r="C294" i="8"/>
  <c r="X293" i="8"/>
  <c r="M293" i="8"/>
  <c r="L293" i="8"/>
  <c r="N293" i="8" s="1"/>
  <c r="K293" i="8"/>
  <c r="J293" i="8"/>
  <c r="G293" i="8"/>
  <c r="Y293" i="8" s="1"/>
  <c r="F293" i="8"/>
  <c r="D293" i="8"/>
  <c r="C293" i="8"/>
  <c r="E293" i="8" s="1"/>
  <c r="Y292" i="8"/>
  <c r="V292" i="8"/>
  <c r="U292" i="8"/>
  <c r="K292" i="8"/>
  <c r="J292" i="8"/>
  <c r="L292" i="8" s="1"/>
  <c r="N292" i="8" s="1"/>
  <c r="H292" i="8"/>
  <c r="I292" i="8" s="1"/>
  <c r="G292" i="8"/>
  <c r="AC292" i="8" s="1"/>
  <c r="F292" i="8"/>
  <c r="Z292" i="8" s="1"/>
  <c r="D292" i="8"/>
  <c r="C292" i="8"/>
  <c r="E292" i="8" s="1"/>
  <c r="Z291" i="8"/>
  <c r="V291" i="8"/>
  <c r="R291" i="8"/>
  <c r="K291" i="8"/>
  <c r="J291" i="8"/>
  <c r="L291" i="8" s="1"/>
  <c r="M291" i="8" s="1"/>
  <c r="G291" i="8"/>
  <c r="F291" i="8"/>
  <c r="E291" i="8"/>
  <c r="D291" i="8"/>
  <c r="C291" i="8"/>
  <c r="X290" i="8"/>
  <c r="W290" i="8"/>
  <c r="K290" i="8"/>
  <c r="L290" i="8" s="1"/>
  <c r="J290" i="8"/>
  <c r="G290" i="8"/>
  <c r="F290" i="8"/>
  <c r="D290" i="8"/>
  <c r="C290" i="8"/>
  <c r="E290" i="8" s="1"/>
  <c r="U289" i="8"/>
  <c r="S289" i="8"/>
  <c r="L289" i="8"/>
  <c r="K289" i="8"/>
  <c r="J289" i="8"/>
  <c r="H289" i="8"/>
  <c r="I289" i="8" s="1"/>
  <c r="G289" i="8"/>
  <c r="AC289" i="8" s="1"/>
  <c r="F289" i="8"/>
  <c r="Z289" i="8" s="1"/>
  <c r="D289" i="8"/>
  <c r="C289" i="8"/>
  <c r="E289" i="8" s="1"/>
  <c r="Z288" i="8"/>
  <c r="U288" i="8"/>
  <c r="N288" i="8"/>
  <c r="M288" i="8"/>
  <c r="L288" i="8"/>
  <c r="K288" i="8"/>
  <c r="J288" i="8"/>
  <c r="G288" i="8"/>
  <c r="F288" i="8"/>
  <c r="Y288" i="8" s="1"/>
  <c r="E288" i="8"/>
  <c r="D288" i="8"/>
  <c r="C288" i="8"/>
  <c r="X287" i="8"/>
  <c r="V287" i="8"/>
  <c r="K287" i="8"/>
  <c r="L287" i="8" s="1"/>
  <c r="J287" i="8"/>
  <c r="G287" i="8"/>
  <c r="F287" i="8"/>
  <c r="E287" i="8"/>
  <c r="D287" i="8"/>
  <c r="C287" i="8"/>
  <c r="V286" i="8"/>
  <c r="M286" i="8"/>
  <c r="L286" i="8"/>
  <c r="N286" i="8" s="1"/>
  <c r="K286" i="8"/>
  <c r="J286" i="8"/>
  <c r="G286" i="8"/>
  <c r="W286" i="8" s="1"/>
  <c r="F286" i="8"/>
  <c r="E286" i="8"/>
  <c r="D286" i="8"/>
  <c r="C286" i="8"/>
  <c r="Z285" i="8"/>
  <c r="V285" i="8"/>
  <c r="K285" i="8"/>
  <c r="L285" i="8" s="1"/>
  <c r="J285" i="8"/>
  <c r="G285" i="8"/>
  <c r="W285" i="8" s="1"/>
  <c r="F285" i="8"/>
  <c r="D285" i="8"/>
  <c r="C285" i="8"/>
  <c r="E285" i="8" s="1"/>
  <c r="X284" i="8"/>
  <c r="K284" i="8"/>
  <c r="L284" i="8" s="1"/>
  <c r="J284" i="8"/>
  <c r="G284" i="8"/>
  <c r="F284" i="8"/>
  <c r="D284" i="8"/>
  <c r="C284" i="8"/>
  <c r="E284" i="8" s="1"/>
  <c r="X283" i="8"/>
  <c r="V283" i="8"/>
  <c r="K283" i="8"/>
  <c r="L283" i="8" s="1"/>
  <c r="J283" i="8"/>
  <c r="G283" i="8"/>
  <c r="F283" i="8"/>
  <c r="E283" i="8"/>
  <c r="D283" i="8"/>
  <c r="C283" i="8"/>
  <c r="X282" i="8"/>
  <c r="V282" i="8"/>
  <c r="U282" i="8"/>
  <c r="R282" i="8"/>
  <c r="K282" i="8"/>
  <c r="J282" i="8"/>
  <c r="L282" i="8" s="1"/>
  <c r="G282" i="8"/>
  <c r="AC282" i="8" s="1"/>
  <c r="F282" i="8"/>
  <c r="AB282" i="8" s="1"/>
  <c r="D282" i="8"/>
  <c r="C282" i="8"/>
  <c r="E282" i="8" s="1"/>
  <c r="X281" i="8"/>
  <c r="V281" i="8"/>
  <c r="U281" i="8"/>
  <c r="R281" i="8"/>
  <c r="K281" i="8"/>
  <c r="J281" i="8"/>
  <c r="L281" i="8" s="1"/>
  <c r="G281" i="8"/>
  <c r="AC281" i="8" s="1"/>
  <c r="F281" i="8"/>
  <c r="AB281" i="8" s="1"/>
  <c r="D281" i="8"/>
  <c r="C281" i="8"/>
  <c r="E281" i="8" s="1"/>
  <c r="X280" i="8"/>
  <c r="V280" i="8"/>
  <c r="U280" i="8"/>
  <c r="R280" i="8"/>
  <c r="K280" i="8"/>
  <c r="J280" i="8"/>
  <c r="L280" i="8" s="1"/>
  <c r="G280" i="8"/>
  <c r="AC280" i="8" s="1"/>
  <c r="F280" i="8"/>
  <c r="AB280" i="8" s="1"/>
  <c r="D280" i="8"/>
  <c r="C280" i="8"/>
  <c r="E280" i="8" s="1"/>
  <c r="X279" i="8"/>
  <c r="V279" i="8"/>
  <c r="U279" i="8"/>
  <c r="R279" i="8"/>
  <c r="K279" i="8"/>
  <c r="J279" i="8"/>
  <c r="L279" i="8" s="1"/>
  <c r="G279" i="8"/>
  <c r="AC279" i="8" s="1"/>
  <c r="F279" i="8"/>
  <c r="AB279" i="8" s="1"/>
  <c r="D279" i="8"/>
  <c r="C279" i="8"/>
  <c r="E279" i="8" s="1"/>
  <c r="X278" i="8"/>
  <c r="V278" i="8"/>
  <c r="U278" i="8"/>
  <c r="R278" i="8"/>
  <c r="K278" i="8"/>
  <c r="J278" i="8"/>
  <c r="L278" i="8" s="1"/>
  <c r="G278" i="8"/>
  <c r="AC278" i="8" s="1"/>
  <c r="F278" i="8"/>
  <c r="AB278" i="8" s="1"/>
  <c r="D278" i="8"/>
  <c r="C278" i="8"/>
  <c r="E278" i="8" s="1"/>
  <c r="X277" i="8"/>
  <c r="V277" i="8"/>
  <c r="U277" i="8"/>
  <c r="R277" i="8"/>
  <c r="K277" i="8"/>
  <c r="J277" i="8"/>
  <c r="L277" i="8" s="1"/>
  <c r="G277" i="8"/>
  <c r="AC277" i="8" s="1"/>
  <c r="F277" i="8"/>
  <c r="AB277" i="8" s="1"/>
  <c r="D277" i="8"/>
  <c r="C277" i="8"/>
  <c r="E277" i="8" s="1"/>
  <c r="X276" i="8"/>
  <c r="V276" i="8"/>
  <c r="U276" i="8"/>
  <c r="R276" i="8"/>
  <c r="K276" i="8"/>
  <c r="J276" i="8"/>
  <c r="L276" i="8" s="1"/>
  <c r="G276" i="8"/>
  <c r="AC276" i="8" s="1"/>
  <c r="F276" i="8"/>
  <c r="AB276" i="8" s="1"/>
  <c r="D276" i="8"/>
  <c r="C276" i="8"/>
  <c r="E276" i="8" s="1"/>
  <c r="X275" i="8"/>
  <c r="V275" i="8"/>
  <c r="U275" i="8"/>
  <c r="R275" i="8"/>
  <c r="K275" i="8"/>
  <c r="J275" i="8"/>
  <c r="L275" i="8" s="1"/>
  <c r="G275" i="8"/>
  <c r="AC275" i="8" s="1"/>
  <c r="F275" i="8"/>
  <c r="AB275" i="8" s="1"/>
  <c r="D275" i="8"/>
  <c r="C275" i="8"/>
  <c r="E275" i="8" s="1"/>
  <c r="X274" i="8"/>
  <c r="V274" i="8"/>
  <c r="U274" i="8"/>
  <c r="R274" i="8"/>
  <c r="K274" i="8"/>
  <c r="J274" i="8"/>
  <c r="L274" i="8" s="1"/>
  <c r="G274" i="8"/>
  <c r="AC274" i="8" s="1"/>
  <c r="F274" i="8"/>
  <c r="AB274" i="8" s="1"/>
  <c r="D274" i="8"/>
  <c r="C274" i="8"/>
  <c r="E274" i="8" s="1"/>
  <c r="V273" i="8"/>
  <c r="R273" i="8"/>
  <c r="K273" i="8"/>
  <c r="J273" i="8"/>
  <c r="L273" i="8" s="1"/>
  <c r="G273" i="8"/>
  <c r="X273" i="8" s="1"/>
  <c r="F273" i="8"/>
  <c r="E273" i="8"/>
  <c r="D273" i="8"/>
  <c r="C273" i="8"/>
  <c r="V272" i="8"/>
  <c r="K272" i="8"/>
  <c r="J272" i="8"/>
  <c r="G272" i="8"/>
  <c r="Z272" i="8" s="1"/>
  <c r="F272" i="8"/>
  <c r="R272" i="8" s="1"/>
  <c r="D272" i="8"/>
  <c r="C272" i="8"/>
  <c r="E272" i="8" s="1"/>
  <c r="Z271" i="8"/>
  <c r="Y271" i="8"/>
  <c r="X271" i="8"/>
  <c r="W271" i="8"/>
  <c r="R271" i="8"/>
  <c r="K271" i="8"/>
  <c r="J271" i="8"/>
  <c r="L271" i="8" s="1"/>
  <c r="G271" i="8"/>
  <c r="F271" i="8"/>
  <c r="AC271" i="8" s="1"/>
  <c r="D271" i="8"/>
  <c r="C271" i="8"/>
  <c r="E271" i="8" s="1"/>
  <c r="Z270" i="8"/>
  <c r="R270" i="8"/>
  <c r="M270" i="8"/>
  <c r="L270" i="8"/>
  <c r="N270" i="8" s="1"/>
  <c r="K270" i="8"/>
  <c r="J270" i="8"/>
  <c r="G270" i="8"/>
  <c r="Y270" i="8" s="1"/>
  <c r="F270" i="8"/>
  <c r="D270" i="8"/>
  <c r="C270" i="8"/>
  <c r="E270" i="8" s="1"/>
  <c r="V269" i="8"/>
  <c r="K269" i="8"/>
  <c r="J269" i="8"/>
  <c r="L269" i="8" s="1"/>
  <c r="G269" i="8"/>
  <c r="R269" i="8" s="1"/>
  <c r="F269" i="8"/>
  <c r="E269" i="8"/>
  <c r="D269" i="8"/>
  <c r="C269" i="8"/>
  <c r="V268" i="8"/>
  <c r="K268" i="8"/>
  <c r="J268" i="8"/>
  <c r="G268" i="8"/>
  <c r="Z268" i="8" s="1"/>
  <c r="F268" i="8"/>
  <c r="R268" i="8" s="1"/>
  <c r="D268" i="8"/>
  <c r="C268" i="8"/>
  <c r="E268" i="8" s="1"/>
  <c r="Z267" i="8"/>
  <c r="Y267" i="8"/>
  <c r="X267" i="8"/>
  <c r="W267" i="8"/>
  <c r="R267" i="8"/>
  <c r="K267" i="8"/>
  <c r="J267" i="8"/>
  <c r="L267" i="8" s="1"/>
  <c r="G267" i="8"/>
  <c r="F267" i="8"/>
  <c r="AC267" i="8" s="1"/>
  <c r="D267" i="8"/>
  <c r="C267" i="8"/>
  <c r="E267" i="8" s="1"/>
  <c r="Z266" i="8"/>
  <c r="R266" i="8"/>
  <c r="M266" i="8"/>
  <c r="L266" i="8"/>
  <c r="N266" i="8" s="1"/>
  <c r="K266" i="8"/>
  <c r="J266" i="8"/>
  <c r="G266" i="8"/>
  <c r="Y266" i="8" s="1"/>
  <c r="F266" i="8"/>
  <c r="D266" i="8"/>
  <c r="C266" i="8"/>
  <c r="E266" i="8" s="1"/>
  <c r="V265" i="8"/>
  <c r="K265" i="8"/>
  <c r="L265" i="8" s="1"/>
  <c r="J265" i="8"/>
  <c r="G265" i="8"/>
  <c r="R265" i="8" s="1"/>
  <c r="F265" i="8"/>
  <c r="E265" i="8"/>
  <c r="D265" i="8"/>
  <c r="C265" i="8"/>
  <c r="V264" i="8"/>
  <c r="K264" i="8"/>
  <c r="J264" i="8"/>
  <c r="G264" i="8"/>
  <c r="Z264" i="8" s="1"/>
  <c r="F264" i="8"/>
  <c r="R264" i="8" s="1"/>
  <c r="D264" i="8"/>
  <c r="C264" i="8"/>
  <c r="E264" i="8" s="1"/>
  <c r="Z263" i="8"/>
  <c r="Y263" i="8"/>
  <c r="X263" i="8"/>
  <c r="W263" i="8"/>
  <c r="R263" i="8"/>
  <c r="K263" i="8"/>
  <c r="J263" i="8"/>
  <c r="L263" i="8" s="1"/>
  <c r="G263" i="8"/>
  <c r="F263" i="8"/>
  <c r="AC263" i="8" s="1"/>
  <c r="D263" i="8"/>
  <c r="C263" i="8"/>
  <c r="E263" i="8" s="1"/>
  <c r="Z262" i="8"/>
  <c r="R262" i="8"/>
  <c r="M262" i="8"/>
  <c r="L262" i="8"/>
  <c r="N262" i="8" s="1"/>
  <c r="K262" i="8"/>
  <c r="J262" i="8"/>
  <c r="G262" i="8"/>
  <c r="Y262" i="8" s="1"/>
  <c r="F262" i="8"/>
  <c r="D262" i="8"/>
  <c r="C262" i="8"/>
  <c r="E262" i="8" s="1"/>
  <c r="V261" i="8"/>
  <c r="K261" i="8"/>
  <c r="L261" i="8" s="1"/>
  <c r="J261" i="8"/>
  <c r="G261" i="8"/>
  <c r="R261" i="8" s="1"/>
  <c r="F261" i="8"/>
  <c r="E261" i="8"/>
  <c r="D261" i="8"/>
  <c r="C261" i="8"/>
  <c r="V260" i="8"/>
  <c r="K260" i="8"/>
  <c r="J260" i="8"/>
  <c r="G260" i="8"/>
  <c r="Z260" i="8" s="1"/>
  <c r="F260" i="8"/>
  <c r="R260" i="8" s="1"/>
  <c r="D260" i="8"/>
  <c r="C260" i="8"/>
  <c r="E260" i="8" s="1"/>
  <c r="Z259" i="8"/>
  <c r="Y259" i="8"/>
  <c r="X259" i="8"/>
  <c r="W259" i="8"/>
  <c r="R259" i="8"/>
  <c r="K259" i="8"/>
  <c r="J259" i="8"/>
  <c r="L259" i="8" s="1"/>
  <c r="G259" i="8"/>
  <c r="F259" i="8"/>
  <c r="AC259" i="8" s="1"/>
  <c r="D259" i="8"/>
  <c r="C259" i="8"/>
  <c r="E259" i="8" s="1"/>
  <c r="Z258" i="8"/>
  <c r="R258" i="8"/>
  <c r="M258" i="8"/>
  <c r="L258" i="8"/>
  <c r="N258" i="8" s="1"/>
  <c r="K258" i="8"/>
  <c r="J258" i="8"/>
  <c r="G258" i="8"/>
  <c r="Y258" i="8" s="1"/>
  <c r="F258" i="8"/>
  <c r="D258" i="8"/>
  <c r="C258" i="8"/>
  <c r="E258" i="8" s="1"/>
  <c r="V257" i="8"/>
  <c r="K257" i="8"/>
  <c r="L257" i="8" s="1"/>
  <c r="J257" i="8"/>
  <c r="G257" i="8"/>
  <c r="R257" i="8" s="1"/>
  <c r="F257" i="8"/>
  <c r="E257" i="8"/>
  <c r="D257" i="8"/>
  <c r="C257" i="8"/>
  <c r="V256" i="8"/>
  <c r="K256" i="8"/>
  <c r="J256" i="8"/>
  <c r="G256" i="8"/>
  <c r="Z256" i="8" s="1"/>
  <c r="F256" i="8"/>
  <c r="R256" i="8" s="1"/>
  <c r="D256" i="8"/>
  <c r="C256" i="8"/>
  <c r="E256" i="8" s="1"/>
  <c r="Z255" i="8"/>
  <c r="Y255" i="8"/>
  <c r="X255" i="8"/>
  <c r="W255" i="8"/>
  <c r="R255" i="8"/>
  <c r="K255" i="8"/>
  <c r="J255" i="8"/>
  <c r="L255" i="8" s="1"/>
  <c r="G255" i="8"/>
  <c r="F255" i="8"/>
  <c r="AC255" i="8" s="1"/>
  <c r="D255" i="8"/>
  <c r="C255" i="8"/>
  <c r="E255" i="8" s="1"/>
  <c r="Z254" i="8"/>
  <c r="R254" i="8"/>
  <c r="M254" i="8"/>
  <c r="L254" i="8"/>
  <c r="N254" i="8" s="1"/>
  <c r="K254" i="8"/>
  <c r="J254" i="8"/>
  <c r="G254" i="8"/>
  <c r="Y254" i="8" s="1"/>
  <c r="F254" i="8"/>
  <c r="D254" i="8"/>
  <c r="C254" i="8"/>
  <c r="E254" i="8" s="1"/>
  <c r="V253" i="8"/>
  <c r="K253" i="8"/>
  <c r="L253" i="8" s="1"/>
  <c r="J253" i="8"/>
  <c r="G253" i="8"/>
  <c r="R253" i="8" s="1"/>
  <c r="F253" i="8"/>
  <c r="E253" i="8"/>
  <c r="D253" i="8"/>
  <c r="C253" i="8"/>
  <c r="V252" i="8"/>
  <c r="K252" i="8"/>
  <c r="J252" i="8"/>
  <c r="G252" i="8"/>
  <c r="Z252" i="8" s="1"/>
  <c r="F252" i="8"/>
  <c r="R252" i="8" s="1"/>
  <c r="D252" i="8"/>
  <c r="C252" i="8"/>
  <c r="E252" i="8" s="1"/>
  <c r="Z251" i="8"/>
  <c r="Y251" i="8"/>
  <c r="X251" i="8"/>
  <c r="W251" i="8"/>
  <c r="R251" i="8"/>
  <c r="K251" i="8"/>
  <c r="J251" i="8"/>
  <c r="L251" i="8" s="1"/>
  <c r="G251" i="8"/>
  <c r="F251" i="8"/>
  <c r="AC251" i="8" s="1"/>
  <c r="D251" i="8"/>
  <c r="C251" i="8"/>
  <c r="E251" i="8" s="1"/>
  <c r="Z250" i="8"/>
  <c r="R250" i="8"/>
  <c r="M250" i="8"/>
  <c r="L250" i="8"/>
  <c r="N250" i="8" s="1"/>
  <c r="K250" i="8"/>
  <c r="J250" i="8"/>
  <c r="G250" i="8"/>
  <c r="Y250" i="8" s="1"/>
  <c r="F250" i="8"/>
  <c r="D250" i="8"/>
  <c r="C250" i="8"/>
  <c r="E250" i="8" s="1"/>
  <c r="V249" i="8"/>
  <c r="K249" i="8"/>
  <c r="L249" i="8" s="1"/>
  <c r="J249" i="8"/>
  <c r="G249" i="8"/>
  <c r="R249" i="8" s="1"/>
  <c r="F249" i="8"/>
  <c r="E249" i="8"/>
  <c r="D249" i="8"/>
  <c r="C249" i="8"/>
  <c r="V248" i="8"/>
  <c r="K248" i="8"/>
  <c r="J248" i="8"/>
  <c r="G248" i="8"/>
  <c r="Z248" i="8" s="1"/>
  <c r="F248" i="8"/>
  <c r="R248" i="8" s="1"/>
  <c r="D248" i="8"/>
  <c r="C248" i="8"/>
  <c r="E248" i="8" s="1"/>
  <c r="Z247" i="8"/>
  <c r="Y247" i="8"/>
  <c r="X247" i="8"/>
  <c r="W247" i="8"/>
  <c r="R247" i="8"/>
  <c r="K247" i="8"/>
  <c r="J247" i="8"/>
  <c r="L247" i="8" s="1"/>
  <c r="G247" i="8"/>
  <c r="F247" i="8"/>
  <c r="AC247" i="8" s="1"/>
  <c r="D247" i="8"/>
  <c r="C247" i="8"/>
  <c r="E247" i="8" s="1"/>
  <c r="Z246" i="8"/>
  <c r="R246" i="8"/>
  <c r="M246" i="8"/>
  <c r="L246" i="8"/>
  <c r="N246" i="8" s="1"/>
  <c r="K246" i="8"/>
  <c r="J246" i="8"/>
  <c r="G246" i="8"/>
  <c r="Y246" i="8" s="1"/>
  <c r="F246" i="8"/>
  <c r="D246" i="8"/>
  <c r="C246" i="8"/>
  <c r="E246" i="8" s="1"/>
  <c r="V245" i="8"/>
  <c r="K245" i="8"/>
  <c r="J245" i="8"/>
  <c r="L245" i="8" s="1"/>
  <c r="G245" i="8"/>
  <c r="T245" i="8" s="1"/>
  <c r="F245" i="8"/>
  <c r="D245" i="8"/>
  <c r="C245" i="8"/>
  <c r="E245" i="8" s="1"/>
  <c r="AB244" i="8"/>
  <c r="R244" i="8"/>
  <c r="M244" i="8"/>
  <c r="L244" i="8"/>
  <c r="N244" i="8" s="1"/>
  <c r="K244" i="8"/>
  <c r="J244" i="8"/>
  <c r="G244" i="8"/>
  <c r="F244" i="8"/>
  <c r="D244" i="8"/>
  <c r="C244" i="8"/>
  <c r="E244" i="8" s="1"/>
  <c r="Z243" i="8"/>
  <c r="X243" i="8"/>
  <c r="W243" i="8"/>
  <c r="V243" i="8"/>
  <c r="U243" i="8"/>
  <c r="K243" i="8"/>
  <c r="J243" i="8"/>
  <c r="L243" i="8" s="1"/>
  <c r="G243" i="8"/>
  <c r="F243" i="8"/>
  <c r="Y243" i="8" s="1"/>
  <c r="D243" i="8"/>
  <c r="C243" i="8"/>
  <c r="E243" i="8" s="1"/>
  <c r="AB242" i="8"/>
  <c r="U242" i="8"/>
  <c r="K242" i="8"/>
  <c r="L242" i="8" s="1"/>
  <c r="J242" i="8"/>
  <c r="G242" i="8"/>
  <c r="F242" i="8"/>
  <c r="R242" i="8" s="1"/>
  <c r="E242" i="8"/>
  <c r="D242" i="8"/>
  <c r="C242" i="8"/>
  <c r="Z241" i="8"/>
  <c r="X241" i="8"/>
  <c r="N241" i="8"/>
  <c r="L241" i="8"/>
  <c r="M241" i="8" s="1"/>
  <c r="K241" i="8"/>
  <c r="J241" i="8"/>
  <c r="G241" i="8"/>
  <c r="W241" i="8" s="1"/>
  <c r="F241" i="8"/>
  <c r="E241" i="8"/>
  <c r="D241" i="8"/>
  <c r="C241" i="8"/>
  <c r="W240" i="8"/>
  <c r="U240" i="8"/>
  <c r="K240" i="8"/>
  <c r="J240" i="8"/>
  <c r="L240" i="8" s="1"/>
  <c r="G240" i="8"/>
  <c r="AC240" i="8" s="1"/>
  <c r="F240" i="8"/>
  <c r="E240" i="8"/>
  <c r="D240" i="8"/>
  <c r="C240" i="8"/>
  <c r="AC239" i="8"/>
  <c r="Z239" i="8"/>
  <c r="N239" i="8"/>
  <c r="K239" i="8"/>
  <c r="J239" i="8"/>
  <c r="L239" i="8" s="1"/>
  <c r="M239" i="8" s="1"/>
  <c r="G239" i="8"/>
  <c r="T239" i="8" s="1"/>
  <c r="F239" i="8"/>
  <c r="E239" i="8"/>
  <c r="D239" i="8"/>
  <c r="C239" i="8"/>
  <c r="Y238" i="8"/>
  <c r="W238" i="8"/>
  <c r="M238" i="8"/>
  <c r="K238" i="8"/>
  <c r="J238" i="8"/>
  <c r="L238" i="8" s="1"/>
  <c r="N238" i="8" s="1"/>
  <c r="G238" i="8"/>
  <c r="F238" i="8"/>
  <c r="Z238" i="8" s="1"/>
  <c r="D238" i="8"/>
  <c r="C238" i="8"/>
  <c r="E238" i="8" s="1"/>
  <c r="AC237" i="8"/>
  <c r="V237" i="8"/>
  <c r="T237" i="8"/>
  <c r="K237" i="8"/>
  <c r="J237" i="8"/>
  <c r="L237" i="8" s="1"/>
  <c r="H237" i="8"/>
  <c r="I237" i="8" s="1"/>
  <c r="G237" i="8"/>
  <c r="AB237" i="8" s="1"/>
  <c r="F237" i="8"/>
  <c r="E237" i="8"/>
  <c r="D237" i="8"/>
  <c r="C237" i="8"/>
  <c r="AC236" i="8"/>
  <c r="AA236" i="8"/>
  <c r="U236" i="8"/>
  <c r="S236" i="8"/>
  <c r="K236" i="8"/>
  <c r="J236" i="8"/>
  <c r="L236" i="8" s="1"/>
  <c r="H236" i="8"/>
  <c r="I236" i="8" s="1"/>
  <c r="G236" i="8"/>
  <c r="Z236" i="8" s="1"/>
  <c r="F236" i="8"/>
  <c r="Y236" i="8" s="1"/>
  <c r="E236" i="8"/>
  <c r="D236" i="8"/>
  <c r="C236" i="8"/>
  <c r="AC235" i="8"/>
  <c r="AA235" i="8"/>
  <c r="U235" i="8"/>
  <c r="S235" i="8"/>
  <c r="K235" i="8"/>
  <c r="J235" i="8"/>
  <c r="L235" i="8" s="1"/>
  <c r="H235" i="8"/>
  <c r="I235" i="8" s="1"/>
  <c r="G235" i="8"/>
  <c r="Z235" i="8" s="1"/>
  <c r="F235" i="8"/>
  <c r="Y235" i="8" s="1"/>
  <c r="E235" i="8"/>
  <c r="D235" i="8"/>
  <c r="C235" i="8"/>
  <c r="AC234" i="8"/>
  <c r="AA234" i="8"/>
  <c r="U234" i="8"/>
  <c r="S234" i="8"/>
  <c r="K234" i="8"/>
  <c r="J234" i="8"/>
  <c r="L234" i="8" s="1"/>
  <c r="H234" i="8"/>
  <c r="I234" i="8" s="1"/>
  <c r="G234" i="8"/>
  <c r="Z234" i="8" s="1"/>
  <c r="F234" i="8"/>
  <c r="Y234" i="8" s="1"/>
  <c r="E234" i="8"/>
  <c r="D234" i="8"/>
  <c r="C234" i="8"/>
  <c r="AC233" i="8"/>
  <c r="AA233" i="8"/>
  <c r="U233" i="8"/>
  <c r="S233" i="8"/>
  <c r="K233" i="8"/>
  <c r="J233" i="8"/>
  <c r="L233" i="8" s="1"/>
  <c r="H233" i="8"/>
  <c r="I233" i="8" s="1"/>
  <c r="G233" i="8"/>
  <c r="Z233" i="8" s="1"/>
  <c r="F233" i="8"/>
  <c r="Y233" i="8" s="1"/>
  <c r="E233" i="8"/>
  <c r="D233" i="8"/>
  <c r="C233" i="8"/>
  <c r="AC232" i="8"/>
  <c r="AA232" i="8"/>
  <c r="U232" i="8"/>
  <c r="S232" i="8"/>
  <c r="K232" i="8"/>
  <c r="J232" i="8"/>
  <c r="L232" i="8" s="1"/>
  <c r="H232" i="8"/>
  <c r="I232" i="8" s="1"/>
  <c r="G232" i="8"/>
  <c r="Z232" i="8" s="1"/>
  <c r="F232" i="8"/>
  <c r="Y232" i="8" s="1"/>
  <c r="D232" i="8"/>
  <c r="C232" i="8"/>
  <c r="E232" i="8" s="1"/>
  <c r="AC231" i="8"/>
  <c r="AA231" i="8"/>
  <c r="U231" i="8"/>
  <c r="S231" i="8"/>
  <c r="K231" i="8"/>
  <c r="J231" i="8"/>
  <c r="L231" i="8" s="1"/>
  <c r="H231" i="8"/>
  <c r="I231" i="8" s="1"/>
  <c r="G231" i="8"/>
  <c r="Z231" i="8" s="1"/>
  <c r="F231" i="8"/>
  <c r="Y231" i="8" s="1"/>
  <c r="D231" i="8"/>
  <c r="C231" i="8"/>
  <c r="E231" i="8" s="1"/>
  <c r="AC230" i="8"/>
  <c r="AA230" i="8"/>
  <c r="U230" i="8"/>
  <c r="S230" i="8"/>
  <c r="K230" i="8"/>
  <c r="J230" i="8"/>
  <c r="L230" i="8" s="1"/>
  <c r="H230" i="8"/>
  <c r="I230" i="8" s="1"/>
  <c r="G230" i="8"/>
  <c r="Z230" i="8" s="1"/>
  <c r="F230" i="8"/>
  <c r="Y230" i="8" s="1"/>
  <c r="D230" i="8"/>
  <c r="C230" i="8"/>
  <c r="E230" i="8" s="1"/>
  <c r="AC229" i="8"/>
  <c r="AA229" i="8"/>
  <c r="U229" i="8"/>
  <c r="S229" i="8"/>
  <c r="K229" i="8"/>
  <c r="J229" i="8"/>
  <c r="L229" i="8" s="1"/>
  <c r="H229" i="8"/>
  <c r="I229" i="8" s="1"/>
  <c r="G229" i="8"/>
  <c r="Z229" i="8" s="1"/>
  <c r="F229" i="8"/>
  <c r="Y229" i="8" s="1"/>
  <c r="D229" i="8"/>
  <c r="C229" i="8"/>
  <c r="E229" i="8" s="1"/>
  <c r="AC228" i="8"/>
  <c r="AA228" i="8"/>
  <c r="U228" i="8"/>
  <c r="S228" i="8"/>
  <c r="K228" i="8"/>
  <c r="J228" i="8"/>
  <c r="L228" i="8" s="1"/>
  <c r="H228" i="8"/>
  <c r="I228" i="8" s="1"/>
  <c r="G228" i="8"/>
  <c r="Z228" i="8" s="1"/>
  <c r="F228" i="8"/>
  <c r="Y228" i="8" s="1"/>
  <c r="D228" i="8"/>
  <c r="C228" i="8"/>
  <c r="E228" i="8" s="1"/>
  <c r="AC227" i="8"/>
  <c r="AA227" i="8"/>
  <c r="U227" i="8"/>
  <c r="S227" i="8"/>
  <c r="K227" i="8"/>
  <c r="J227" i="8"/>
  <c r="L227" i="8" s="1"/>
  <c r="H227" i="8"/>
  <c r="I227" i="8" s="1"/>
  <c r="G227" i="8"/>
  <c r="Z227" i="8" s="1"/>
  <c r="F227" i="8"/>
  <c r="Y227" i="8" s="1"/>
  <c r="D227" i="8"/>
  <c r="C227" i="8"/>
  <c r="E227" i="8" s="1"/>
  <c r="AC226" i="8"/>
  <c r="AA226" i="8"/>
  <c r="U226" i="8"/>
  <c r="S226" i="8"/>
  <c r="K226" i="8"/>
  <c r="J226" i="8"/>
  <c r="L226" i="8" s="1"/>
  <c r="H226" i="8"/>
  <c r="I226" i="8" s="1"/>
  <c r="G226" i="8"/>
  <c r="Z226" i="8" s="1"/>
  <c r="F226" i="8"/>
  <c r="Y226" i="8" s="1"/>
  <c r="D226" i="8"/>
  <c r="C226" i="8"/>
  <c r="E226" i="8" s="1"/>
  <c r="AC225" i="8"/>
  <c r="AA225" i="8"/>
  <c r="U225" i="8"/>
  <c r="S225" i="8"/>
  <c r="K225" i="8"/>
  <c r="J225" i="8"/>
  <c r="L225" i="8" s="1"/>
  <c r="H225" i="8"/>
  <c r="I225" i="8" s="1"/>
  <c r="G225" i="8"/>
  <c r="Z225" i="8" s="1"/>
  <c r="F225" i="8"/>
  <c r="Y225" i="8" s="1"/>
  <c r="D225" i="8"/>
  <c r="C225" i="8"/>
  <c r="E225" i="8" s="1"/>
  <c r="U224" i="8"/>
  <c r="R224" i="8"/>
  <c r="L224" i="8"/>
  <c r="K224" i="8"/>
  <c r="J224" i="8"/>
  <c r="G224" i="8"/>
  <c r="S224" i="8" s="1"/>
  <c r="F224" i="8"/>
  <c r="Y224" i="8" s="1"/>
  <c r="D224" i="8"/>
  <c r="C224" i="8"/>
  <c r="E224" i="8" s="1"/>
  <c r="AC223" i="8"/>
  <c r="AA223" i="8"/>
  <c r="U223" i="8"/>
  <c r="S223" i="8"/>
  <c r="L223" i="8"/>
  <c r="K223" i="8"/>
  <c r="J223" i="8"/>
  <c r="G223" i="8"/>
  <c r="R223" i="8" s="1"/>
  <c r="F223" i="8"/>
  <c r="Y223" i="8" s="1"/>
  <c r="D223" i="8"/>
  <c r="C223" i="8"/>
  <c r="E223" i="8" s="1"/>
  <c r="AC222" i="8"/>
  <c r="AA222" i="8"/>
  <c r="Z222" i="8"/>
  <c r="U222" i="8"/>
  <c r="S222" i="8"/>
  <c r="R222" i="8"/>
  <c r="K222" i="8"/>
  <c r="J222" i="8"/>
  <c r="L222" i="8" s="1"/>
  <c r="H222" i="8"/>
  <c r="I222" i="8" s="1"/>
  <c r="G222" i="8"/>
  <c r="F222" i="8"/>
  <c r="Y222" i="8" s="1"/>
  <c r="D222" i="8"/>
  <c r="C222" i="8"/>
  <c r="E222" i="8" s="1"/>
  <c r="AA221" i="8"/>
  <c r="Z221" i="8"/>
  <c r="R221" i="8"/>
  <c r="L221" i="8"/>
  <c r="K221" i="8"/>
  <c r="J221" i="8"/>
  <c r="H221" i="8"/>
  <c r="I221" i="8" s="1"/>
  <c r="G221" i="8"/>
  <c r="U221" i="8" s="1"/>
  <c r="F221" i="8"/>
  <c r="D221" i="8"/>
  <c r="C221" i="8"/>
  <c r="E221" i="8" s="1"/>
  <c r="AC220" i="8"/>
  <c r="Z220" i="8"/>
  <c r="L220" i="8"/>
  <c r="K220" i="8"/>
  <c r="J220" i="8"/>
  <c r="H220" i="8"/>
  <c r="I220" i="8" s="1"/>
  <c r="G220" i="8"/>
  <c r="U220" i="8" s="1"/>
  <c r="F220" i="8"/>
  <c r="D220" i="8"/>
  <c r="C220" i="8"/>
  <c r="E220" i="8" s="1"/>
  <c r="W219" i="8"/>
  <c r="K219" i="8"/>
  <c r="J219" i="8"/>
  <c r="L219" i="8" s="1"/>
  <c r="G219" i="8"/>
  <c r="AA219" i="8" s="1"/>
  <c r="F219" i="8"/>
  <c r="D219" i="8"/>
  <c r="C219" i="8"/>
  <c r="E219" i="8" s="1"/>
  <c r="AC218" i="8"/>
  <c r="AA218" i="8"/>
  <c r="Z218" i="8"/>
  <c r="U218" i="8"/>
  <c r="S218" i="8"/>
  <c r="R218" i="8"/>
  <c r="K218" i="8"/>
  <c r="J218" i="8"/>
  <c r="L218" i="8" s="1"/>
  <c r="H218" i="8"/>
  <c r="I218" i="8" s="1"/>
  <c r="G218" i="8"/>
  <c r="F218" i="8"/>
  <c r="Y218" i="8" s="1"/>
  <c r="D218" i="8"/>
  <c r="C218" i="8"/>
  <c r="E218" i="8" s="1"/>
  <c r="S217" i="8"/>
  <c r="L217" i="8"/>
  <c r="K217" i="8"/>
  <c r="J217" i="8"/>
  <c r="G217" i="8"/>
  <c r="W217" i="8" s="1"/>
  <c r="F217" i="8"/>
  <c r="D217" i="8"/>
  <c r="C217" i="8"/>
  <c r="E217" i="8" s="1"/>
  <c r="U216" i="8"/>
  <c r="R216" i="8"/>
  <c r="L216" i="8"/>
  <c r="K216" i="8"/>
  <c r="J216" i="8"/>
  <c r="G216" i="8"/>
  <c r="S216" i="8" s="1"/>
  <c r="F216" i="8"/>
  <c r="Y216" i="8" s="1"/>
  <c r="D216" i="8"/>
  <c r="C216" i="8"/>
  <c r="E216" i="8" s="1"/>
  <c r="AC215" i="8"/>
  <c r="AA215" i="8"/>
  <c r="U215" i="8"/>
  <c r="S215" i="8"/>
  <c r="L215" i="8"/>
  <c r="K215" i="8"/>
  <c r="J215" i="8"/>
  <c r="G215" i="8"/>
  <c r="R215" i="8" s="1"/>
  <c r="F215" i="8"/>
  <c r="Y215" i="8" s="1"/>
  <c r="D215" i="8"/>
  <c r="C215" i="8"/>
  <c r="E215" i="8" s="1"/>
  <c r="AC214" i="8"/>
  <c r="AA214" i="8"/>
  <c r="Z214" i="8"/>
  <c r="S214" i="8"/>
  <c r="R214" i="8"/>
  <c r="K214" i="8"/>
  <c r="J214" i="8"/>
  <c r="L214" i="8" s="1"/>
  <c r="G214" i="8"/>
  <c r="F214" i="8"/>
  <c r="Y214" i="8" s="1"/>
  <c r="D214" i="8"/>
  <c r="C214" i="8"/>
  <c r="E214" i="8" s="1"/>
  <c r="AC213" i="8"/>
  <c r="T213" i="8"/>
  <c r="R213" i="8"/>
  <c r="L213" i="8"/>
  <c r="K213" i="8"/>
  <c r="J213" i="8"/>
  <c r="G213" i="8"/>
  <c r="F213" i="8"/>
  <c r="D213" i="8"/>
  <c r="C213" i="8"/>
  <c r="E213" i="8" s="1"/>
  <c r="W212" i="8"/>
  <c r="K212" i="8"/>
  <c r="J212" i="8"/>
  <c r="L212" i="8" s="1"/>
  <c r="G212" i="8"/>
  <c r="T212" i="8" s="1"/>
  <c r="F212" i="8"/>
  <c r="D212" i="8"/>
  <c r="C212" i="8"/>
  <c r="E212" i="8" s="1"/>
  <c r="AB211" i="8"/>
  <c r="AA211" i="8"/>
  <c r="W211" i="8"/>
  <c r="U211" i="8"/>
  <c r="L211" i="8"/>
  <c r="K211" i="8"/>
  <c r="J211" i="8"/>
  <c r="I211" i="8"/>
  <c r="H211" i="8"/>
  <c r="G211" i="8"/>
  <c r="V211" i="8" s="1"/>
  <c r="F211" i="8"/>
  <c r="D211" i="8"/>
  <c r="C211" i="8"/>
  <c r="E211" i="8" s="1"/>
  <c r="AC210" i="8"/>
  <c r="AA210" i="8"/>
  <c r="Z210" i="8"/>
  <c r="W210" i="8"/>
  <c r="S210" i="8"/>
  <c r="R210" i="8"/>
  <c r="K210" i="8"/>
  <c r="J210" i="8"/>
  <c r="L210" i="8" s="1"/>
  <c r="G210" i="8"/>
  <c r="V210" i="8" s="1"/>
  <c r="F210" i="8"/>
  <c r="Y210" i="8" s="1"/>
  <c r="D210" i="8"/>
  <c r="C210" i="8"/>
  <c r="E210" i="8" s="1"/>
  <c r="AC209" i="8"/>
  <c r="AB209" i="8"/>
  <c r="AA209" i="8"/>
  <c r="Z209" i="8"/>
  <c r="W209" i="8"/>
  <c r="V209" i="8"/>
  <c r="U209" i="8"/>
  <c r="S209" i="8"/>
  <c r="R209" i="8"/>
  <c r="L209" i="8"/>
  <c r="K209" i="8"/>
  <c r="J209" i="8"/>
  <c r="H209" i="8"/>
  <c r="I209" i="8" s="1"/>
  <c r="G209" i="8"/>
  <c r="T209" i="8" s="1"/>
  <c r="F209" i="8"/>
  <c r="Y209" i="8" s="1"/>
  <c r="D209" i="8"/>
  <c r="C209" i="8"/>
  <c r="E209" i="8" s="1"/>
  <c r="AA208" i="8"/>
  <c r="Z208" i="8"/>
  <c r="V208" i="8"/>
  <c r="U208" i="8"/>
  <c r="K208" i="8"/>
  <c r="L208" i="8" s="1"/>
  <c r="J208" i="8"/>
  <c r="I208" i="8"/>
  <c r="H208" i="8"/>
  <c r="G208" i="8"/>
  <c r="T208" i="8" s="1"/>
  <c r="F208" i="8"/>
  <c r="D208" i="8"/>
  <c r="C208" i="8"/>
  <c r="E208" i="8" s="1"/>
  <c r="AC207" i="8"/>
  <c r="AA207" i="8"/>
  <c r="Z207" i="8"/>
  <c r="S207" i="8"/>
  <c r="L207" i="8"/>
  <c r="K207" i="8"/>
  <c r="J207" i="8"/>
  <c r="G207" i="8"/>
  <c r="W207" i="8" s="1"/>
  <c r="F207" i="8"/>
  <c r="Y207" i="8" s="1"/>
  <c r="D207" i="8"/>
  <c r="C207" i="8"/>
  <c r="E207" i="8" s="1"/>
  <c r="AC206" i="8"/>
  <c r="Y206" i="8"/>
  <c r="W206" i="8"/>
  <c r="U206" i="8"/>
  <c r="T206" i="8"/>
  <c r="K206" i="8"/>
  <c r="L206" i="8" s="1"/>
  <c r="J206" i="8"/>
  <c r="I206" i="8"/>
  <c r="H206" i="8"/>
  <c r="G206" i="8"/>
  <c r="AB206" i="8" s="1"/>
  <c r="F206" i="8"/>
  <c r="V206" i="8" s="1"/>
  <c r="D206" i="8"/>
  <c r="C206" i="8"/>
  <c r="E206" i="8" s="1"/>
  <c r="AC205" i="8"/>
  <c r="AA205" i="8"/>
  <c r="R205" i="8"/>
  <c r="N205" i="8"/>
  <c r="L205" i="8"/>
  <c r="M205" i="8" s="1"/>
  <c r="K205" i="8"/>
  <c r="J205" i="8"/>
  <c r="H205" i="8"/>
  <c r="I205" i="8" s="1"/>
  <c r="G205" i="8"/>
  <c r="F205" i="8"/>
  <c r="D205" i="8"/>
  <c r="C205" i="8"/>
  <c r="E205" i="8" s="1"/>
  <c r="Z204" i="8"/>
  <c r="W204" i="8"/>
  <c r="V204" i="8"/>
  <c r="K204" i="8"/>
  <c r="J204" i="8"/>
  <c r="G204" i="8"/>
  <c r="F204" i="8"/>
  <c r="X204" i="8" s="1"/>
  <c r="D204" i="8"/>
  <c r="C204" i="8"/>
  <c r="E204" i="8" s="1"/>
  <c r="AB203" i="8"/>
  <c r="V203" i="8"/>
  <c r="S203" i="8"/>
  <c r="K203" i="8"/>
  <c r="J203" i="8"/>
  <c r="L203" i="8" s="1"/>
  <c r="G203" i="8"/>
  <c r="W203" i="8" s="1"/>
  <c r="F203" i="8"/>
  <c r="Z203" i="8" s="1"/>
  <c r="D203" i="8"/>
  <c r="C203" i="8"/>
  <c r="E203" i="8" s="1"/>
  <c r="AB202" i="8"/>
  <c r="L202" i="8"/>
  <c r="M202" i="8" s="1"/>
  <c r="K202" i="8"/>
  <c r="J202" i="8"/>
  <c r="H202" i="8"/>
  <c r="I202" i="8" s="1"/>
  <c r="G202" i="8"/>
  <c r="Y202" i="8" s="1"/>
  <c r="F202" i="8"/>
  <c r="D202" i="8"/>
  <c r="C202" i="8"/>
  <c r="E202" i="8" s="1"/>
  <c r="AC201" i="8"/>
  <c r="Z201" i="8"/>
  <c r="Y201" i="8"/>
  <c r="V201" i="8"/>
  <c r="U201" i="8"/>
  <c r="T201" i="8"/>
  <c r="K201" i="8"/>
  <c r="J201" i="8"/>
  <c r="L201" i="8" s="1"/>
  <c r="H201" i="8"/>
  <c r="I201" i="8" s="1"/>
  <c r="G201" i="8"/>
  <c r="F201" i="8"/>
  <c r="X201" i="8" s="1"/>
  <c r="D201" i="8"/>
  <c r="C201" i="8"/>
  <c r="E201" i="8" s="1"/>
  <c r="K200" i="8"/>
  <c r="J200" i="8"/>
  <c r="L200" i="8" s="1"/>
  <c r="G200" i="8"/>
  <c r="F200" i="8"/>
  <c r="D200" i="8"/>
  <c r="C200" i="8"/>
  <c r="E200" i="8" s="1"/>
  <c r="K199" i="8"/>
  <c r="J199" i="8"/>
  <c r="L199" i="8" s="1"/>
  <c r="G199" i="8"/>
  <c r="F199" i="8"/>
  <c r="D199" i="8"/>
  <c r="C199" i="8"/>
  <c r="E199" i="8" s="1"/>
  <c r="U198" i="8"/>
  <c r="S198" i="8"/>
  <c r="L198" i="8"/>
  <c r="K198" i="8"/>
  <c r="J198" i="8"/>
  <c r="G198" i="8"/>
  <c r="F198" i="8"/>
  <c r="D198" i="8"/>
  <c r="C198" i="8"/>
  <c r="E198" i="8" s="1"/>
  <c r="N197" i="8"/>
  <c r="L197" i="8"/>
  <c r="M197" i="8" s="1"/>
  <c r="K197" i="8"/>
  <c r="J197" i="8"/>
  <c r="G197" i="8"/>
  <c r="F197" i="8"/>
  <c r="U197" i="8" s="1"/>
  <c r="D197" i="8"/>
  <c r="C197" i="8"/>
  <c r="E197" i="8" s="1"/>
  <c r="K196" i="8"/>
  <c r="J196" i="8"/>
  <c r="G196" i="8"/>
  <c r="F196" i="8"/>
  <c r="V196" i="8" s="1"/>
  <c r="D196" i="8"/>
  <c r="C196" i="8"/>
  <c r="E196" i="8" s="1"/>
  <c r="T195" i="8"/>
  <c r="R195" i="8"/>
  <c r="K195" i="8"/>
  <c r="J195" i="8"/>
  <c r="G195" i="8"/>
  <c r="F195" i="8"/>
  <c r="S195" i="8" s="1"/>
  <c r="D195" i="8"/>
  <c r="C195" i="8"/>
  <c r="E195" i="8" s="1"/>
  <c r="N194" i="8"/>
  <c r="L194" i="8"/>
  <c r="M194" i="8" s="1"/>
  <c r="K194" i="8"/>
  <c r="J194" i="8"/>
  <c r="G194" i="8"/>
  <c r="AC194" i="8" s="1"/>
  <c r="F194" i="8"/>
  <c r="D194" i="8"/>
  <c r="C194" i="8"/>
  <c r="E194" i="8" s="1"/>
  <c r="Y193" i="8"/>
  <c r="V193" i="8"/>
  <c r="T193" i="8"/>
  <c r="K193" i="8"/>
  <c r="J193" i="8"/>
  <c r="L193" i="8" s="1"/>
  <c r="G193" i="8"/>
  <c r="F193" i="8"/>
  <c r="AC193" i="8" s="1"/>
  <c r="D193" i="8"/>
  <c r="C193" i="8"/>
  <c r="E193" i="8" s="1"/>
  <c r="V192" i="8"/>
  <c r="K192" i="8"/>
  <c r="J192" i="8"/>
  <c r="L192" i="8" s="1"/>
  <c r="G192" i="8"/>
  <c r="F192" i="8"/>
  <c r="D192" i="8"/>
  <c r="C192" i="8"/>
  <c r="E192" i="8" s="1"/>
  <c r="AB191" i="8"/>
  <c r="AA191" i="8"/>
  <c r="W191" i="8"/>
  <c r="K191" i="8"/>
  <c r="L191" i="8" s="1"/>
  <c r="J191" i="8"/>
  <c r="H191" i="8"/>
  <c r="I191" i="8" s="1"/>
  <c r="G191" i="8"/>
  <c r="V191" i="8" s="1"/>
  <c r="F191" i="8"/>
  <c r="S191" i="8" s="1"/>
  <c r="D191" i="8"/>
  <c r="C191" i="8"/>
  <c r="E191" i="8" s="1"/>
  <c r="AC190" i="8"/>
  <c r="AB190" i="8"/>
  <c r="Y190" i="8"/>
  <c r="W190" i="8"/>
  <c r="U190" i="8"/>
  <c r="S190" i="8"/>
  <c r="L190" i="8"/>
  <c r="K190" i="8"/>
  <c r="J190" i="8"/>
  <c r="I190" i="8"/>
  <c r="H190" i="8"/>
  <c r="G190" i="8"/>
  <c r="T190" i="8" s="1"/>
  <c r="F190" i="8"/>
  <c r="V190" i="8" s="1"/>
  <c r="D190" i="8"/>
  <c r="C190" i="8"/>
  <c r="E190" i="8" s="1"/>
  <c r="AA189" i="8"/>
  <c r="R189" i="8"/>
  <c r="L189" i="8"/>
  <c r="K189" i="8"/>
  <c r="J189" i="8"/>
  <c r="G189" i="8"/>
  <c r="F189" i="8"/>
  <c r="D189" i="8"/>
  <c r="C189" i="8"/>
  <c r="E189" i="8" s="1"/>
  <c r="U188" i="8"/>
  <c r="R188" i="8"/>
  <c r="K188" i="8"/>
  <c r="J188" i="8"/>
  <c r="G188" i="8"/>
  <c r="F188" i="8"/>
  <c r="D188" i="8"/>
  <c r="C188" i="8"/>
  <c r="E188" i="8" s="1"/>
  <c r="V187" i="8"/>
  <c r="S187" i="8"/>
  <c r="K187" i="8"/>
  <c r="J187" i="8"/>
  <c r="L187" i="8" s="1"/>
  <c r="G187" i="8"/>
  <c r="F187" i="8"/>
  <c r="D187" i="8"/>
  <c r="C187" i="8"/>
  <c r="E187" i="8" s="1"/>
  <c r="W186" i="8"/>
  <c r="T186" i="8"/>
  <c r="K186" i="8"/>
  <c r="L186" i="8" s="1"/>
  <c r="J186" i="8"/>
  <c r="G186" i="8"/>
  <c r="F186" i="8"/>
  <c r="D186" i="8"/>
  <c r="C186" i="8"/>
  <c r="E186" i="8" s="1"/>
  <c r="AC185" i="8"/>
  <c r="AA185" i="8"/>
  <c r="Z185" i="8"/>
  <c r="V185" i="8"/>
  <c r="U185" i="8"/>
  <c r="T185" i="8"/>
  <c r="L185" i="8"/>
  <c r="M185" i="8" s="1"/>
  <c r="K185" i="8"/>
  <c r="J185" i="8"/>
  <c r="I185" i="8"/>
  <c r="H185" i="8"/>
  <c r="G185" i="8"/>
  <c r="F185" i="8"/>
  <c r="Y185" i="8" s="1"/>
  <c r="D185" i="8"/>
  <c r="C185" i="8"/>
  <c r="E185" i="8" s="1"/>
  <c r="AB184" i="8"/>
  <c r="Z184" i="8"/>
  <c r="W184" i="8"/>
  <c r="S184" i="8"/>
  <c r="R184" i="8"/>
  <c r="K184" i="8"/>
  <c r="J184" i="8"/>
  <c r="L184" i="8" s="1"/>
  <c r="G184" i="8"/>
  <c r="V184" i="8" s="1"/>
  <c r="F184" i="8"/>
  <c r="AA184" i="8" s="1"/>
  <c r="D184" i="8"/>
  <c r="C184" i="8"/>
  <c r="E184" i="8" s="1"/>
  <c r="AC183" i="8"/>
  <c r="AA183" i="8"/>
  <c r="Y183" i="8"/>
  <c r="S183" i="8"/>
  <c r="R183" i="8"/>
  <c r="K183" i="8"/>
  <c r="J183" i="8"/>
  <c r="L183" i="8" s="1"/>
  <c r="G183" i="8"/>
  <c r="F183" i="8"/>
  <c r="AB183" i="8" s="1"/>
  <c r="D183" i="8"/>
  <c r="C183" i="8"/>
  <c r="E183" i="8" s="1"/>
  <c r="AB182" i="8"/>
  <c r="S182" i="8"/>
  <c r="L182" i="8"/>
  <c r="K182" i="8"/>
  <c r="J182" i="8"/>
  <c r="G182" i="8"/>
  <c r="Z182" i="8" s="1"/>
  <c r="F182" i="8"/>
  <c r="V182" i="8" s="1"/>
  <c r="D182" i="8"/>
  <c r="C182" i="8"/>
  <c r="E182" i="8" s="1"/>
  <c r="U181" i="8"/>
  <c r="K181" i="8"/>
  <c r="J181" i="8"/>
  <c r="L181" i="8" s="1"/>
  <c r="G181" i="8"/>
  <c r="F181" i="8"/>
  <c r="R181" i="8" s="1"/>
  <c r="D181" i="8"/>
  <c r="C181" i="8"/>
  <c r="E181" i="8" s="1"/>
  <c r="K180" i="8"/>
  <c r="J180" i="8"/>
  <c r="L180" i="8" s="1"/>
  <c r="M180" i="8" s="1"/>
  <c r="G180" i="8"/>
  <c r="F180" i="8"/>
  <c r="D180" i="8"/>
  <c r="C180" i="8"/>
  <c r="E180" i="8" s="1"/>
  <c r="Y179" i="8"/>
  <c r="K179" i="8"/>
  <c r="J179" i="8"/>
  <c r="L179" i="8" s="1"/>
  <c r="G179" i="8"/>
  <c r="AA179" i="8" s="1"/>
  <c r="F179" i="8"/>
  <c r="S179" i="8" s="1"/>
  <c r="D179" i="8"/>
  <c r="C179" i="8"/>
  <c r="E179" i="8" s="1"/>
  <c r="AC178" i="8"/>
  <c r="AB178" i="8"/>
  <c r="Z178" i="8"/>
  <c r="W178" i="8"/>
  <c r="U178" i="8"/>
  <c r="K178" i="8"/>
  <c r="L178" i="8" s="1"/>
  <c r="J178" i="8"/>
  <c r="I178" i="8"/>
  <c r="H178" i="8"/>
  <c r="G178" i="8"/>
  <c r="V178" i="8" s="1"/>
  <c r="F178" i="8"/>
  <c r="D178" i="8"/>
  <c r="C178" i="8"/>
  <c r="E178" i="8" s="1"/>
  <c r="AC177" i="8"/>
  <c r="Z177" i="8"/>
  <c r="N177" i="8"/>
  <c r="K177" i="8"/>
  <c r="J177" i="8"/>
  <c r="L177" i="8" s="1"/>
  <c r="M177" i="8" s="1"/>
  <c r="G177" i="8"/>
  <c r="F177" i="8"/>
  <c r="AA177" i="8" s="1"/>
  <c r="D177" i="8"/>
  <c r="C177" i="8"/>
  <c r="E177" i="8" s="1"/>
  <c r="N176" i="8"/>
  <c r="L176" i="8"/>
  <c r="M176" i="8" s="1"/>
  <c r="K176" i="8"/>
  <c r="J176" i="8"/>
  <c r="G176" i="8"/>
  <c r="F176" i="8"/>
  <c r="AB176" i="8" s="1"/>
  <c r="D176" i="8"/>
  <c r="C176" i="8"/>
  <c r="E176" i="8" s="1"/>
  <c r="V175" i="8"/>
  <c r="K175" i="8"/>
  <c r="J175" i="8"/>
  <c r="L175" i="8" s="1"/>
  <c r="G175" i="8"/>
  <c r="F175" i="8"/>
  <c r="D175" i="8"/>
  <c r="C175" i="8"/>
  <c r="E175" i="8" s="1"/>
  <c r="Z174" i="8"/>
  <c r="Y174" i="8"/>
  <c r="V174" i="8"/>
  <c r="K174" i="8"/>
  <c r="L174" i="8" s="1"/>
  <c r="J174" i="8"/>
  <c r="H174" i="8"/>
  <c r="I174" i="8" s="1"/>
  <c r="G174" i="8"/>
  <c r="U174" i="8" s="1"/>
  <c r="F174" i="8"/>
  <c r="AC174" i="8" s="1"/>
  <c r="D174" i="8"/>
  <c r="C174" i="8"/>
  <c r="E174" i="8" s="1"/>
  <c r="AC173" i="8"/>
  <c r="AA173" i="8"/>
  <c r="Y173" i="8"/>
  <c r="W173" i="8"/>
  <c r="R173" i="8"/>
  <c r="N173" i="8"/>
  <c r="K173" i="8"/>
  <c r="J173" i="8"/>
  <c r="L173" i="8" s="1"/>
  <c r="M173" i="8" s="1"/>
  <c r="G173" i="8"/>
  <c r="F173" i="8"/>
  <c r="Z173" i="8" s="1"/>
  <c r="D173" i="8"/>
  <c r="C173" i="8"/>
  <c r="E173" i="8" s="1"/>
  <c r="S172" i="8"/>
  <c r="N172" i="8"/>
  <c r="L172" i="8"/>
  <c r="M172" i="8" s="1"/>
  <c r="K172" i="8"/>
  <c r="J172" i="8"/>
  <c r="G172" i="8"/>
  <c r="F172" i="8"/>
  <c r="D172" i="8"/>
  <c r="C172" i="8"/>
  <c r="E172" i="8" s="1"/>
  <c r="K171" i="8"/>
  <c r="J171" i="8"/>
  <c r="L171" i="8" s="1"/>
  <c r="H171" i="8"/>
  <c r="I171" i="8" s="1"/>
  <c r="G171" i="8"/>
  <c r="F171" i="8"/>
  <c r="D171" i="8"/>
  <c r="C171" i="8"/>
  <c r="E171" i="8" s="1"/>
  <c r="Z170" i="8"/>
  <c r="Y170" i="8"/>
  <c r="V170" i="8"/>
  <c r="K170" i="8"/>
  <c r="L170" i="8" s="1"/>
  <c r="J170" i="8"/>
  <c r="H170" i="8"/>
  <c r="I170" i="8" s="1"/>
  <c r="G170" i="8"/>
  <c r="U170" i="8" s="1"/>
  <c r="F170" i="8"/>
  <c r="AC170" i="8" s="1"/>
  <c r="D170" i="8"/>
  <c r="C170" i="8"/>
  <c r="E170" i="8" s="1"/>
  <c r="AC169" i="8"/>
  <c r="AA169" i="8"/>
  <c r="Y169" i="8"/>
  <c r="W169" i="8"/>
  <c r="R169" i="8"/>
  <c r="K169" i="8"/>
  <c r="J169" i="8"/>
  <c r="G169" i="8"/>
  <c r="F169" i="8"/>
  <c r="Z169" i="8" s="1"/>
  <c r="D169" i="8"/>
  <c r="C169" i="8"/>
  <c r="E169" i="8" s="1"/>
  <c r="AA168" i="8"/>
  <c r="N168" i="8"/>
  <c r="L168" i="8"/>
  <c r="M168" i="8" s="1"/>
  <c r="K168" i="8"/>
  <c r="J168" i="8"/>
  <c r="G168" i="8"/>
  <c r="F168" i="8"/>
  <c r="D168" i="8"/>
  <c r="C168" i="8"/>
  <c r="E168" i="8" s="1"/>
  <c r="K167" i="8"/>
  <c r="J167" i="8"/>
  <c r="L167" i="8" s="1"/>
  <c r="H167" i="8"/>
  <c r="I167" i="8" s="1"/>
  <c r="G167" i="8"/>
  <c r="F167" i="8"/>
  <c r="D167" i="8"/>
  <c r="C167" i="8"/>
  <c r="E167" i="8" s="1"/>
  <c r="Z166" i="8"/>
  <c r="Y166" i="8"/>
  <c r="W166" i="8"/>
  <c r="V166" i="8"/>
  <c r="K166" i="8"/>
  <c r="J166" i="8"/>
  <c r="L166" i="8" s="1"/>
  <c r="H166" i="8"/>
  <c r="I166" i="8" s="1"/>
  <c r="G166" i="8"/>
  <c r="U166" i="8" s="1"/>
  <c r="F166" i="8"/>
  <c r="AC166" i="8" s="1"/>
  <c r="D166" i="8"/>
  <c r="C166" i="8"/>
  <c r="E166" i="8" s="1"/>
  <c r="AC165" i="8"/>
  <c r="AA165" i="8"/>
  <c r="Z165" i="8"/>
  <c r="Y165" i="8"/>
  <c r="W165" i="8"/>
  <c r="R165" i="8"/>
  <c r="K165" i="8"/>
  <c r="L165" i="8" s="1"/>
  <c r="J165" i="8"/>
  <c r="G165" i="8"/>
  <c r="F165" i="8"/>
  <c r="D165" i="8"/>
  <c r="C165" i="8"/>
  <c r="E165" i="8" s="1"/>
  <c r="N164" i="8"/>
  <c r="L164" i="8"/>
  <c r="M164" i="8" s="1"/>
  <c r="K164" i="8"/>
  <c r="J164" i="8"/>
  <c r="G164" i="8"/>
  <c r="F164" i="8"/>
  <c r="AA164" i="8" s="1"/>
  <c r="D164" i="8"/>
  <c r="C164" i="8"/>
  <c r="E164" i="8" s="1"/>
  <c r="X163" i="8"/>
  <c r="W163" i="8"/>
  <c r="V163" i="8"/>
  <c r="U163" i="8"/>
  <c r="K163" i="8"/>
  <c r="J163" i="8"/>
  <c r="L163" i="8" s="1"/>
  <c r="H163" i="8"/>
  <c r="I163" i="8" s="1"/>
  <c r="G163" i="8"/>
  <c r="AC163" i="8" s="1"/>
  <c r="F163" i="8"/>
  <c r="Z163" i="8" s="1"/>
  <c r="D163" i="8"/>
  <c r="C163" i="8"/>
  <c r="E163" i="8" s="1"/>
  <c r="Z162" i="8"/>
  <c r="S162" i="8"/>
  <c r="N162" i="8"/>
  <c r="K162" i="8"/>
  <c r="J162" i="8"/>
  <c r="L162" i="8" s="1"/>
  <c r="M162" i="8" s="1"/>
  <c r="G162" i="8"/>
  <c r="F162" i="8"/>
  <c r="R162" i="8" s="1"/>
  <c r="E162" i="8"/>
  <c r="D162" i="8"/>
  <c r="C162" i="8"/>
  <c r="Z161" i="8"/>
  <c r="Y161" i="8"/>
  <c r="X161" i="8"/>
  <c r="W161" i="8"/>
  <c r="V161" i="8"/>
  <c r="L161" i="8"/>
  <c r="N161" i="8" s="1"/>
  <c r="K161" i="8"/>
  <c r="J161" i="8"/>
  <c r="G161" i="8"/>
  <c r="F161" i="8"/>
  <c r="D161" i="8"/>
  <c r="C161" i="8"/>
  <c r="E161" i="8" s="1"/>
  <c r="AC160" i="8"/>
  <c r="V160" i="8"/>
  <c r="S160" i="8"/>
  <c r="K160" i="8"/>
  <c r="J160" i="8"/>
  <c r="L160" i="8" s="1"/>
  <c r="G160" i="8"/>
  <c r="W160" i="8" s="1"/>
  <c r="F160" i="8"/>
  <c r="Z160" i="8" s="1"/>
  <c r="D160" i="8"/>
  <c r="C160" i="8"/>
  <c r="E160" i="8" s="1"/>
  <c r="AA159" i="8"/>
  <c r="R159" i="8"/>
  <c r="N159" i="8"/>
  <c r="M159" i="8"/>
  <c r="L159" i="8"/>
  <c r="K159" i="8"/>
  <c r="J159" i="8"/>
  <c r="G159" i="8"/>
  <c r="F159" i="8"/>
  <c r="E159" i="8"/>
  <c r="D159" i="8"/>
  <c r="C159" i="8"/>
  <c r="Z158" i="8"/>
  <c r="Y158" i="8"/>
  <c r="X158" i="8"/>
  <c r="W158" i="8"/>
  <c r="V158" i="8"/>
  <c r="U158" i="8"/>
  <c r="K158" i="8"/>
  <c r="J158" i="8"/>
  <c r="H158" i="8"/>
  <c r="I158" i="8" s="1"/>
  <c r="G158" i="8"/>
  <c r="AC158" i="8" s="1"/>
  <c r="F158" i="8"/>
  <c r="D158" i="8"/>
  <c r="C158" i="8"/>
  <c r="E158" i="8" s="1"/>
  <c r="AA157" i="8"/>
  <c r="U157" i="8"/>
  <c r="R157" i="8"/>
  <c r="K157" i="8"/>
  <c r="J157" i="8"/>
  <c r="L157" i="8" s="1"/>
  <c r="G157" i="8"/>
  <c r="F157" i="8"/>
  <c r="E157" i="8"/>
  <c r="D157" i="8"/>
  <c r="C157" i="8"/>
  <c r="Z156" i="8"/>
  <c r="Y156" i="8"/>
  <c r="X156" i="8"/>
  <c r="M156" i="8"/>
  <c r="L156" i="8"/>
  <c r="N156" i="8" s="1"/>
  <c r="K156" i="8"/>
  <c r="J156" i="8"/>
  <c r="G156" i="8"/>
  <c r="F156" i="8"/>
  <c r="D156" i="8"/>
  <c r="C156" i="8"/>
  <c r="E156" i="8" s="1"/>
  <c r="X155" i="8"/>
  <c r="W155" i="8"/>
  <c r="V155" i="8"/>
  <c r="U155" i="8"/>
  <c r="K155" i="8"/>
  <c r="J155" i="8"/>
  <c r="L155" i="8" s="1"/>
  <c r="H155" i="8"/>
  <c r="I155" i="8" s="1"/>
  <c r="G155" i="8"/>
  <c r="AC155" i="8" s="1"/>
  <c r="F155" i="8"/>
  <c r="Z155" i="8" s="1"/>
  <c r="D155" i="8"/>
  <c r="C155" i="8"/>
  <c r="E155" i="8" s="1"/>
  <c r="T154" i="8"/>
  <c r="S154" i="8"/>
  <c r="R154" i="8"/>
  <c r="K154" i="8"/>
  <c r="J154" i="8"/>
  <c r="L154" i="8" s="1"/>
  <c r="G154" i="8"/>
  <c r="U154" i="8" s="1"/>
  <c r="F154" i="8"/>
  <c r="X154" i="8" s="1"/>
  <c r="D154" i="8"/>
  <c r="C154" i="8"/>
  <c r="E154" i="8" s="1"/>
  <c r="AA153" i="8"/>
  <c r="S153" i="8"/>
  <c r="R153" i="8"/>
  <c r="K153" i="8"/>
  <c r="J153" i="8"/>
  <c r="L153" i="8" s="1"/>
  <c r="H153" i="8"/>
  <c r="I153" i="8" s="1"/>
  <c r="G153" i="8"/>
  <c r="T153" i="8" s="1"/>
  <c r="F153" i="8"/>
  <c r="D153" i="8"/>
  <c r="C153" i="8"/>
  <c r="E153" i="8" s="1"/>
  <c r="AB152" i="8"/>
  <c r="AA152" i="8"/>
  <c r="T152" i="8"/>
  <c r="S152" i="8"/>
  <c r="K152" i="8"/>
  <c r="J152" i="8"/>
  <c r="L152" i="8" s="1"/>
  <c r="I152" i="8"/>
  <c r="H152" i="8"/>
  <c r="G152" i="8"/>
  <c r="F152" i="8"/>
  <c r="Y152" i="8" s="1"/>
  <c r="D152" i="8"/>
  <c r="C152" i="8"/>
  <c r="E152" i="8" s="1"/>
  <c r="Z151" i="8"/>
  <c r="K151" i="8"/>
  <c r="J151" i="8"/>
  <c r="L151" i="8" s="1"/>
  <c r="G151" i="8"/>
  <c r="F151" i="8"/>
  <c r="Y151" i="8" s="1"/>
  <c r="D151" i="8"/>
  <c r="C151" i="8"/>
  <c r="E151" i="8" s="1"/>
  <c r="T150" i="8"/>
  <c r="S150" i="8"/>
  <c r="R150" i="8"/>
  <c r="K150" i="8"/>
  <c r="J150" i="8"/>
  <c r="L150" i="8" s="1"/>
  <c r="G150" i="8"/>
  <c r="F150" i="8"/>
  <c r="Y150" i="8" s="1"/>
  <c r="D150" i="8"/>
  <c r="C150" i="8"/>
  <c r="E150" i="8" s="1"/>
  <c r="AA149" i="8"/>
  <c r="S149" i="8"/>
  <c r="R149" i="8"/>
  <c r="K149" i="8"/>
  <c r="J149" i="8"/>
  <c r="L149" i="8" s="1"/>
  <c r="H149" i="8"/>
  <c r="I149" i="8" s="1"/>
  <c r="G149" i="8"/>
  <c r="T149" i="8" s="1"/>
  <c r="F149" i="8"/>
  <c r="D149" i="8"/>
  <c r="C149" i="8"/>
  <c r="E149" i="8" s="1"/>
  <c r="AB148" i="8"/>
  <c r="AA148" i="8"/>
  <c r="T148" i="8"/>
  <c r="S148" i="8"/>
  <c r="K148" i="8"/>
  <c r="J148" i="8"/>
  <c r="L148" i="8" s="1"/>
  <c r="I148" i="8"/>
  <c r="H148" i="8"/>
  <c r="G148" i="8"/>
  <c r="F148" i="8"/>
  <c r="Y148" i="8" s="1"/>
  <c r="D148" i="8"/>
  <c r="C148" i="8"/>
  <c r="E148" i="8" s="1"/>
  <c r="Z147" i="8"/>
  <c r="K147" i="8"/>
  <c r="J147" i="8"/>
  <c r="L147" i="8" s="1"/>
  <c r="G147" i="8"/>
  <c r="F147" i="8"/>
  <c r="Y147" i="8" s="1"/>
  <c r="D147" i="8"/>
  <c r="C147" i="8"/>
  <c r="E147" i="8" s="1"/>
  <c r="T146" i="8"/>
  <c r="S146" i="8"/>
  <c r="R146" i="8"/>
  <c r="K146" i="8"/>
  <c r="J146" i="8"/>
  <c r="L146" i="8" s="1"/>
  <c r="G146" i="8"/>
  <c r="F146" i="8"/>
  <c r="Y146" i="8" s="1"/>
  <c r="D146" i="8"/>
  <c r="C146" i="8"/>
  <c r="E146" i="8" s="1"/>
  <c r="AA145" i="8"/>
  <c r="S145" i="8"/>
  <c r="R145" i="8"/>
  <c r="K145" i="8"/>
  <c r="J145" i="8"/>
  <c r="L145" i="8" s="1"/>
  <c r="H145" i="8"/>
  <c r="I145" i="8" s="1"/>
  <c r="G145" i="8"/>
  <c r="T145" i="8" s="1"/>
  <c r="F145" i="8"/>
  <c r="D145" i="8"/>
  <c r="C145" i="8"/>
  <c r="E145" i="8" s="1"/>
  <c r="AB144" i="8"/>
  <c r="AA144" i="8"/>
  <c r="T144" i="8"/>
  <c r="S144" i="8"/>
  <c r="K144" i="8"/>
  <c r="J144" i="8"/>
  <c r="L144" i="8" s="1"/>
  <c r="I144" i="8"/>
  <c r="H144" i="8"/>
  <c r="G144" i="8"/>
  <c r="F144" i="8"/>
  <c r="Y144" i="8" s="1"/>
  <c r="D144" i="8"/>
  <c r="C144" i="8"/>
  <c r="E144" i="8" s="1"/>
  <c r="Z143" i="8"/>
  <c r="K143" i="8"/>
  <c r="J143" i="8"/>
  <c r="L143" i="8" s="1"/>
  <c r="G143" i="8"/>
  <c r="F143" i="8"/>
  <c r="Y143" i="8" s="1"/>
  <c r="D143" i="8"/>
  <c r="C143" i="8"/>
  <c r="E143" i="8" s="1"/>
  <c r="T142" i="8"/>
  <c r="S142" i="8"/>
  <c r="R142" i="8"/>
  <c r="K142" i="8"/>
  <c r="J142" i="8"/>
  <c r="L142" i="8" s="1"/>
  <c r="G142" i="8"/>
  <c r="F142" i="8"/>
  <c r="Y142" i="8" s="1"/>
  <c r="D142" i="8"/>
  <c r="C142" i="8"/>
  <c r="E142" i="8" s="1"/>
  <c r="AA141" i="8"/>
  <c r="S141" i="8"/>
  <c r="R141" i="8"/>
  <c r="K141" i="8"/>
  <c r="J141" i="8"/>
  <c r="L141" i="8" s="1"/>
  <c r="H141" i="8"/>
  <c r="I141" i="8" s="1"/>
  <c r="G141" i="8"/>
  <c r="T141" i="8" s="1"/>
  <c r="F141" i="8"/>
  <c r="D141" i="8"/>
  <c r="C141" i="8"/>
  <c r="E141" i="8" s="1"/>
  <c r="AB140" i="8"/>
  <c r="AA140" i="8"/>
  <c r="T140" i="8"/>
  <c r="S140" i="8"/>
  <c r="K140" i="8"/>
  <c r="J140" i="8"/>
  <c r="L140" i="8" s="1"/>
  <c r="I140" i="8"/>
  <c r="H140" i="8"/>
  <c r="G140" i="8"/>
  <c r="F140" i="8"/>
  <c r="Y140" i="8" s="1"/>
  <c r="D140" i="8"/>
  <c r="C140" i="8"/>
  <c r="E140" i="8" s="1"/>
  <c r="Z139" i="8"/>
  <c r="K139" i="8"/>
  <c r="J139" i="8"/>
  <c r="L139" i="8" s="1"/>
  <c r="G139" i="8"/>
  <c r="F139" i="8"/>
  <c r="Y139" i="8" s="1"/>
  <c r="D139" i="8"/>
  <c r="C139" i="8"/>
  <c r="E139" i="8" s="1"/>
  <c r="T138" i="8"/>
  <c r="S138" i="8"/>
  <c r="R138" i="8"/>
  <c r="K138" i="8"/>
  <c r="J138" i="8"/>
  <c r="L138" i="8" s="1"/>
  <c r="G138" i="8"/>
  <c r="F138" i="8"/>
  <c r="Y138" i="8" s="1"/>
  <c r="D138" i="8"/>
  <c r="C138" i="8"/>
  <c r="E138" i="8" s="1"/>
  <c r="AA137" i="8"/>
  <c r="S137" i="8"/>
  <c r="R137" i="8"/>
  <c r="K137" i="8"/>
  <c r="J137" i="8"/>
  <c r="L137" i="8" s="1"/>
  <c r="H137" i="8"/>
  <c r="I137" i="8" s="1"/>
  <c r="G137" i="8"/>
  <c r="T137" i="8" s="1"/>
  <c r="F137" i="8"/>
  <c r="D137" i="8"/>
  <c r="C137" i="8"/>
  <c r="E137" i="8" s="1"/>
  <c r="AC136" i="8"/>
  <c r="AB136" i="8"/>
  <c r="Z136" i="8"/>
  <c r="S136" i="8"/>
  <c r="R136" i="8"/>
  <c r="K136" i="8"/>
  <c r="J136" i="8"/>
  <c r="L136" i="8" s="1"/>
  <c r="H136" i="8"/>
  <c r="I136" i="8" s="1"/>
  <c r="G136" i="8"/>
  <c r="U136" i="8" s="1"/>
  <c r="F136" i="8"/>
  <c r="D136" i="8"/>
  <c r="C136" i="8"/>
  <c r="E136" i="8" s="1"/>
  <c r="AC135" i="8"/>
  <c r="AB135" i="8"/>
  <c r="Z135" i="8"/>
  <c r="S135" i="8"/>
  <c r="R135" i="8"/>
  <c r="K135" i="8"/>
  <c r="J135" i="8"/>
  <c r="L135" i="8" s="1"/>
  <c r="H135" i="8"/>
  <c r="I135" i="8" s="1"/>
  <c r="G135" i="8"/>
  <c r="U135" i="8" s="1"/>
  <c r="F135" i="8"/>
  <c r="D135" i="8"/>
  <c r="C135" i="8"/>
  <c r="E135" i="8" s="1"/>
  <c r="AC134" i="8"/>
  <c r="AB134" i="8"/>
  <c r="Z134" i="8"/>
  <c r="S134" i="8"/>
  <c r="R134" i="8"/>
  <c r="K134" i="8"/>
  <c r="J134" i="8"/>
  <c r="L134" i="8" s="1"/>
  <c r="H134" i="8"/>
  <c r="I134" i="8" s="1"/>
  <c r="G134" i="8"/>
  <c r="U134" i="8" s="1"/>
  <c r="F134" i="8"/>
  <c r="D134" i="8"/>
  <c r="C134" i="8"/>
  <c r="E134" i="8" s="1"/>
  <c r="AC133" i="8"/>
  <c r="AB133" i="8"/>
  <c r="Z133" i="8"/>
  <c r="S133" i="8"/>
  <c r="R133" i="8"/>
  <c r="K133" i="8"/>
  <c r="J133" i="8"/>
  <c r="L133" i="8" s="1"/>
  <c r="H133" i="8"/>
  <c r="I133" i="8" s="1"/>
  <c r="G133" i="8"/>
  <c r="U133" i="8" s="1"/>
  <c r="F133" i="8"/>
  <c r="D133" i="8"/>
  <c r="C133" i="8"/>
  <c r="E133" i="8" s="1"/>
  <c r="AC132" i="8"/>
  <c r="AB132" i="8"/>
  <c r="Z132" i="8"/>
  <c r="S132" i="8"/>
  <c r="R132" i="8"/>
  <c r="K132" i="8"/>
  <c r="J132" i="8"/>
  <c r="L132" i="8" s="1"/>
  <c r="H132" i="8"/>
  <c r="I132" i="8" s="1"/>
  <c r="G132" i="8"/>
  <c r="U132" i="8" s="1"/>
  <c r="F132" i="8"/>
  <c r="D132" i="8"/>
  <c r="C132" i="8"/>
  <c r="E132" i="8" s="1"/>
  <c r="AC131" i="8"/>
  <c r="AB131" i="8"/>
  <c r="Z131" i="8"/>
  <c r="S131" i="8"/>
  <c r="R131" i="8"/>
  <c r="K131" i="8"/>
  <c r="J131" i="8"/>
  <c r="L131" i="8" s="1"/>
  <c r="H131" i="8"/>
  <c r="I131" i="8" s="1"/>
  <c r="G131" i="8"/>
  <c r="V131" i="8" s="1"/>
  <c r="F131" i="8"/>
  <c r="D131" i="8"/>
  <c r="C131" i="8"/>
  <c r="E131" i="8" s="1"/>
  <c r="AC130" i="8"/>
  <c r="AB130" i="8"/>
  <c r="Z130" i="8"/>
  <c r="S130" i="8"/>
  <c r="R130" i="8"/>
  <c r="K130" i="8"/>
  <c r="J130" i="8"/>
  <c r="L130" i="8" s="1"/>
  <c r="H130" i="8"/>
  <c r="I130" i="8" s="1"/>
  <c r="G130" i="8"/>
  <c r="V130" i="8" s="1"/>
  <c r="F130" i="8"/>
  <c r="D130" i="8"/>
  <c r="C130" i="8"/>
  <c r="E130" i="8" s="1"/>
  <c r="AC129" i="8"/>
  <c r="AB129" i="8"/>
  <c r="Z129" i="8"/>
  <c r="S129" i="8"/>
  <c r="R129" i="8"/>
  <c r="K129" i="8"/>
  <c r="J129" i="8"/>
  <c r="L129" i="8" s="1"/>
  <c r="H129" i="8"/>
  <c r="I129" i="8" s="1"/>
  <c r="G129" i="8"/>
  <c r="V129" i="8" s="1"/>
  <c r="F129" i="8"/>
  <c r="D129" i="8"/>
  <c r="C129" i="8"/>
  <c r="E129" i="8" s="1"/>
  <c r="AC128" i="8"/>
  <c r="AB128" i="8"/>
  <c r="Z128" i="8"/>
  <c r="V128" i="8"/>
  <c r="T128" i="8"/>
  <c r="S128" i="8"/>
  <c r="R128" i="8"/>
  <c r="K128" i="8"/>
  <c r="J128" i="8"/>
  <c r="I128" i="8"/>
  <c r="H128" i="8"/>
  <c r="G128" i="8"/>
  <c r="U128" i="8" s="1"/>
  <c r="F128" i="8"/>
  <c r="Y128" i="8" s="1"/>
  <c r="D128" i="8"/>
  <c r="C128" i="8"/>
  <c r="E128" i="8" s="1"/>
  <c r="AC127" i="8"/>
  <c r="AA127" i="8"/>
  <c r="T127" i="8"/>
  <c r="S127" i="8"/>
  <c r="R127" i="8"/>
  <c r="K127" i="8"/>
  <c r="J127" i="8"/>
  <c r="L127" i="8" s="1"/>
  <c r="G127" i="8"/>
  <c r="Z127" i="8" s="1"/>
  <c r="F127" i="8"/>
  <c r="Y127" i="8" s="1"/>
  <c r="D127" i="8"/>
  <c r="C127" i="8"/>
  <c r="E127" i="8" s="1"/>
  <c r="AB126" i="8"/>
  <c r="T126" i="8"/>
  <c r="S126" i="8"/>
  <c r="K126" i="8"/>
  <c r="J126" i="8"/>
  <c r="G126" i="8"/>
  <c r="AA126" i="8" s="1"/>
  <c r="F126" i="8"/>
  <c r="Y126" i="8" s="1"/>
  <c r="D126" i="8"/>
  <c r="C126" i="8"/>
  <c r="E126" i="8" s="1"/>
  <c r="K125" i="8"/>
  <c r="J125" i="8"/>
  <c r="L125" i="8" s="1"/>
  <c r="M125" i="8" s="1"/>
  <c r="H125" i="8"/>
  <c r="I125" i="8" s="1"/>
  <c r="G125" i="8"/>
  <c r="F125" i="8"/>
  <c r="D125" i="8"/>
  <c r="C125" i="8"/>
  <c r="E125" i="8" s="1"/>
  <c r="AB124" i="8"/>
  <c r="AA124" i="8"/>
  <c r="Z124" i="8"/>
  <c r="V124" i="8"/>
  <c r="R124" i="8"/>
  <c r="K124" i="8"/>
  <c r="J124" i="8"/>
  <c r="G124" i="8"/>
  <c r="F124" i="8"/>
  <c r="Y124" i="8" s="1"/>
  <c r="D124" i="8"/>
  <c r="C124" i="8"/>
  <c r="E124" i="8" s="1"/>
  <c r="K123" i="8"/>
  <c r="J123" i="8"/>
  <c r="G123" i="8"/>
  <c r="F123" i="8"/>
  <c r="D123" i="8"/>
  <c r="C123" i="8"/>
  <c r="E123" i="8" s="1"/>
  <c r="T122" i="8"/>
  <c r="K122" i="8"/>
  <c r="J122" i="8"/>
  <c r="L122" i="8" s="1"/>
  <c r="G122" i="8"/>
  <c r="Y122" i="8" s="1"/>
  <c r="F122" i="8"/>
  <c r="AB122" i="8" s="1"/>
  <c r="D122" i="8"/>
  <c r="C122" i="8"/>
  <c r="E122" i="8" s="1"/>
  <c r="AB121" i="8"/>
  <c r="AA121" i="8"/>
  <c r="Y121" i="8"/>
  <c r="R121" i="8"/>
  <c r="N121" i="8"/>
  <c r="K121" i="8"/>
  <c r="J121" i="8"/>
  <c r="L121" i="8" s="1"/>
  <c r="M121" i="8" s="1"/>
  <c r="G121" i="8"/>
  <c r="F121" i="8"/>
  <c r="Z121" i="8" s="1"/>
  <c r="D121" i="8"/>
  <c r="C121" i="8"/>
  <c r="E121" i="8" s="1"/>
  <c r="AB120" i="8"/>
  <c r="T120" i="8"/>
  <c r="K120" i="8"/>
  <c r="J120" i="8"/>
  <c r="L120" i="8" s="1"/>
  <c r="M120" i="8" s="1"/>
  <c r="H120" i="8"/>
  <c r="I120" i="8" s="1"/>
  <c r="G120" i="8"/>
  <c r="F120" i="8"/>
  <c r="D120" i="8"/>
  <c r="C120" i="8"/>
  <c r="E120" i="8" s="1"/>
  <c r="AB119" i="8"/>
  <c r="AA119" i="8"/>
  <c r="Z119" i="8"/>
  <c r="Y119" i="8"/>
  <c r="U119" i="8"/>
  <c r="R119" i="8"/>
  <c r="K119" i="8"/>
  <c r="J119" i="8"/>
  <c r="L119" i="8" s="1"/>
  <c r="H119" i="8"/>
  <c r="I119" i="8" s="1"/>
  <c r="G119" i="8"/>
  <c r="T119" i="8" s="1"/>
  <c r="F119" i="8"/>
  <c r="V119" i="8" s="1"/>
  <c r="D119" i="8"/>
  <c r="C119" i="8"/>
  <c r="E119" i="8" s="1"/>
  <c r="K118" i="8"/>
  <c r="J118" i="8"/>
  <c r="G118" i="8"/>
  <c r="F118" i="8"/>
  <c r="D118" i="8"/>
  <c r="C118" i="8"/>
  <c r="E118" i="8" s="1"/>
  <c r="U117" i="8"/>
  <c r="S117" i="8"/>
  <c r="K117" i="8"/>
  <c r="J117" i="8"/>
  <c r="L117" i="8" s="1"/>
  <c r="M117" i="8" s="1"/>
  <c r="H117" i="8"/>
  <c r="I117" i="8" s="1"/>
  <c r="G117" i="8"/>
  <c r="F117" i="8"/>
  <c r="D117" i="8"/>
  <c r="C117" i="8"/>
  <c r="E117" i="8" s="1"/>
  <c r="AB116" i="8"/>
  <c r="AA116" i="8"/>
  <c r="Z116" i="8"/>
  <c r="V116" i="8"/>
  <c r="R116" i="8"/>
  <c r="K116" i="8"/>
  <c r="J116" i="8"/>
  <c r="G116" i="8"/>
  <c r="F116" i="8"/>
  <c r="Y116" i="8" s="1"/>
  <c r="D116" i="8"/>
  <c r="C116" i="8"/>
  <c r="E116" i="8" s="1"/>
  <c r="AA115" i="8"/>
  <c r="T115" i="8"/>
  <c r="S115" i="8"/>
  <c r="K115" i="8"/>
  <c r="J115" i="8"/>
  <c r="G115" i="8"/>
  <c r="F115" i="8"/>
  <c r="D115" i="8"/>
  <c r="C115" i="8"/>
  <c r="E115" i="8" s="1"/>
  <c r="V114" i="8"/>
  <c r="K114" i="8"/>
  <c r="J114" i="8"/>
  <c r="L114" i="8" s="1"/>
  <c r="G114" i="8"/>
  <c r="Y114" i="8" s="1"/>
  <c r="F114" i="8"/>
  <c r="AB114" i="8" s="1"/>
  <c r="D114" i="8"/>
  <c r="C114" i="8"/>
  <c r="E114" i="8" s="1"/>
  <c r="AB113" i="8"/>
  <c r="AA113" i="8"/>
  <c r="Y113" i="8"/>
  <c r="R113" i="8"/>
  <c r="N113" i="8"/>
  <c r="K113" i="8"/>
  <c r="J113" i="8"/>
  <c r="L113" i="8" s="1"/>
  <c r="M113" i="8" s="1"/>
  <c r="G113" i="8"/>
  <c r="F113" i="8"/>
  <c r="Z113" i="8" s="1"/>
  <c r="D113" i="8"/>
  <c r="C113" i="8"/>
  <c r="E113" i="8" s="1"/>
  <c r="U112" i="8"/>
  <c r="T112" i="8"/>
  <c r="R112" i="8"/>
  <c r="K112" i="8"/>
  <c r="J112" i="8"/>
  <c r="L112" i="8" s="1"/>
  <c r="M112" i="8" s="1"/>
  <c r="H112" i="8"/>
  <c r="I112" i="8" s="1"/>
  <c r="G112" i="8"/>
  <c r="AB112" i="8" s="1"/>
  <c r="F112" i="8"/>
  <c r="D112" i="8"/>
  <c r="C112" i="8"/>
  <c r="E112" i="8" s="1"/>
  <c r="AB111" i="8"/>
  <c r="AA111" i="8"/>
  <c r="Z111" i="8"/>
  <c r="Y111" i="8"/>
  <c r="U111" i="8"/>
  <c r="R111" i="8"/>
  <c r="K111" i="8"/>
  <c r="J111" i="8"/>
  <c r="L111" i="8" s="1"/>
  <c r="H111" i="8"/>
  <c r="I111" i="8" s="1"/>
  <c r="G111" i="8"/>
  <c r="T111" i="8" s="1"/>
  <c r="F111" i="8"/>
  <c r="V111" i="8" s="1"/>
  <c r="D111" i="8"/>
  <c r="C111" i="8"/>
  <c r="E111" i="8" s="1"/>
  <c r="AB110" i="8"/>
  <c r="Z110" i="8"/>
  <c r="S110" i="8"/>
  <c r="R110" i="8"/>
  <c r="K110" i="8"/>
  <c r="J110" i="8"/>
  <c r="G110" i="8"/>
  <c r="F110" i="8"/>
  <c r="D110" i="8"/>
  <c r="C110" i="8"/>
  <c r="E110" i="8" s="1"/>
  <c r="K109" i="8"/>
  <c r="J109" i="8"/>
  <c r="L109" i="8" s="1"/>
  <c r="M109" i="8" s="1"/>
  <c r="H109" i="8"/>
  <c r="I109" i="8" s="1"/>
  <c r="G109" i="8"/>
  <c r="F109" i="8"/>
  <c r="D109" i="8"/>
  <c r="C109" i="8"/>
  <c r="E109" i="8" s="1"/>
  <c r="AB108" i="8"/>
  <c r="AA108" i="8"/>
  <c r="Z108" i="8"/>
  <c r="V108" i="8"/>
  <c r="R108" i="8"/>
  <c r="K108" i="8"/>
  <c r="J108" i="8"/>
  <c r="G108" i="8"/>
  <c r="F108" i="8"/>
  <c r="Y108" i="8" s="1"/>
  <c r="D108" i="8"/>
  <c r="C108" i="8"/>
  <c r="E108" i="8" s="1"/>
  <c r="AC107" i="8"/>
  <c r="K107" i="8"/>
  <c r="J107" i="8"/>
  <c r="H107" i="8"/>
  <c r="I107" i="8" s="1"/>
  <c r="G107" i="8"/>
  <c r="F107" i="8"/>
  <c r="T107" i="8" s="1"/>
  <c r="D107" i="8"/>
  <c r="C107" i="8"/>
  <c r="E107" i="8" s="1"/>
  <c r="Z106" i="8"/>
  <c r="Y106" i="8"/>
  <c r="V106" i="8"/>
  <c r="T106" i="8"/>
  <c r="K106" i="8"/>
  <c r="J106" i="8"/>
  <c r="L106" i="8" s="1"/>
  <c r="G106" i="8"/>
  <c r="AA106" i="8" s="1"/>
  <c r="F106" i="8"/>
  <c r="AB106" i="8" s="1"/>
  <c r="D106" i="8"/>
  <c r="C106" i="8"/>
  <c r="E106" i="8" s="1"/>
  <c r="AC105" i="8"/>
  <c r="R105" i="8"/>
  <c r="N105" i="8"/>
  <c r="K105" i="8"/>
  <c r="J105" i="8"/>
  <c r="L105" i="8" s="1"/>
  <c r="M105" i="8" s="1"/>
  <c r="G105" i="8"/>
  <c r="F105" i="8"/>
  <c r="Y105" i="8" s="1"/>
  <c r="D105" i="8"/>
  <c r="C105" i="8"/>
  <c r="E105" i="8" s="1"/>
  <c r="K104" i="8"/>
  <c r="J104" i="8"/>
  <c r="L104" i="8" s="1"/>
  <c r="M104" i="8" s="1"/>
  <c r="G104" i="8"/>
  <c r="U104" i="8" s="1"/>
  <c r="F104" i="8"/>
  <c r="D104" i="8"/>
  <c r="C104" i="8"/>
  <c r="E104" i="8" s="1"/>
  <c r="AB103" i="8"/>
  <c r="AA103" i="8"/>
  <c r="Z103" i="8"/>
  <c r="Y103" i="8"/>
  <c r="U103" i="8"/>
  <c r="R103" i="8"/>
  <c r="N103" i="8"/>
  <c r="K103" i="8"/>
  <c r="J103" i="8"/>
  <c r="L103" i="8" s="1"/>
  <c r="M103" i="8" s="1"/>
  <c r="H103" i="8"/>
  <c r="I103" i="8" s="1"/>
  <c r="G103" i="8"/>
  <c r="T103" i="8" s="1"/>
  <c r="F103" i="8"/>
  <c r="V103" i="8" s="1"/>
  <c r="D103" i="8"/>
  <c r="C103" i="8"/>
  <c r="E103" i="8" s="1"/>
  <c r="K102" i="8"/>
  <c r="J102" i="8"/>
  <c r="G102" i="8"/>
  <c r="Z102" i="8" s="1"/>
  <c r="F102" i="8"/>
  <c r="T102" i="8" s="1"/>
  <c r="D102" i="8"/>
  <c r="C102" i="8"/>
  <c r="E102" i="8" s="1"/>
  <c r="K101" i="8"/>
  <c r="J101" i="8"/>
  <c r="L101" i="8" s="1"/>
  <c r="G101" i="8"/>
  <c r="F101" i="8"/>
  <c r="U101" i="8" s="1"/>
  <c r="D101" i="8"/>
  <c r="C101" i="8"/>
  <c r="E101" i="8" s="1"/>
  <c r="AB100" i="8"/>
  <c r="AA100" i="8"/>
  <c r="Z100" i="8"/>
  <c r="V100" i="8"/>
  <c r="R100" i="8"/>
  <c r="K100" i="8"/>
  <c r="J100" i="8"/>
  <c r="G100" i="8"/>
  <c r="F100" i="8"/>
  <c r="Y100" i="8" s="1"/>
  <c r="D100" i="8"/>
  <c r="C100" i="8"/>
  <c r="E100" i="8" s="1"/>
  <c r="AC99" i="8"/>
  <c r="AA99" i="8"/>
  <c r="V99" i="8"/>
  <c r="T99" i="8"/>
  <c r="K99" i="8"/>
  <c r="J99" i="8"/>
  <c r="L99" i="8" s="1"/>
  <c r="I99" i="8"/>
  <c r="H99" i="8"/>
  <c r="G99" i="8"/>
  <c r="F99" i="8"/>
  <c r="R99" i="8" s="1"/>
  <c r="D99" i="8"/>
  <c r="C99" i="8"/>
  <c r="E99" i="8" s="1"/>
  <c r="N98" i="8"/>
  <c r="K98" i="8"/>
  <c r="J98" i="8"/>
  <c r="L98" i="8" s="1"/>
  <c r="M98" i="8" s="1"/>
  <c r="G98" i="8"/>
  <c r="F98" i="8"/>
  <c r="W98" i="8" s="1"/>
  <c r="D98" i="8"/>
  <c r="C98" i="8"/>
  <c r="E98" i="8" s="1"/>
  <c r="AC97" i="8"/>
  <c r="Z97" i="8"/>
  <c r="Y97" i="8"/>
  <c r="W97" i="8"/>
  <c r="V97" i="8"/>
  <c r="T97" i="8"/>
  <c r="K97" i="8"/>
  <c r="J97" i="8"/>
  <c r="L97" i="8" s="1"/>
  <c r="H97" i="8"/>
  <c r="I97" i="8" s="1"/>
  <c r="G97" i="8"/>
  <c r="AB97" i="8" s="1"/>
  <c r="F97" i="8"/>
  <c r="U97" i="8" s="1"/>
  <c r="D97" i="8"/>
  <c r="C97" i="8"/>
  <c r="E97" i="8" s="1"/>
  <c r="AB96" i="8"/>
  <c r="N96" i="8"/>
  <c r="K96" i="8"/>
  <c r="J96" i="8"/>
  <c r="L96" i="8" s="1"/>
  <c r="M96" i="8" s="1"/>
  <c r="G96" i="8"/>
  <c r="T96" i="8" s="1"/>
  <c r="F96" i="8"/>
  <c r="D96" i="8"/>
  <c r="C96" i="8"/>
  <c r="E96" i="8" s="1"/>
  <c r="AA95" i="8"/>
  <c r="K95" i="8"/>
  <c r="J95" i="8"/>
  <c r="L95" i="8" s="1"/>
  <c r="G95" i="8"/>
  <c r="F95" i="8"/>
  <c r="D95" i="8"/>
  <c r="C95" i="8"/>
  <c r="E95" i="8" s="1"/>
  <c r="W94" i="8"/>
  <c r="V94" i="8"/>
  <c r="U94" i="8"/>
  <c r="S94" i="8"/>
  <c r="K94" i="8"/>
  <c r="J94" i="8"/>
  <c r="G94" i="8"/>
  <c r="Y94" i="8" s="1"/>
  <c r="F94" i="8"/>
  <c r="Z94" i="8" s="1"/>
  <c r="D94" i="8"/>
  <c r="C94" i="8"/>
  <c r="E94" i="8" s="1"/>
  <c r="AB93" i="8"/>
  <c r="R93" i="8"/>
  <c r="L93" i="8"/>
  <c r="K93" i="8"/>
  <c r="J93" i="8"/>
  <c r="G93" i="8"/>
  <c r="Y93" i="8" s="1"/>
  <c r="F93" i="8"/>
  <c r="S93" i="8" s="1"/>
  <c r="D93" i="8"/>
  <c r="C93" i="8"/>
  <c r="E93" i="8" s="1"/>
  <c r="Z92" i="8"/>
  <c r="Y92" i="8"/>
  <c r="W92" i="8"/>
  <c r="U92" i="8"/>
  <c r="K92" i="8"/>
  <c r="L92" i="8" s="1"/>
  <c r="J92" i="8"/>
  <c r="G92" i="8"/>
  <c r="F92" i="8"/>
  <c r="X92" i="8" s="1"/>
  <c r="D92" i="8"/>
  <c r="C92" i="8"/>
  <c r="E92" i="8" s="1"/>
  <c r="K91" i="8"/>
  <c r="J91" i="8"/>
  <c r="L91" i="8" s="1"/>
  <c r="G91" i="8"/>
  <c r="F91" i="8"/>
  <c r="T91" i="8" s="1"/>
  <c r="D91" i="8"/>
  <c r="C91" i="8"/>
  <c r="E91" i="8" s="1"/>
  <c r="S90" i="8"/>
  <c r="R90" i="8"/>
  <c r="K90" i="8"/>
  <c r="J90" i="8"/>
  <c r="G90" i="8"/>
  <c r="AA90" i="8" s="1"/>
  <c r="F90" i="8"/>
  <c r="W90" i="8" s="1"/>
  <c r="D90" i="8"/>
  <c r="C90" i="8"/>
  <c r="E90" i="8" s="1"/>
  <c r="AC89" i="8"/>
  <c r="Z89" i="8"/>
  <c r="Y89" i="8"/>
  <c r="W89" i="8"/>
  <c r="V89" i="8"/>
  <c r="T89" i="8"/>
  <c r="K89" i="8"/>
  <c r="J89" i="8"/>
  <c r="L89" i="8" s="1"/>
  <c r="H89" i="8"/>
  <c r="I89" i="8" s="1"/>
  <c r="G89" i="8"/>
  <c r="AB89" i="8" s="1"/>
  <c r="F89" i="8"/>
  <c r="D89" i="8"/>
  <c r="C89" i="8"/>
  <c r="E89" i="8" s="1"/>
  <c r="AB88" i="8"/>
  <c r="Z88" i="8"/>
  <c r="T88" i="8"/>
  <c r="N88" i="8"/>
  <c r="K88" i="8"/>
  <c r="J88" i="8"/>
  <c r="L88" i="8" s="1"/>
  <c r="M88" i="8" s="1"/>
  <c r="H88" i="8"/>
  <c r="I88" i="8" s="1"/>
  <c r="G88" i="8"/>
  <c r="F88" i="8"/>
  <c r="D88" i="8"/>
  <c r="C88" i="8"/>
  <c r="E88" i="8" s="1"/>
  <c r="V87" i="8"/>
  <c r="K87" i="8"/>
  <c r="J87" i="8"/>
  <c r="L87" i="8" s="1"/>
  <c r="G87" i="8"/>
  <c r="F87" i="8"/>
  <c r="R87" i="8" s="1"/>
  <c r="D87" i="8"/>
  <c r="C87" i="8"/>
  <c r="E87" i="8" s="1"/>
  <c r="K86" i="8"/>
  <c r="J86" i="8"/>
  <c r="L86" i="8" s="1"/>
  <c r="G86" i="8"/>
  <c r="Y86" i="8" s="1"/>
  <c r="F86" i="8"/>
  <c r="D86" i="8"/>
  <c r="C86" i="8"/>
  <c r="E86" i="8" s="1"/>
  <c r="AB85" i="8"/>
  <c r="AA85" i="8"/>
  <c r="U85" i="8"/>
  <c r="L85" i="8"/>
  <c r="K85" i="8"/>
  <c r="J85" i="8"/>
  <c r="H85" i="8"/>
  <c r="I85" i="8" s="1"/>
  <c r="G85" i="8"/>
  <c r="F85" i="8"/>
  <c r="R85" i="8" s="1"/>
  <c r="D85" i="8"/>
  <c r="C85" i="8"/>
  <c r="E85" i="8" s="1"/>
  <c r="AA84" i="8"/>
  <c r="Z84" i="8"/>
  <c r="W84" i="8"/>
  <c r="R84" i="8"/>
  <c r="K84" i="8"/>
  <c r="L84" i="8" s="1"/>
  <c r="J84" i="8"/>
  <c r="G84" i="8"/>
  <c r="F84" i="8"/>
  <c r="Y84" i="8" s="1"/>
  <c r="D84" i="8"/>
  <c r="C84" i="8"/>
  <c r="E84" i="8" s="1"/>
  <c r="W83" i="8"/>
  <c r="K83" i="8"/>
  <c r="J83" i="8"/>
  <c r="L83" i="8" s="1"/>
  <c r="H83" i="8"/>
  <c r="I83" i="8" s="1"/>
  <c r="G83" i="8"/>
  <c r="F83" i="8"/>
  <c r="D83" i="8"/>
  <c r="C83" i="8"/>
  <c r="E83" i="8" s="1"/>
  <c r="Z82" i="8"/>
  <c r="K82" i="8"/>
  <c r="J82" i="8"/>
  <c r="L82" i="8" s="1"/>
  <c r="M82" i="8" s="1"/>
  <c r="H82" i="8"/>
  <c r="I82" i="8" s="1"/>
  <c r="G82" i="8"/>
  <c r="F82" i="8"/>
  <c r="D82" i="8"/>
  <c r="C82" i="8"/>
  <c r="E82" i="8" s="1"/>
  <c r="AC81" i="8"/>
  <c r="Z81" i="8"/>
  <c r="Y81" i="8"/>
  <c r="W81" i="8"/>
  <c r="V81" i="8"/>
  <c r="T81" i="8"/>
  <c r="L81" i="8"/>
  <c r="M81" i="8" s="1"/>
  <c r="K81" i="8"/>
  <c r="J81" i="8"/>
  <c r="H81" i="8"/>
  <c r="I81" i="8" s="1"/>
  <c r="G81" i="8"/>
  <c r="AB81" i="8" s="1"/>
  <c r="F81" i="8"/>
  <c r="D81" i="8"/>
  <c r="C81" i="8"/>
  <c r="E81" i="8" s="1"/>
  <c r="K80" i="8"/>
  <c r="J80" i="8"/>
  <c r="L80" i="8" s="1"/>
  <c r="M80" i="8" s="1"/>
  <c r="G80" i="8"/>
  <c r="Y80" i="8" s="1"/>
  <c r="F80" i="8"/>
  <c r="D80" i="8"/>
  <c r="C80" i="8"/>
  <c r="E80" i="8" s="1"/>
  <c r="L79" i="8"/>
  <c r="M79" i="8" s="1"/>
  <c r="K79" i="8"/>
  <c r="J79" i="8"/>
  <c r="G79" i="8"/>
  <c r="F79" i="8"/>
  <c r="S79" i="8" s="1"/>
  <c r="D79" i="8"/>
  <c r="C79" i="8"/>
  <c r="E79" i="8" s="1"/>
  <c r="Y78" i="8"/>
  <c r="U78" i="8"/>
  <c r="S78" i="8"/>
  <c r="K78" i="8"/>
  <c r="J78" i="8"/>
  <c r="L78" i="8" s="1"/>
  <c r="G78" i="8"/>
  <c r="AB78" i="8" s="1"/>
  <c r="F78" i="8"/>
  <c r="D78" i="8"/>
  <c r="C78" i="8"/>
  <c r="E78" i="8" s="1"/>
  <c r="AB77" i="8"/>
  <c r="R77" i="8"/>
  <c r="L77" i="8"/>
  <c r="K77" i="8"/>
  <c r="J77" i="8"/>
  <c r="G77" i="8"/>
  <c r="F77" i="8"/>
  <c r="AC77" i="8" s="1"/>
  <c r="D77" i="8"/>
  <c r="C77" i="8"/>
  <c r="E77" i="8" s="1"/>
  <c r="AA76" i="8"/>
  <c r="Y76" i="8"/>
  <c r="R76" i="8"/>
  <c r="K76" i="8"/>
  <c r="L76" i="8" s="1"/>
  <c r="J76" i="8"/>
  <c r="G76" i="8"/>
  <c r="F76" i="8"/>
  <c r="D76" i="8"/>
  <c r="C76" i="8"/>
  <c r="E76" i="8" s="1"/>
  <c r="AA75" i="8"/>
  <c r="V75" i="8"/>
  <c r="R75" i="8"/>
  <c r="K75" i="8"/>
  <c r="J75" i="8"/>
  <c r="G75" i="8"/>
  <c r="F75" i="8"/>
  <c r="T75" i="8" s="1"/>
  <c r="D75" i="8"/>
  <c r="C75" i="8"/>
  <c r="E75" i="8" s="1"/>
  <c r="AC74" i="8"/>
  <c r="AA74" i="8"/>
  <c r="R74" i="8"/>
  <c r="N74" i="8"/>
  <c r="K74" i="8"/>
  <c r="J74" i="8"/>
  <c r="L74" i="8" s="1"/>
  <c r="M74" i="8" s="1"/>
  <c r="G74" i="8"/>
  <c r="W74" i="8" s="1"/>
  <c r="F74" i="8"/>
  <c r="S74" i="8" s="1"/>
  <c r="D74" i="8"/>
  <c r="C74" i="8"/>
  <c r="E74" i="8" s="1"/>
  <c r="AC73" i="8"/>
  <c r="Z73" i="8"/>
  <c r="Y73" i="8"/>
  <c r="W73" i="8"/>
  <c r="V73" i="8"/>
  <c r="T73" i="8"/>
  <c r="K73" i="8"/>
  <c r="L73" i="8" s="1"/>
  <c r="J73" i="8"/>
  <c r="H73" i="8"/>
  <c r="I73" i="8" s="1"/>
  <c r="G73" i="8"/>
  <c r="AB73" i="8" s="1"/>
  <c r="F73" i="8"/>
  <c r="D73" i="8"/>
  <c r="C73" i="8"/>
  <c r="E73" i="8" s="1"/>
  <c r="AC72" i="8"/>
  <c r="AB72" i="8"/>
  <c r="Z72" i="8"/>
  <c r="V72" i="8"/>
  <c r="T72" i="8"/>
  <c r="S72" i="8"/>
  <c r="K72" i="8"/>
  <c r="J72" i="8"/>
  <c r="L72" i="8" s="1"/>
  <c r="M72" i="8" s="1"/>
  <c r="H72" i="8"/>
  <c r="I72" i="8" s="1"/>
  <c r="G72" i="8"/>
  <c r="Y72" i="8" s="1"/>
  <c r="F72" i="8"/>
  <c r="D72" i="8"/>
  <c r="C72" i="8"/>
  <c r="E72" i="8" s="1"/>
  <c r="AA71" i="8"/>
  <c r="L71" i="8"/>
  <c r="M71" i="8" s="1"/>
  <c r="K71" i="8"/>
  <c r="J71" i="8"/>
  <c r="G71" i="8"/>
  <c r="S71" i="8" s="1"/>
  <c r="F71" i="8"/>
  <c r="D71" i="8"/>
  <c r="C71" i="8"/>
  <c r="E71" i="8" s="1"/>
  <c r="L70" i="8"/>
  <c r="K70" i="8"/>
  <c r="J70" i="8"/>
  <c r="G70" i="8"/>
  <c r="S70" i="8" s="1"/>
  <c r="F70" i="8"/>
  <c r="D70" i="8"/>
  <c r="C70" i="8"/>
  <c r="E70" i="8" s="1"/>
  <c r="U69" i="8"/>
  <c r="L69" i="8"/>
  <c r="K69" i="8"/>
  <c r="J69" i="8"/>
  <c r="H69" i="8"/>
  <c r="I69" i="8" s="1"/>
  <c r="G69" i="8"/>
  <c r="F69" i="8"/>
  <c r="D69" i="8"/>
  <c r="C69" i="8"/>
  <c r="E69" i="8" s="1"/>
  <c r="Y68" i="8"/>
  <c r="W68" i="8"/>
  <c r="R68" i="8"/>
  <c r="L68" i="8"/>
  <c r="M68" i="8" s="1"/>
  <c r="K68" i="8"/>
  <c r="J68" i="8"/>
  <c r="G68" i="8"/>
  <c r="F68" i="8"/>
  <c r="D68" i="8"/>
  <c r="C68" i="8"/>
  <c r="E68" i="8" s="1"/>
  <c r="K67" i="8"/>
  <c r="J67" i="8"/>
  <c r="L67" i="8" s="1"/>
  <c r="G67" i="8"/>
  <c r="F67" i="8"/>
  <c r="T67" i="8" s="1"/>
  <c r="D67" i="8"/>
  <c r="C67" i="8"/>
  <c r="E67" i="8" s="1"/>
  <c r="K66" i="8"/>
  <c r="J66" i="8"/>
  <c r="G66" i="8"/>
  <c r="F66" i="8"/>
  <c r="S66" i="8" s="1"/>
  <c r="D66" i="8"/>
  <c r="C66" i="8"/>
  <c r="E66" i="8" s="1"/>
  <c r="AC65" i="8"/>
  <c r="Z65" i="8"/>
  <c r="Y65" i="8"/>
  <c r="W65" i="8"/>
  <c r="V65" i="8"/>
  <c r="T65" i="8"/>
  <c r="L65" i="8"/>
  <c r="M65" i="8" s="1"/>
  <c r="K65" i="8"/>
  <c r="J65" i="8"/>
  <c r="H65" i="8"/>
  <c r="I65" i="8" s="1"/>
  <c r="G65" i="8"/>
  <c r="AB65" i="8" s="1"/>
  <c r="F65" i="8"/>
  <c r="D65" i="8"/>
  <c r="C65" i="8"/>
  <c r="E65" i="8" s="1"/>
  <c r="AC64" i="8"/>
  <c r="AB64" i="8"/>
  <c r="Z64" i="8"/>
  <c r="W64" i="8"/>
  <c r="U64" i="8"/>
  <c r="T64" i="8"/>
  <c r="L64" i="8"/>
  <c r="K64" i="8"/>
  <c r="J64" i="8"/>
  <c r="G64" i="8"/>
  <c r="V64" i="8" s="1"/>
  <c r="F64" i="8"/>
  <c r="Y64" i="8" s="1"/>
  <c r="D64" i="8"/>
  <c r="C64" i="8"/>
  <c r="E64" i="8" s="1"/>
  <c r="AC63" i="8"/>
  <c r="AB63" i="8"/>
  <c r="Z63" i="8"/>
  <c r="W63" i="8"/>
  <c r="U63" i="8"/>
  <c r="T63" i="8"/>
  <c r="L63" i="8"/>
  <c r="K63" i="8"/>
  <c r="J63" i="8"/>
  <c r="G63" i="8"/>
  <c r="V63" i="8" s="1"/>
  <c r="F63" i="8"/>
  <c r="Y63" i="8" s="1"/>
  <c r="D63" i="8"/>
  <c r="C63" i="8"/>
  <c r="E63" i="8" s="1"/>
  <c r="AC62" i="8"/>
  <c r="AB62" i="8"/>
  <c r="Z62" i="8"/>
  <c r="U62" i="8"/>
  <c r="T62" i="8"/>
  <c r="L62" i="8"/>
  <c r="K62" i="8"/>
  <c r="J62" i="8"/>
  <c r="G62" i="8"/>
  <c r="W62" i="8" s="1"/>
  <c r="F62" i="8"/>
  <c r="Y62" i="8" s="1"/>
  <c r="D62" i="8"/>
  <c r="C62" i="8"/>
  <c r="E62" i="8" s="1"/>
  <c r="AC61" i="8"/>
  <c r="AB61" i="8"/>
  <c r="Z61" i="8"/>
  <c r="U61" i="8"/>
  <c r="T61" i="8"/>
  <c r="L61" i="8"/>
  <c r="K61" i="8"/>
  <c r="J61" i="8"/>
  <c r="G61" i="8"/>
  <c r="W61" i="8" s="1"/>
  <c r="F61" i="8"/>
  <c r="Y61" i="8" s="1"/>
  <c r="D61" i="8"/>
  <c r="C61" i="8"/>
  <c r="E61" i="8" s="1"/>
  <c r="AC60" i="8"/>
  <c r="AB60" i="8"/>
  <c r="Z60" i="8"/>
  <c r="U60" i="8"/>
  <c r="T60" i="8"/>
  <c r="R60" i="8"/>
  <c r="L60" i="8"/>
  <c r="K60" i="8"/>
  <c r="J60" i="8"/>
  <c r="G60" i="8"/>
  <c r="W60" i="8" s="1"/>
  <c r="F60" i="8"/>
  <c r="Y60" i="8" s="1"/>
  <c r="D60" i="8"/>
  <c r="C60" i="8"/>
  <c r="E60" i="8" s="1"/>
  <c r="AC59" i="8"/>
  <c r="AB59" i="8"/>
  <c r="Z59" i="8"/>
  <c r="U59" i="8"/>
  <c r="T59" i="8"/>
  <c r="R59" i="8"/>
  <c r="L59" i="8"/>
  <c r="K59" i="8"/>
  <c r="J59" i="8"/>
  <c r="G59" i="8"/>
  <c r="W59" i="8" s="1"/>
  <c r="F59" i="8"/>
  <c r="Y59" i="8" s="1"/>
  <c r="D59" i="8"/>
  <c r="C59" i="8"/>
  <c r="E59" i="8" s="1"/>
  <c r="AC58" i="8"/>
  <c r="AB58" i="8"/>
  <c r="Z58" i="8"/>
  <c r="U58" i="8"/>
  <c r="T58" i="8"/>
  <c r="R58" i="8"/>
  <c r="L58" i="8"/>
  <c r="K58" i="8"/>
  <c r="J58" i="8"/>
  <c r="G58" i="8"/>
  <c r="W58" i="8" s="1"/>
  <c r="F58" i="8"/>
  <c r="Y58" i="8" s="1"/>
  <c r="D58" i="8"/>
  <c r="C58" i="8"/>
  <c r="E58" i="8" s="1"/>
  <c r="AC57" i="8"/>
  <c r="AB57" i="8"/>
  <c r="Z57" i="8"/>
  <c r="U57" i="8"/>
  <c r="T57" i="8"/>
  <c r="R57" i="8"/>
  <c r="L57" i="8"/>
  <c r="K57" i="8"/>
  <c r="J57" i="8"/>
  <c r="G57" i="8"/>
  <c r="W57" i="8" s="1"/>
  <c r="F57" i="8"/>
  <c r="Y57" i="8" s="1"/>
  <c r="D57" i="8"/>
  <c r="C57" i="8"/>
  <c r="E57" i="8" s="1"/>
  <c r="AC56" i="8"/>
  <c r="AB56" i="8"/>
  <c r="Z56" i="8"/>
  <c r="U56" i="8"/>
  <c r="T56" i="8"/>
  <c r="R56" i="8"/>
  <c r="L56" i="8"/>
  <c r="K56" i="8"/>
  <c r="J56" i="8"/>
  <c r="G56" i="8"/>
  <c r="W56" i="8" s="1"/>
  <c r="F56" i="8"/>
  <c r="Y56" i="8" s="1"/>
  <c r="D56" i="8"/>
  <c r="C56" i="8"/>
  <c r="E56" i="8" s="1"/>
  <c r="AC55" i="8"/>
  <c r="AB55" i="8"/>
  <c r="Z55" i="8"/>
  <c r="U55" i="8"/>
  <c r="T55" i="8"/>
  <c r="R55" i="8"/>
  <c r="L55" i="8"/>
  <c r="K55" i="8"/>
  <c r="J55" i="8"/>
  <c r="G55" i="8"/>
  <c r="W55" i="8" s="1"/>
  <c r="F55" i="8"/>
  <c r="Y55" i="8" s="1"/>
  <c r="D55" i="8"/>
  <c r="C55" i="8"/>
  <c r="E55" i="8" s="1"/>
  <c r="AC54" i="8"/>
  <c r="AB54" i="8"/>
  <c r="Z54" i="8"/>
  <c r="U54" i="8"/>
  <c r="T54" i="8"/>
  <c r="R54" i="8"/>
  <c r="L54" i="8"/>
  <c r="K54" i="8"/>
  <c r="J54" i="8"/>
  <c r="G54" i="8"/>
  <c r="W54" i="8" s="1"/>
  <c r="F54" i="8"/>
  <c r="Y54" i="8" s="1"/>
  <c r="D54" i="8"/>
  <c r="C54" i="8"/>
  <c r="E54" i="8" s="1"/>
  <c r="AC53" i="8"/>
  <c r="AB53" i="8"/>
  <c r="Z53" i="8"/>
  <c r="U53" i="8"/>
  <c r="T53" i="8"/>
  <c r="R53" i="8"/>
  <c r="L53" i="8"/>
  <c r="K53" i="8"/>
  <c r="J53" i="8"/>
  <c r="G53" i="8"/>
  <c r="W53" i="8" s="1"/>
  <c r="F53" i="8"/>
  <c r="Y53" i="8" s="1"/>
  <c r="D53" i="8"/>
  <c r="C53" i="8"/>
  <c r="E53" i="8" s="1"/>
  <c r="L52" i="8"/>
  <c r="M52" i="8" s="1"/>
  <c r="K52" i="8"/>
  <c r="J52" i="8"/>
  <c r="G52" i="8"/>
  <c r="Z52" i="8" s="1"/>
  <c r="F52" i="8"/>
  <c r="D52" i="8"/>
  <c r="C52" i="8"/>
  <c r="E52" i="8" s="1"/>
  <c r="W51" i="8"/>
  <c r="K51" i="8"/>
  <c r="J51" i="8"/>
  <c r="L51" i="8" s="1"/>
  <c r="G51" i="8"/>
  <c r="AC51" i="8" s="1"/>
  <c r="F51" i="8"/>
  <c r="AB51" i="8" s="1"/>
  <c r="D51" i="8"/>
  <c r="C51" i="8"/>
  <c r="E51" i="8" s="1"/>
  <c r="AB50" i="8"/>
  <c r="Z50" i="8"/>
  <c r="W50" i="8"/>
  <c r="L50" i="8"/>
  <c r="M50" i="8" s="1"/>
  <c r="K50" i="8"/>
  <c r="J50" i="8"/>
  <c r="G50" i="8"/>
  <c r="V50" i="8" s="1"/>
  <c r="F50" i="8"/>
  <c r="D50" i="8"/>
  <c r="C50" i="8"/>
  <c r="E50" i="8" s="1"/>
  <c r="AC49" i="8"/>
  <c r="Z49" i="8"/>
  <c r="R49" i="8"/>
  <c r="L49" i="8"/>
  <c r="M49" i="8" s="1"/>
  <c r="K49" i="8"/>
  <c r="J49" i="8"/>
  <c r="G49" i="8"/>
  <c r="F49" i="8"/>
  <c r="AB49" i="8" s="1"/>
  <c r="D49" i="8"/>
  <c r="C49" i="8"/>
  <c r="E49" i="8" s="1"/>
  <c r="L48" i="8"/>
  <c r="M48" i="8" s="1"/>
  <c r="K48" i="8"/>
  <c r="J48" i="8"/>
  <c r="G48" i="8"/>
  <c r="Z48" i="8" s="1"/>
  <c r="F48" i="8"/>
  <c r="D48" i="8"/>
  <c r="C48" i="8"/>
  <c r="E48" i="8" s="1"/>
  <c r="W47" i="8"/>
  <c r="K47" i="8"/>
  <c r="J47" i="8"/>
  <c r="L47" i="8" s="1"/>
  <c r="G47" i="8"/>
  <c r="AC47" i="8" s="1"/>
  <c r="F47" i="8"/>
  <c r="AB47" i="8" s="1"/>
  <c r="D47" i="8"/>
  <c r="C47" i="8"/>
  <c r="E47" i="8" s="1"/>
  <c r="AB46" i="8"/>
  <c r="Z46" i="8"/>
  <c r="W46" i="8"/>
  <c r="L46" i="8"/>
  <c r="M46" i="8" s="1"/>
  <c r="K46" i="8"/>
  <c r="J46" i="8"/>
  <c r="G46" i="8"/>
  <c r="V46" i="8" s="1"/>
  <c r="F46" i="8"/>
  <c r="D46" i="8"/>
  <c r="C46" i="8"/>
  <c r="E46" i="8" s="1"/>
  <c r="AC45" i="8"/>
  <c r="Z45" i="8"/>
  <c r="R45" i="8"/>
  <c r="L45" i="8"/>
  <c r="M45" i="8" s="1"/>
  <c r="K45" i="8"/>
  <c r="J45" i="8"/>
  <c r="G45" i="8"/>
  <c r="F45" i="8"/>
  <c r="AB45" i="8" s="1"/>
  <c r="D45" i="8"/>
  <c r="C45" i="8"/>
  <c r="E45" i="8" s="1"/>
  <c r="L44" i="8"/>
  <c r="M44" i="8" s="1"/>
  <c r="K44" i="8"/>
  <c r="J44" i="8"/>
  <c r="G44" i="8"/>
  <c r="Z44" i="8" s="1"/>
  <c r="F44" i="8"/>
  <c r="D44" i="8"/>
  <c r="C44" i="8"/>
  <c r="E44" i="8" s="1"/>
  <c r="W43" i="8"/>
  <c r="K43" i="8"/>
  <c r="J43" i="8"/>
  <c r="L43" i="8" s="1"/>
  <c r="G43" i="8"/>
  <c r="AC43" i="8" s="1"/>
  <c r="F43" i="8"/>
  <c r="AB43" i="8" s="1"/>
  <c r="D43" i="8"/>
  <c r="C43" i="8"/>
  <c r="E43" i="8" s="1"/>
  <c r="AB42" i="8"/>
  <c r="Z42" i="8"/>
  <c r="W42" i="8"/>
  <c r="L42" i="8"/>
  <c r="M42" i="8" s="1"/>
  <c r="K42" i="8"/>
  <c r="J42" i="8"/>
  <c r="G42" i="8"/>
  <c r="V42" i="8" s="1"/>
  <c r="F42" i="8"/>
  <c r="D42" i="8"/>
  <c r="C42" i="8"/>
  <c r="E42" i="8" s="1"/>
  <c r="AC41" i="8"/>
  <c r="Z41" i="8"/>
  <c r="R41" i="8"/>
  <c r="L41" i="8"/>
  <c r="M41" i="8" s="1"/>
  <c r="K41" i="8"/>
  <c r="J41" i="8"/>
  <c r="G41" i="8"/>
  <c r="F41" i="8"/>
  <c r="AB41" i="8" s="1"/>
  <c r="D41" i="8"/>
  <c r="C41" i="8"/>
  <c r="E41" i="8" s="1"/>
  <c r="L40" i="8"/>
  <c r="M40" i="8" s="1"/>
  <c r="K40" i="8"/>
  <c r="J40" i="8"/>
  <c r="G40" i="8"/>
  <c r="Z40" i="8" s="1"/>
  <c r="F40" i="8"/>
  <c r="D40" i="8"/>
  <c r="C40" i="8"/>
  <c r="E40" i="8" s="1"/>
  <c r="W39" i="8"/>
  <c r="K39" i="8"/>
  <c r="J39" i="8"/>
  <c r="L39" i="8" s="1"/>
  <c r="G39" i="8"/>
  <c r="AC39" i="8" s="1"/>
  <c r="F39" i="8"/>
  <c r="AB39" i="8" s="1"/>
  <c r="D39" i="8"/>
  <c r="C39" i="8"/>
  <c r="E39" i="8" s="1"/>
  <c r="AB38" i="8"/>
  <c r="Z38" i="8"/>
  <c r="W38" i="8"/>
  <c r="L38" i="8"/>
  <c r="M38" i="8" s="1"/>
  <c r="K38" i="8"/>
  <c r="J38" i="8"/>
  <c r="G38" i="8"/>
  <c r="V38" i="8" s="1"/>
  <c r="F38" i="8"/>
  <c r="AC38" i="8" s="1"/>
  <c r="D38" i="8"/>
  <c r="C38" i="8"/>
  <c r="E38" i="8" s="1"/>
  <c r="AC37" i="8"/>
  <c r="Z37" i="8"/>
  <c r="R37" i="8"/>
  <c r="L37" i="8"/>
  <c r="M37" i="8" s="1"/>
  <c r="K37" i="8"/>
  <c r="J37" i="8"/>
  <c r="G37" i="8"/>
  <c r="F37" i="8"/>
  <c r="AB37" i="8" s="1"/>
  <c r="D37" i="8"/>
  <c r="C37" i="8"/>
  <c r="E37" i="8" s="1"/>
  <c r="N36" i="8"/>
  <c r="L36" i="8"/>
  <c r="M36" i="8" s="1"/>
  <c r="K36" i="8"/>
  <c r="J36" i="8"/>
  <c r="G36" i="8"/>
  <c r="AB36" i="8" s="1"/>
  <c r="F36" i="8"/>
  <c r="D36" i="8"/>
  <c r="C36" i="8"/>
  <c r="E36" i="8" s="1"/>
  <c r="W35" i="8"/>
  <c r="K35" i="8"/>
  <c r="J35" i="8"/>
  <c r="L35" i="8" s="1"/>
  <c r="G35" i="8"/>
  <c r="Y35" i="8" s="1"/>
  <c r="F35" i="8"/>
  <c r="AC35" i="8" s="1"/>
  <c r="D35" i="8"/>
  <c r="C35" i="8"/>
  <c r="E35" i="8" s="1"/>
  <c r="AB34" i="8"/>
  <c r="Z34" i="8"/>
  <c r="W34" i="8"/>
  <c r="V34" i="8"/>
  <c r="L34" i="8"/>
  <c r="M34" i="8" s="1"/>
  <c r="K34" i="8"/>
  <c r="J34" i="8"/>
  <c r="G34" i="8"/>
  <c r="U34" i="8" s="1"/>
  <c r="F34" i="8"/>
  <c r="AC34" i="8" s="1"/>
  <c r="D34" i="8"/>
  <c r="C34" i="8"/>
  <c r="E34" i="8" s="1"/>
  <c r="AC33" i="8"/>
  <c r="Z33" i="8"/>
  <c r="R33" i="8"/>
  <c r="L33" i="8"/>
  <c r="M33" i="8" s="1"/>
  <c r="K33" i="8"/>
  <c r="J33" i="8"/>
  <c r="G33" i="8"/>
  <c r="F33" i="8"/>
  <c r="AB33" i="8" s="1"/>
  <c r="D33" i="8"/>
  <c r="C33" i="8"/>
  <c r="E33" i="8" s="1"/>
  <c r="N32" i="8"/>
  <c r="L32" i="8"/>
  <c r="M32" i="8" s="1"/>
  <c r="K32" i="8"/>
  <c r="J32" i="8"/>
  <c r="G32" i="8"/>
  <c r="AB32" i="8" s="1"/>
  <c r="F32" i="8"/>
  <c r="D32" i="8"/>
  <c r="C32" i="8"/>
  <c r="E32" i="8" s="1"/>
  <c r="W31" i="8"/>
  <c r="K31" i="8"/>
  <c r="J31" i="8"/>
  <c r="L31" i="8" s="1"/>
  <c r="G31" i="8"/>
  <c r="Y31" i="8" s="1"/>
  <c r="F31" i="8"/>
  <c r="AC31" i="8" s="1"/>
  <c r="D31" i="8"/>
  <c r="C31" i="8"/>
  <c r="E31" i="8" s="1"/>
  <c r="AB30" i="8"/>
  <c r="Z30" i="8"/>
  <c r="W30" i="8"/>
  <c r="V30" i="8"/>
  <c r="L30" i="8"/>
  <c r="M30" i="8" s="1"/>
  <c r="K30" i="8"/>
  <c r="J30" i="8"/>
  <c r="G30" i="8"/>
  <c r="U30" i="8" s="1"/>
  <c r="F30" i="8"/>
  <c r="AC30" i="8" s="1"/>
  <c r="D30" i="8"/>
  <c r="C30" i="8"/>
  <c r="E30" i="8" s="1"/>
  <c r="AC29" i="8"/>
  <c r="Z29" i="8"/>
  <c r="R29" i="8"/>
  <c r="L29" i="8"/>
  <c r="M29" i="8" s="1"/>
  <c r="K29" i="8"/>
  <c r="J29" i="8"/>
  <c r="G29" i="8"/>
  <c r="F29" i="8"/>
  <c r="AB29" i="8" s="1"/>
  <c r="D29" i="8"/>
  <c r="C29" i="8"/>
  <c r="E29" i="8" s="1"/>
  <c r="N28" i="8"/>
  <c r="L28" i="8"/>
  <c r="M28" i="8" s="1"/>
  <c r="K28" i="8"/>
  <c r="J28" i="8"/>
  <c r="G28" i="8"/>
  <c r="AB28" i="8" s="1"/>
  <c r="F28" i="8"/>
  <c r="D28" i="8"/>
  <c r="C28" i="8"/>
  <c r="E28" i="8" s="1"/>
  <c r="W27" i="8"/>
  <c r="K27" i="8"/>
  <c r="J27" i="8"/>
  <c r="L27" i="8" s="1"/>
  <c r="G27" i="8"/>
  <c r="Y27" i="8" s="1"/>
  <c r="F27" i="8"/>
  <c r="AC27" i="8" s="1"/>
  <c r="D27" i="8"/>
  <c r="C27" i="8"/>
  <c r="E27" i="8" s="1"/>
  <c r="AB26" i="8"/>
  <c r="Z26" i="8"/>
  <c r="W26" i="8"/>
  <c r="V26" i="8"/>
  <c r="L26" i="8"/>
  <c r="M26" i="8" s="1"/>
  <c r="K26" i="8"/>
  <c r="J26" i="8"/>
  <c r="G26" i="8"/>
  <c r="U26" i="8" s="1"/>
  <c r="F26" i="8"/>
  <c r="AC26" i="8" s="1"/>
  <c r="D26" i="8"/>
  <c r="C26" i="8"/>
  <c r="E26" i="8" s="1"/>
  <c r="AC25" i="8"/>
  <c r="Z25" i="8"/>
  <c r="R25" i="8"/>
  <c r="L25" i="8"/>
  <c r="M25" i="8" s="1"/>
  <c r="K25" i="8"/>
  <c r="J25" i="8"/>
  <c r="G25" i="8"/>
  <c r="F25" i="8"/>
  <c r="AB25" i="8" s="1"/>
  <c r="D25" i="8"/>
  <c r="C25" i="8"/>
  <c r="E25" i="8" s="1"/>
  <c r="N24" i="8"/>
  <c r="L24" i="8"/>
  <c r="M24" i="8" s="1"/>
  <c r="K24" i="8"/>
  <c r="J24" i="8"/>
  <c r="G24" i="8"/>
  <c r="AB24" i="8" s="1"/>
  <c r="F24" i="8"/>
  <c r="D24" i="8"/>
  <c r="C24" i="8"/>
  <c r="E24" i="8" s="1"/>
  <c r="W23" i="8"/>
  <c r="K23" i="8"/>
  <c r="J23" i="8"/>
  <c r="L23" i="8" s="1"/>
  <c r="G23" i="8"/>
  <c r="Y23" i="8" s="1"/>
  <c r="F23" i="8"/>
  <c r="AC23" i="8" s="1"/>
  <c r="D23" i="8"/>
  <c r="C23" i="8"/>
  <c r="E23" i="8" s="1"/>
  <c r="AB22" i="8"/>
  <c r="Z22" i="8"/>
  <c r="W22" i="8"/>
  <c r="V22" i="8"/>
  <c r="L22" i="8"/>
  <c r="M22" i="8" s="1"/>
  <c r="K22" i="8"/>
  <c r="J22" i="8"/>
  <c r="G22" i="8"/>
  <c r="U22" i="8" s="1"/>
  <c r="F22" i="8"/>
  <c r="AC22" i="8" s="1"/>
  <c r="D22" i="8"/>
  <c r="C22" i="8"/>
  <c r="E22" i="8" s="1"/>
  <c r="AC21" i="8"/>
  <c r="Z21" i="8"/>
  <c r="R21" i="8"/>
  <c r="L21" i="8"/>
  <c r="M21" i="8" s="1"/>
  <c r="K21" i="8"/>
  <c r="J21" i="8"/>
  <c r="G21" i="8"/>
  <c r="F21" i="8"/>
  <c r="AB21" i="8" s="1"/>
  <c r="D21" i="8"/>
  <c r="C21" i="8"/>
  <c r="E21" i="8" s="1"/>
  <c r="N20" i="8"/>
  <c r="L20" i="8"/>
  <c r="M20" i="8" s="1"/>
  <c r="K20" i="8"/>
  <c r="J20" i="8"/>
  <c r="G20" i="8"/>
  <c r="AB20" i="8" s="1"/>
  <c r="F20" i="8"/>
  <c r="D20" i="8"/>
  <c r="C20" i="8"/>
  <c r="E20" i="8" s="1"/>
  <c r="W19" i="8"/>
  <c r="K19" i="8"/>
  <c r="J19" i="8"/>
  <c r="L19" i="8" s="1"/>
  <c r="G19" i="8"/>
  <c r="Y19" i="8" s="1"/>
  <c r="F19" i="8"/>
  <c r="AC19" i="8" s="1"/>
  <c r="D19" i="8"/>
  <c r="C19" i="8"/>
  <c r="E19" i="8" s="1"/>
  <c r="AB18" i="8"/>
  <c r="Z18" i="8"/>
  <c r="W18" i="8"/>
  <c r="L18" i="8"/>
  <c r="M18" i="8" s="1"/>
  <c r="K18" i="8"/>
  <c r="J18" i="8"/>
  <c r="G18" i="8"/>
  <c r="V18" i="8" s="1"/>
  <c r="F18" i="8"/>
  <c r="AC18" i="8" s="1"/>
  <c r="D18" i="8"/>
  <c r="C18" i="8"/>
  <c r="E18" i="8" s="1"/>
  <c r="AC17" i="8"/>
  <c r="Z17" i="8"/>
  <c r="R17" i="8"/>
  <c r="L17" i="8"/>
  <c r="M17" i="8" s="1"/>
  <c r="K17" i="8"/>
  <c r="J17" i="8"/>
  <c r="G17" i="8"/>
  <c r="F17" i="8"/>
  <c r="AB17" i="8" s="1"/>
  <c r="D17" i="8"/>
  <c r="C17" i="8"/>
  <c r="E17" i="8" s="1"/>
  <c r="L16" i="8"/>
  <c r="M16" i="8" s="1"/>
  <c r="K16" i="8"/>
  <c r="J16" i="8"/>
  <c r="G16" i="8"/>
  <c r="AB16" i="8" s="1"/>
  <c r="F16" i="8"/>
  <c r="D16" i="8"/>
  <c r="C16" i="8"/>
  <c r="E16" i="8" s="1"/>
  <c r="W15" i="8"/>
  <c r="K15" i="8"/>
  <c r="J15" i="8"/>
  <c r="L15" i="8" s="1"/>
  <c r="G15" i="8"/>
  <c r="AC15" i="8" s="1"/>
  <c r="F15" i="8"/>
  <c r="AB15" i="8" s="1"/>
  <c r="D15" i="8"/>
  <c r="C15" i="8"/>
  <c r="E15" i="8" s="1"/>
  <c r="AB14" i="8"/>
  <c r="Z14" i="8"/>
  <c r="W14" i="8"/>
  <c r="L14" i="8"/>
  <c r="M14" i="8" s="1"/>
  <c r="K14" i="8"/>
  <c r="J14" i="8"/>
  <c r="G14" i="8"/>
  <c r="V14" i="8" s="1"/>
  <c r="F14" i="8"/>
  <c r="AC14" i="8" s="1"/>
  <c r="D14" i="8"/>
  <c r="C14" i="8"/>
  <c r="E14" i="8" s="1"/>
  <c r="AC13" i="8"/>
  <c r="Z13" i="8"/>
  <c r="R13" i="8"/>
  <c r="L13" i="8"/>
  <c r="M13" i="8" s="1"/>
  <c r="K13" i="8"/>
  <c r="J13" i="8"/>
  <c r="G13" i="8"/>
  <c r="F13" i="8"/>
  <c r="AB13" i="8" s="1"/>
  <c r="D13" i="8"/>
  <c r="C13" i="8"/>
  <c r="E13" i="8" s="1"/>
  <c r="L12" i="8"/>
  <c r="M12" i="8" s="1"/>
  <c r="K12" i="8"/>
  <c r="J12" i="8"/>
  <c r="G12" i="8"/>
  <c r="AB12" i="8" s="1"/>
  <c r="F12" i="8"/>
  <c r="D12" i="8"/>
  <c r="C12" i="8"/>
  <c r="E12" i="8" s="1"/>
  <c r="W11" i="8"/>
  <c r="K11" i="8"/>
  <c r="J11" i="8"/>
  <c r="L11" i="8" s="1"/>
  <c r="G11" i="8"/>
  <c r="AC11" i="8" s="1"/>
  <c r="F11" i="8"/>
  <c r="AB11" i="8" s="1"/>
  <c r="D11" i="8"/>
  <c r="C11" i="8"/>
  <c r="E11" i="8" s="1"/>
  <c r="AB10" i="8"/>
  <c r="Z10" i="8"/>
  <c r="W10" i="8"/>
  <c r="L10" i="8"/>
  <c r="M10" i="8" s="1"/>
  <c r="K10" i="8"/>
  <c r="J10" i="8"/>
  <c r="G10" i="8"/>
  <c r="V10" i="8" s="1"/>
  <c r="F10" i="8"/>
  <c r="AC10" i="8" s="1"/>
  <c r="D10" i="8"/>
  <c r="C10" i="8"/>
  <c r="E10" i="8" s="1"/>
  <c r="AC9" i="8"/>
  <c r="Z9" i="8"/>
  <c r="R9" i="8"/>
  <c r="L9" i="8"/>
  <c r="M9" i="8" s="1"/>
  <c r="K9" i="8"/>
  <c r="J9" i="8"/>
  <c r="G9" i="8"/>
  <c r="F9" i="8"/>
  <c r="AB9" i="8" s="1"/>
  <c r="D9" i="8"/>
  <c r="C9" i="8"/>
  <c r="E9" i="8" s="1"/>
  <c r="L8" i="8"/>
  <c r="M8" i="8" s="1"/>
  <c r="K8" i="8"/>
  <c r="J8" i="8"/>
  <c r="G8" i="8"/>
  <c r="AB8" i="8" s="1"/>
  <c r="F8" i="8"/>
  <c r="D8" i="8"/>
  <c r="C8" i="8"/>
  <c r="E8" i="8" s="1"/>
  <c r="AC7" i="8"/>
  <c r="Y7" i="8"/>
  <c r="X7" i="8"/>
  <c r="V7" i="8"/>
  <c r="U7" i="8"/>
  <c r="T7" i="8"/>
  <c r="L7" i="8"/>
  <c r="N7" i="8" s="1"/>
  <c r="K7" i="8"/>
  <c r="J7" i="8"/>
  <c r="H7" i="8"/>
  <c r="I7" i="8" s="1"/>
  <c r="G7" i="8"/>
  <c r="AB7" i="8" s="1"/>
  <c r="F7" i="8"/>
  <c r="W7" i="8" s="1"/>
  <c r="E7" i="8"/>
  <c r="D7" i="8"/>
  <c r="C7" i="8"/>
  <c r="G6" i="8"/>
  <c r="F6" i="8"/>
  <c r="AB6" i="8" s="1"/>
  <c r="D6" i="8"/>
  <c r="C6" i="8"/>
  <c r="E6" i="8" s="1"/>
  <c r="G5" i="8"/>
  <c r="F5" i="8"/>
  <c r="AB5" i="8" s="1"/>
  <c r="D5" i="8"/>
  <c r="C5" i="8"/>
  <c r="E5" i="8" s="1"/>
  <c r="V4" i="8"/>
  <c r="G4" i="8"/>
  <c r="F4" i="8"/>
  <c r="AB4" i="8" s="1"/>
  <c r="D4" i="8"/>
  <c r="C4" i="8"/>
  <c r="E4" i="8" s="1"/>
  <c r="V3" i="8"/>
  <c r="G3" i="8"/>
  <c r="F3" i="8"/>
  <c r="AB3" i="8" s="1"/>
  <c r="D3" i="8"/>
  <c r="C3" i="8"/>
  <c r="E3" i="8" s="1"/>
  <c r="B2001" i="7"/>
  <c r="B2000" i="7"/>
  <c r="B1999" i="7"/>
  <c r="B1998" i="7"/>
  <c r="B1997" i="7"/>
  <c r="B1996" i="7"/>
  <c r="B1995" i="7"/>
  <c r="B1994" i="7"/>
  <c r="B1993" i="7"/>
  <c r="B1992" i="7"/>
  <c r="B1991" i="7"/>
  <c r="B1990" i="7"/>
  <c r="B1989" i="7"/>
  <c r="B1988" i="7"/>
  <c r="B1987" i="7"/>
  <c r="B1986" i="7"/>
  <c r="B1985" i="7"/>
  <c r="B1984" i="7"/>
  <c r="B1983" i="7"/>
  <c r="B1982" i="7"/>
  <c r="B1981" i="7"/>
  <c r="B1980" i="7"/>
  <c r="B1979" i="7"/>
  <c r="B1978" i="7"/>
  <c r="B1977" i="7"/>
  <c r="B1976" i="7"/>
  <c r="B1975" i="7"/>
  <c r="B1974" i="7"/>
  <c r="B1973" i="7"/>
  <c r="B1972" i="7"/>
  <c r="B1971" i="7"/>
  <c r="B1970" i="7"/>
  <c r="B1969" i="7"/>
  <c r="B1968" i="7"/>
  <c r="B1967" i="7"/>
  <c r="B1966" i="7"/>
  <c r="B1965" i="7"/>
  <c r="B1964" i="7"/>
  <c r="B1963" i="7"/>
  <c r="B1962" i="7"/>
  <c r="B1961" i="7"/>
  <c r="B1960" i="7"/>
  <c r="B1959" i="7"/>
  <c r="B1958" i="7"/>
  <c r="B1957" i="7"/>
  <c r="B1956" i="7"/>
  <c r="B1955" i="7"/>
  <c r="B1954" i="7"/>
  <c r="B1953" i="7"/>
  <c r="B1952" i="7"/>
  <c r="B1951" i="7"/>
  <c r="B1950" i="7"/>
  <c r="B1949" i="7"/>
  <c r="B1948" i="7"/>
  <c r="B1947" i="7"/>
  <c r="B1946" i="7"/>
  <c r="B1945" i="7"/>
  <c r="B1944" i="7"/>
  <c r="B1943" i="7"/>
  <c r="B1942" i="7"/>
  <c r="B1941" i="7"/>
  <c r="B1940" i="7"/>
  <c r="B1939" i="7"/>
  <c r="B1938" i="7"/>
  <c r="B1937" i="7"/>
  <c r="B1936" i="7"/>
  <c r="B1935" i="7"/>
  <c r="B1934" i="7"/>
  <c r="B1933" i="7"/>
  <c r="B1932" i="7"/>
  <c r="B1931" i="7"/>
  <c r="B1930" i="7"/>
  <c r="B1929" i="7"/>
  <c r="B1928" i="7"/>
  <c r="B1927" i="7"/>
  <c r="B1926" i="7"/>
  <c r="B1925" i="7"/>
  <c r="B1924" i="7"/>
  <c r="B1923" i="7"/>
  <c r="B1922" i="7"/>
  <c r="B1921" i="7"/>
  <c r="B1920" i="7"/>
  <c r="B1919" i="7"/>
  <c r="B1918" i="7"/>
  <c r="B1917" i="7"/>
  <c r="B1916" i="7"/>
  <c r="B1915" i="7"/>
  <c r="B1914" i="7"/>
  <c r="B1913" i="7"/>
  <c r="B1912" i="7"/>
  <c r="B1911" i="7"/>
  <c r="B1910" i="7"/>
  <c r="B1909" i="7"/>
  <c r="B1908" i="7"/>
  <c r="B1907" i="7"/>
  <c r="B1906" i="7"/>
  <c r="B1905" i="7"/>
  <c r="B1904" i="7"/>
  <c r="B1903" i="7"/>
  <c r="B1902" i="7"/>
  <c r="B1901" i="7"/>
  <c r="B1900" i="7"/>
  <c r="B1899" i="7"/>
  <c r="B1898" i="7"/>
  <c r="B1897" i="7"/>
  <c r="B1896" i="7"/>
  <c r="B1895" i="7"/>
  <c r="B1894" i="7"/>
  <c r="B1893" i="7"/>
  <c r="B1892" i="7"/>
  <c r="B1891" i="7"/>
  <c r="B1890" i="7"/>
  <c r="B1889" i="7"/>
  <c r="B1888" i="7"/>
  <c r="B1887" i="7"/>
  <c r="B1886" i="7"/>
  <c r="B1885" i="7"/>
  <c r="B1884" i="7"/>
  <c r="B1883" i="7"/>
  <c r="B1882" i="7"/>
  <c r="B1881" i="7"/>
  <c r="B1880" i="7"/>
  <c r="B1879" i="7"/>
  <c r="B1878" i="7"/>
  <c r="B1877" i="7"/>
  <c r="B1876" i="7"/>
  <c r="B1875" i="7"/>
  <c r="B1874" i="7"/>
  <c r="B1873" i="7"/>
  <c r="B1872" i="7"/>
  <c r="B1871" i="7"/>
  <c r="B1870" i="7"/>
  <c r="B1869" i="7"/>
  <c r="B1868" i="7"/>
  <c r="B1867" i="7"/>
  <c r="B1866" i="7"/>
  <c r="B1865" i="7"/>
  <c r="B1864" i="7"/>
  <c r="B1863" i="7"/>
  <c r="B1862" i="7"/>
  <c r="B1861" i="7"/>
  <c r="B1860" i="7"/>
  <c r="B1859" i="7"/>
  <c r="B1858" i="7"/>
  <c r="B1857" i="7"/>
  <c r="B1856" i="7"/>
  <c r="B1855" i="7"/>
  <c r="B1854" i="7"/>
  <c r="B1853" i="7"/>
  <c r="B1852" i="7"/>
  <c r="B1851" i="7"/>
  <c r="B1850" i="7"/>
  <c r="B1849" i="7"/>
  <c r="B1848" i="7"/>
  <c r="B1847" i="7"/>
  <c r="B1846" i="7"/>
  <c r="B1845" i="7"/>
  <c r="B1844" i="7"/>
  <c r="B1843" i="7"/>
  <c r="B1842" i="7"/>
  <c r="B1841" i="7"/>
  <c r="B1840" i="7"/>
  <c r="B1839" i="7"/>
  <c r="B1838" i="7"/>
  <c r="B1837" i="7"/>
  <c r="B1836" i="7"/>
  <c r="B1835" i="7"/>
  <c r="B1834" i="7"/>
  <c r="B1833" i="7"/>
  <c r="B1832" i="7"/>
  <c r="B1831" i="7"/>
  <c r="B1830" i="7"/>
  <c r="B1829" i="7"/>
  <c r="B1828" i="7"/>
  <c r="B1827" i="7"/>
  <c r="B1826" i="7"/>
  <c r="B1825" i="7"/>
  <c r="B1824" i="7"/>
  <c r="B1823" i="7"/>
  <c r="B1822" i="7"/>
  <c r="B1821" i="7"/>
  <c r="B1820" i="7"/>
  <c r="B1819" i="7"/>
  <c r="B1818" i="7"/>
  <c r="B1817" i="7"/>
  <c r="B1816" i="7"/>
  <c r="B1815" i="7"/>
  <c r="B1814" i="7"/>
  <c r="B1813" i="7"/>
  <c r="B1812" i="7"/>
  <c r="B1811" i="7"/>
  <c r="B1810" i="7"/>
  <c r="B1809" i="7"/>
  <c r="B1808" i="7"/>
  <c r="B1807" i="7"/>
  <c r="B1806" i="7"/>
  <c r="B1805" i="7"/>
  <c r="B1804" i="7"/>
  <c r="B1803" i="7"/>
  <c r="B1802" i="7"/>
  <c r="B1801" i="7"/>
  <c r="B1800" i="7"/>
  <c r="B1799" i="7"/>
  <c r="B1798" i="7"/>
  <c r="B1797" i="7"/>
  <c r="B1796" i="7"/>
  <c r="B1795" i="7"/>
  <c r="B1794" i="7"/>
  <c r="B1793" i="7"/>
  <c r="B1792" i="7"/>
  <c r="B1791" i="7"/>
  <c r="B1790" i="7"/>
  <c r="B1789" i="7"/>
  <c r="B1788" i="7"/>
  <c r="B1787" i="7"/>
  <c r="B1786" i="7"/>
  <c r="B1785" i="7"/>
  <c r="B1784" i="7"/>
  <c r="B1783" i="7"/>
  <c r="B1782" i="7"/>
  <c r="B1781" i="7"/>
  <c r="B1780" i="7"/>
  <c r="B1779" i="7"/>
  <c r="B1778" i="7"/>
  <c r="B1777" i="7"/>
  <c r="B1776" i="7"/>
  <c r="B1775" i="7"/>
  <c r="B1774" i="7"/>
  <c r="B1773" i="7"/>
  <c r="B1772" i="7"/>
  <c r="B1771" i="7"/>
  <c r="B1770" i="7"/>
  <c r="B1769" i="7"/>
  <c r="B1768" i="7"/>
  <c r="B1767" i="7"/>
  <c r="B1766" i="7"/>
  <c r="B1765" i="7"/>
  <c r="B1764" i="7"/>
  <c r="B1763" i="7"/>
  <c r="B1762" i="7"/>
  <c r="B1761" i="7"/>
  <c r="B1760" i="7"/>
  <c r="B1759" i="7"/>
  <c r="B1758" i="7"/>
  <c r="B1757" i="7"/>
  <c r="B1756" i="7"/>
  <c r="B1755" i="7"/>
  <c r="B1754" i="7"/>
  <c r="B1753" i="7"/>
  <c r="B1752" i="7"/>
  <c r="B1751" i="7"/>
  <c r="B1750" i="7"/>
  <c r="B1749" i="7"/>
  <c r="B1748" i="7"/>
  <c r="B1747" i="7"/>
  <c r="B1746" i="7"/>
  <c r="B1745" i="7"/>
  <c r="B1744" i="7"/>
  <c r="B1743" i="7"/>
  <c r="B1742" i="7"/>
  <c r="B1741" i="7"/>
  <c r="B1740" i="7"/>
  <c r="B1739" i="7"/>
  <c r="B1738" i="7"/>
  <c r="B1737" i="7"/>
  <c r="B1736" i="7"/>
  <c r="B1735" i="7"/>
  <c r="B1734" i="7"/>
  <c r="B1733" i="7"/>
  <c r="B1732" i="7"/>
  <c r="B1731" i="7"/>
  <c r="B1730" i="7"/>
  <c r="B1729" i="7"/>
  <c r="B1728" i="7"/>
  <c r="B1727" i="7"/>
  <c r="B1726" i="7"/>
  <c r="B1725" i="7"/>
  <c r="B1724" i="7"/>
  <c r="B1723" i="7"/>
  <c r="B1722" i="7"/>
  <c r="B1721" i="7"/>
  <c r="B1720" i="7"/>
  <c r="B1719" i="7"/>
  <c r="B1718" i="7"/>
  <c r="B1717" i="7"/>
  <c r="B1716" i="7"/>
  <c r="B1715" i="7"/>
  <c r="B1714" i="7"/>
  <c r="B1713" i="7"/>
  <c r="B1712" i="7"/>
  <c r="B1711" i="7"/>
  <c r="B1710" i="7"/>
  <c r="B1709" i="7"/>
  <c r="B1708" i="7"/>
  <c r="B1707" i="7"/>
  <c r="B1706" i="7"/>
  <c r="B1705" i="7"/>
  <c r="B1704" i="7"/>
  <c r="B1703" i="7"/>
  <c r="B1702" i="7"/>
  <c r="B1701" i="7"/>
  <c r="B1700" i="7"/>
  <c r="B1699" i="7"/>
  <c r="B1698" i="7"/>
  <c r="B1697" i="7"/>
  <c r="B1696" i="7"/>
  <c r="B1695" i="7"/>
  <c r="B1694" i="7"/>
  <c r="B1693" i="7"/>
  <c r="B1692" i="7"/>
  <c r="B1691" i="7"/>
  <c r="B1690" i="7"/>
  <c r="B1689" i="7"/>
  <c r="B1688" i="7"/>
  <c r="B1687" i="7"/>
  <c r="B1686" i="7"/>
  <c r="B1685" i="7"/>
  <c r="B1684" i="7"/>
  <c r="B1683" i="7"/>
  <c r="B1682" i="7"/>
  <c r="B1681" i="7"/>
  <c r="B1680" i="7"/>
  <c r="B1679" i="7"/>
  <c r="B1678" i="7"/>
  <c r="B1677" i="7"/>
  <c r="B1676" i="7"/>
  <c r="B1675" i="7"/>
  <c r="B1674" i="7"/>
  <c r="B1673" i="7"/>
  <c r="B1672" i="7"/>
  <c r="B1671" i="7"/>
  <c r="B1670" i="7"/>
  <c r="B1669" i="7"/>
  <c r="B1668" i="7"/>
  <c r="B1667" i="7"/>
  <c r="B1666" i="7"/>
  <c r="B1665" i="7"/>
  <c r="B1664" i="7"/>
  <c r="B1663" i="7"/>
  <c r="B1662" i="7"/>
  <c r="B1661" i="7"/>
  <c r="B1660" i="7"/>
  <c r="B1659" i="7"/>
  <c r="B1658" i="7"/>
  <c r="B1657" i="7"/>
  <c r="B1656" i="7"/>
  <c r="B1655" i="7"/>
  <c r="B1654" i="7"/>
  <c r="B1653" i="7"/>
  <c r="B1652" i="7"/>
  <c r="B1651" i="7"/>
  <c r="B1650" i="7"/>
  <c r="B1649" i="7"/>
  <c r="B1648" i="7"/>
  <c r="B1647" i="7"/>
  <c r="B1646" i="7"/>
  <c r="B1645" i="7"/>
  <c r="B1644" i="7"/>
  <c r="B1643" i="7"/>
  <c r="B1642" i="7"/>
  <c r="B1641" i="7"/>
  <c r="B1640" i="7"/>
  <c r="B1639" i="7"/>
  <c r="B1638" i="7"/>
  <c r="B1637" i="7"/>
  <c r="B1636" i="7"/>
  <c r="B1635" i="7"/>
  <c r="B1634" i="7"/>
  <c r="B1633" i="7"/>
  <c r="B1632" i="7"/>
  <c r="B1631" i="7"/>
  <c r="B1630" i="7"/>
  <c r="B1629" i="7"/>
  <c r="B1628" i="7"/>
  <c r="B1627" i="7"/>
  <c r="B1626" i="7"/>
  <c r="B1625" i="7"/>
  <c r="B1624" i="7"/>
  <c r="B1623" i="7"/>
  <c r="B1622" i="7"/>
  <c r="B1621" i="7"/>
  <c r="B1620" i="7"/>
  <c r="B1619" i="7"/>
  <c r="B1618" i="7"/>
  <c r="B1617" i="7"/>
  <c r="B1616" i="7"/>
  <c r="B1615" i="7"/>
  <c r="B1614" i="7"/>
  <c r="B1613" i="7"/>
  <c r="B1612" i="7"/>
  <c r="B1611" i="7"/>
  <c r="B1610" i="7"/>
  <c r="B1609" i="7"/>
  <c r="B1608" i="7"/>
  <c r="B1607" i="7"/>
  <c r="B1606" i="7"/>
  <c r="B1605" i="7"/>
  <c r="B1604" i="7"/>
  <c r="B1603" i="7"/>
  <c r="B1602" i="7"/>
  <c r="B1601" i="7"/>
  <c r="B1600" i="7"/>
  <c r="B1599" i="7"/>
  <c r="B1598" i="7"/>
  <c r="B1597" i="7"/>
  <c r="B1596" i="7"/>
  <c r="B1595" i="7"/>
  <c r="B1594" i="7"/>
  <c r="B1593" i="7"/>
  <c r="B1592" i="7"/>
  <c r="B1591" i="7"/>
  <c r="B1590" i="7"/>
  <c r="B1589" i="7"/>
  <c r="B1588" i="7"/>
  <c r="B1587" i="7"/>
  <c r="B1586" i="7"/>
  <c r="B1585" i="7"/>
  <c r="B1584" i="7"/>
  <c r="B1583" i="7"/>
  <c r="B1582" i="7"/>
  <c r="B1581" i="7"/>
  <c r="B1580" i="7"/>
  <c r="B1579" i="7"/>
  <c r="B1578" i="7"/>
  <c r="B1577" i="7"/>
  <c r="B1576" i="7"/>
  <c r="B1575" i="7"/>
  <c r="B1574" i="7"/>
  <c r="B1573" i="7"/>
  <c r="B1572" i="7"/>
  <c r="B1571" i="7"/>
  <c r="B1570" i="7"/>
  <c r="B1569" i="7"/>
  <c r="B1568" i="7"/>
  <c r="B1567" i="7"/>
  <c r="B1566" i="7"/>
  <c r="B1565" i="7"/>
  <c r="B1564" i="7"/>
  <c r="B1563" i="7"/>
  <c r="B1562" i="7"/>
  <c r="B1561" i="7"/>
  <c r="B1560" i="7"/>
  <c r="B1559" i="7"/>
  <c r="B1558" i="7"/>
  <c r="B1557" i="7"/>
  <c r="B1556" i="7"/>
  <c r="B1555" i="7"/>
  <c r="B1554" i="7"/>
  <c r="B1553" i="7"/>
  <c r="B1552" i="7"/>
  <c r="B1551" i="7"/>
  <c r="B1550" i="7"/>
  <c r="B1549" i="7"/>
  <c r="B1548" i="7"/>
  <c r="B1547" i="7"/>
  <c r="B1546" i="7"/>
  <c r="B1545" i="7"/>
  <c r="B1544" i="7"/>
  <c r="B1543" i="7"/>
  <c r="B1542" i="7"/>
  <c r="B1541" i="7"/>
  <c r="B1540" i="7"/>
  <c r="B1539" i="7"/>
  <c r="B1538" i="7"/>
  <c r="B1537" i="7"/>
  <c r="B1536" i="7"/>
  <c r="B1535" i="7"/>
  <c r="B1534" i="7"/>
  <c r="B1533" i="7"/>
  <c r="B1532" i="7"/>
  <c r="B1531" i="7"/>
  <c r="B1530" i="7"/>
  <c r="B1529" i="7"/>
  <c r="B1528" i="7"/>
  <c r="B1527" i="7"/>
  <c r="B1526" i="7"/>
  <c r="B1525" i="7"/>
  <c r="B1524" i="7"/>
  <c r="B1523" i="7"/>
  <c r="B1522" i="7"/>
  <c r="B1521" i="7"/>
  <c r="B1520" i="7"/>
  <c r="B1519" i="7"/>
  <c r="B1518" i="7"/>
  <c r="B1517" i="7"/>
  <c r="B1516" i="7"/>
  <c r="B1515" i="7"/>
  <c r="B1514" i="7"/>
  <c r="B1513" i="7"/>
  <c r="B1512" i="7"/>
  <c r="B1511" i="7"/>
  <c r="B1510" i="7"/>
  <c r="B1509" i="7"/>
  <c r="B1508" i="7"/>
  <c r="B1507" i="7"/>
  <c r="B1506" i="7"/>
  <c r="B1505" i="7"/>
  <c r="B1504" i="7"/>
  <c r="B1503" i="7"/>
  <c r="B1502" i="7"/>
  <c r="B1501" i="7"/>
  <c r="B1500" i="7"/>
  <c r="B1499" i="7"/>
  <c r="B1498" i="7"/>
  <c r="B1497" i="7"/>
  <c r="B1496" i="7"/>
  <c r="B1495" i="7"/>
  <c r="B1494" i="7"/>
  <c r="B1493" i="7"/>
  <c r="B1492" i="7"/>
  <c r="B1491" i="7"/>
  <c r="B1490" i="7"/>
  <c r="B1489" i="7"/>
  <c r="B1488" i="7"/>
  <c r="B1487" i="7"/>
  <c r="B1486" i="7"/>
  <c r="B1485" i="7"/>
  <c r="B1484" i="7"/>
  <c r="B1483" i="7"/>
  <c r="B1482" i="7"/>
  <c r="B1481" i="7"/>
  <c r="B1480" i="7"/>
  <c r="B1479" i="7"/>
  <c r="B1478" i="7"/>
  <c r="B1477" i="7"/>
  <c r="B1476" i="7"/>
  <c r="B1475" i="7"/>
  <c r="B1474" i="7"/>
  <c r="B1473" i="7"/>
  <c r="B1472" i="7"/>
  <c r="B1471" i="7"/>
  <c r="B1470" i="7"/>
  <c r="B1469" i="7"/>
  <c r="B1468" i="7"/>
  <c r="B1467" i="7"/>
  <c r="B1466" i="7"/>
  <c r="B1465" i="7"/>
  <c r="B1464" i="7"/>
  <c r="B1463" i="7"/>
  <c r="B1462" i="7"/>
  <c r="B1461" i="7"/>
  <c r="B1460" i="7"/>
  <c r="B1459" i="7"/>
  <c r="B1458" i="7"/>
  <c r="B1457" i="7"/>
  <c r="B1456" i="7"/>
  <c r="B1455" i="7"/>
  <c r="B1454" i="7"/>
  <c r="B1453" i="7"/>
  <c r="B1452" i="7"/>
  <c r="B1451" i="7"/>
  <c r="B1450" i="7"/>
  <c r="B1449" i="7"/>
  <c r="B1448" i="7"/>
  <c r="B1447" i="7"/>
  <c r="B1446" i="7"/>
  <c r="B1445" i="7"/>
  <c r="B1444" i="7"/>
  <c r="B1443" i="7"/>
  <c r="B1442" i="7"/>
  <c r="B1441" i="7"/>
  <c r="B1440" i="7"/>
  <c r="B1439" i="7"/>
  <c r="B1438" i="7"/>
  <c r="B1437" i="7"/>
  <c r="B1436" i="7"/>
  <c r="B1435" i="7"/>
  <c r="B1434" i="7"/>
  <c r="B1433" i="7"/>
  <c r="B1432" i="7"/>
  <c r="B1431" i="7"/>
  <c r="B1430" i="7"/>
  <c r="B1429" i="7"/>
  <c r="B1428" i="7"/>
  <c r="B1427" i="7"/>
  <c r="B1426" i="7"/>
  <c r="B1425" i="7"/>
  <c r="B1424" i="7"/>
  <c r="B1423" i="7"/>
  <c r="B1422" i="7"/>
  <c r="B1421" i="7"/>
  <c r="B1420" i="7"/>
  <c r="B1419" i="7"/>
  <c r="B1418" i="7"/>
  <c r="B1417" i="7"/>
  <c r="B1416" i="7"/>
  <c r="B1415" i="7"/>
  <c r="B1414" i="7"/>
  <c r="B1413" i="7"/>
  <c r="B1412" i="7"/>
  <c r="B1411" i="7"/>
  <c r="B1410" i="7"/>
  <c r="B1409" i="7"/>
  <c r="B1408" i="7"/>
  <c r="B1407" i="7"/>
  <c r="B1406" i="7"/>
  <c r="B1405" i="7"/>
  <c r="B1404" i="7"/>
  <c r="B1403" i="7"/>
  <c r="B1402" i="7"/>
  <c r="B1401" i="7"/>
  <c r="B1400" i="7"/>
  <c r="B1399" i="7"/>
  <c r="B1398" i="7"/>
  <c r="B1397" i="7"/>
  <c r="B1396" i="7"/>
  <c r="B1395" i="7"/>
  <c r="B1394" i="7"/>
  <c r="B1393" i="7"/>
  <c r="B1392" i="7"/>
  <c r="B1391" i="7"/>
  <c r="B1390" i="7"/>
  <c r="B1389" i="7"/>
  <c r="B1388" i="7"/>
  <c r="B1387" i="7"/>
  <c r="B1386" i="7"/>
  <c r="B1385" i="7"/>
  <c r="B1384" i="7"/>
  <c r="B1383" i="7"/>
  <c r="B1382" i="7"/>
  <c r="B1381" i="7"/>
  <c r="B1380" i="7"/>
  <c r="B1379" i="7"/>
  <c r="B1378" i="7"/>
  <c r="B1377" i="7"/>
  <c r="B1376" i="7"/>
  <c r="B1375" i="7"/>
  <c r="B1374" i="7"/>
  <c r="B1373" i="7"/>
  <c r="B1372" i="7"/>
  <c r="B1371" i="7"/>
  <c r="B1370" i="7"/>
  <c r="B1369" i="7"/>
  <c r="B1368" i="7"/>
  <c r="B1367" i="7"/>
  <c r="B1366" i="7"/>
  <c r="B1365" i="7"/>
  <c r="B1364" i="7"/>
  <c r="B1363" i="7"/>
  <c r="B1362" i="7"/>
  <c r="B1361" i="7"/>
  <c r="B1360" i="7"/>
  <c r="B1359" i="7"/>
  <c r="B1358" i="7"/>
  <c r="B1357" i="7"/>
  <c r="B1356" i="7"/>
  <c r="B1355" i="7"/>
  <c r="B1354" i="7"/>
  <c r="B1353" i="7"/>
  <c r="B1352" i="7"/>
  <c r="B1351" i="7"/>
  <c r="B1350" i="7"/>
  <c r="B1349" i="7"/>
  <c r="B1348" i="7"/>
  <c r="B1347" i="7"/>
  <c r="B1346" i="7"/>
  <c r="B1345" i="7"/>
  <c r="B1344" i="7"/>
  <c r="B1343" i="7"/>
  <c r="B1342" i="7"/>
  <c r="B1341" i="7"/>
  <c r="B1340" i="7"/>
  <c r="B1339" i="7"/>
  <c r="B1338" i="7"/>
  <c r="B1337" i="7"/>
  <c r="B1336" i="7"/>
  <c r="B1335" i="7"/>
  <c r="B1334" i="7"/>
  <c r="B1333" i="7"/>
  <c r="B1332" i="7"/>
  <c r="B1331" i="7"/>
  <c r="B1330" i="7"/>
  <c r="B1329" i="7"/>
  <c r="B1328" i="7"/>
  <c r="B1327" i="7"/>
  <c r="B1326" i="7"/>
  <c r="B1325" i="7"/>
  <c r="B1324" i="7"/>
  <c r="B1323" i="7"/>
  <c r="B1322" i="7"/>
  <c r="B1321" i="7"/>
  <c r="B1320" i="7"/>
  <c r="B1319" i="7"/>
  <c r="B1318" i="7"/>
  <c r="B1317" i="7"/>
  <c r="B1316" i="7"/>
  <c r="B1315" i="7"/>
  <c r="B1314" i="7"/>
  <c r="B1313" i="7"/>
  <c r="B1312" i="7"/>
  <c r="B1311" i="7"/>
  <c r="B1310" i="7"/>
  <c r="B1309" i="7"/>
  <c r="B1308" i="7"/>
  <c r="B1307" i="7"/>
  <c r="B1306" i="7"/>
  <c r="B1305" i="7"/>
  <c r="B1304" i="7"/>
  <c r="B1303" i="7"/>
  <c r="B1302" i="7"/>
  <c r="B1301" i="7"/>
  <c r="B1300" i="7"/>
  <c r="B1299" i="7"/>
  <c r="B1298" i="7"/>
  <c r="B1297" i="7"/>
  <c r="B1296" i="7"/>
  <c r="B1295" i="7"/>
  <c r="B1294" i="7"/>
  <c r="B1293" i="7"/>
  <c r="B1292" i="7"/>
  <c r="B1291" i="7"/>
  <c r="B1290" i="7"/>
  <c r="B1289" i="7"/>
  <c r="B1288" i="7"/>
  <c r="B1287" i="7"/>
  <c r="B1286" i="7"/>
  <c r="B1285" i="7"/>
  <c r="B1284" i="7"/>
  <c r="B1283" i="7"/>
  <c r="B1282" i="7"/>
  <c r="B1281" i="7"/>
  <c r="B1280" i="7"/>
  <c r="B1279" i="7"/>
  <c r="B1278" i="7"/>
  <c r="B1277" i="7"/>
  <c r="B1276" i="7"/>
  <c r="B1275" i="7"/>
  <c r="B1274" i="7"/>
  <c r="B1273" i="7"/>
  <c r="B1272" i="7"/>
  <c r="B1271" i="7"/>
  <c r="B1270" i="7"/>
  <c r="B1269" i="7"/>
  <c r="B1268" i="7"/>
  <c r="B1267" i="7"/>
  <c r="B1266" i="7"/>
  <c r="B1265" i="7"/>
  <c r="B1264" i="7"/>
  <c r="B1263" i="7"/>
  <c r="B1262" i="7"/>
  <c r="B1261" i="7"/>
  <c r="B1260" i="7"/>
  <c r="B1259" i="7"/>
  <c r="B1258" i="7"/>
  <c r="B1257" i="7"/>
  <c r="B1256" i="7"/>
  <c r="B1255" i="7"/>
  <c r="B1254" i="7"/>
  <c r="B1253" i="7"/>
  <c r="B1252" i="7"/>
  <c r="B1251" i="7"/>
  <c r="B1250" i="7"/>
  <c r="B1249" i="7"/>
  <c r="B1248" i="7"/>
  <c r="B1247" i="7"/>
  <c r="B1246" i="7"/>
  <c r="B1245" i="7"/>
  <c r="B1244" i="7"/>
  <c r="B1243" i="7"/>
  <c r="B1242" i="7"/>
  <c r="B1241" i="7"/>
  <c r="B1240" i="7"/>
  <c r="B1239" i="7"/>
  <c r="B1238" i="7"/>
  <c r="B1237" i="7"/>
  <c r="B1236" i="7"/>
  <c r="B1235" i="7"/>
  <c r="B1234" i="7"/>
  <c r="B1233" i="7"/>
  <c r="B1232" i="7"/>
  <c r="B1231" i="7"/>
  <c r="B1230" i="7"/>
  <c r="B1229" i="7"/>
  <c r="B1228" i="7"/>
  <c r="B1227" i="7"/>
  <c r="B1226" i="7"/>
  <c r="B1225" i="7"/>
  <c r="B1224" i="7"/>
  <c r="B1223" i="7"/>
  <c r="B1222" i="7"/>
  <c r="B1221" i="7"/>
  <c r="B1220" i="7"/>
  <c r="B1219" i="7"/>
  <c r="B1218" i="7"/>
  <c r="B1217" i="7"/>
  <c r="B1216" i="7"/>
  <c r="B1215" i="7"/>
  <c r="B1214" i="7"/>
  <c r="B1213" i="7"/>
  <c r="B1212" i="7"/>
  <c r="B1211" i="7"/>
  <c r="B1210" i="7"/>
  <c r="B1209" i="7"/>
  <c r="B1208" i="7"/>
  <c r="B1207" i="7"/>
  <c r="B1206" i="7"/>
  <c r="B1205" i="7"/>
  <c r="B1204" i="7"/>
  <c r="B1203" i="7"/>
  <c r="B1202" i="7"/>
  <c r="B1201" i="7"/>
  <c r="B1200" i="7"/>
  <c r="B1199" i="7"/>
  <c r="B1198" i="7"/>
  <c r="B1197" i="7"/>
  <c r="B1196" i="7"/>
  <c r="B1195" i="7"/>
  <c r="B1194" i="7"/>
  <c r="B1193" i="7"/>
  <c r="B1192" i="7"/>
  <c r="B1191" i="7"/>
  <c r="B1190" i="7"/>
  <c r="B1189" i="7"/>
  <c r="B1188" i="7"/>
  <c r="B1187" i="7"/>
  <c r="B1186" i="7"/>
  <c r="B1185" i="7"/>
  <c r="B1184" i="7"/>
  <c r="B1183" i="7"/>
  <c r="B1182" i="7"/>
  <c r="B1181" i="7"/>
  <c r="B1180" i="7"/>
  <c r="B1179" i="7"/>
  <c r="B1178" i="7"/>
  <c r="B1177" i="7"/>
  <c r="B1176" i="7"/>
  <c r="B1175" i="7"/>
  <c r="B1174" i="7"/>
  <c r="B1173" i="7"/>
  <c r="B1172" i="7"/>
  <c r="B1171" i="7"/>
  <c r="B1170" i="7"/>
  <c r="B1169" i="7"/>
  <c r="B1168" i="7"/>
  <c r="B1167" i="7"/>
  <c r="B1166" i="7"/>
  <c r="B1165" i="7"/>
  <c r="B1164" i="7"/>
  <c r="B1163" i="7"/>
  <c r="B1162" i="7"/>
  <c r="B1161" i="7"/>
  <c r="B1160" i="7"/>
  <c r="B1159" i="7"/>
  <c r="B1158" i="7"/>
  <c r="B1157" i="7"/>
  <c r="B1156" i="7"/>
  <c r="B1155" i="7"/>
  <c r="B1154" i="7"/>
  <c r="B1153" i="7"/>
  <c r="B1152" i="7"/>
  <c r="B1151" i="7"/>
  <c r="B1150" i="7"/>
  <c r="B1149" i="7"/>
  <c r="B1148" i="7"/>
  <c r="B1147" i="7"/>
  <c r="B1146" i="7"/>
  <c r="B1145" i="7"/>
  <c r="B1144" i="7"/>
  <c r="B1143" i="7"/>
  <c r="B1142" i="7"/>
  <c r="B1141" i="7"/>
  <c r="B1140" i="7"/>
  <c r="B1139" i="7"/>
  <c r="B1138" i="7"/>
  <c r="B1137" i="7"/>
  <c r="B1136" i="7"/>
  <c r="B1135" i="7"/>
  <c r="B1134" i="7"/>
  <c r="B1133" i="7"/>
  <c r="B1132" i="7"/>
  <c r="B1131" i="7"/>
  <c r="B1130" i="7"/>
  <c r="B1129" i="7"/>
  <c r="B1128" i="7"/>
  <c r="B1127" i="7"/>
  <c r="B1126" i="7"/>
  <c r="B1125" i="7"/>
  <c r="B1124" i="7"/>
  <c r="B1123" i="7"/>
  <c r="B1122" i="7"/>
  <c r="B1121" i="7"/>
  <c r="B1120" i="7"/>
  <c r="B1119" i="7"/>
  <c r="B1118" i="7"/>
  <c r="B1117" i="7"/>
  <c r="B1116" i="7"/>
  <c r="B1115" i="7"/>
  <c r="B1114" i="7"/>
  <c r="B1113" i="7"/>
  <c r="B1112" i="7"/>
  <c r="B1111" i="7"/>
  <c r="B1110" i="7"/>
  <c r="B1109" i="7"/>
  <c r="B1108" i="7"/>
  <c r="B1107" i="7"/>
  <c r="B1106" i="7"/>
  <c r="B1105" i="7"/>
  <c r="B1104" i="7"/>
  <c r="B1103" i="7"/>
  <c r="B1102" i="7"/>
  <c r="B1101" i="7"/>
  <c r="B1100" i="7"/>
  <c r="B1099" i="7"/>
  <c r="B1098" i="7"/>
  <c r="B1097" i="7"/>
  <c r="B1096" i="7"/>
  <c r="B1095" i="7"/>
  <c r="B1094" i="7"/>
  <c r="B1093" i="7"/>
  <c r="B1092" i="7"/>
  <c r="B1091" i="7"/>
  <c r="B1090" i="7"/>
  <c r="B1089" i="7"/>
  <c r="B1088" i="7"/>
  <c r="B1087" i="7"/>
  <c r="B1086" i="7"/>
  <c r="B1085" i="7"/>
  <c r="B1084" i="7"/>
  <c r="B1083" i="7"/>
  <c r="B1082" i="7"/>
  <c r="B1081" i="7"/>
  <c r="B1080" i="7"/>
  <c r="B1079" i="7"/>
  <c r="B1078" i="7"/>
  <c r="B1077" i="7"/>
  <c r="B1076" i="7"/>
  <c r="B1075" i="7"/>
  <c r="B1074" i="7"/>
  <c r="B1073" i="7"/>
  <c r="B1072" i="7"/>
  <c r="B1071" i="7"/>
  <c r="B1070" i="7"/>
  <c r="B1069" i="7"/>
  <c r="B1068" i="7"/>
  <c r="B1067" i="7"/>
  <c r="B1066" i="7"/>
  <c r="B1065" i="7"/>
  <c r="B1064" i="7"/>
  <c r="B1063" i="7"/>
  <c r="B1062" i="7"/>
  <c r="B1061" i="7"/>
  <c r="B1060" i="7"/>
  <c r="B1059" i="7"/>
  <c r="B1058" i="7"/>
  <c r="B1057" i="7"/>
  <c r="B1056" i="7"/>
  <c r="B1055" i="7"/>
  <c r="B1054" i="7"/>
  <c r="B1053" i="7"/>
  <c r="B1052" i="7"/>
  <c r="B1051" i="7"/>
  <c r="B1050" i="7"/>
  <c r="B1049" i="7"/>
  <c r="B1048" i="7"/>
  <c r="B1047" i="7"/>
  <c r="B1046" i="7"/>
  <c r="B1045" i="7"/>
  <c r="B1044" i="7"/>
  <c r="B1043" i="7"/>
  <c r="B1042" i="7"/>
  <c r="B1041" i="7"/>
  <c r="B1040" i="7"/>
  <c r="B1039" i="7"/>
  <c r="B1038" i="7"/>
  <c r="B1037" i="7"/>
  <c r="B1036" i="7"/>
  <c r="B1035" i="7"/>
  <c r="B1034" i="7"/>
  <c r="B1033" i="7"/>
  <c r="B1032" i="7"/>
  <c r="B1031" i="7"/>
  <c r="B1030" i="7"/>
  <c r="B1029" i="7"/>
  <c r="B1028" i="7"/>
  <c r="B1027" i="7"/>
  <c r="B1026" i="7"/>
  <c r="B1025" i="7"/>
  <c r="B1024" i="7"/>
  <c r="B1023" i="7"/>
  <c r="B1022" i="7"/>
  <c r="B1021" i="7"/>
  <c r="B1020" i="7"/>
  <c r="B1019" i="7"/>
  <c r="B1018" i="7"/>
  <c r="B1017" i="7"/>
  <c r="B1016" i="7"/>
  <c r="B1015" i="7"/>
  <c r="B1014" i="7"/>
  <c r="B1013" i="7"/>
  <c r="B1012" i="7"/>
  <c r="B1011" i="7"/>
  <c r="B1010" i="7"/>
  <c r="B1009" i="7"/>
  <c r="B1008" i="7"/>
  <c r="B1007" i="7"/>
  <c r="B1006" i="7"/>
  <c r="B1005" i="7"/>
  <c r="B1004" i="7"/>
  <c r="B1003" i="7"/>
  <c r="B1002" i="7"/>
  <c r="B1001" i="7"/>
  <c r="B1000" i="7"/>
  <c r="B999" i="7"/>
  <c r="B998" i="7"/>
  <c r="B997" i="7"/>
  <c r="B996" i="7"/>
  <c r="B995" i="7"/>
  <c r="B994" i="7"/>
  <c r="B993" i="7"/>
  <c r="B992" i="7"/>
  <c r="B991" i="7"/>
  <c r="B990" i="7"/>
  <c r="B989" i="7"/>
  <c r="B988" i="7"/>
  <c r="B987" i="7"/>
  <c r="B986" i="7"/>
  <c r="B985" i="7"/>
  <c r="B984" i="7"/>
  <c r="B983" i="7"/>
  <c r="B982" i="7"/>
  <c r="B981" i="7"/>
  <c r="B980" i="7"/>
  <c r="B979" i="7"/>
  <c r="B978" i="7"/>
  <c r="B977" i="7"/>
  <c r="B976" i="7"/>
  <c r="B975" i="7"/>
  <c r="B974" i="7"/>
  <c r="B973" i="7"/>
  <c r="B972" i="7"/>
  <c r="B971" i="7"/>
  <c r="B970" i="7"/>
  <c r="B969" i="7"/>
  <c r="B968" i="7"/>
  <c r="B967" i="7"/>
  <c r="B966" i="7"/>
  <c r="B965" i="7"/>
  <c r="B964" i="7"/>
  <c r="B963" i="7"/>
  <c r="B962" i="7"/>
  <c r="B961" i="7"/>
  <c r="B960" i="7"/>
  <c r="B959" i="7"/>
  <c r="B958" i="7"/>
  <c r="B957" i="7"/>
  <c r="B956" i="7"/>
  <c r="B955" i="7"/>
  <c r="B954" i="7"/>
  <c r="B953" i="7"/>
  <c r="B952" i="7"/>
  <c r="B951" i="7"/>
  <c r="B950" i="7"/>
  <c r="B949" i="7"/>
  <c r="B948" i="7"/>
  <c r="B947" i="7"/>
  <c r="B946" i="7"/>
  <c r="B945" i="7"/>
  <c r="B944" i="7"/>
  <c r="B943" i="7"/>
  <c r="B942" i="7"/>
  <c r="B941" i="7"/>
  <c r="B940" i="7"/>
  <c r="B939" i="7"/>
  <c r="B938" i="7"/>
  <c r="B937" i="7"/>
  <c r="B936" i="7"/>
  <c r="B935" i="7"/>
  <c r="B934" i="7"/>
  <c r="B933" i="7"/>
  <c r="B932" i="7"/>
  <c r="B931" i="7"/>
  <c r="B930" i="7"/>
  <c r="B929" i="7"/>
  <c r="B928" i="7"/>
  <c r="B927" i="7"/>
  <c r="B926" i="7"/>
  <c r="B925" i="7"/>
  <c r="B924" i="7"/>
  <c r="B923" i="7"/>
  <c r="B922" i="7"/>
  <c r="B921" i="7"/>
  <c r="B920" i="7"/>
  <c r="B919" i="7"/>
  <c r="B918" i="7"/>
  <c r="B917" i="7"/>
  <c r="B916" i="7"/>
  <c r="B915" i="7"/>
  <c r="B914" i="7"/>
  <c r="B913" i="7"/>
  <c r="B912" i="7"/>
  <c r="B911" i="7"/>
  <c r="B910" i="7"/>
  <c r="B909" i="7"/>
  <c r="B908" i="7"/>
  <c r="B907" i="7"/>
  <c r="B906" i="7"/>
  <c r="B905" i="7"/>
  <c r="B904" i="7"/>
  <c r="B903" i="7"/>
  <c r="B902" i="7"/>
  <c r="B901" i="7"/>
  <c r="B900" i="7"/>
  <c r="B899" i="7"/>
  <c r="B898" i="7"/>
  <c r="B897" i="7"/>
  <c r="B896" i="7"/>
  <c r="B895" i="7"/>
  <c r="B894" i="7"/>
  <c r="B893" i="7"/>
  <c r="B892" i="7"/>
  <c r="B891" i="7"/>
  <c r="B890" i="7"/>
  <c r="B889" i="7"/>
  <c r="B888" i="7"/>
  <c r="B887" i="7"/>
  <c r="B886" i="7"/>
  <c r="B885" i="7"/>
  <c r="B884" i="7"/>
  <c r="B883" i="7"/>
  <c r="B882" i="7"/>
  <c r="B881" i="7"/>
  <c r="B880" i="7"/>
  <c r="B879" i="7"/>
  <c r="B878" i="7"/>
  <c r="B877" i="7"/>
  <c r="B876" i="7"/>
  <c r="B875" i="7"/>
  <c r="B874" i="7"/>
  <c r="B873" i="7"/>
  <c r="B872" i="7"/>
  <c r="B871" i="7"/>
  <c r="B870" i="7"/>
  <c r="B869" i="7"/>
  <c r="B868" i="7"/>
  <c r="B867" i="7"/>
  <c r="B866" i="7"/>
  <c r="B865" i="7"/>
  <c r="B864" i="7"/>
  <c r="B863" i="7"/>
  <c r="B862" i="7"/>
  <c r="B861" i="7"/>
  <c r="B860" i="7"/>
  <c r="B859" i="7"/>
  <c r="B858" i="7"/>
  <c r="B857" i="7"/>
  <c r="B856" i="7"/>
  <c r="B855" i="7"/>
  <c r="B854" i="7"/>
  <c r="B853" i="7"/>
  <c r="B852" i="7"/>
  <c r="B851" i="7"/>
  <c r="B850" i="7"/>
  <c r="B849" i="7"/>
  <c r="B848" i="7"/>
  <c r="B847" i="7"/>
  <c r="B846" i="7"/>
  <c r="B845" i="7"/>
  <c r="B844" i="7"/>
  <c r="B843" i="7"/>
  <c r="B842" i="7"/>
  <c r="B841" i="7"/>
  <c r="B840" i="7"/>
  <c r="B839" i="7"/>
  <c r="B838" i="7"/>
  <c r="B837" i="7"/>
  <c r="B836" i="7"/>
  <c r="B835" i="7"/>
  <c r="B834" i="7"/>
  <c r="B833" i="7"/>
  <c r="B832" i="7"/>
  <c r="B831" i="7"/>
  <c r="B830" i="7"/>
  <c r="B829" i="7"/>
  <c r="B828" i="7"/>
  <c r="B827" i="7"/>
  <c r="B826" i="7"/>
  <c r="B825" i="7"/>
  <c r="B824" i="7"/>
  <c r="B823" i="7"/>
  <c r="B822" i="7"/>
  <c r="B821" i="7"/>
  <c r="B820" i="7"/>
  <c r="B819" i="7"/>
  <c r="B818" i="7"/>
  <c r="B817" i="7"/>
  <c r="B816" i="7"/>
  <c r="B815" i="7"/>
  <c r="B814" i="7"/>
  <c r="B813" i="7"/>
  <c r="B812" i="7"/>
  <c r="B811" i="7"/>
  <c r="B810" i="7"/>
  <c r="B809" i="7"/>
  <c r="B808" i="7"/>
  <c r="B807" i="7"/>
  <c r="B806" i="7"/>
  <c r="B805" i="7"/>
  <c r="B804" i="7"/>
  <c r="B803" i="7"/>
  <c r="B802" i="7"/>
  <c r="B801" i="7"/>
  <c r="B800" i="7"/>
  <c r="B799" i="7"/>
  <c r="B798" i="7"/>
  <c r="B797" i="7"/>
  <c r="B796" i="7"/>
  <c r="B795" i="7"/>
  <c r="B794" i="7"/>
  <c r="B793" i="7"/>
  <c r="B792" i="7"/>
  <c r="B791" i="7"/>
  <c r="B790" i="7"/>
  <c r="B789" i="7"/>
  <c r="B788" i="7"/>
  <c r="B787" i="7"/>
  <c r="B786" i="7"/>
  <c r="B785" i="7"/>
  <c r="B784" i="7"/>
  <c r="B783" i="7"/>
  <c r="B782" i="7"/>
  <c r="B781" i="7"/>
  <c r="B780" i="7"/>
  <c r="B779" i="7"/>
  <c r="B778" i="7"/>
  <c r="B777" i="7"/>
  <c r="B776" i="7"/>
  <c r="B775" i="7"/>
  <c r="B774" i="7"/>
  <c r="B773" i="7"/>
  <c r="B772" i="7"/>
  <c r="B771" i="7"/>
  <c r="B770" i="7"/>
  <c r="B769" i="7"/>
  <c r="B768" i="7"/>
  <c r="B767" i="7"/>
  <c r="B766" i="7"/>
  <c r="B765" i="7"/>
  <c r="B764" i="7"/>
  <c r="B763" i="7"/>
  <c r="B762" i="7"/>
  <c r="B761" i="7"/>
  <c r="B760" i="7"/>
  <c r="B759" i="7"/>
  <c r="B758" i="7"/>
  <c r="B757" i="7"/>
  <c r="B756" i="7"/>
  <c r="B755" i="7"/>
  <c r="B754" i="7"/>
  <c r="B753" i="7"/>
  <c r="B752" i="7"/>
  <c r="B751" i="7"/>
  <c r="B750" i="7"/>
  <c r="B749" i="7"/>
  <c r="B748" i="7"/>
  <c r="B747" i="7"/>
  <c r="B746" i="7"/>
  <c r="B745" i="7"/>
  <c r="B744" i="7"/>
  <c r="B743" i="7"/>
  <c r="B742" i="7"/>
  <c r="B741" i="7"/>
  <c r="B740" i="7"/>
  <c r="B739" i="7"/>
  <c r="B738" i="7"/>
  <c r="B737" i="7"/>
  <c r="B736" i="7"/>
  <c r="B735" i="7"/>
  <c r="B734" i="7"/>
  <c r="B733" i="7"/>
  <c r="B732" i="7"/>
  <c r="B731" i="7"/>
  <c r="B730" i="7"/>
  <c r="B729" i="7"/>
  <c r="B728" i="7"/>
  <c r="B727" i="7"/>
  <c r="B726" i="7"/>
  <c r="B725" i="7"/>
  <c r="B724" i="7"/>
  <c r="B723" i="7"/>
  <c r="B722" i="7"/>
  <c r="B721" i="7"/>
  <c r="B720" i="7"/>
  <c r="B719" i="7"/>
  <c r="B718" i="7"/>
  <c r="B717" i="7"/>
  <c r="B716" i="7"/>
  <c r="B715" i="7"/>
  <c r="B714" i="7"/>
  <c r="B713" i="7"/>
  <c r="B712" i="7"/>
  <c r="B711" i="7"/>
  <c r="B710" i="7"/>
  <c r="B709" i="7"/>
  <c r="B708" i="7"/>
  <c r="B707" i="7"/>
  <c r="B706" i="7"/>
  <c r="B705" i="7"/>
  <c r="B704" i="7"/>
  <c r="B703" i="7"/>
  <c r="B702" i="7"/>
  <c r="B701" i="7"/>
  <c r="B700" i="7"/>
  <c r="B699" i="7"/>
  <c r="B698" i="7"/>
  <c r="B697" i="7"/>
  <c r="B696" i="7"/>
  <c r="B695" i="7"/>
  <c r="B694" i="7"/>
  <c r="B693" i="7"/>
  <c r="B692" i="7"/>
  <c r="B691" i="7"/>
  <c r="B690" i="7"/>
  <c r="B689" i="7"/>
  <c r="B688" i="7"/>
  <c r="B687" i="7"/>
  <c r="B686" i="7"/>
  <c r="B685" i="7"/>
  <c r="B684" i="7"/>
  <c r="B683" i="7"/>
  <c r="B682" i="7"/>
  <c r="B681" i="7"/>
  <c r="B680" i="7"/>
  <c r="B679" i="7"/>
  <c r="B678" i="7"/>
  <c r="B677" i="7"/>
  <c r="B676" i="7"/>
  <c r="B675" i="7"/>
  <c r="B674" i="7"/>
  <c r="B673" i="7"/>
  <c r="B672" i="7"/>
  <c r="B671" i="7"/>
  <c r="B670" i="7"/>
  <c r="B669" i="7"/>
  <c r="B668" i="7"/>
  <c r="B667" i="7"/>
  <c r="B666" i="7"/>
  <c r="B665" i="7"/>
  <c r="B664" i="7"/>
  <c r="B663" i="7"/>
  <c r="B662" i="7"/>
  <c r="B661" i="7"/>
  <c r="B660" i="7"/>
  <c r="B659" i="7"/>
  <c r="B658" i="7"/>
  <c r="B657" i="7"/>
  <c r="B656" i="7"/>
  <c r="B655" i="7"/>
  <c r="B654" i="7"/>
  <c r="B653" i="7"/>
  <c r="B652" i="7"/>
  <c r="B651" i="7"/>
  <c r="B650" i="7"/>
  <c r="B649" i="7"/>
  <c r="B648" i="7"/>
  <c r="B647" i="7"/>
  <c r="B646" i="7"/>
  <c r="B645" i="7"/>
  <c r="B644" i="7"/>
  <c r="B643" i="7"/>
  <c r="B642" i="7"/>
  <c r="B641" i="7"/>
  <c r="B640" i="7"/>
  <c r="B639" i="7"/>
  <c r="B638" i="7"/>
  <c r="B637" i="7"/>
  <c r="B636" i="7"/>
  <c r="B635" i="7"/>
  <c r="B634" i="7"/>
  <c r="B633" i="7"/>
  <c r="B632" i="7"/>
  <c r="B631" i="7"/>
  <c r="B630" i="7"/>
  <c r="B629" i="7"/>
  <c r="B628" i="7"/>
  <c r="B627" i="7"/>
  <c r="B626" i="7"/>
  <c r="B625" i="7"/>
  <c r="B624" i="7"/>
  <c r="B623" i="7"/>
  <c r="B622" i="7"/>
  <c r="B621" i="7"/>
  <c r="B620" i="7"/>
  <c r="B619" i="7"/>
  <c r="B618" i="7"/>
  <c r="B617" i="7"/>
  <c r="B616" i="7"/>
  <c r="B615" i="7"/>
  <c r="B614" i="7"/>
  <c r="B613" i="7"/>
  <c r="B612" i="7"/>
  <c r="B611" i="7"/>
  <c r="B610" i="7"/>
  <c r="B609" i="7"/>
  <c r="B608" i="7"/>
  <c r="B607" i="7"/>
  <c r="B606" i="7"/>
  <c r="B605" i="7"/>
  <c r="B604" i="7"/>
  <c r="B603" i="7"/>
  <c r="B602" i="7"/>
  <c r="B601" i="7"/>
  <c r="B600" i="7"/>
  <c r="B599" i="7"/>
  <c r="B598" i="7"/>
  <c r="B597" i="7"/>
  <c r="B596" i="7"/>
  <c r="B595" i="7"/>
  <c r="B594" i="7"/>
  <c r="B593" i="7"/>
  <c r="B592" i="7"/>
  <c r="B591" i="7"/>
  <c r="B590" i="7"/>
  <c r="B589" i="7"/>
  <c r="B588" i="7"/>
  <c r="B587" i="7"/>
  <c r="B586" i="7"/>
  <c r="B585" i="7"/>
  <c r="B584" i="7"/>
  <c r="B583" i="7"/>
  <c r="B582" i="7"/>
  <c r="B581" i="7"/>
  <c r="B580" i="7"/>
  <c r="B579" i="7"/>
  <c r="B578" i="7"/>
  <c r="B577" i="7"/>
  <c r="B576" i="7"/>
  <c r="B575" i="7"/>
  <c r="B574" i="7"/>
  <c r="B573" i="7"/>
  <c r="B572" i="7"/>
  <c r="B571" i="7"/>
  <c r="B570" i="7"/>
  <c r="B569" i="7"/>
  <c r="B568" i="7"/>
  <c r="B567" i="7"/>
  <c r="B566" i="7"/>
  <c r="B565" i="7"/>
  <c r="B564" i="7"/>
  <c r="B563" i="7"/>
  <c r="B562" i="7"/>
  <c r="B561" i="7"/>
  <c r="B560" i="7"/>
  <c r="B559" i="7"/>
  <c r="B558" i="7"/>
  <c r="B557" i="7"/>
  <c r="B556" i="7"/>
  <c r="B555" i="7"/>
  <c r="B554" i="7"/>
  <c r="B553" i="7"/>
  <c r="B552" i="7"/>
  <c r="B551" i="7"/>
  <c r="B550" i="7"/>
  <c r="B549" i="7"/>
  <c r="B548" i="7"/>
  <c r="B547" i="7"/>
  <c r="B546" i="7"/>
  <c r="B545" i="7"/>
  <c r="B544" i="7"/>
  <c r="B543" i="7"/>
  <c r="B542" i="7"/>
  <c r="B541" i="7"/>
  <c r="B540" i="7"/>
  <c r="B539" i="7"/>
  <c r="B538" i="7"/>
  <c r="B537" i="7"/>
  <c r="B536" i="7"/>
  <c r="B535" i="7"/>
  <c r="B534" i="7"/>
  <c r="B533" i="7"/>
  <c r="B532" i="7"/>
  <c r="B531" i="7"/>
  <c r="B530" i="7"/>
  <c r="B529" i="7"/>
  <c r="B528" i="7"/>
  <c r="B527" i="7"/>
  <c r="B526" i="7"/>
  <c r="B525" i="7"/>
  <c r="B524" i="7"/>
  <c r="B523" i="7"/>
  <c r="B522" i="7"/>
  <c r="B521" i="7"/>
  <c r="B520" i="7"/>
  <c r="B519" i="7"/>
  <c r="B518" i="7"/>
  <c r="B517" i="7"/>
  <c r="B516" i="7"/>
  <c r="B515" i="7"/>
  <c r="B514" i="7"/>
  <c r="B513" i="7"/>
  <c r="B512" i="7"/>
  <c r="B511" i="7"/>
  <c r="B510" i="7"/>
  <c r="B509" i="7"/>
  <c r="B508" i="7"/>
  <c r="B507" i="7"/>
  <c r="B506" i="7"/>
  <c r="B505" i="7"/>
  <c r="B504" i="7"/>
  <c r="B503" i="7"/>
  <c r="B502" i="7"/>
  <c r="B501" i="7"/>
  <c r="B500" i="7"/>
  <c r="B499" i="7"/>
  <c r="B498" i="7"/>
  <c r="B497" i="7"/>
  <c r="B496" i="7"/>
  <c r="B495" i="7"/>
  <c r="B494" i="7"/>
  <c r="B493" i="7"/>
  <c r="B492" i="7"/>
  <c r="B491" i="7"/>
  <c r="B490" i="7"/>
  <c r="B489" i="7"/>
  <c r="B488" i="7"/>
  <c r="B487" i="7"/>
  <c r="B486" i="7"/>
  <c r="B485" i="7"/>
  <c r="B484" i="7"/>
  <c r="B483" i="7"/>
  <c r="B482" i="7"/>
  <c r="B481" i="7"/>
  <c r="B480" i="7"/>
  <c r="B479" i="7"/>
  <c r="B478" i="7"/>
  <c r="B477" i="7"/>
  <c r="B476" i="7"/>
  <c r="B475" i="7"/>
  <c r="B474" i="7"/>
  <c r="B473" i="7"/>
  <c r="B472" i="7"/>
  <c r="B471" i="7"/>
  <c r="B470" i="7"/>
  <c r="B469" i="7"/>
  <c r="B468" i="7"/>
  <c r="B467" i="7"/>
  <c r="B466" i="7"/>
  <c r="B465" i="7"/>
  <c r="B464" i="7"/>
  <c r="B463" i="7"/>
  <c r="B462" i="7"/>
  <c r="B461" i="7"/>
  <c r="B460" i="7"/>
  <c r="B459" i="7"/>
  <c r="B458" i="7"/>
  <c r="B457" i="7"/>
  <c r="B456" i="7"/>
  <c r="B455" i="7"/>
  <c r="B454" i="7"/>
  <c r="B453" i="7"/>
  <c r="B452" i="7"/>
  <c r="B451" i="7"/>
  <c r="B450" i="7"/>
  <c r="B449" i="7"/>
  <c r="B448" i="7"/>
  <c r="B447" i="7"/>
  <c r="B446" i="7"/>
  <c r="B445" i="7"/>
  <c r="B444" i="7"/>
  <c r="B443" i="7"/>
  <c r="B442" i="7"/>
  <c r="B441" i="7"/>
  <c r="B440" i="7"/>
  <c r="B439" i="7"/>
  <c r="B438" i="7"/>
  <c r="B437" i="7"/>
  <c r="B436" i="7"/>
  <c r="B435" i="7"/>
  <c r="B434" i="7"/>
  <c r="B433" i="7"/>
  <c r="B432" i="7"/>
  <c r="B431" i="7"/>
  <c r="B430" i="7"/>
  <c r="B429" i="7"/>
  <c r="B428" i="7"/>
  <c r="B427" i="7"/>
  <c r="B426" i="7"/>
  <c r="B425" i="7"/>
  <c r="B424" i="7"/>
  <c r="B423" i="7"/>
  <c r="B422" i="7"/>
  <c r="B421" i="7"/>
  <c r="B420" i="7"/>
  <c r="B419" i="7"/>
  <c r="B418" i="7"/>
  <c r="B417" i="7"/>
  <c r="B416" i="7"/>
  <c r="B415" i="7"/>
  <c r="B414" i="7"/>
  <c r="B413" i="7"/>
  <c r="B412" i="7"/>
  <c r="B411" i="7"/>
  <c r="B410" i="7"/>
  <c r="B409" i="7"/>
  <c r="B408" i="7"/>
  <c r="B407" i="7"/>
  <c r="B406" i="7"/>
  <c r="B405" i="7"/>
  <c r="B404" i="7"/>
  <c r="B403" i="7"/>
  <c r="B402" i="7"/>
  <c r="B401" i="7"/>
  <c r="B400" i="7"/>
  <c r="B399" i="7"/>
  <c r="B398" i="7"/>
  <c r="B397" i="7"/>
  <c r="B396" i="7"/>
  <c r="B395" i="7"/>
  <c r="B394" i="7"/>
  <c r="B393" i="7"/>
  <c r="B392" i="7"/>
  <c r="B391" i="7"/>
  <c r="B390" i="7"/>
  <c r="B389" i="7"/>
  <c r="B388" i="7"/>
  <c r="B387" i="7"/>
  <c r="B386" i="7"/>
  <c r="B385" i="7"/>
  <c r="B384" i="7"/>
  <c r="B383" i="7"/>
  <c r="B382" i="7"/>
  <c r="B381" i="7"/>
  <c r="B380" i="7"/>
  <c r="B379" i="7"/>
  <c r="B378" i="7"/>
  <c r="B377" i="7"/>
  <c r="B376" i="7"/>
  <c r="B375" i="7"/>
  <c r="B374" i="7"/>
  <c r="B373" i="7"/>
  <c r="B372" i="7"/>
  <c r="B371" i="7"/>
  <c r="B370" i="7"/>
  <c r="B369" i="7"/>
  <c r="B368" i="7"/>
  <c r="B367" i="7"/>
  <c r="B366" i="7"/>
  <c r="B365" i="7"/>
  <c r="B364" i="7"/>
  <c r="B363" i="7"/>
  <c r="B362" i="7"/>
  <c r="B361" i="7"/>
  <c r="B360" i="7"/>
  <c r="B359" i="7"/>
  <c r="B358" i="7"/>
  <c r="B357" i="7"/>
  <c r="B356" i="7"/>
  <c r="B355" i="7"/>
  <c r="B354" i="7"/>
  <c r="B353" i="7"/>
  <c r="B352" i="7"/>
  <c r="B351" i="7"/>
  <c r="B350" i="7"/>
  <c r="B349" i="7"/>
  <c r="B348" i="7"/>
  <c r="B347" i="7"/>
  <c r="B346" i="7"/>
  <c r="B345" i="7"/>
  <c r="B344" i="7"/>
  <c r="B343" i="7"/>
  <c r="B342" i="7"/>
  <c r="B341" i="7"/>
  <c r="B340" i="7"/>
  <c r="B339" i="7"/>
  <c r="B338" i="7"/>
  <c r="B337" i="7"/>
  <c r="B336" i="7"/>
  <c r="B335" i="7"/>
  <c r="B334" i="7"/>
  <c r="B333" i="7"/>
  <c r="B332" i="7"/>
  <c r="B331" i="7"/>
  <c r="B330" i="7"/>
  <c r="B329" i="7"/>
  <c r="B328" i="7"/>
  <c r="B327" i="7"/>
  <c r="B326" i="7"/>
  <c r="B325" i="7"/>
  <c r="B324" i="7"/>
  <c r="B323" i="7"/>
  <c r="B322" i="7"/>
  <c r="B321" i="7"/>
  <c r="B320" i="7"/>
  <c r="B319" i="7"/>
  <c r="B318" i="7"/>
  <c r="B317" i="7"/>
  <c r="B316" i="7"/>
  <c r="B315" i="7"/>
  <c r="B314" i="7"/>
  <c r="B313" i="7"/>
  <c r="B312" i="7"/>
  <c r="B311" i="7"/>
  <c r="B310" i="7"/>
  <c r="B309" i="7"/>
  <c r="B308" i="7"/>
  <c r="B307" i="7"/>
  <c r="B306" i="7"/>
  <c r="B305" i="7"/>
  <c r="B304" i="7"/>
  <c r="B303" i="7"/>
  <c r="B302" i="7"/>
  <c r="B301" i="7"/>
  <c r="B300" i="7"/>
  <c r="B299" i="7"/>
  <c r="B298" i="7"/>
  <c r="B297" i="7"/>
  <c r="B296" i="7"/>
  <c r="B295" i="7"/>
  <c r="B294" i="7"/>
  <c r="B293" i="7"/>
  <c r="B292" i="7"/>
  <c r="B291" i="7"/>
  <c r="B290" i="7"/>
  <c r="B289" i="7"/>
  <c r="B288" i="7"/>
  <c r="B287" i="7"/>
  <c r="B286" i="7"/>
  <c r="B285" i="7"/>
  <c r="B284" i="7"/>
  <c r="B283" i="7"/>
  <c r="B282" i="7"/>
  <c r="B281" i="7"/>
  <c r="B280" i="7"/>
  <c r="B279" i="7"/>
  <c r="B278" i="7"/>
  <c r="B277" i="7"/>
  <c r="B276" i="7"/>
  <c r="B275" i="7"/>
  <c r="B274" i="7"/>
  <c r="B273" i="7"/>
  <c r="B272" i="7"/>
  <c r="B271" i="7"/>
  <c r="B270" i="7"/>
  <c r="B269" i="7"/>
  <c r="B268" i="7"/>
  <c r="B267" i="7"/>
  <c r="B266" i="7"/>
  <c r="B265" i="7"/>
  <c r="B264" i="7"/>
  <c r="B263" i="7"/>
  <c r="B262" i="7"/>
  <c r="B261" i="7"/>
  <c r="B260" i="7"/>
  <c r="B259" i="7"/>
  <c r="B258" i="7"/>
  <c r="B257" i="7"/>
  <c r="B256" i="7"/>
  <c r="B255" i="7"/>
  <c r="B254" i="7"/>
  <c r="B253" i="7"/>
  <c r="B252" i="7"/>
  <c r="B251" i="7"/>
  <c r="B250" i="7"/>
  <c r="B249" i="7"/>
  <c r="B248" i="7"/>
  <c r="B247" i="7"/>
  <c r="B246" i="7"/>
  <c r="B245" i="7"/>
  <c r="B244" i="7"/>
  <c r="B243" i="7"/>
  <c r="B242" i="7"/>
  <c r="B241" i="7"/>
  <c r="B240" i="7"/>
  <c r="B239" i="7"/>
  <c r="B238" i="7"/>
  <c r="B237" i="7"/>
  <c r="B236" i="7"/>
  <c r="B235" i="7"/>
  <c r="B234" i="7"/>
  <c r="B233" i="7"/>
  <c r="B232" i="7"/>
  <c r="B231" i="7"/>
  <c r="B230" i="7"/>
  <c r="B229" i="7"/>
  <c r="B228" i="7"/>
  <c r="B227" i="7"/>
  <c r="B226" i="7"/>
  <c r="B225" i="7"/>
  <c r="B224" i="7"/>
  <c r="B223" i="7"/>
  <c r="B222" i="7"/>
  <c r="B221" i="7"/>
  <c r="B220" i="7"/>
  <c r="B219" i="7"/>
  <c r="B218" i="7"/>
  <c r="B217" i="7"/>
  <c r="B216" i="7"/>
  <c r="B215" i="7"/>
  <c r="B214" i="7"/>
  <c r="B213" i="7"/>
  <c r="B212" i="7"/>
  <c r="B211" i="7"/>
  <c r="B210" i="7"/>
  <c r="B209" i="7"/>
  <c r="B208" i="7"/>
  <c r="B207" i="7"/>
  <c r="B206" i="7"/>
  <c r="B205" i="7"/>
  <c r="B204" i="7"/>
  <c r="B203" i="7"/>
  <c r="B202" i="7"/>
  <c r="B201" i="7"/>
  <c r="B200" i="7"/>
  <c r="B199" i="7"/>
  <c r="B198" i="7"/>
  <c r="B197" i="7"/>
  <c r="B196" i="7"/>
  <c r="B195" i="7"/>
  <c r="B194" i="7"/>
  <c r="B193" i="7"/>
  <c r="B192" i="7"/>
  <c r="B191" i="7"/>
  <c r="B190" i="7"/>
  <c r="B189" i="7"/>
  <c r="B188" i="7"/>
  <c r="B187" i="7"/>
  <c r="B186" i="7"/>
  <c r="B185" i="7"/>
  <c r="B184" i="7"/>
  <c r="B183" i="7"/>
  <c r="B182" i="7"/>
  <c r="B181" i="7"/>
  <c r="B180" i="7"/>
  <c r="B179" i="7"/>
  <c r="B178" i="7"/>
  <c r="B177" i="7"/>
  <c r="B176" i="7"/>
  <c r="B175" i="7"/>
  <c r="B174" i="7"/>
  <c r="B173" i="7"/>
  <c r="B172" i="7"/>
  <c r="B171" i="7"/>
  <c r="B170" i="7"/>
  <c r="B169" i="7"/>
  <c r="B168" i="7"/>
  <c r="B167" i="7"/>
  <c r="B166" i="7"/>
  <c r="B165" i="7"/>
  <c r="B164" i="7"/>
  <c r="B163" i="7"/>
  <c r="B162" i="7"/>
  <c r="B161" i="7"/>
  <c r="B160" i="7"/>
  <c r="B159" i="7"/>
  <c r="B158" i="7"/>
  <c r="B157" i="7"/>
  <c r="B156" i="7"/>
  <c r="B155" i="7"/>
  <c r="B154" i="7"/>
  <c r="B153" i="7"/>
  <c r="B152" i="7"/>
  <c r="B151" i="7"/>
  <c r="B150" i="7"/>
  <c r="B149" i="7"/>
  <c r="B148" i="7"/>
  <c r="B147" i="7"/>
  <c r="B146" i="7"/>
  <c r="B145" i="7"/>
  <c r="B144" i="7"/>
  <c r="B143" i="7"/>
  <c r="B142" i="7"/>
  <c r="B141" i="7"/>
  <c r="B140" i="7"/>
  <c r="B139" i="7"/>
  <c r="B138" i="7"/>
  <c r="B137" i="7"/>
  <c r="B136" i="7"/>
  <c r="B135" i="7"/>
  <c r="B134" i="7"/>
  <c r="B133" i="7"/>
  <c r="B132" i="7"/>
  <c r="B131" i="7"/>
  <c r="B130" i="7"/>
  <c r="B129" i="7"/>
  <c r="B128" i="7"/>
  <c r="B127" i="7"/>
  <c r="B126" i="7"/>
  <c r="B125" i="7"/>
  <c r="B124" i="7"/>
  <c r="B123" i="7"/>
  <c r="B122" i="7"/>
  <c r="B121" i="7"/>
  <c r="B120" i="7"/>
  <c r="B119" i="7"/>
  <c r="B118" i="7"/>
  <c r="B117" i="7"/>
  <c r="B116" i="7"/>
  <c r="B115" i="7"/>
  <c r="B114" i="7"/>
  <c r="B113" i="7"/>
  <c r="B112" i="7"/>
  <c r="B111" i="7"/>
  <c r="B110" i="7"/>
  <c r="B109" i="7"/>
  <c r="B108" i="7"/>
  <c r="B107" i="7"/>
  <c r="B106" i="7"/>
  <c r="B105" i="7"/>
  <c r="B104" i="7"/>
  <c r="B103" i="7"/>
  <c r="B102" i="7"/>
  <c r="B101" i="7"/>
  <c r="B100" i="7"/>
  <c r="B99" i="7"/>
  <c r="B98" i="7"/>
  <c r="B97" i="7"/>
  <c r="B96" i="7"/>
  <c r="B95" i="7"/>
  <c r="B94" i="7"/>
  <c r="B93" i="7"/>
  <c r="B92" i="7"/>
  <c r="B91" i="7"/>
  <c r="B90" i="7"/>
  <c r="B89" i="7"/>
  <c r="B88" i="7"/>
  <c r="B87" i="7"/>
  <c r="B86" i="7"/>
  <c r="B85" i="7"/>
  <c r="B84" i="7"/>
  <c r="B83" i="7"/>
  <c r="B82" i="7"/>
  <c r="B81" i="7"/>
  <c r="B80" i="7"/>
  <c r="B79" i="7"/>
  <c r="B78" i="7"/>
  <c r="B77" i="7"/>
  <c r="B76" i="7"/>
  <c r="B75" i="7"/>
  <c r="B74" i="7"/>
  <c r="B73" i="7"/>
  <c r="B72" i="7"/>
  <c r="B71" i="7"/>
  <c r="B70" i="7"/>
  <c r="B69" i="7"/>
  <c r="B68" i="7"/>
  <c r="B67" i="7"/>
  <c r="B66" i="7"/>
  <c r="B65" i="7"/>
  <c r="B64" i="7"/>
  <c r="B63" i="7"/>
  <c r="B62" i="7"/>
  <c r="B61" i="7"/>
  <c r="B60" i="7"/>
  <c r="B59" i="7"/>
  <c r="B58" i="7"/>
  <c r="B57" i="7"/>
  <c r="B56" i="7"/>
  <c r="B55" i="7"/>
  <c r="B54" i="7"/>
  <c r="B53" i="7"/>
  <c r="B52" i="7"/>
  <c r="B51" i="7"/>
  <c r="B50" i="7"/>
  <c r="B49" i="7"/>
  <c r="B48" i="7"/>
  <c r="B47" i="7"/>
  <c r="B46" i="7"/>
  <c r="B45" i="7"/>
  <c r="B44" i="7"/>
  <c r="B43" i="7"/>
  <c r="B42" i="7"/>
  <c r="B41" i="7"/>
  <c r="B40" i="7"/>
  <c r="B39" i="7"/>
  <c r="B38" i="7"/>
  <c r="B37" i="7"/>
  <c r="B36" i="7"/>
  <c r="B35" i="7"/>
  <c r="B34" i="7"/>
  <c r="B33" i="7"/>
  <c r="B32" i="7"/>
  <c r="B31" i="7"/>
  <c r="B30" i="7"/>
  <c r="B29" i="7"/>
  <c r="B28" i="7"/>
  <c r="B27" i="7"/>
  <c r="B26" i="7"/>
  <c r="B25" i="7"/>
  <c r="B24" i="7"/>
  <c r="B23" i="7"/>
  <c r="B22" i="7"/>
  <c r="B21" i="7"/>
  <c r="B20" i="7"/>
  <c r="B19" i="7"/>
  <c r="B18" i="7"/>
  <c r="B17" i="7"/>
  <c r="B16" i="7"/>
  <c r="B15" i="7"/>
  <c r="B14" i="7"/>
  <c r="B13" i="7"/>
  <c r="B12" i="7"/>
  <c r="B11" i="7"/>
  <c r="B10" i="7"/>
  <c r="B9" i="7"/>
  <c r="B8" i="7"/>
  <c r="B7" i="7"/>
  <c r="B6" i="7"/>
  <c r="B5" i="7"/>
  <c r="B4" i="7"/>
  <c r="B3" i="7"/>
  <c r="K6" i="8" s="1"/>
  <c r="C2001" i="6"/>
  <c r="A2001" i="6"/>
  <c r="C2000" i="6"/>
  <c r="A2000" i="6"/>
  <c r="C1999" i="6"/>
  <c r="A1999" i="6"/>
  <c r="C1998" i="6"/>
  <c r="A1998" i="6"/>
  <c r="C1997" i="6"/>
  <c r="A1997" i="6"/>
  <c r="C1996" i="6"/>
  <c r="A1996" i="6"/>
  <c r="C1995" i="6"/>
  <c r="A1995" i="6"/>
  <c r="C1994" i="6"/>
  <c r="A1994" i="6"/>
  <c r="C1993" i="6"/>
  <c r="A1993" i="6"/>
  <c r="C1992" i="6"/>
  <c r="A1992" i="6"/>
  <c r="C1991" i="6"/>
  <c r="A1991" i="6"/>
  <c r="C1990" i="6"/>
  <c r="A1990" i="6"/>
  <c r="C1989" i="6"/>
  <c r="A1989" i="6"/>
  <c r="C1988" i="6"/>
  <c r="A1988" i="6"/>
  <c r="C1987" i="6"/>
  <c r="A1987" i="6"/>
  <c r="C1986" i="6"/>
  <c r="A1986" i="6"/>
  <c r="C1985" i="6"/>
  <c r="A1985" i="6"/>
  <c r="C1984" i="6"/>
  <c r="A1984" i="6"/>
  <c r="C1983" i="6"/>
  <c r="A1983" i="6"/>
  <c r="C1982" i="6"/>
  <c r="A1982" i="6"/>
  <c r="C1981" i="6"/>
  <c r="A1981" i="6"/>
  <c r="C1980" i="6"/>
  <c r="A1980" i="6"/>
  <c r="C1979" i="6"/>
  <c r="A1979" i="6"/>
  <c r="C1978" i="6"/>
  <c r="A1978" i="6"/>
  <c r="C1977" i="6"/>
  <c r="A1977" i="6"/>
  <c r="C1976" i="6"/>
  <c r="A1976" i="6"/>
  <c r="C1975" i="6"/>
  <c r="A1975" i="6"/>
  <c r="C1974" i="6"/>
  <c r="A1974" i="6"/>
  <c r="C1973" i="6"/>
  <c r="A1973" i="6"/>
  <c r="C1972" i="6"/>
  <c r="A1972" i="6"/>
  <c r="C1971" i="6"/>
  <c r="A1971" i="6"/>
  <c r="C1970" i="6"/>
  <c r="A1970" i="6"/>
  <c r="C1969" i="6"/>
  <c r="A1969" i="6"/>
  <c r="C1968" i="6"/>
  <c r="A1968" i="6"/>
  <c r="C1967" i="6"/>
  <c r="A1967" i="6"/>
  <c r="C1966" i="6"/>
  <c r="A1966" i="6"/>
  <c r="C1965" i="6"/>
  <c r="A1965" i="6"/>
  <c r="C1964" i="6"/>
  <c r="A1964" i="6"/>
  <c r="C1963" i="6"/>
  <c r="A1963" i="6"/>
  <c r="C1962" i="6"/>
  <c r="A1962" i="6"/>
  <c r="C1961" i="6"/>
  <c r="A1961" i="6"/>
  <c r="C1960" i="6"/>
  <c r="A1960" i="6"/>
  <c r="C1959" i="6"/>
  <c r="A1959" i="6"/>
  <c r="C1958" i="6"/>
  <c r="A1958" i="6"/>
  <c r="C1957" i="6"/>
  <c r="A1957" i="6"/>
  <c r="C1956" i="6"/>
  <c r="A1956" i="6"/>
  <c r="C1955" i="6"/>
  <c r="A1955" i="6"/>
  <c r="C1954" i="6"/>
  <c r="A1954" i="6"/>
  <c r="C1953" i="6"/>
  <c r="A1953" i="6"/>
  <c r="C1952" i="6"/>
  <c r="A1952" i="6"/>
  <c r="C1951" i="6"/>
  <c r="A1951" i="6"/>
  <c r="C1950" i="6"/>
  <c r="A1950" i="6"/>
  <c r="C1949" i="6"/>
  <c r="A1949" i="6"/>
  <c r="C1948" i="6"/>
  <c r="A1948" i="6"/>
  <c r="C1947" i="6"/>
  <c r="A1947" i="6"/>
  <c r="C1946" i="6"/>
  <c r="A1946" i="6"/>
  <c r="C1945" i="6"/>
  <c r="A1945" i="6"/>
  <c r="C1944" i="6"/>
  <c r="A1944" i="6"/>
  <c r="C1943" i="6"/>
  <c r="A1943" i="6"/>
  <c r="C1942" i="6"/>
  <c r="A1942" i="6"/>
  <c r="C1941" i="6"/>
  <c r="A1941" i="6"/>
  <c r="C1940" i="6"/>
  <c r="A1940" i="6"/>
  <c r="C1939" i="6"/>
  <c r="A1939" i="6"/>
  <c r="C1938" i="6"/>
  <c r="A1938" i="6"/>
  <c r="C1937" i="6"/>
  <c r="A1937" i="6"/>
  <c r="C1936" i="6"/>
  <c r="A1936" i="6"/>
  <c r="C1935" i="6"/>
  <c r="A1935" i="6"/>
  <c r="C1934" i="6"/>
  <c r="A1934" i="6"/>
  <c r="C1933" i="6"/>
  <c r="A1933" i="6"/>
  <c r="C1932" i="6"/>
  <c r="A1932" i="6"/>
  <c r="C1931" i="6"/>
  <c r="A1931" i="6"/>
  <c r="C1930" i="6"/>
  <c r="A1930" i="6"/>
  <c r="C1929" i="6"/>
  <c r="A1929" i="6"/>
  <c r="C1928" i="6"/>
  <c r="A1928" i="6"/>
  <c r="C1927" i="6"/>
  <c r="A1927" i="6"/>
  <c r="C1926" i="6"/>
  <c r="A1926" i="6"/>
  <c r="C1925" i="6"/>
  <c r="A1925" i="6"/>
  <c r="C1924" i="6"/>
  <c r="A1924" i="6"/>
  <c r="C1923" i="6"/>
  <c r="A1923" i="6"/>
  <c r="C1922" i="6"/>
  <c r="A1922" i="6"/>
  <c r="C1921" i="6"/>
  <c r="A1921" i="6"/>
  <c r="C1920" i="6"/>
  <c r="A1920" i="6"/>
  <c r="C1919" i="6"/>
  <c r="A1919" i="6"/>
  <c r="C1918" i="6"/>
  <c r="A1918" i="6"/>
  <c r="C1917" i="6"/>
  <c r="A1917" i="6"/>
  <c r="C1916" i="6"/>
  <c r="A1916" i="6"/>
  <c r="C1915" i="6"/>
  <c r="A1915" i="6"/>
  <c r="C1914" i="6"/>
  <c r="A1914" i="6"/>
  <c r="C1913" i="6"/>
  <c r="A1913" i="6"/>
  <c r="C1912" i="6"/>
  <c r="A1912" i="6"/>
  <c r="C1911" i="6"/>
  <c r="A1911" i="6"/>
  <c r="C1910" i="6"/>
  <c r="A1910" i="6"/>
  <c r="C1909" i="6"/>
  <c r="A1909" i="6"/>
  <c r="C1908" i="6"/>
  <c r="A1908" i="6"/>
  <c r="C1907" i="6"/>
  <c r="A1907" i="6"/>
  <c r="C1906" i="6"/>
  <c r="A1906" i="6"/>
  <c r="C1905" i="6"/>
  <c r="A1905" i="6"/>
  <c r="C1904" i="6"/>
  <c r="A1904" i="6"/>
  <c r="C1903" i="6"/>
  <c r="A1903" i="6"/>
  <c r="C1902" i="6"/>
  <c r="A1902" i="6"/>
  <c r="C1901" i="6"/>
  <c r="A1901" i="6"/>
  <c r="C1900" i="6"/>
  <c r="A1900" i="6"/>
  <c r="C1899" i="6"/>
  <c r="A1899" i="6"/>
  <c r="C1898" i="6"/>
  <c r="A1898" i="6"/>
  <c r="C1897" i="6"/>
  <c r="A1897" i="6"/>
  <c r="C1896" i="6"/>
  <c r="A1896" i="6"/>
  <c r="C1895" i="6"/>
  <c r="A1895" i="6"/>
  <c r="C1894" i="6"/>
  <c r="A1894" i="6"/>
  <c r="C1893" i="6"/>
  <c r="A1893" i="6"/>
  <c r="C1892" i="6"/>
  <c r="A1892" i="6"/>
  <c r="C1891" i="6"/>
  <c r="A1891" i="6"/>
  <c r="C1890" i="6"/>
  <c r="A1890" i="6"/>
  <c r="C1889" i="6"/>
  <c r="A1889" i="6"/>
  <c r="C1888" i="6"/>
  <c r="A1888" i="6"/>
  <c r="C1887" i="6"/>
  <c r="A1887" i="6"/>
  <c r="C1886" i="6"/>
  <c r="A1886" i="6"/>
  <c r="C1885" i="6"/>
  <c r="A1885" i="6"/>
  <c r="C1884" i="6"/>
  <c r="A1884" i="6"/>
  <c r="C1883" i="6"/>
  <c r="A1883" i="6"/>
  <c r="C1882" i="6"/>
  <c r="A1882" i="6"/>
  <c r="C1881" i="6"/>
  <c r="A1881" i="6"/>
  <c r="C1880" i="6"/>
  <c r="A1880" i="6"/>
  <c r="C1879" i="6"/>
  <c r="A1879" i="6"/>
  <c r="C1878" i="6"/>
  <c r="A1878" i="6"/>
  <c r="C1877" i="6"/>
  <c r="A1877" i="6"/>
  <c r="C1876" i="6"/>
  <c r="A1876" i="6"/>
  <c r="C1875" i="6"/>
  <c r="A1875" i="6"/>
  <c r="C1874" i="6"/>
  <c r="A1874" i="6"/>
  <c r="C1873" i="6"/>
  <c r="A1873" i="6"/>
  <c r="C1872" i="6"/>
  <c r="A1872" i="6"/>
  <c r="C1871" i="6"/>
  <c r="A1871" i="6"/>
  <c r="C1870" i="6"/>
  <c r="A1870" i="6"/>
  <c r="C1869" i="6"/>
  <c r="A1869" i="6"/>
  <c r="C1868" i="6"/>
  <c r="A1868" i="6"/>
  <c r="C1867" i="6"/>
  <c r="A1867" i="6"/>
  <c r="C1866" i="6"/>
  <c r="A1866" i="6"/>
  <c r="C1865" i="6"/>
  <c r="A1865" i="6"/>
  <c r="C1864" i="6"/>
  <c r="A1864" i="6"/>
  <c r="C1863" i="6"/>
  <c r="A1863" i="6"/>
  <c r="C1862" i="6"/>
  <c r="A1862" i="6"/>
  <c r="C1861" i="6"/>
  <c r="A1861" i="6"/>
  <c r="C1860" i="6"/>
  <c r="A1860" i="6"/>
  <c r="C1859" i="6"/>
  <c r="A1859" i="6"/>
  <c r="C1858" i="6"/>
  <c r="A1858" i="6"/>
  <c r="C1857" i="6"/>
  <c r="A1857" i="6"/>
  <c r="C1856" i="6"/>
  <c r="A1856" i="6"/>
  <c r="C1855" i="6"/>
  <c r="A1855" i="6"/>
  <c r="C1854" i="6"/>
  <c r="A1854" i="6"/>
  <c r="C1853" i="6"/>
  <c r="A1853" i="6"/>
  <c r="C1852" i="6"/>
  <c r="A1852" i="6"/>
  <c r="C1851" i="6"/>
  <c r="A1851" i="6"/>
  <c r="C1850" i="6"/>
  <c r="A1850" i="6"/>
  <c r="C1849" i="6"/>
  <c r="A1849" i="6"/>
  <c r="C1848" i="6"/>
  <c r="A1848" i="6"/>
  <c r="C1847" i="6"/>
  <c r="A1847" i="6"/>
  <c r="C1846" i="6"/>
  <c r="A1846" i="6"/>
  <c r="C1845" i="6"/>
  <c r="A1845" i="6"/>
  <c r="C1844" i="6"/>
  <c r="A1844" i="6"/>
  <c r="C1843" i="6"/>
  <c r="A1843" i="6"/>
  <c r="C1842" i="6"/>
  <c r="A1842" i="6"/>
  <c r="C1841" i="6"/>
  <c r="A1841" i="6"/>
  <c r="C1840" i="6"/>
  <c r="A1840" i="6"/>
  <c r="C1839" i="6"/>
  <c r="A1839" i="6"/>
  <c r="C1838" i="6"/>
  <c r="A1838" i="6"/>
  <c r="C1837" i="6"/>
  <c r="A1837" i="6"/>
  <c r="C1836" i="6"/>
  <c r="A1836" i="6"/>
  <c r="C1835" i="6"/>
  <c r="A1835" i="6"/>
  <c r="C1834" i="6"/>
  <c r="A1834" i="6"/>
  <c r="C1833" i="6"/>
  <c r="A1833" i="6"/>
  <c r="C1832" i="6"/>
  <c r="A1832" i="6"/>
  <c r="C1831" i="6"/>
  <c r="A1831" i="6"/>
  <c r="C1830" i="6"/>
  <c r="A1830" i="6"/>
  <c r="C1829" i="6"/>
  <c r="A1829" i="6"/>
  <c r="C1828" i="6"/>
  <c r="A1828" i="6"/>
  <c r="C1827" i="6"/>
  <c r="A1827" i="6"/>
  <c r="C1826" i="6"/>
  <c r="A1826" i="6"/>
  <c r="C1825" i="6"/>
  <c r="A1825" i="6"/>
  <c r="C1824" i="6"/>
  <c r="A1824" i="6"/>
  <c r="C1823" i="6"/>
  <c r="A1823" i="6"/>
  <c r="C1822" i="6"/>
  <c r="A1822" i="6"/>
  <c r="C1821" i="6"/>
  <c r="A1821" i="6"/>
  <c r="C1820" i="6"/>
  <c r="A1820" i="6"/>
  <c r="C1819" i="6"/>
  <c r="A1819" i="6"/>
  <c r="C1818" i="6"/>
  <c r="A1818" i="6"/>
  <c r="C1817" i="6"/>
  <c r="A1817" i="6"/>
  <c r="C1816" i="6"/>
  <c r="A1816" i="6"/>
  <c r="C1815" i="6"/>
  <c r="A1815" i="6"/>
  <c r="C1814" i="6"/>
  <c r="A1814" i="6"/>
  <c r="C1813" i="6"/>
  <c r="A1813" i="6"/>
  <c r="C1812" i="6"/>
  <c r="A1812" i="6"/>
  <c r="C1811" i="6"/>
  <c r="A1811" i="6"/>
  <c r="C1810" i="6"/>
  <c r="A1810" i="6"/>
  <c r="C1809" i="6"/>
  <c r="A1809" i="6"/>
  <c r="C1808" i="6"/>
  <c r="A1808" i="6"/>
  <c r="C1807" i="6"/>
  <c r="A1807" i="6"/>
  <c r="C1806" i="6"/>
  <c r="A1806" i="6"/>
  <c r="C1805" i="6"/>
  <c r="A1805" i="6"/>
  <c r="C1804" i="6"/>
  <c r="A1804" i="6"/>
  <c r="C1803" i="6"/>
  <c r="A1803" i="6"/>
  <c r="C1802" i="6"/>
  <c r="A1802" i="6"/>
  <c r="C1801" i="6"/>
  <c r="A1801" i="6"/>
  <c r="C1800" i="6"/>
  <c r="A1800" i="6"/>
  <c r="C1799" i="6"/>
  <c r="A1799" i="6"/>
  <c r="C1798" i="6"/>
  <c r="A1798" i="6"/>
  <c r="C1797" i="6"/>
  <c r="A1797" i="6"/>
  <c r="C1796" i="6"/>
  <c r="A1796" i="6"/>
  <c r="C1795" i="6"/>
  <c r="A1795" i="6"/>
  <c r="C1794" i="6"/>
  <c r="A1794" i="6"/>
  <c r="C1793" i="6"/>
  <c r="A1793" i="6"/>
  <c r="C1792" i="6"/>
  <c r="A1792" i="6"/>
  <c r="C1791" i="6"/>
  <c r="A1791" i="6"/>
  <c r="C1790" i="6"/>
  <c r="A1790" i="6"/>
  <c r="C1789" i="6"/>
  <c r="A1789" i="6"/>
  <c r="C1788" i="6"/>
  <c r="A1788" i="6"/>
  <c r="C1787" i="6"/>
  <c r="A1787" i="6"/>
  <c r="C1786" i="6"/>
  <c r="A1786" i="6"/>
  <c r="C1785" i="6"/>
  <c r="A1785" i="6"/>
  <c r="C1784" i="6"/>
  <c r="A1784" i="6"/>
  <c r="C1783" i="6"/>
  <c r="A1783" i="6"/>
  <c r="C1782" i="6"/>
  <c r="A1782" i="6"/>
  <c r="C1781" i="6"/>
  <c r="A1781" i="6"/>
  <c r="C1780" i="6"/>
  <c r="A1780" i="6"/>
  <c r="C1779" i="6"/>
  <c r="A1779" i="6"/>
  <c r="C1778" i="6"/>
  <c r="A1778" i="6"/>
  <c r="C1777" i="6"/>
  <c r="A1777" i="6"/>
  <c r="C1776" i="6"/>
  <c r="A1776" i="6"/>
  <c r="C1775" i="6"/>
  <c r="A1775" i="6"/>
  <c r="C1774" i="6"/>
  <c r="A1774" i="6"/>
  <c r="C1773" i="6"/>
  <c r="A1773" i="6"/>
  <c r="C1772" i="6"/>
  <c r="A1772" i="6"/>
  <c r="C1771" i="6"/>
  <c r="A1771" i="6"/>
  <c r="C1770" i="6"/>
  <c r="A1770" i="6"/>
  <c r="C1769" i="6"/>
  <c r="A1769" i="6"/>
  <c r="C1768" i="6"/>
  <c r="A1768" i="6"/>
  <c r="C1767" i="6"/>
  <c r="A1767" i="6"/>
  <c r="C1766" i="6"/>
  <c r="A1766" i="6"/>
  <c r="C1765" i="6"/>
  <c r="A1765" i="6"/>
  <c r="C1764" i="6"/>
  <c r="A1764" i="6"/>
  <c r="C1763" i="6"/>
  <c r="A1763" i="6"/>
  <c r="C1762" i="6"/>
  <c r="A1762" i="6"/>
  <c r="C1761" i="6"/>
  <c r="A1761" i="6"/>
  <c r="C1760" i="6"/>
  <c r="A1760" i="6"/>
  <c r="C1759" i="6"/>
  <c r="A1759" i="6"/>
  <c r="C1758" i="6"/>
  <c r="A1758" i="6"/>
  <c r="C1757" i="6"/>
  <c r="A1757" i="6"/>
  <c r="C1756" i="6"/>
  <c r="A1756" i="6"/>
  <c r="C1755" i="6"/>
  <c r="A1755" i="6"/>
  <c r="C1754" i="6"/>
  <c r="A1754" i="6"/>
  <c r="C1753" i="6"/>
  <c r="A1753" i="6"/>
  <c r="C1752" i="6"/>
  <c r="A1752" i="6"/>
  <c r="C1751" i="6"/>
  <c r="A1751" i="6"/>
  <c r="C1750" i="6"/>
  <c r="A1750" i="6"/>
  <c r="C1749" i="6"/>
  <c r="A1749" i="6"/>
  <c r="C1748" i="6"/>
  <c r="A1748" i="6"/>
  <c r="C1747" i="6"/>
  <c r="A1747" i="6"/>
  <c r="C1746" i="6"/>
  <c r="A1746" i="6"/>
  <c r="C1745" i="6"/>
  <c r="A1745" i="6"/>
  <c r="C1744" i="6"/>
  <c r="A1744" i="6"/>
  <c r="C1743" i="6"/>
  <c r="A1743" i="6"/>
  <c r="C1742" i="6"/>
  <c r="A1742" i="6"/>
  <c r="C1741" i="6"/>
  <c r="A1741" i="6"/>
  <c r="C1740" i="6"/>
  <c r="A1740" i="6"/>
  <c r="C1739" i="6"/>
  <c r="A1739" i="6"/>
  <c r="C1738" i="6"/>
  <c r="A1738" i="6"/>
  <c r="C1737" i="6"/>
  <c r="A1737" i="6"/>
  <c r="C1736" i="6"/>
  <c r="A1736" i="6"/>
  <c r="C1735" i="6"/>
  <c r="A1735" i="6"/>
  <c r="C1734" i="6"/>
  <c r="A1734" i="6"/>
  <c r="C1733" i="6"/>
  <c r="A1733" i="6"/>
  <c r="C1732" i="6"/>
  <c r="A1732" i="6"/>
  <c r="C1731" i="6"/>
  <c r="A1731" i="6"/>
  <c r="C1730" i="6"/>
  <c r="A1730" i="6"/>
  <c r="C1729" i="6"/>
  <c r="A1729" i="6"/>
  <c r="C1728" i="6"/>
  <c r="A1728" i="6"/>
  <c r="C1727" i="6"/>
  <c r="A1727" i="6"/>
  <c r="C1726" i="6"/>
  <c r="A1726" i="6"/>
  <c r="C1725" i="6"/>
  <c r="A1725" i="6"/>
  <c r="C1724" i="6"/>
  <c r="A1724" i="6"/>
  <c r="C1723" i="6"/>
  <c r="A1723" i="6"/>
  <c r="C1722" i="6"/>
  <c r="A1722" i="6"/>
  <c r="C1721" i="6"/>
  <c r="A1721" i="6"/>
  <c r="C1720" i="6"/>
  <c r="A1720" i="6"/>
  <c r="C1719" i="6"/>
  <c r="A1719" i="6"/>
  <c r="C1718" i="6"/>
  <c r="A1718" i="6"/>
  <c r="C1717" i="6"/>
  <c r="A1717" i="6"/>
  <c r="C1716" i="6"/>
  <c r="A1716" i="6"/>
  <c r="C1715" i="6"/>
  <c r="A1715" i="6"/>
  <c r="C1714" i="6"/>
  <c r="A1714" i="6"/>
  <c r="C1713" i="6"/>
  <c r="A1713" i="6"/>
  <c r="C1712" i="6"/>
  <c r="A1712" i="6"/>
  <c r="C1711" i="6"/>
  <c r="A1711" i="6"/>
  <c r="C1710" i="6"/>
  <c r="A1710" i="6"/>
  <c r="C1709" i="6"/>
  <c r="A1709" i="6"/>
  <c r="C1708" i="6"/>
  <c r="A1708" i="6"/>
  <c r="C1707" i="6"/>
  <c r="A1707" i="6"/>
  <c r="C1706" i="6"/>
  <c r="A1706" i="6"/>
  <c r="C1705" i="6"/>
  <c r="A1705" i="6"/>
  <c r="C1704" i="6"/>
  <c r="A1704" i="6"/>
  <c r="C1703" i="6"/>
  <c r="A1703" i="6"/>
  <c r="C1702" i="6"/>
  <c r="A1702" i="6"/>
  <c r="C1701" i="6"/>
  <c r="A1701" i="6"/>
  <c r="C1700" i="6"/>
  <c r="A1700" i="6"/>
  <c r="C1699" i="6"/>
  <c r="A1699" i="6"/>
  <c r="C1698" i="6"/>
  <c r="A1698" i="6"/>
  <c r="C1697" i="6"/>
  <c r="A1697" i="6"/>
  <c r="C1696" i="6"/>
  <c r="A1696" i="6"/>
  <c r="C1695" i="6"/>
  <c r="A1695" i="6"/>
  <c r="C1694" i="6"/>
  <c r="A1694" i="6"/>
  <c r="C1693" i="6"/>
  <c r="A1693" i="6"/>
  <c r="C1692" i="6"/>
  <c r="A1692" i="6"/>
  <c r="C1691" i="6"/>
  <c r="A1691" i="6"/>
  <c r="C1690" i="6"/>
  <c r="A1690" i="6"/>
  <c r="C1689" i="6"/>
  <c r="A1689" i="6"/>
  <c r="C1688" i="6"/>
  <c r="A1688" i="6"/>
  <c r="C1687" i="6"/>
  <c r="A1687" i="6"/>
  <c r="C1686" i="6"/>
  <c r="A1686" i="6"/>
  <c r="C1685" i="6"/>
  <c r="A1685" i="6"/>
  <c r="C1684" i="6"/>
  <c r="A1684" i="6"/>
  <c r="C1683" i="6"/>
  <c r="A1683" i="6"/>
  <c r="C1682" i="6"/>
  <c r="A1682" i="6"/>
  <c r="C1681" i="6"/>
  <c r="A1681" i="6"/>
  <c r="C1680" i="6"/>
  <c r="A1680" i="6"/>
  <c r="C1679" i="6"/>
  <c r="A1679" i="6"/>
  <c r="C1678" i="6"/>
  <c r="A1678" i="6"/>
  <c r="C1677" i="6"/>
  <c r="A1677" i="6"/>
  <c r="C1676" i="6"/>
  <c r="A1676" i="6"/>
  <c r="C1675" i="6"/>
  <c r="A1675" i="6"/>
  <c r="C1674" i="6"/>
  <c r="A1674" i="6"/>
  <c r="C1673" i="6"/>
  <c r="A1673" i="6"/>
  <c r="C1672" i="6"/>
  <c r="A1672" i="6"/>
  <c r="C1671" i="6"/>
  <c r="A1671" i="6"/>
  <c r="C1670" i="6"/>
  <c r="A1670" i="6"/>
  <c r="C1669" i="6"/>
  <c r="A1669" i="6"/>
  <c r="C1668" i="6"/>
  <c r="A1668" i="6"/>
  <c r="C1667" i="6"/>
  <c r="A1667" i="6"/>
  <c r="C1666" i="6"/>
  <c r="A1666" i="6"/>
  <c r="C1665" i="6"/>
  <c r="A1665" i="6"/>
  <c r="C1664" i="6"/>
  <c r="A1664" i="6"/>
  <c r="C1663" i="6"/>
  <c r="A1663" i="6"/>
  <c r="C1662" i="6"/>
  <c r="A1662" i="6"/>
  <c r="C1661" i="6"/>
  <c r="A1661" i="6"/>
  <c r="C1660" i="6"/>
  <c r="A1660" i="6"/>
  <c r="C1659" i="6"/>
  <c r="A1659" i="6"/>
  <c r="C1658" i="6"/>
  <c r="A1658" i="6"/>
  <c r="C1657" i="6"/>
  <c r="A1657" i="6"/>
  <c r="C1656" i="6"/>
  <c r="A1656" i="6"/>
  <c r="C1655" i="6"/>
  <c r="A1655" i="6"/>
  <c r="C1654" i="6"/>
  <c r="A1654" i="6"/>
  <c r="C1653" i="6"/>
  <c r="A1653" i="6"/>
  <c r="C1652" i="6"/>
  <c r="A1652" i="6"/>
  <c r="C1651" i="6"/>
  <c r="A1651" i="6"/>
  <c r="C1650" i="6"/>
  <c r="A1650" i="6"/>
  <c r="C1649" i="6"/>
  <c r="A1649" i="6"/>
  <c r="C1648" i="6"/>
  <c r="A1648" i="6"/>
  <c r="C1647" i="6"/>
  <c r="A1647" i="6"/>
  <c r="C1646" i="6"/>
  <c r="A1646" i="6"/>
  <c r="C1645" i="6"/>
  <c r="A1645" i="6"/>
  <c r="C1644" i="6"/>
  <c r="A1644" i="6"/>
  <c r="C1643" i="6"/>
  <c r="A1643" i="6"/>
  <c r="C1642" i="6"/>
  <c r="A1642" i="6"/>
  <c r="C1641" i="6"/>
  <c r="A1641" i="6"/>
  <c r="C1640" i="6"/>
  <c r="A1640" i="6"/>
  <c r="C1639" i="6"/>
  <c r="A1639" i="6"/>
  <c r="C1638" i="6"/>
  <c r="A1638" i="6"/>
  <c r="C1637" i="6"/>
  <c r="A1637" i="6"/>
  <c r="C1636" i="6"/>
  <c r="A1636" i="6"/>
  <c r="C1635" i="6"/>
  <c r="A1635" i="6"/>
  <c r="C1634" i="6"/>
  <c r="A1634" i="6"/>
  <c r="C1633" i="6"/>
  <c r="A1633" i="6"/>
  <c r="C1632" i="6"/>
  <c r="A1632" i="6"/>
  <c r="C1631" i="6"/>
  <c r="A1631" i="6"/>
  <c r="C1630" i="6"/>
  <c r="A1630" i="6"/>
  <c r="C1629" i="6"/>
  <c r="A1629" i="6"/>
  <c r="C1628" i="6"/>
  <c r="A1628" i="6"/>
  <c r="C1627" i="6"/>
  <c r="A1627" i="6"/>
  <c r="C1626" i="6"/>
  <c r="A1626" i="6"/>
  <c r="C1625" i="6"/>
  <c r="A1625" i="6"/>
  <c r="C1624" i="6"/>
  <c r="A1624" i="6"/>
  <c r="C1623" i="6"/>
  <c r="A1623" i="6"/>
  <c r="C1622" i="6"/>
  <c r="A1622" i="6"/>
  <c r="C1621" i="6"/>
  <c r="A1621" i="6"/>
  <c r="C1620" i="6"/>
  <c r="A1620" i="6"/>
  <c r="C1619" i="6"/>
  <c r="A1619" i="6"/>
  <c r="C1618" i="6"/>
  <c r="A1618" i="6"/>
  <c r="C1617" i="6"/>
  <c r="A1617" i="6"/>
  <c r="C1616" i="6"/>
  <c r="A1616" i="6"/>
  <c r="C1615" i="6"/>
  <c r="A1615" i="6"/>
  <c r="C1614" i="6"/>
  <c r="A1614" i="6"/>
  <c r="C1613" i="6"/>
  <c r="A1613" i="6"/>
  <c r="C1612" i="6"/>
  <c r="A1612" i="6"/>
  <c r="C1611" i="6"/>
  <c r="A1611" i="6"/>
  <c r="C1610" i="6"/>
  <c r="A1610" i="6"/>
  <c r="C1609" i="6"/>
  <c r="A1609" i="6"/>
  <c r="C1608" i="6"/>
  <c r="A1608" i="6"/>
  <c r="C1607" i="6"/>
  <c r="A1607" i="6"/>
  <c r="C1606" i="6"/>
  <c r="A1606" i="6"/>
  <c r="C1605" i="6"/>
  <c r="A1605" i="6"/>
  <c r="C1604" i="6"/>
  <c r="A1604" i="6"/>
  <c r="C1603" i="6"/>
  <c r="A1603" i="6"/>
  <c r="C1602" i="6"/>
  <c r="A1602" i="6"/>
  <c r="C1601" i="6"/>
  <c r="A1601" i="6"/>
  <c r="C1600" i="6"/>
  <c r="A1600" i="6"/>
  <c r="C1599" i="6"/>
  <c r="A1599" i="6"/>
  <c r="C1598" i="6"/>
  <c r="A1598" i="6"/>
  <c r="C1597" i="6"/>
  <c r="A1597" i="6"/>
  <c r="C1596" i="6"/>
  <c r="A1596" i="6"/>
  <c r="C1595" i="6"/>
  <c r="A1595" i="6"/>
  <c r="C1594" i="6"/>
  <c r="A1594" i="6"/>
  <c r="C1593" i="6"/>
  <c r="A1593" i="6"/>
  <c r="C1592" i="6"/>
  <c r="A1592" i="6"/>
  <c r="C1591" i="6"/>
  <c r="A1591" i="6"/>
  <c r="C1590" i="6"/>
  <c r="A1590" i="6"/>
  <c r="C1589" i="6"/>
  <c r="A1589" i="6"/>
  <c r="C1588" i="6"/>
  <c r="A1588" i="6"/>
  <c r="C1587" i="6"/>
  <c r="A1587" i="6"/>
  <c r="C1586" i="6"/>
  <c r="A1586" i="6"/>
  <c r="C1585" i="6"/>
  <c r="A1585" i="6"/>
  <c r="C1584" i="6"/>
  <c r="A1584" i="6"/>
  <c r="C1583" i="6"/>
  <c r="A1583" i="6"/>
  <c r="C1582" i="6"/>
  <c r="A1582" i="6"/>
  <c r="C1581" i="6"/>
  <c r="A1581" i="6"/>
  <c r="C1580" i="6"/>
  <c r="A1580" i="6"/>
  <c r="C1579" i="6"/>
  <c r="A1579" i="6"/>
  <c r="C1578" i="6"/>
  <c r="A1578" i="6"/>
  <c r="C1577" i="6"/>
  <c r="A1577" i="6"/>
  <c r="C1576" i="6"/>
  <c r="A1576" i="6"/>
  <c r="C1575" i="6"/>
  <c r="A1575" i="6"/>
  <c r="C1574" i="6"/>
  <c r="A1574" i="6"/>
  <c r="C1573" i="6"/>
  <c r="A1573" i="6"/>
  <c r="C1572" i="6"/>
  <c r="A1572" i="6"/>
  <c r="C1571" i="6"/>
  <c r="A1571" i="6"/>
  <c r="C1570" i="6"/>
  <c r="A1570" i="6"/>
  <c r="C1569" i="6"/>
  <c r="A1569" i="6"/>
  <c r="C1568" i="6"/>
  <c r="A1568" i="6"/>
  <c r="C1567" i="6"/>
  <c r="A1567" i="6"/>
  <c r="C1566" i="6"/>
  <c r="A1566" i="6"/>
  <c r="C1565" i="6"/>
  <c r="A1565" i="6"/>
  <c r="C1564" i="6"/>
  <c r="A1564" i="6"/>
  <c r="C1563" i="6"/>
  <c r="A1563" i="6"/>
  <c r="C1562" i="6"/>
  <c r="A1562" i="6"/>
  <c r="C1561" i="6"/>
  <c r="A1561" i="6"/>
  <c r="C1560" i="6"/>
  <c r="A1560" i="6"/>
  <c r="C1559" i="6"/>
  <c r="A1559" i="6"/>
  <c r="C1558" i="6"/>
  <c r="A1558" i="6"/>
  <c r="C1557" i="6"/>
  <c r="A1557" i="6"/>
  <c r="C1556" i="6"/>
  <c r="A1556" i="6"/>
  <c r="C1555" i="6"/>
  <c r="A1555" i="6"/>
  <c r="C1554" i="6"/>
  <c r="A1554" i="6"/>
  <c r="C1553" i="6"/>
  <c r="A1553" i="6"/>
  <c r="C1552" i="6"/>
  <c r="A1552" i="6"/>
  <c r="C1551" i="6"/>
  <c r="A1551" i="6"/>
  <c r="C1550" i="6"/>
  <c r="A1550" i="6"/>
  <c r="C1549" i="6"/>
  <c r="A1549" i="6"/>
  <c r="C1548" i="6"/>
  <c r="A1548" i="6"/>
  <c r="C1547" i="6"/>
  <c r="A1547" i="6"/>
  <c r="C1546" i="6"/>
  <c r="A1546" i="6"/>
  <c r="C1545" i="6"/>
  <c r="A1545" i="6"/>
  <c r="C1544" i="6"/>
  <c r="A1544" i="6"/>
  <c r="C1543" i="6"/>
  <c r="A1543" i="6"/>
  <c r="C1542" i="6"/>
  <c r="A1542" i="6"/>
  <c r="C1541" i="6"/>
  <c r="A1541" i="6"/>
  <c r="C1540" i="6"/>
  <c r="A1540" i="6"/>
  <c r="C1539" i="6"/>
  <c r="A1539" i="6"/>
  <c r="C1538" i="6"/>
  <c r="A1538" i="6"/>
  <c r="C1537" i="6"/>
  <c r="A1537" i="6"/>
  <c r="C1536" i="6"/>
  <c r="A1536" i="6"/>
  <c r="C1535" i="6"/>
  <c r="A1535" i="6"/>
  <c r="C1534" i="6"/>
  <c r="A1534" i="6"/>
  <c r="C1533" i="6"/>
  <c r="A1533" i="6"/>
  <c r="C1532" i="6"/>
  <c r="A1532" i="6"/>
  <c r="C1531" i="6"/>
  <c r="A1531" i="6"/>
  <c r="C1530" i="6"/>
  <c r="A1530" i="6"/>
  <c r="C1529" i="6"/>
  <c r="A1529" i="6"/>
  <c r="C1528" i="6"/>
  <c r="A1528" i="6"/>
  <c r="C1527" i="6"/>
  <c r="A1527" i="6"/>
  <c r="C1526" i="6"/>
  <c r="A1526" i="6"/>
  <c r="C1525" i="6"/>
  <c r="A1525" i="6"/>
  <c r="C1524" i="6"/>
  <c r="A1524" i="6"/>
  <c r="C1523" i="6"/>
  <c r="A1523" i="6"/>
  <c r="C1522" i="6"/>
  <c r="A1522" i="6"/>
  <c r="C1521" i="6"/>
  <c r="A1521" i="6"/>
  <c r="C1520" i="6"/>
  <c r="A1520" i="6"/>
  <c r="C1519" i="6"/>
  <c r="A1519" i="6"/>
  <c r="C1518" i="6"/>
  <c r="A1518" i="6"/>
  <c r="C1517" i="6"/>
  <c r="A1517" i="6"/>
  <c r="C1516" i="6"/>
  <c r="A1516" i="6"/>
  <c r="C1515" i="6"/>
  <c r="A1515" i="6"/>
  <c r="C1514" i="6"/>
  <c r="A1514" i="6"/>
  <c r="C1513" i="6"/>
  <c r="A1513" i="6"/>
  <c r="C1512" i="6"/>
  <c r="A1512" i="6"/>
  <c r="C1511" i="6"/>
  <c r="A1511" i="6"/>
  <c r="C1510" i="6"/>
  <c r="A1510" i="6"/>
  <c r="C1509" i="6"/>
  <c r="A1509" i="6"/>
  <c r="C1508" i="6"/>
  <c r="A1508" i="6"/>
  <c r="C1507" i="6"/>
  <c r="A1507" i="6"/>
  <c r="C1506" i="6"/>
  <c r="A1506" i="6"/>
  <c r="C1505" i="6"/>
  <c r="A1505" i="6"/>
  <c r="C1504" i="6"/>
  <c r="A1504" i="6"/>
  <c r="C1503" i="6"/>
  <c r="A1503" i="6"/>
  <c r="C1502" i="6"/>
  <c r="A1502" i="6"/>
  <c r="C1501" i="6"/>
  <c r="A1501" i="6"/>
  <c r="C1500" i="6"/>
  <c r="A1500" i="6"/>
  <c r="C1499" i="6"/>
  <c r="A1499" i="6"/>
  <c r="C1498" i="6"/>
  <c r="A1498" i="6"/>
  <c r="C1497" i="6"/>
  <c r="A1497" i="6"/>
  <c r="C1496" i="6"/>
  <c r="A1496" i="6"/>
  <c r="C1495" i="6"/>
  <c r="A1495" i="6"/>
  <c r="C1494" i="6"/>
  <c r="A1494" i="6"/>
  <c r="C1493" i="6"/>
  <c r="A1493" i="6"/>
  <c r="C1492" i="6"/>
  <c r="A1492" i="6"/>
  <c r="C1491" i="6"/>
  <c r="A1491" i="6"/>
  <c r="C1490" i="6"/>
  <c r="A1490" i="6"/>
  <c r="C1489" i="6"/>
  <c r="A1489" i="6"/>
  <c r="C1488" i="6"/>
  <c r="A1488" i="6"/>
  <c r="C1487" i="6"/>
  <c r="A1487" i="6"/>
  <c r="C1486" i="6"/>
  <c r="A1486" i="6"/>
  <c r="C1485" i="6"/>
  <c r="A1485" i="6"/>
  <c r="C1484" i="6"/>
  <c r="A1484" i="6"/>
  <c r="C1483" i="6"/>
  <c r="A1483" i="6"/>
  <c r="C1482" i="6"/>
  <c r="A1482" i="6"/>
  <c r="C1481" i="6"/>
  <c r="A1481" i="6"/>
  <c r="C1480" i="6"/>
  <c r="A1480" i="6"/>
  <c r="C1479" i="6"/>
  <c r="A1479" i="6"/>
  <c r="C1478" i="6"/>
  <c r="A1478" i="6"/>
  <c r="C1477" i="6"/>
  <c r="A1477" i="6"/>
  <c r="C1476" i="6"/>
  <c r="A1476" i="6"/>
  <c r="C1475" i="6"/>
  <c r="A1475" i="6"/>
  <c r="C1474" i="6"/>
  <c r="A1474" i="6"/>
  <c r="C1473" i="6"/>
  <c r="A1473" i="6"/>
  <c r="C1472" i="6"/>
  <c r="A1472" i="6"/>
  <c r="C1471" i="6"/>
  <c r="A1471" i="6"/>
  <c r="C1470" i="6"/>
  <c r="A1470" i="6"/>
  <c r="C1469" i="6"/>
  <c r="A1469" i="6"/>
  <c r="C1468" i="6"/>
  <c r="A1468" i="6"/>
  <c r="C1467" i="6"/>
  <c r="A1467" i="6"/>
  <c r="C1466" i="6"/>
  <c r="A1466" i="6"/>
  <c r="C1465" i="6"/>
  <c r="A1465" i="6"/>
  <c r="C1464" i="6"/>
  <c r="A1464" i="6"/>
  <c r="C1463" i="6"/>
  <c r="A1463" i="6"/>
  <c r="C1462" i="6"/>
  <c r="A1462" i="6"/>
  <c r="C1461" i="6"/>
  <c r="A1461" i="6"/>
  <c r="C1460" i="6"/>
  <c r="A1460" i="6"/>
  <c r="C1459" i="6"/>
  <c r="A1459" i="6"/>
  <c r="C1458" i="6"/>
  <c r="A1458" i="6"/>
  <c r="C1457" i="6"/>
  <c r="A1457" i="6"/>
  <c r="C1456" i="6"/>
  <c r="A1456" i="6"/>
  <c r="C1455" i="6"/>
  <c r="A1455" i="6"/>
  <c r="C1454" i="6"/>
  <c r="A1454" i="6"/>
  <c r="C1453" i="6"/>
  <c r="A1453" i="6"/>
  <c r="C1452" i="6"/>
  <c r="A1452" i="6"/>
  <c r="C1451" i="6"/>
  <c r="A1451" i="6"/>
  <c r="C1450" i="6"/>
  <c r="A1450" i="6"/>
  <c r="C1449" i="6"/>
  <c r="A1449" i="6"/>
  <c r="C1448" i="6"/>
  <c r="A1448" i="6"/>
  <c r="C1447" i="6"/>
  <c r="A1447" i="6"/>
  <c r="C1446" i="6"/>
  <c r="A1446" i="6"/>
  <c r="C1445" i="6"/>
  <c r="A1445" i="6"/>
  <c r="C1444" i="6"/>
  <c r="A1444" i="6"/>
  <c r="C1443" i="6"/>
  <c r="A1443" i="6"/>
  <c r="C1442" i="6"/>
  <c r="A1442" i="6"/>
  <c r="C1441" i="6"/>
  <c r="A1441" i="6"/>
  <c r="C1440" i="6"/>
  <c r="A1440" i="6"/>
  <c r="C1439" i="6"/>
  <c r="A1439" i="6"/>
  <c r="C1438" i="6"/>
  <c r="A1438" i="6"/>
  <c r="C1437" i="6"/>
  <c r="A1437" i="6"/>
  <c r="C1436" i="6"/>
  <c r="A1436" i="6"/>
  <c r="C1435" i="6"/>
  <c r="A1435" i="6"/>
  <c r="C1434" i="6"/>
  <c r="A1434" i="6"/>
  <c r="C1433" i="6"/>
  <c r="A1433" i="6"/>
  <c r="C1432" i="6"/>
  <c r="A1432" i="6"/>
  <c r="C1431" i="6"/>
  <c r="A1431" i="6"/>
  <c r="C1430" i="6"/>
  <c r="A1430" i="6"/>
  <c r="C1429" i="6"/>
  <c r="A1429" i="6"/>
  <c r="C1428" i="6"/>
  <c r="A1428" i="6"/>
  <c r="C1427" i="6"/>
  <c r="A1427" i="6"/>
  <c r="C1426" i="6"/>
  <c r="A1426" i="6"/>
  <c r="C1425" i="6"/>
  <c r="A1425" i="6"/>
  <c r="C1424" i="6"/>
  <c r="A1424" i="6"/>
  <c r="C1423" i="6"/>
  <c r="A1423" i="6"/>
  <c r="C1422" i="6"/>
  <c r="A1422" i="6"/>
  <c r="C1421" i="6"/>
  <c r="A1421" i="6"/>
  <c r="C1420" i="6"/>
  <c r="A1420" i="6"/>
  <c r="C1419" i="6"/>
  <c r="A1419" i="6"/>
  <c r="C1418" i="6"/>
  <c r="A1418" i="6"/>
  <c r="C1417" i="6"/>
  <c r="A1417" i="6"/>
  <c r="C1416" i="6"/>
  <c r="A1416" i="6"/>
  <c r="C1415" i="6"/>
  <c r="A1415" i="6"/>
  <c r="C1414" i="6"/>
  <c r="A1414" i="6"/>
  <c r="C1413" i="6"/>
  <c r="A1413" i="6"/>
  <c r="C1412" i="6"/>
  <c r="A1412" i="6"/>
  <c r="C1411" i="6"/>
  <c r="A1411" i="6"/>
  <c r="C1410" i="6"/>
  <c r="A1410" i="6"/>
  <c r="C1409" i="6"/>
  <c r="A1409" i="6"/>
  <c r="C1408" i="6"/>
  <c r="A1408" i="6"/>
  <c r="C1407" i="6"/>
  <c r="A1407" i="6"/>
  <c r="C1406" i="6"/>
  <c r="A1406" i="6"/>
  <c r="C1405" i="6"/>
  <c r="A1405" i="6"/>
  <c r="C1404" i="6"/>
  <c r="A1404" i="6"/>
  <c r="C1403" i="6"/>
  <c r="A1403" i="6"/>
  <c r="C1402" i="6"/>
  <c r="A1402" i="6"/>
  <c r="C1401" i="6"/>
  <c r="A1401" i="6"/>
  <c r="C1400" i="6"/>
  <c r="A1400" i="6"/>
  <c r="C1399" i="6"/>
  <c r="A1399" i="6"/>
  <c r="C1398" i="6"/>
  <c r="A1398" i="6"/>
  <c r="C1397" i="6"/>
  <c r="A1397" i="6"/>
  <c r="C1396" i="6"/>
  <c r="A1396" i="6"/>
  <c r="C1395" i="6"/>
  <c r="A1395" i="6"/>
  <c r="C1394" i="6"/>
  <c r="A1394" i="6"/>
  <c r="C1393" i="6"/>
  <c r="A1393" i="6"/>
  <c r="C1392" i="6"/>
  <c r="A1392" i="6"/>
  <c r="C1391" i="6"/>
  <c r="A1391" i="6"/>
  <c r="C1390" i="6"/>
  <c r="A1390" i="6"/>
  <c r="C1389" i="6"/>
  <c r="A1389" i="6"/>
  <c r="C1388" i="6"/>
  <c r="A1388" i="6"/>
  <c r="C1387" i="6"/>
  <c r="A1387" i="6"/>
  <c r="C1386" i="6"/>
  <c r="A1386" i="6"/>
  <c r="C1385" i="6"/>
  <c r="A1385" i="6"/>
  <c r="C1384" i="6"/>
  <c r="A1384" i="6"/>
  <c r="C1383" i="6"/>
  <c r="A1383" i="6"/>
  <c r="C1382" i="6"/>
  <c r="A1382" i="6"/>
  <c r="C1381" i="6"/>
  <c r="A1381" i="6"/>
  <c r="C1380" i="6"/>
  <c r="A1380" i="6"/>
  <c r="C1379" i="6"/>
  <c r="A1379" i="6"/>
  <c r="C1378" i="6"/>
  <c r="A1378" i="6"/>
  <c r="C1377" i="6"/>
  <c r="A1377" i="6"/>
  <c r="C1376" i="6"/>
  <c r="A1376" i="6"/>
  <c r="C1375" i="6"/>
  <c r="A1375" i="6"/>
  <c r="C1374" i="6"/>
  <c r="A1374" i="6"/>
  <c r="C1373" i="6"/>
  <c r="A1373" i="6"/>
  <c r="C1372" i="6"/>
  <c r="A1372" i="6"/>
  <c r="C1371" i="6"/>
  <c r="A1371" i="6"/>
  <c r="C1370" i="6"/>
  <c r="A1370" i="6"/>
  <c r="C1369" i="6"/>
  <c r="A1369" i="6"/>
  <c r="C1368" i="6"/>
  <c r="A1368" i="6"/>
  <c r="C1367" i="6"/>
  <c r="A1367" i="6"/>
  <c r="C1366" i="6"/>
  <c r="A1366" i="6"/>
  <c r="C1365" i="6"/>
  <c r="A1365" i="6"/>
  <c r="C1364" i="6"/>
  <c r="A1364" i="6"/>
  <c r="C1363" i="6"/>
  <c r="A1363" i="6"/>
  <c r="C1362" i="6"/>
  <c r="A1362" i="6"/>
  <c r="C1361" i="6"/>
  <c r="A1361" i="6"/>
  <c r="C1360" i="6"/>
  <c r="A1360" i="6"/>
  <c r="C1359" i="6"/>
  <c r="A1359" i="6"/>
  <c r="C1358" i="6"/>
  <c r="A1358" i="6"/>
  <c r="C1357" i="6"/>
  <c r="A1357" i="6"/>
  <c r="C1356" i="6"/>
  <c r="A1356" i="6"/>
  <c r="C1355" i="6"/>
  <c r="A1355" i="6"/>
  <c r="C1354" i="6"/>
  <c r="A1354" i="6"/>
  <c r="C1353" i="6"/>
  <c r="A1353" i="6"/>
  <c r="C1352" i="6"/>
  <c r="A1352" i="6"/>
  <c r="C1351" i="6"/>
  <c r="A1351" i="6"/>
  <c r="C1350" i="6"/>
  <c r="A1350" i="6"/>
  <c r="C1349" i="6"/>
  <c r="A1349" i="6"/>
  <c r="C1348" i="6"/>
  <c r="A1348" i="6"/>
  <c r="C1347" i="6"/>
  <c r="A1347" i="6"/>
  <c r="C1346" i="6"/>
  <c r="A1346" i="6"/>
  <c r="C1345" i="6"/>
  <c r="A1345" i="6"/>
  <c r="C1344" i="6"/>
  <c r="A1344" i="6"/>
  <c r="C1343" i="6"/>
  <c r="A1343" i="6"/>
  <c r="C1342" i="6"/>
  <c r="A1342" i="6"/>
  <c r="C1341" i="6"/>
  <c r="A1341" i="6"/>
  <c r="C1340" i="6"/>
  <c r="A1340" i="6"/>
  <c r="C1339" i="6"/>
  <c r="A1339" i="6"/>
  <c r="C1338" i="6"/>
  <c r="A1338" i="6"/>
  <c r="C1337" i="6"/>
  <c r="A1337" i="6"/>
  <c r="C1336" i="6"/>
  <c r="A1336" i="6"/>
  <c r="C1335" i="6"/>
  <c r="A1335" i="6"/>
  <c r="C1334" i="6"/>
  <c r="A1334" i="6"/>
  <c r="C1333" i="6"/>
  <c r="A1333" i="6"/>
  <c r="C1332" i="6"/>
  <c r="A1332" i="6"/>
  <c r="C1331" i="6"/>
  <c r="A1331" i="6"/>
  <c r="C1330" i="6"/>
  <c r="A1330" i="6"/>
  <c r="C1329" i="6"/>
  <c r="A1329" i="6"/>
  <c r="C1328" i="6"/>
  <c r="A1328" i="6"/>
  <c r="C1327" i="6"/>
  <c r="A1327" i="6"/>
  <c r="C1326" i="6"/>
  <c r="A1326" i="6"/>
  <c r="C1325" i="6"/>
  <c r="A1325" i="6"/>
  <c r="C1324" i="6"/>
  <c r="A1324" i="6"/>
  <c r="C1323" i="6"/>
  <c r="A1323" i="6"/>
  <c r="C1322" i="6"/>
  <c r="A1322" i="6"/>
  <c r="C1321" i="6"/>
  <c r="A1321" i="6"/>
  <c r="C1320" i="6"/>
  <c r="A1320" i="6"/>
  <c r="C1319" i="6"/>
  <c r="A1319" i="6"/>
  <c r="C1318" i="6"/>
  <c r="A1318" i="6"/>
  <c r="C1317" i="6"/>
  <c r="A1317" i="6"/>
  <c r="C1316" i="6"/>
  <c r="A1316" i="6"/>
  <c r="C1315" i="6"/>
  <c r="A1315" i="6"/>
  <c r="C1314" i="6"/>
  <c r="A1314" i="6"/>
  <c r="C1313" i="6"/>
  <c r="A1313" i="6"/>
  <c r="C1312" i="6"/>
  <c r="A1312" i="6"/>
  <c r="C1311" i="6"/>
  <c r="A1311" i="6"/>
  <c r="C1310" i="6"/>
  <c r="A1310" i="6"/>
  <c r="C1309" i="6"/>
  <c r="A1309" i="6"/>
  <c r="C1308" i="6"/>
  <c r="A1308" i="6"/>
  <c r="C1307" i="6"/>
  <c r="A1307" i="6"/>
  <c r="C1306" i="6"/>
  <c r="A1306" i="6"/>
  <c r="C1305" i="6"/>
  <c r="A1305" i="6"/>
  <c r="C1304" i="6"/>
  <c r="A1304" i="6"/>
  <c r="C1303" i="6"/>
  <c r="A1303" i="6"/>
  <c r="C1302" i="6"/>
  <c r="A1302" i="6"/>
  <c r="C1301" i="6"/>
  <c r="A1301" i="6"/>
  <c r="C1300" i="6"/>
  <c r="A1300" i="6"/>
  <c r="C1299" i="6"/>
  <c r="A1299" i="6"/>
  <c r="C1298" i="6"/>
  <c r="A1298" i="6"/>
  <c r="C1297" i="6"/>
  <c r="A1297" i="6"/>
  <c r="C1296" i="6"/>
  <c r="A1296" i="6"/>
  <c r="C1295" i="6"/>
  <c r="A1295" i="6"/>
  <c r="C1294" i="6"/>
  <c r="A1294" i="6"/>
  <c r="C1293" i="6"/>
  <c r="A1293" i="6"/>
  <c r="C1292" i="6"/>
  <c r="A1292" i="6"/>
  <c r="C1291" i="6"/>
  <c r="A1291" i="6"/>
  <c r="C1290" i="6"/>
  <c r="A1290" i="6"/>
  <c r="C1289" i="6"/>
  <c r="A1289" i="6"/>
  <c r="C1288" i="6"/>
  <c r="A1288" i="6"/>
  <c r="C1287" i="6"/>
  <c r="A1287" i="6"/>
  <c r="C1286" i="6"/>
  <c r="A1286" i="6"/>
  <c r="C1285" i="6"/>
  <c r="A1285" i="6"/>
  <c r="C1284" i="6"/>
  <c r="A1284" i="6"/>
  <c r="C1283" i="6"/>
  <c r="A1283" i="6"/>
  <c r="C1282" i="6"/>
  <c r="A1282" i="6"/>
  <c r="C1281" i="6"/>
  <c r="A1281" i="6"/>
  <c r="C1280" i="6"/>
  <c r="A1280" i="6"/>
  <c r="C1279" i="6"/>
  <c r="A1279" i="6"/>
  <c r="C1278" i="6"/>
  <c r="A1278" i="6"/>
  <c r="C1277" i="6"/>
  <c r="A1277" i="6"/>
  <c r="C1276" i="6"/>
  <c r="A1276" i="6"/>
  <c r="C1275" i="6"/>
  <c r="A1275" i="6"/>
  <c r="C1274" i="6"/>
  <c r="A1274" i="6"/>
  <c r="C1273" i="6"/>
  <c r="A1273" i="6"/>
  <c r="C1272" i="6"/>
  <c r="A1272" i="6"/>
  <c r="C1271" i="6"/>
  <c r="A1271" i="6"/>
  <c r="C1270" i="6"/>
  <c r="A1270" i="6"/>
  <c r="C1269" i="6"/>
  <c r="A1269" i="6"/>
  <c r="C1268" i="6"/>
  <c r="A1268" i="6"/>
  <c r="C1267" i="6"/>
  <c r="A1267" i="6"/>
  <c r="C1266" i="6"/>
  <c r="A1266" i="6"/>
  <c r="C1265" i="6"/>
  <c r="A1265" i="6"/>
  <c r="C1264" i="6"/>
  <c r="A1264" i="6"/>
  <c r="C1263" i="6"/>
  <c r="A1263" i="6"/>
  <c r="C1262" i="6"/>
  <c r="A1262" i="6"/>
  <c r="C1261" i="6"/>
  <c r="A1261" i="6"/>
  <c r="C1260" i="6"/>
  <c r="A1260" i="6"/>
  <c r="C1259" i="6"/>
  <c r="A1259" i="6"/>
  <c r="C1258" i="6"/>
  <c r="A1258" i="6"/>
  <c r="C1257" i="6"/>
  <c r="A1257" i="6"/>
  <c r="C1256" i="6"/>
  <c r="A1256" i="6"/>
  <c r="C1255" i="6"/>
  <c r="A1255" i="6"/>
  <c r="C1254" i="6"/>
  <c r="A1254" i="6"/>
  <c r="C1253" i="6"/>
  <c r="A1253" i="6"/>
  <c r="C1252" i="6"/>
  <c r="A1252" i="6"/>
  <c r="C1251" i="6"/>
  <c r="A1251" i="6"/>
  <c r="C1250" i="6"/>
  <c r="A1250" i="6"/>
  <c r="C1249" i="6"/>
  <c r="A1249" i="6"/>
  <c r="C1248" i="6"/>
  <c r="A1248" i="6"/>
  <c r="C1247" i="6"/>
  <c r="A1247" i="6"/>
  <c r="C1246" i="6"/>
  <c r="A1246" i="6"/>
  <c r="C1245" i="6"/>
  <c r="A1245" i="6"/>
  <c r="C1244" i="6"/>
  <c r="A1244" i="6"/>
  <c r="C1243" i="6"/>
  <c r="A1243" i="6"/>
  <c r="C1242" i="6"/>
  <c r="A1242" i="6"/>
  <c r="C1241" i="6"/>
  <c r="A1241" i="6"/>
  <c r="C1240" i="6"/>
  <c r="A1240" i="6"/>
  <c r="C1239" i="6"/>
  <c r="A1239" i="6"/>
  <c r="C1238" i="6"/>
  <c r="A1238" i="6"/>
  <c r="C1237" i="6"/>
  <c r="A1237" i="6"/>
  <c r="C1236" i="6"/>
  <c r="A1236" i="6"/>
  <c r="C1235" i="6"/>
  <c r="A1235" i="6"/>
  <c r="C1234" i="6"/>
  <c r="A1234" i="6"/>
  <c r="C1233" i="6"/>
  <c r="A1233" i="6"/>
  <c r="C1232" i="6"/>
  <c r="A1232" i="6"/>
  <c r="C1231" i="6"/>
  <c r="A1231" i="6"/>
  <c r="C1230" i="6"/>
  <c r="A1230" i="6"/>
  <c r="C1229" i="6"/>
  <c r="A1229" i="6"/>
  <c r="C1228" i="6"/>
  <c r="A1228" i="6"/>
  <c r="C1227" i="6"/>
  <c r="A1227" i="6"/>
  <c r="C1226" i="6"/>
  <c r="A1226" i="6"/>
  <c r="C1225" i="6"/>
  <c r="A1225" i="6"/>
  <c r="C1224" i="6"/>
  <c r="A1224" i="6"/>
  <c r="C1223" i="6"/>
  <c r="A1223" i="6"/>
  <c r="C1222" i="6"/>
  <c r="A1222" i="6"/>
  <c r="C1221" i="6"/>
  <c r="A1221" i="6"/>
  <c r="C1220" i="6"/>
  <c r="A1220" i="6"/>
  <c r="C1219" i="6"/>
  <c r="A1219" i="6"/>
  <c r="C1218" i="6"/>
  <c r="A1218" i="6"/>
  <c r="C1217" i="6"/>
  <c r="A1217" i="6"/>
  <c r="C1216" i="6"/>
  <c r="A1216" i="6"/>
  <c r="C1215" i="6"/>
  <c r="A1215" i="6"/>
  <c r="C1214" i="6"/>
  <c r="A1214" i="6"/>
  <c r="C1213" i="6"/>
  <c r="A1213" i="6"/>
  <c r="C1212" i="6"/>
  <c r="A1212" i="6"/>
  <c r="C1211" i="6"/>
  <c r="A1211" i="6"/>
  <c r="C1210" i="6"/>
  <c r="A1210" i="6"/>
  <c r="C1209" i="6"/>
  <c r="A1209" i="6"/>
  <c r="C1208" i="6"/>
  <c r="A1208" i="6"/>
  <c r="C1207" i="6"/>
  <c r="A1207" i="6"/>
  <c r="C1206" i="6"/>
  <c r="A1206" i="6"/>
  <c r="C1205" i="6"/>
  <c r="A1205" i="6"/>
  <c r="C1204" i="6"/>
  <c r="A1204" i="6"/>
  <c r="C1203" i="6"/>
  <c r="A1203" i="6"/>
  <c r="C1202" i="6"/>
  <c r="A1202" i="6"/>
  <c r="C1201" i="6"/>
  <c r="A1201" i="6"/>
  <c r="C1200" i="6"/>
  <c r="A1200" i="6"/>
  <c r="C1199" i="6"/>
  <c r="A1199" i="6"/>
  <c r="C1198" i="6"/>
  <c r="A1198" i="6"/>
  <c r="C1197" i="6"/>
  <c r="A1197" i="6"/>
  <c r="C1196" i="6"/>
  <c r="A1196" i="6"/>
  <c r="C1195" i="6"/>
  <c r="A1195" i="6"/>
  <c r="C1194" i="6"/>
  <c r="A1194" i="6"/>
  <c r="C1193" i="6"/>
  <c r="A1193" i="6"/>
  <c r="C1192" i="6"/>
  <c r="A1192" i="6"/>
  <c r="C1191" i="6"/>
  <c r="A1191" i="6"/>
  <c r="C1190" i="6"/>
  <c r="A1190" i="6"/>
  <c r="C1189" i="6"/>
  <c r="A1189" i="6"/>
  <c r="C1188" i="6"/>
  <c r="A1188" i="6"/>
  <c r="C1187" i="6"/>
  <c r="A1187" i="6"/>
  <c r="C1186" i="6"/>
  <c r="A1186" i="6"/>
  <c r="C1185" i="6"/>
  <c r="A1185" i="6"/>
  <c r="C1184" i="6"/>
  <c r="A1184" i="6"/>
  <c r="C1183" i="6"/>
  <c r="A1183" i="6"/>
  <c r="C1182" i="6"/>
  <c r="A1182" i="6"/>
  <c r="C1181" i="6"/>
  <c r="A1181" i="6"/>
  <c r="C1180" i="6"/>
  <c r="A1180" i="6"/>
  <c r="C1179" i="6"/>
  <c r="A1179" i="6"/>
  <c r="C1178" i="6"/>
  <c r="A1178" i="6"/>
  <c r="C1177" i="6"/>
  <c r="A1177" i="6"/>
  <c r="C1176" i="6"/>
  <c r="A1176" i="6"/>
  <c r="C1175" i="6"/>
  <c r="A1175" i="6"/>
  <c r="C1174" i="6"/>
  <c r="A1174" i="6"/>
  <c r="C1173" i="6"/>
  <c r="A1173" i="6"/>
  <c r="C1172" i="6"/>
  <c r="A1172" i="6"/>
  <c r="C1171" i="6"/>
  <c r="A1171" i="6"/>
  <c r="C1170" i="6"/>
  <c r="A1170" i="6"/>
  <c r="C1169" i="6"/>
  <c r="A1169" i="6"/>
  <c r="C1168" i="6"/>
  <c r="A1168" i="6"/>
  <c r="C1167" i="6"/>
  <c r="A1167" i="6"/>
  <c r="C1166" i="6"/>
  <c r="A1166" i="6"/>
  <c r="C1165" i="6"/>
  <c r="A1165" i="6"/>
  <c r="C1164" i="6"/>
  <c r="A1164" i="6"/>
  <c r="C1163" i="6"/>
  <c r="A1163" i="6"/>
  <c r="C1162" i="6"/>
  <c r="A1162" i="6"/>
  <c r="C1161" i="6"/>
  <c r="A1161" i="6"/>
  <c r="C1160" i="6"/>
  <c r="A1160" i="6"/>
  <c r="C1159" i="6"/>
  <c r="A1159" i="6"/>
  <c r="C1158" i="6"/>
  <c r="A1158" i="6"/>
  <c r="C1157" i="6"/>
  <c r="A1157" i="6"/>
  <c r="C1156" i="6"/>
  <c r="A1156" i="6"/>
  <c r="C1155" i="6"/>
  <c r="A1155" i="6"/>
  <c r="C1154" i="6"/>
  <c r="A1154" i="6"/>
  <c r="C1153" i="6"/>
  <c r="A1153" i="6"/>
  <c r="C1152" i="6"/>
  <c r="A1152" i="6"/>
  <c r="C1151" i="6"/>
  <c r="A1151" i="6"/>
  <c r="C1150" i="6"/>
  <c r="A1150" i="6"/>
  <c r="C1149" i="6"/>
  <c r="A1149" i="6"/>
  <c r="C1148" i="6"/>
  <c r="A1148" i="6"/>
  <c r="C1147" i="6"/>
  <c r="A1147" i="6"/>
  <c r="C1146" i="6"/>
  <c r="A1146" i="6"/>
  <c r="C1145" i="6"/>
  <c r="A1145" i="6"/>
  <c r="C1144" i="6"/>
  <c r="A1144" i="6"/>
  <c r="C1143" i="6"/>
  <c r="A1143" i="6"/>
  <c r="C1142" i="6"/>
  <c r="A1142" i="6"/>
  <c r="C1141" i="6"/>
  <c r="A1141" i="6"/>
  <c r="C1140" i="6"/>
  <c r="A1140" i="6"/>
  <c r="C1139" i="6"/>
  <c r="A1139" i="6"/>
  <c r="C1138" i="6"/>
  <c r="A1138" i="6"/>
  <c r="C1137" i="6"/>
  <c r="A1137" i="6"/>
  <c r="C1136" i="6"/>
  <c r="A1136" i="6"/>
  <c r="C1135" i="6"/>
  <c r="A1135" i="6"/>
  <c r="C1134" i="6"/>
  <c r="A1134" i="6"/>
  <c r="C1133" i="6"/>
  <c r="A1133" i="6"/>
  <c r="C1132" i="6"/>
  <c r="A1132" i="6"/>
  <c r="C1131" i="6"/>
  <c r="A1131" i="6"/>
  <c r="C1130" i="6"/>
  <c r="A1130" i="6"/>
  <c r="C1129" i="6"/>
  <c r="A1129" i="6"/>
  <c r="C1128" i="6"/>
  <c r="A1128" i="6"/>
  <c r="C1127" i="6"/>
  <c r="A1127" i="6"/>
  <c r="C1126" i="6"/>
  <c r="A1126" i="6"/>
  <c r="C1125" i="6"/>
  <c r="A1125" i="6"/>
  <c r="C1124" i="6"/>
  <c r="A1124" i="6"/>
  <c r="C1123" i="6"/>
  <c r="A1123" i="6"/>
  <c r="C1122" i="6"/>
  <c r="A1122" i="6"/>
  <c r="C1121" i="6"/>
  <c r="A1121" i="6"/>
  <c r="C1120" i="6"/>
  <c r="A1120" i="6"/>
  <c r="C1119" i="6"/>
  <c r="A1119" i="6"/>
  <c r="C1118" i="6"/>
  <c r="A1118" i="6"/>
  <c r="C1117" i="6"/>
  <c r="A1117" i="6"/>
  <c r="C1116" i="6"/>
  <c r="A1116" i="6"/>
  <c r="C1115" i="6"/>
  <c r="A1115" i="6"/>
  <c r="C1114" i="6"/>
  <c r="A1114" i="6"/>
  <c r="C1113" i="6"/>
  <c r="A1113" i="6"/>
  <c r="C1112" i="6"/>
  <c r="A1112" i="6"/>
  <c r="C1111" i="6"/>
  <c r="A1111" i="6"/>
  <c r="C1110" i="6"/>
  <c r="A1110" i="6"/>
  <c r="C1109" i="6"/>
  <c r="A1109" i="6"/>
  <c r="C1108" i="6"/>
  <c r="A1108" i="6"/>
  <c r="C1107" i="6"/>
  <c r="A1107" i="6"/>
  <c r="C1106" i="6"/>
  <c r="A1106" i="6"/>
  <c r="C1105" i="6"/>
  <c r="A1105" i="6"/>
  <c r="C1104" i="6"/>
  <c r="A1104" i="6"/>
  <c r="C1103" i="6"/>
  <c r="A1103" i="6"/>
  <c r="C1102" i="6"/>
  <c r="A1102" i="6"/>
  <c r="C1101" i="6"/>
  <c r="A1101" i="6"/>
  <c r="C1100" i="6"/>
  <c r="A1100" i="6"/>
  <c r="C1099" i="6"/>
  <c r="A1099" i="6"/>
  <c r="C1098" i="6"/>
  <c r="A1098" i="6"/>
  <c r="C1097" i="6"/>
  <c r="A1097" i="6"/>
  <c r="C1096" i="6"/>
  <c r="A1096" i="6"/>
  <c r="C1095" i="6"/>
  <c r="A1095" i="6"/>
  <c r="C1094" i="6"/>
  <c r="A1094" i="6"/>
  <c r="C1093" i="6"/>
  <c r="A1093" i="6"/>
  <c r="C1092" i="6"/>
  <c r="A1092" i="6"/>
  <c r="C1091" i="6"/>
  <c r="A1091" i="6"/>
  <c r="C1090" i="6"/>
  <c r="A1090" i="6"/>
  <c r="C1089" i="6"/>
  <c r="A1089" i="6"/>
  <c r="C1088" i="6"/>
  <c r="A1088" i="6"/>
  <c r="C1087" i="6"/>
  <c r="A1087" i="6"/>
  <c r="C1086" i="6"/>
  <c r="A1086" i="6"/>
  <c r="C1085" i="6"/>
  <c r="A1085" i="6"/>
  <c r="C1084" i="6"/>
  <c r="A1084" i="6"/>
  <c r="C1083" i="6"/>
  <c r="A1083" i="6"/>
  <c r="C1082" i="6"/>
  <c r="A1082" i="6"/>
  <c r="C1081" i="6"/>
  <c r="A1081" i="6"/>
  <c r="C1080" i="6"/>
  <c r="A1080" i="6"/>
  <c r="C1079" i="6"/>
  <c r="A1079" i="6"/>
  <c r="C1078" i="6"/>
  <c r="A1078" i="6"/>
  <c r="C1077" i="6"/>
  <c r="A1077" i="6"/>
  <c r="C1076" i="6"/>
  <c r="A1076" i="6"/>
  <c r="C1075" i="6"/>
  <c r="A1075" i="6"/>
  <c r="C1074" i="6"/>
  <c r="A1074" i="6"/>
  <c r="C1073" i="6"/>
  <c r="A1073" i="6"/>
  <c r="C1072" i="6"/>
  <c r="A1072" i="6"/>
  <c r="C1071" i="6"/>
  <c r="A1071" i="6"/>
  <c r="C1070" i="6"/>
  <c r="A1070" i="6"/>
  <c r="C1069" i="6"/>
  <c r="A1069" i="6"/>
  <c r="C1068" i="6"/>
  <c r="A1068" i="6"/>
  <c r="C1067" i="6"/>
  <c r="A1067" i="6"/>
  <c r="C1066" i="6"/>
  <c r="A1066" i="6"/>
  <c r="C1065" i="6"/>
  <c r="A1065" i="6"/>
  <c r="C1064" i="6"/>
  <c r="A1064" i="6"/>
  <c r="C1063" i="6"/>
  <c r="A1063" i="6"/>
  <c r="C1062" i="6"/>
  <c r="A1062" i="6"/>
  <c r="C1061" i="6"/>
  <c r="A1061" i="6"/>
  <c r="C1060" i="6"/>
  <c r="A1060" i="6"/>
  <c r="C1059" i="6"/>
  <c r="A1059" i="6"/>
  <c r="C1058" i="6"/>
  <c r="A1058" i="6"/>
  <c r="C1057" i="6"/>
  <c r="A1057" i="6"/>
  <c r="C1056" i="6"/>
  <c r="A1056" i="6"/>
  <c r="C1055" i="6"/>
  <c r="A1055" i="6"/>
  <c r="C1054" i="6"/>
  <c r="A1054" i="6"/>
  <c r="C1053" i="6"/>
  <c r="A1053" i="6"/>
  <c r="C1052" i="6"/>
  <c r="A1052" i="6"/>
  <c r="C1051" i="6"/>
  <c r="A1051" i="6"/>
  <c r="C1050" i="6"/>
  <c r="A1050" i="6"/>
  <c r="C1049" i="6"/>
  <c r="A1049" i="6"/>
  <c r="C1048" i="6"/>
  <c r="A1048" i="6"/>
  <c r="C1047" i="6"/>
  <c r="A1047" i="6"/>
  <c r="C1046" i="6"/>
  <c r="A1046" i="6"/>
  <c r="C1045" i="6"/>
  <c r="A1045" i="6"/>
  <c r="C1044" i="6"/>
  <c r="A1044" i="6"/>
  <c r="C1043" i="6"/>
  <c r="A1043" i="6"/>
  <c r="C1042" i="6"/>
  <c r="A1042" i="6"/>
  <c r="C1041" i="6"/>
  <c r="A1041" i="6"/>
  <c r="C1040" i="6"/>
  <c r="A1040" i="6"/>
  <c r="C1039" i="6"/>
  <c r="A1039" i="6"/>
  <c r="C1038" i="6"/>
  <c r="A1038" i="6"/>
  <c r="C1037" i="6"/>
  <c r="A1037" i="6"/>
  <c r="C1036" i="6"/>
  <c r="A1036" i="6"/>
  <c r="C1035" i="6"/>
  <c r="A1035" i="6"/>
  <c r="C1034" i="6"/>
  <c r="A1034" i="6"/>
  <c r="C1033" i="6"/>
  <c r="A1033" i="6"/>
  <c r="C1032" i="6"/>
  <c r="A1032" i="6"/>
  <c r="C1031" i="6"/>
  <c r="A1031" i="6"/>
  <c r="C1030" i="6"/>
  <c r="A1030" i="6"/>
  <c r="C1029" i="6"/>
  <c r="A1029" i="6"/>
  <c r="C1028" i="6"/>
  <c r="A1028" i="6"/>
  <c r="C1027" i="6"/>
  <c r="A1027" i="6"/>
  <c r="C1026" i="6"/>
  <c r="A1026" i="6"/>
  <c r="C1025" i="6"/>
  <c r="A1025" i="6"/>
  <c r="C1024" i="6"/>
  <c r="A1024" i="6"/>
  <c r="C1023" i="6"/>
  <c r="A1023" i="6"/>
  <c r="C1022" i="6"/>
  <c r="A1022" i="6"/>
  <c r="C1021" i="6"/>
  <c r="A1021" i="6"/>
  <c r="C1020" i="6"/>
  <c r="A1020" i="6"/>
  <c r="C1019" i="6"/>
  <c r="A1019" i="6"/>
  <c r="C1018" i="6"/>
  <c r="A1018" i="6"/>
  <c r="C1017" i="6"/>
  <c r="A1017" i="6"/>
  <c r="C1016" i="6"/>
  <c r="A1016" i="6"/>
  <c r="C1015" i="6"/>
  <c r="A1015" i="6"/>
  <c r="C1014" i="6"/>
  <c r="A1014" i="6"/>
  <c r="C1013" i="6"/>
  <c r="A1013" i="6"/>
  <c r="C1012" i="6"/>
  <c r="A1012" i="6"/>
  <c r="C1011" i="6"/>
  <c r="A1011" i="6"/>
  <c r="C1010" i="6"/>
  <c r="A1010" i="6"/>
  <c r="C1009" i="6"/>
  <c r="A1009" i="6"/>
  <c r="C1008" i="6"/>
  <c r="A1008" i="6"/>
  <c r="C1007" i="6"/>
  <c r="A1007" i="6"/>
  <c r="C1006" i="6"/>
  <c r="A1006" i="6"/>
  <c r="C1005" i="6"/>
  <c r="A1005" i="6"/>
  <c r="C1004" i="6"/>
  <c r="A1004" i="6"/>
  <c r="C1003" i="6"/>
  <c r="A1003" i="6"/>
  <c r="C1002" i="6"/>
  <c r="A1002" i="6"/>
  <c r="C1001" i="6"/>
  <c r="A1001" i="6"/>
  <c r="C1000" i="6"/>
  <c r="A1000" i="6"/>
  <c r="C999" i="6"/>
  <c r="A999" i="6"/>
  <c r="C998" i="6"/>
  <c r="A998" i="6"/>
  <c r="C997" i="6"/>
  <c r="A997" i="6"/>
  <c r="C996" i="6"/>
  <c r="A996" i="6"/>
  <c r="C995" i="6"/>
  <c r="A995" i="6"/>
  <c r="C994" i="6"/>
  <c r="A994" i="6"/>
  <c r="C993" i="6"/>
  <c r="A993" i="6"/>
  <c r="C992" i="6"/>
  <c r="A992" i="6"/>
  <c r="C991" i="6"/>
  <c r="A991" i="6"/>
  <c r="C990" i="6"/>
  <c r="A990" i="6"/>
  <c r="C989" i="6"/>
  <c r="A989" i="6"/>
  <c r="C988" i="6"/>
  <c r="A988" i="6"/>
  <c r="C987" i="6"/>
  <c r="A987" i="6"/>
  <c r="C986" i="6"/>
  <c r="A986" i="6"/>
  <c r="C985" i="6"/>
  <c r="A985" i="6"/>
  <c r="C984" i="6"/>
  <c r="A984" i="6"/>
  <c r="C983" i="6"/>
  <c r="A983" i="6"/>
  <c r="C982" i="6"/>
  <c r="A982" i="6"/>
  <c r="C981" i="6"/>
  <c r="A981" i="6"/>
  <c r="C980" i="6"/>
  <c r="A980" i="6"/>
  <c r="C979" i="6"/>
  <c r="A979" i="6"/>
  <c r="C978" i="6"/>
  <c r="A978" i="6"/>
  <c r="C977" i="6"/>
  <c r="A977" i="6"/>
  <c r="C976" i="6"/>
  <c r="A976" i="6"/>
  <c r="C975" i="6"/>
  <c r="A975" i="6"/>
  <c r="C974" i="6"/>
  <c r="A974" i="6"/>
  <c r="C973" i="6"/>
  <c r="A973" i="6"/>
  <c r="C972" i="6"/>
  <c r="A972" i="6"/>
  <c r="C971" i="6"/>
  <c r="A971" i="6"/>
  <c r="C970" i="6"/>
  <c r="A970" i="6"/>
  <c r="C969" i="6"/>
  <c r="A969" i="6"/>
  <c r="C968" i="6"/>
  <c r="A968" i="6"/>
  <c r="C967" i="6"/>
  <c r="A967" i="6"/>
  <c r="C966" i="6"/>
  <c r="A966" i="6"/>
  <c r="C965" i="6"/>
  <c r="A965" i="6"/>
  <c r="C964" i="6"/>
  <c r="A964" i="6"/>
  <c r="C963" i="6"/>
  <c r="A963" i="6"/>
  <c r="C962" i="6"/>
  <c r="A962" i="6"/>
  <c r="C961" i="6"/>
  <c r="A961" i="6"/>
  <c r="C960" i="6"/>
  <c r="A960" i="6"/>
  <c r="C959" i="6"/>
  <c r="A959" i="6"/>
  <c r="C958" i="6"/>
  <c r="A958" i="6"/>
  <c r="C957" i="6"/>
  <c r="A957" i="6"/>
  <c r="C956" i="6"/>
  <c r="A956" i="6"/>
  <c r="C955" i="6"/>
  <c r="A955" i="6"/>
  <c r="C954" i="6"/>
  <c r="A954" i="6"/>
  <c r="C953" i="6"/>
  <c r="A953" i="6"/>
  <c r="C952" i="6"/>
  <c r="A952" i="6"/>
  <c r="C951" i="6"/>
  <c r="A951" i="6"/>
  <c r="C950" i="6"/>
  <c r="A950" i="6"/>
  <c r="C949" i="6"/>
  <c r="A949" i="6"/>
  <c r="C948" i="6"/>
  <c r="A948" i="6"/>
  <c r="C947" i="6"/>
  <c r="A947" i="6"/>
  <c r="C946" i="6"/>
  <c r="A946" i="6"/>
  <c r="C945" i="6"/>
  <c r="A945" i="6"/>
  <c r="C944" i="6"/>
  <c r="A944" i="6"/>
  <c r="C943" i="6"/>
  <c r="A943" i="6"/>
  <c r="C942" i="6"/>
  <c r="A942" i="6"/>
  <c r="C941" i="6"/>
  <c r="A941" i="6"/>
  <c r="C940" i="6"/>
  <c r="A940" i="6"/>
  <c r="C939" i="6"/>
  <c r="A939" i="6"/>
  <c r="C938" i="6"/>
  <c r="A938" i="6"/>
  <c r="C937" i="6"/>
  <c r="A937" i="6"/>
  <c r="C936" i="6"/>
  <c r="A936" i="6"/>
  <c r="C935" i="6"/>
  <c r="A935" i="6"/>
  <c r="C934" i="6"/>
  <c r="A934" i="6"/>
  <c r="C933" i="6"/>
  <c r="A933" i="6"/>
  <c r="C932" i="6"/>
  <c r="A932" i="6"/>
  <c r="C931" i="6"/>
  <c r="A931" i="6"/>
  <c r="C930" i="6"/>
  <c r="A930" i="6"/>
  <c r="C929" i="6"/>
  <c r="A929" i="6"/>
  <c r="C928" i="6"/>
  <c r="A928" i="6"/>
  <c r="C927" i="6"/>
  <c r="A927" i="6"/>
  <c r="C926" i="6"/>
  <c r="A926" i="6"/>
  <c r="C925" i="6"/>
  <c r="A925" i="6"/>
  <c r="C924" i="6"/>
  <c r="A924" i="6"/>
  <c r="C923" i="6"/>
  <c r="A923" i="6"/>
  <c r="C922" i="6"/>
  <c r="A922" i="6"/>
  <c r="C921" i="6"/>
  <c r="A921" i="6"/>
  <c r="C920" i="6"/>
  <c r="A920" i="6"/>
  <c r="C919" i="6"/>
  <c r="A919" i="6"/>
  <c r="C918" i="6"/>
  <c r="A918" i="6"/>
  <c r="C917" i="6"/>
  <c r="A917" i="6"/>
  <c r="C916" i="6"/>
  <c r="A916" i="6"/>
  <c r="C915" i="6"/>
  <c r="A915" i="6"/>
  <c r="C914" i="6"/>
  <c r="A914" i="6"/>
  <c r="C913" i="6"/>
  <c r="A913" i="6"/>
  <c r="C912" i="6"/>
  <c r="A912" i="6"/>
  <c r="C911" i="6"/>
  <c r="A911" i="6"/>
  <c r="C910" i="6"/>
  <c r="A910" i="6"/>
  <c r="C909" i="6"/>
  <c r="A909" i="6"/>
  <c r="C908" i="6"/>
  <c r="A908" i="6"/>
  <c r="C907" i="6"/>
  <c r="A907" i="6"/>
  <c r="C906" i="6"/>
  <c r="A906" i="6"/>
  <c r="C905" i="6"/>
  <c r="A905" i="6"/>
  <c r="C904" i="6"/>
  <c r="A904" i="6"/>
  <c r="C903" i="6"/>
  <c r="A903" i="6"/>
  <c r="C902" i="6"/>
  <c r="A902" i="6"/>
  <c r="C901" i="6"/>
  <c r="A901" i="6"/>
  <c r="C900" i="6"/>
  <c r="A900" i="6"/>
  <c r="C899" i="6"/>
  <c r="A899" i="6"/>
  <c r="C898" i="6"/>
  <c r="A898" i="6"/>
  <c r="C897" i="6"/>
  <c r="A897" i="6"/>
  <c r="C896" i="6"/>
  <c r="A896" i="6"/>
  <c r="C895" i="6"/>
  <c r="A895" i="6"/>
  <c r="C894" i="6"/>
  <c r="A894" i="6"/>
  <c r="C893" i="6"/>
  <c r="A893" i="6"/>
  <c r="C892" i="6"/>
  <c r="A892" i="6"/>
  <c r="C891" i="6"/>
  <c r="A891" i="6"/>
  <c r="C890" i="6"/>
  <c r="A890" i="6"/>
  <c r="C889" i="6"/>
  <c r="A889" i="6"/>
  <c r="C888" i="6"/>
  <c r="A888" i="6"/>
  <c r="C887" i="6"/>
  <c r="A887" i="6"/>
  <c r="C886" i="6"/>
  <c r="A886" i="6"/>
  <c r="C885" i="6"/>
  <c r="A885" i="6"/>
  <c r="C884" i="6"/>
  <c r="A884" i="6"/>
  <c r="C883" i="6"/>
  <c r="A883" i="6"/>
  <c r="C882" i="6"/>
  <c r="A882" i="6"/>
  <c r="C881" i="6"/>
  <c r="A881" i="6"/>
  <c r="C880" i="6"/>
  <c r="A880" i="6"/>
  <c r="C879" i="6"/>
  <c r="A879" i="6"/>
  <c r="C878" i="6"/>
  <c r="A878" i="6"/>
  <c r="C877" i="6"/>
  <c r="A877" i="6"/>
  <c r="C876" i="6"/>
  <c r="A876" i="6"/>
  <c r="C875" i="6"/>
  <c r="A875" i="6"/>
  <c r="C874" i="6"/>
  <c r="A874" i="6"/>
  <c r="C873" i="6"/>
  <c r="A873" i="6"/>
  <c r="C872" i="6"/>
  <c r="A872" i="6"/>
  <c r="C871" i="6"/>
  <c r="A871" i="6"/>
  <c r="C870" i="6"/>
  <c r="A870" i="6"/>
  <c r="C869" i="6"/>
  <c r="A869" i="6"/>
  <c r="C868" i="6"/>
  <c r="A868" i="6"/>
  <c r="C867" i="6"/>
  <c r="A867" i="6"/>
  <c r="C866" i="6"/>
  <c r="A866" i="6"/>
  <c r="C865" i="6"/>
  <c r="A865" i="6"/>
  <c r="C864" i="6"/>
  <c r="A864" i="6"/>
  <c r="C863" i="6"/>
  <c r="A863" i="6"/>
  <c r="C862" i="6"/>
  <c r="A862" i="6"/>
  <c r="C861" i="6"/>
  <c r="A861" i="6"/>
  <c r="C860" i="6"/>
  <c r="A860" i="6"/>
  <c r="C859" i="6"/>
  <c r="A859" i="6"/>
  <c r="C858" i="6"/>
  <c r="A858" i="6"/>
  <c r="C857" i="6"/>
  <c r="A857" i="6"/>
  <c r="C856" i="6"/>
  <c r="A856" i="6"/>
  <c r="C855" i="6"/>
  <c r="A855" i="6"/>
  <c r="C854" i="6"/>
  <c r="A854" i="6"/>
  <c r="C853" i="6"/>
  <c r="A853" i="6"/>
  <c r="C852" i="6"/>
  <c r="A852" i="6"/>
  <c r="C851" i="6"/>
  <c r="A851" i="6"/>
  <c r="C850" i="6"/>
  <c r="A850" i="6"/>
  <c r="C849" i="6"/>
  <c r="A849" i="6"/>
  <c r="C848" i="6"/>
  <c r="A848" i="6"/>
  <c r="C847" i="6"/>
  <c r="A847" i="6"/>
  <c r="C846" i="6"/>
  <c r="A846" i="6"/>
  <c r="C845" i="6"/>
  <c r="A845" i="6"/>
  <c r="C844" i="6"/>
  <c r="A844" i="6"/>
  <c r="C843" i="6"/>
  <c r="A843" i="6"/>
  <c r="C842" i="6"/>
  <c r="A842" i="6"/>
  <c r="C841" i="6"/>
  <c r="A841" i="6"/>
  <c r="C840" i="6"/>
  <c r="A840" i="6"/>
  <c r="C839" i="6"/>
  <c r="A839" i="6"/>
  <c r="C838" i="6"/>
  <c r="A838" i="6"/>
  <c r="C837" i="6"/>
  <c r="A837" i="6"/>
  <c r="C836" i="6"/>
  <c r="A836" i="6"/>
  <c r="C835" i="6"/>
  <c r="A835" i="6"/>
  <c r="C834" i="6"/>
  <c r="A834" i="6"/>
  <c r="C833" i="6"/>
  <c r="A833" i="6"/>
  <c r="C832" i="6"/>
  <c r="A832" i="6"/>
  <c r="C831" i="6"/>
  <c r="A831" i="6"/>
  <c r="C830" i="6"/>
  <c r="A830" i="6"/>
  <c r="C829" i="6"/>
  <c r="A829" i="6"/>
  <c r="C828" i="6"/>
  <c r="A828" i="6"/>
  <c r="C827" i="6"/>
  <c r="A827" i="6"/>
  <c r="C826" i="6"/>
  <c r="A826" i="6"/>
  <c r="C825" i="6"/>
  <c r="A825" i="6"/>
  <c r="C824" i="6"/>
  <c r="A824" i="6"/>
  <c r="C823" i="6"/>
  <c r="A823" i="6"/>
  <c r="C822" i="6"/>
  <c r="A822" i="6"/>
  <c r="C821" i="6"/>
  <c r="A821" i="6"/>
  <c r="C820" i="6"/>
  <c r="A820" i="6"/>
  <c r="C819" i="6"/>
  <c r="A819" i="6"/>
  <c r="C818" i="6"/>
  <c r="A818" i="6"/>
  <c r="C817" i="6"/>
  <c r="A817" i="6"/>
  <c r="C816" i="6"/>
  <c r="A816" i="6"/>
  <c r="C815" i="6"/>
  <c r="A815" i="6"/>
  <c r="C814" i="6"/>
  <c r="A814" i="6"/>
  <c r="C813" i="6"/>
  <c r="A813" i="6"/>
  <c r="C812" i="6"/>
  <c r="A812" i="6"/>
  <c r="C811" i="6"/>
  <c r="A811" i="6"/>
  <c r="C810" i="6"/>
  <c r="A810" i="6"/>
  <c r="C809" i="6"/>
  <c r="A809" i="6"/>
  <c r="C808" i="6"/>
  <c r="A808" i="6"/>
  <c r="C807" i="6"/>
  <c r="A807" i="6"/>
  <c r="C806" i="6"/>
  <c r="A806" i="6"/>
  <c r="C805" i="6"/>
  <c r="A805" i="6"/>
  <c r="C804" i="6"/>
  <c r="A804" i="6"/>
  <c r="C803" i="6"/>
  <c r="A803" i="6"/>
  <c r="C802" i="6"/>
  <c r="A802" i="6"/>
  <c r="C801" i="6"/>
  <c r="A801" i="6"/>
  <c r="C800" i="6"/>
  <c r="A800" i="6"/>
  <c r="C799" i="6"/>
  <c r="A799" i="6"/>
  <c r="C798" i="6"/>
  <c r="A798" i="6"/>
  <c r="C797" i="6"/>
  <c r="A797" i="6"/>
  <c r="C796" i="6"/>
  <c r="A796" i="6"/>
  <c r="C795" i="6"/>
  <c r="A795" i="6"/>
  <c r="C794" i="6"/>
  <c r="A794" i="6"/>
  <c r="C793" i="6"/>
  <c r="A793" i="6"/>
  <c r="C792" i="6"/>
  <c r="A792" i="6"/>
  <c r="C791" i="6"/>
  <c r="A791" i="6"/>
  <c r="C790" i="6"/>
  <c r="A790" i="6"/>
  <c r="C789" i="6"/>
  <c r="A789" i="6"/>
  <c r="C788" i="6"/>
  <c r="A788" i="6"/>
  <c r="C787" i="6"/>
  <c r="A787" i="6"/>
  <c r="C786" i="6"/>
  <c r="A786" i="6"/>
  <c r="C785" i="6"/>
  <c r="A785" i="6"/>
  <c r="C784" i="6"/>
  <c r="A784" i="6"/>
  <c r="C783" i="6"/>
  <c r="A783" i="6"/>
  <c r="C782" i="6"/>
  <c r="A782" i="6"/>
  <c r="C781" i="6"/>
  <c r="A781" i="6"/>
  <c r="C780" i="6"/>
  <c r="A780" i="6"/>
  <c r="C779" i="6"/>
  <c r="A779" i="6"/>
  <c r="C778" i="6"/>
  <c r="A778" i="6"/>
  <c r="C777" i="6"/>
  <c r="A777" i="6"/>
  <c r="C776" i="6"/>
  <c r="A776" i="6"/>
  <c r="C775" i="6"/>
  <c r="A775" i="6"/>
  <c r="C774" i="6"/>
  <c r="A774" i="6"/>
  <c r="C773" i="6"/>
  <c r="A773" i="6"/>
  <c r="C772" i="6"/>
  <c r="A772" i="6"/>
  <c r="C771" i="6"/>
  <c r="A771" i="6"/>
  <c r="C770" i="6"/>
  <c r="A770" i="6"/>
  <c r="C769" i="6"/>
  <c r="A769" i="6"/>
  <c r="C768" i="6"/>
  <c r="A768" i="6"/>
  <c r="C767" i="6"/>
  <c r="A767" i="6"/>
  <c r="C766" i="6"/>
  <c r="A766" i="6"/>
  <c r="C765" i="6"/>
  <c r="A765" i="6"/>
  <c r="C764" i="6"/>
  <c r="A764" i="6"/>
  <c r="C763" i="6"/>
  <c r="A763" i="6"/>
  <c r="C762" i="6"/>
  <c r="A762" i="6"/>
  <c r="C761" i="6"/>
  <c r="A761" i="6"/>
  <c r="C760" i="6"/>
  <c r="A760" i="6"/>
  <c r="C759" i="6"/>
  <c r="A759" i="6"/>
  <c r="C758" i="6"/>
  <c r="A758" i="6"/>
  <c r="C757" i="6"/>
  <c r="A757" i="6"/>
  <c r="C756" i="6"/>
  <c r="A756" i="6"/>
  <c r="C755" i="6"/>
  <c r="A755" i="6"/>
  <c r="C754" i="6"/>
  <c r="A754" i="6"/>
  <c r="C753" i="6"/>
  <c r="A753" i="6"/>
  <c r="C752" i="6"/>
  <c r="A752" i="6"/>
  <c r="C751" i="6"/>
  <c r="A751" i="6"/>
  <c r="C750" i="6"/>
  <c r="A750" i="6"/>
  <c r="C749" i="6"/>
  <c r="A749" i="6"/>
  <c r="C748" i="6"/>
  <c r="A748" i="6"/>
  <c r="C747" i="6"/>
  <c r="A747" i="6"/>
  <c r="C746" i="6"/>
  <c r="A746" i="6"/>
  <c r="C745" i="6"/>
  <c r="A745" i="6"/>
  <c r="C744" i="6"/>
  <c r="A744" i="6"/>
  <c r="C743" i="6"/>
  <c r="A743" i="6"/>
  <c r="C742" i="6"/>
  <c r="A742" i="6"/>
  <c r="C741" i="6"/>
  <c r="A741" i="6"/>
  <c r="C740" i="6"/>
  <c r="A740" i="6"/>
  <c r="C739" i="6"/>
  <c r="A739" i="6"/>
  <c r="C738" i="6"/>
  <c r="A738" i="6"/>
  <c r="C737" i="6"/>
  <c r="A737" i="6"/>
  <c r="C736" i="6"/>
  <c r="A736" i="6"/>
  <c r="C735" i="6"/>
  <c r="A735" i="6"/>
  <c r="C734" i="6"/>
  <c r="A734" i="6"/>
  <c r="C733" i="6"/>
  <c r="A733" i="6"/>
  <c r="C732" i="6"/>
  <c r="A732" i="6"/>
  <c r="C731" i="6"/>
  <c r="A731" i="6"/>
  <c r="C730" i="6"/>
  <c r="A730" i="6"/>
  <c r="C729" i="6"/>
  <c r="A729" i="6"/>
  <c r="C728" i="6"/>
  <c r="A728" i="6"/>
  <c r="C727" i="6"/>
  <c r="A727" i="6"/>
  <c r="C726" i="6"/>
  <c r="A726" i="6"/>
  <c r="C725" i="6"/>
  <c r="A725" i="6"/>
  <c r="C724" i="6"/>
  <c r="A724" i="6"/>
  <c r="C723" i="6"/>
  <c r="A723" i="6"/>
  <c r="C722" i="6"/>
  <c r="A722" i="6"/>
  <c r="C721" i="6"/>
  <c r="A721" i="6"/>
  <c r="C720" i="6"/>
  <c r="A720" i="6"/>
  <c r="C719" i="6"/>
  <c r="A719" i="6"/>
  <c r="C718" i="6"/>
  <c r="A718" i="6"/>
  <c r="C717" i="6"/>
  <c r="A717" i="6"/>
  <c r="C716" i="6"/>
  <c r="A716" i="6"/>
  <c r="C715" i="6"/>
  <c r="A715" i="6"/>
  <c r="C714" i="6"/>
  <c r="A714" i="6"/>
  <c r="C713" i="6"/>
  <c r="A713" i="6"/>
  <c r="C712" i="6"/>
  <c r="A712" i="6"/>
  <c r="C711" i="6"/>
  <c r="A711" i="6"/>
  <c r="C710" i="6"/>
  <c r="A710" i="6"/>
  <c r="C709" i="6"/>
  <c r="A709" i="6"/>
  <c r="C708" i="6"/>
  <c r="A708" i="6"/>
  <c r="C707" i="6"/>
  <c r="A707" i="6"/>
  <c r="C706" i="6"/>
  <c r="A706" i="6"/>
  <c r="C705" i="6"/>
  <c r="A705" i="6"/>
  <c r="C704" i="6"/>
  <c r="A704" i="6"/>
  <c r="C703" i="6"/>
  <c r="A703" i="6"/>
  <c r="C702" i="6"/>
  <c r="A702" i="6"/>
  <c r="C701" i="6"/>
  <c r="A701" i="6"/>
  <c r="C700" i="6"/>
  <c r="A700" i="6"/>
  <c r="C699" i="6"/>
  <c r="A699" i="6"/>
  <c r="C698" i="6"/>
  <c r="A698" i="6"/>
  <c r="C697" i="6"/>
  <c r="A697" i="6"/>
  <c r="C696" i="6"/>
  <c r="A696" i="6"/>
  <c r="C695" i="6"/>
  <c r="A695" i="6"/>
  <c r="C694" i="6"/>
  <c r="A694" i="6"/>
  <c r="C693" i="6"/>
  <c r="A693" i="6"/>
  <c r="C692" i="6"/>
  <c r="A692" i="6"/>
  <c r="C691" i="6"/>
  <c r="A691" i="6"/>
  <c r="C690" i="6"/>
  <c r="A690" i="6"/>
  <c r="C689" i="6"/>
  <c r="A689" i="6"/>
  <c r="C688" i="6"/>
  <c r="A688" i="6"/>
  <c r="C687" i="6"/>
  <c r="A687" i="6"/>
  <c r="C686" i="6"/>
  <c r="A686" i="6"/>
  <c r="C685" i="6"/>
  <c r="A685" i="6"/>
  <c r="C684" i="6"/>
  <c r="A684" i="6"/>
  <c r="C683" i="6"/>
  <c r="A683" i="6"/>
  <c r="C682" i="6"/>
  <c r="A682" i="6"/>
  <c r="C681" i="6"/>
  <c r="A681" i="6"/>
  <c r="C680" i="6"/>
  <c r="A680" i="6"/>
  <c r="C679" i="6"/>
  <c r="A679" i="6"/>
  <c r="C678" i="6"/>
  <c r="A678" i="6"/>
  <c r="C677" i="6"/>
  <c r="A677" i="6"/>
  <c r="C676" i="6"/>
  <c r="A676" i="6"/>
  <c r="C675" i="6"/>
  <c r="A675" i="6"/>
  <c r="C674" i="6"/>
  <c r="A674" i="6"/>
  <c r="C673" i="6"/>
  <c r="A673" i="6"/>
  <c r="C672" i="6"/>
  <c r="A672" i="6"/>
  <c r="C671" i="6"/>
  <c r="A671" i="6"/>
  <c r="C670" i="6"/>
  <c r="A670" i="6"/>
  <c r="C669" i="6"/>
  <c r="A669" i="6"/>
  <c r="C668" i="6"/>
  <c r="A668" i="6"/>
  <c r="C667" i="6"/>
  <c r="A667" i="6"/>
  <c r="C666" i="6"/>
  <c r="A666" i="6"/>
  <c r="C665" i="6"/>
  <c r="A665" i="6"/>
  <c r="C664" i="6"/>
  <c r="A664" i="6"/>
  <c r="C663" i="6"/>
  <c r="A663" i="6"/>
  <c r="C662" i="6"/>
  <c r="A662" i="6"/>
  <c r="C661" i="6"/>
  <c r="A661" i="6"/>
  <c r="C660" i="6"/>
  <c r="A660" i="6"/>
  <c r="C659" i="6"/>
  <c r="A659" i="6"/>
  <c r="C658" i="6"/>
  <c r="A658" i="6"/>
  <c r="C657" i="6"/>
  <c r="A657" i="6"/>
  <c r="C656" i="6"/>
  <c r="A656" i="6"/>
  <c r="C655" i="6"/>
  <c r="A655" i="6"/>
  <c r="C654" i="6"/>
  <c r="A654" i="6"/>
  <c r="C653" i="6"/>
  <c r="A653" i="6"/>
  <c r="C652" i="6"/>
  <c r="A652" i="6"/>
  <c r="C651" i="6"/>
  <c r="A651" i="6"/>
  <c r="C650" i="6"/>
  <c r="A650" i="6"/>
  <c r="C649" i="6"/>
  <c r="A649" i="6"/>
  <c r="C648" i="6"/>
  <c r="A648" i="6"/>
  <c r="C647" i="6"/>
  <c r="A647" i="6"/>
  <c r="C646" i="6"/>
  <c r="A646" i="6"/>
  <c r="C645" i="6"/>
  <c r="A645" i="6"/>
  <c r="C644" i="6"/>
  <c r="A644" i="6"/>
  <c r="C643" i="6"/>
  <c r="A643" i="6"/>
  <c r="C642" i="6"/>
  <c r="A642" i="6"/>
  <c r="C641" i="6"/>
  <c r="A641" i="6"/>
  <c r="C640" i="6"/>
  <c r="A640" i="6"/>
  <c r="C639" i="6"/>
  <c r="A639" i="6"/>
  <c r="C638" i="6"/>
  <c r="A638" i="6"/>
  <c r="C637" i="6"/>
  <c r="A637" i="6"/>
  <c r="C636" i="6"/>
  <c r="A636" i="6"/>
  <c r="C635" i="6"/>
  <c r="A635" i="6"/>
  <c r="C634" i="6"/>
  <c r="A634" i="6"/>
  <c r="C633" i="6"/>
  <c r="A633" i="6"/>
  <c r="C632" i="6"/>
  <c r="A632" i="6"/>
  <c r="C631" i="6"/>
  <c r="A631" i="6"/>
  <c r="C630" i="6"/>
  <c r="A630" i="6"/>
  <c r="C629" i="6"/>
  <c r="A629" i="6"/>
  <c r="C628" i="6"/>
  <c r="A628" i="6"/>
  <c r="C627" i="6"/>
  <c r="A627" i="6"/>
  <c r="C626" i="6"/>
  <c r="A626" i="6"/>
  <c r="C625" i="6"/>
  <c r="A625" i="6"/>
  <c r="C624" i="6"/>
  <c r="A624" i="6"/>
  <c r="C623" i="6"/>
  <c r="A623" i="6"/>
  <c r="C622" i="6"/>
  <c r="A622" i="6"/>
  <c r="C621" i="6"/>
  <c r="A621" i="6"/>
  <c r="C620" i="6"/>
  <c r="A620" i="6"/>
  <c r="C619" i="6"/>
  <c r="A619" i="6"/>
  <c r="C618" i="6"/>
  <c r="A618" i="6"/>
  <c r="C617" i="6"/>
  <c r="A617" i="6"/>
  <c r="C616" i="6"/>
  <c r="A616" i="6"/>
  <c r="C615" i="6"/>
  <c r="A615" i="6"/>
  <c r="C614" i="6"/>
  <c r="A614" i="6"/>
  <c r="C613" i="6"/>
  <c r="A613" i="6"/>
  <c r="C612" i="6"/>
  <c r="A612" i="6"/>
  <c r="C611" i="6"/>
  <c r="A611" i="6"/>
  <c r="C610" i="6"/>
  <c r="A610" i="6"/>
  <c r="C609" i="6"/>
  <c r="A609" i="6"/>
  <c r="C608" i="6"/>
  <c r="A608" i="6"/>
  <c r="C607" i="6"/>
  <c r="A607" i="6"/>
  <c r="C606" i="6"/>
  <c r="A606" i="6"/>
  <c r="C605" i="6"/>
  <c r="A605" i="6"/>
  <c r="C604" i="6"/>
  <c r="A604" i="6"/>
  <c r="C603" i="6"/>
  <c r="A603" i="6"/>
  <c r="C602" i="6"/>
  <c r="A602" i="6"/>
  <c r="C601" i="6"/>
  <c r="A601" i="6"/>
  <c r="C600" i="6"/>
  <c r="A600" i="6"/>
  <c r="C599" i="6"/>
  <c r="A599" i="6"/>
  <c r="C598" i="6"/>
  <c r="A598" i="6"/>
  <c r="C597" i="6"/>
  <c r="A597" i="6"/>
  <c r="C596" i="6"/>
  <c r="A596" i="6"/>
  <c r="C595" i="6"/>
  <c r="A595" i="6"/>
  <c r="C594" i="6"/>
  <c r="A594" i="6"/>
  <c r="C593" i="6"/>
  <c r="A593" i="6"/>
  <c r="C592" i="6"/>
  <c r="A592" i="6"/>
  <c r="C591" i="6"/>
  <c r="A591" i="6"/>
  <c r="C590" i="6"/>
  <c r="A590" i="6"/>
  <c r="C589" i="6"/>
  <c r="A589" i="6"/>
  <c r="C588" i="6"/>
  <c r="A588" i="6"/>
  <c r="C587" i="6"/>
  <c r="A587" i="6"/>
  <c r="C586" i="6"/>
  <c r="A586" i="6"/>
  <c r="C585" i="6"/>
  <c r="A585" i="6"/>
  <c r="C584" i="6"/>
  <c r="A584" i="6"/>
  <c r="C583" i="6"/>
  <c r="A583" i="6"/>
  <c r="C582" i="6"/>
  <c r="A582" i="6"/>
  <c r="C581" i="6"/>
  <c r="A581" i="6"/>
  <c r="C580" i="6"/>
  <c r="A580" i="6"/>
  <c r="C579" i="6"/>
  <c r="A579" i="6"/>
  <c r="C578" i="6"/>
  <c r="A578" i="6"/>
  <c r="C577" i="6"/>
  <c r="A577" i="6"/>
  <c r="C576" i="6"/>
  <c r="A576" i="6"/>
  <c r="C575" i="6"/>
  <c r="A575" i="6"/>
  <c r="C574" i="6"/>
  <c r="A574" i="6"/>
  <c r="C573" i="6"/>
  <c r="A573" i="6"/>
  <c r="C572" i="6"/>
  <c r="A572" i="6"/>
  <c r="C571" i="6"/>
  <c r="A571" i="6"/>
  <c r="C570" i="6"/>
  <c r="A570" i="6"/>
  <c r="C569" i="6"/>
  <c r="A569" i="6"/>
  <c r="C568" i="6"/>
  <c r="A568" i="6"/>
  <c r="C567" i="6"/>
  <c r="A567" i="6"/>
  <c r="C566" i="6"/>
  <c r="A566" i="6"/>
  <c r="C565" i="6"/>
  <c r="A565" i="6"/>
  <c r="C564" i="6"/>
  <c r="A564" i="6"/>
  <c r="C563" i="6"/>
  <c r="A563" i="6"/>
  <c r="C562" i="6"/>
  <c r="A562" i="6"/>
  <c r="C561" i="6"/>
  <c r="A561" i="6"/>
  <c r="C560" i="6"/>
  <c r="A560" i="6"/>
  <c r="C559" i="6"/>
  <c r="A559" i="6"/>
  <c r="C558" i="6"/>
  <c r="A558" i="6"/>
  <c r="C557" i="6"/>
  <c r="A557" i="6"/>
  <c r="C556" i="6"/>
  <c r="A556" i="6"/>
  <c r="C555" i="6"/>
  <c r="A555" i="6"/>
  <c r="C554" i="6"/>
  <c r="A554" i="6"/>
  <c r="C553" i="6"/>
  <c r="A553" i="6"/>
  <c r="C552" i="6"/>
  <c r="A552" i="6"/>
  <c r="C551" i="6"/>
  <c r="A551" i="6"/>
  <c r="C550" i="6"/>
  <c r="A550" i="6"/>
  <c r="C549" i="6"/>
  <c r="A549" i="6"/>
  <c r="C548" i="6"/>
  <c r="A548" i="6"/>
  <c r="C547" i="6"/>
  <c r="A547" i="6"/>
  <c r="C546" i="6"/>
  <c r="A546" i="6"/>
  <c r="C545" i="6"/>
  <c r="A545" i="6"/>
  <c r="C544" i="6"/>
  <c r="A544" i="6"/>
  <c r="C543" i="6"/>
  <c r="A543" i="6"/>
  <c r="C542" i="6"/>
  <c r="A542" i="6"/>
  <c r="C541" i="6"/>
  <c r="A541" i="6"/>
  <c r="C540" i="6"/>
  <c r="A540" i="6"/>
  <c r="C539" i="6"/>
  <c r="A539" i="6"/>
  <c r="C538" i="6"/>
  <c r="A538" i="6"/>
  <c r="C537" i="6"/>
  <c r="A537" i="6"/>
  <c r="C536" i="6"/>
  <c r="A536" i="6"/>
  <c r="C535" i="6"/>
  <c r="A535" i="6"/>
  <c r="C534" i="6"/>
  <c r="A534" i="6"/>
  <c r="C533" i="6"/>
  <c r="A533" i="6"/>
  <c r="C532" i="6"/>
  <c r="A532" i="6"/>
  <c r="C531" i="6"/>
  <c r="A531" i="6"/>
  <c r="C530" i="6"/>
  <c r="A530" i="6"/>
  <c r="C529" i="6"/>
  <c r="A529" i="6"/>
  <c r="C528" i="6"/>
  <c r="A528" i="6"/>
  <c r="C527" i="6"/>
  <c r="A527" i="6"/>
  <c r="C526" i="6"/>
  <c r="A526" i="6"/>
  <c r="C525" i="6"/>
  <c r="A525" i="6"/>
  <c r="C524" i="6"/>
  <c r="A524" i="6"/>
  <c r="C523" i="6"/>
  <c r="A523" i="6"/>
  <c r="C522" i="6"/>
  <c r="A522" i="6"/>
  <c r="C521" i="6"/>
  <c r="A521" i="6"/>
  <c r="C520" i="6"/>
  <c r="A520" i="6"/>
  <c r="C519" i="6"/>
  <c r="A519" i="6"/>
  <c r="C518" i="6"/>
  <c r="A518" i="6"/>
  <c r="C517" i="6"/>
  <c r="A517" i="6"/>
  <c r="C516" i="6"/>
  <c r="A516" i="6"/>
  <c r="C515" i="6"/>
  <c r="A515" i="6"/>
  <c r="C514" i="6"/>
  <c r="A514" i="6"/>
  <c r="C513" i="6"/>
  <c r="A513" i="6"/>
  <c r="C512" i="6"/>
  <c r="A512" i="6"/>
  <c r="C511" i="6"/>
  <c r="A511" i="6"/>
  <c r="C510" i="6"/>
  <c r="A510" i="6"/>
  <c r="C509" i="6"/>
  <c r="A509" i="6"/>
  <c r="C508" i="6"/>
  <c r="A508" i="6"/>
  <c r="C507" i="6"/>
  <c r="A507" i="6"/>
  <c r="C506" i="6"/>
  <c r="A506" i="6"/>
  <c r="C505" i="6"/>
  <c r="A505" i="6"/>
  <c r="C504" i="6"/>
  <c r="A504" i="6"/>
  <c r="C503" i="6"/>
  <c r="A503" i="6"/>
  <c r="C502" i="6"/>
  <c r="A502" i="6"/>
  <c r="C501" i="6"/>
  <c r="A501" i="6"/>
  <c r="C500" i="6"/>
  <c r="A500" i="6"/>
  <c r="C499" i="6"/>
  <c r="A499" i="6"/>
  <c r="C498" i="6"/>
  <c r="A498" i="6"/>
  <c r="C497" i="6"/>
  <c r="A497" i="6"/>
  <c r="C496" i="6"/>
  <c r="A496" i="6"/>
  <c r="C495" i="6"/>
  <c r="A495" i="6"/>
  <c r="C494" i="6"/>
  <c r="A494" i="6"/>
  <c r="C493" i="6"/>
  <c r="A493" i="6"/>
  <c r="C492" i="6"/>
  <c r="A492" i="6"/>
  <c r="C491" i="6"/>
  <c r="A491" i="6"/>
  <c r="C490" i="6"/>
  <c r="A490" i="6"/>
  <c r="C489" i="6"/>
  <c r="A489" i="6"/>
  <c r="C488" i="6"/>
  <c r="A488" i="6"/>
  <c r="C487" i="6"/>
  <c r="A487" i="6"/>
  <c r="C486" i="6"/>
  <c r="A486" i="6"/>
  <c r="C485" i="6"/>
  <c r="A485" i="6"/>
  <c r="C484" i="6"/>
  <c r="A484" i="6"/>
  <c r="C483" i="6"/>
  <c r="A483" i="6"/>
  <c r="C482" i="6"/>
  <c r="A482" i="6"/>
  <c r="C481" i="6"/>
  <c r="A481" i="6"/>
  <c r="C480" i="6"/>
  <c r="A480" i="6"/>
  <c r="C479" i="6"/>
  <c r="A479" i="6"/>
  <c r="C478" i="6"/>
  <c r="A478" i="6"/>
  <c r="C477" i="6"/>
  <c r="A477" i="6"/>
  <c r="C476" i="6"/>
  <c r="A476" i="6"/>
  <c r="C475" i="6"/>
  <c r="A475" i="6"/>
  <c r="C474" i="6"/>
  <c r="A474" i="6"/>
  <c r="C473" i="6"/>
  <c r="A473" i="6"/>
  <c r="C472" i="6"/>
  <c r="A472" i="6"/>
  <c r="C471" i="6"/>
  <c r="A471" i="6"/>
  <c r="C470" i="6"/>
  <c r="A470" i="6"/>
  <c r="C469" i="6"/>
  <c r="A469" i="6"/>
  <c r="C468" i="6"/>
  <c r="A468" i="6"/>
  <c r="C467" i="6"/>
  <c r="A467" i="6"/>
  <c r="C466" i="6"/>
  <c r="A466" i="6"/>
  <c r="C465" i="6"/>
  <c r="A465" i="6"/>
  <c r="C464" i="6"/>
  <c r="A464" i="6"/>
  <c r="C463" i="6"/>
  <c r="A463" i="6"/>
  <c r="C462" i="6"/>
  <c r="A462" i="6"/>
  <c r="C461" i="6"/>
  <c r="A461" i="6"/>
  <c r="C460" i="6"/>
  <c r="A460" i="6"/>
  <c r="C459" i="6"/>
  <c r="A459" i="6"/>
  <c r="C458" i="6"/>
  <c r="A458" i="6"/>
  <c r="C457" i="6"/>
  <c r="A457" i="6"/>
  <c r="C456" i="6"/>
  <c r="A456" i="6"/>
  <c r="C455" i="6"/>
  <c r="A455" i="6"/>
  <c r="C454" i="6"/>
  <c r="A454" i="6"/>
  <c r="C453" i="6"/>
  <c r="A453" i="6"/>
  <c r="C452" i="6"/>
  <c r="A452" i="6"/>
  <c r="C451" i="6"/>
  <c r="A451" i="6"/>
  <c r="C450" i="6"/>
  <c r="A450" i="6"/>
  <c r="C449" i="6"/>
  <c r="A449" i="6"/>
  <c r="C448" i="6"/>
  <c r="A448" i="6"/>
  <c r="C447" i="6"/>
  <c r="A447" i="6"/>
  <c r="C446" i="6"/>
  <c r="A446" i="6"/>
  <c r="C445" i="6"/>
  <c r="A445" i="6"/>
  <c r="C444" i="6"/>
  <c r="A444" i="6"/>
  <c r="C443" i="6"/>
  <c r="A443" i="6"/>
  <c r="C442" i="6"/>
  <c r="A442" i="6"/>
  <c r="C441" i="6"/>
  <c r="A441" i="6"/>
  <c r="C440" i="6"/>
  <c r="A440" i="6"/>
  <c r="C439" i="6"/>
  <c r="A439" i="6"/>
  <c r="C438" i="6"/>
  <c r="A438" i="6"/>
  <c r="C437" i="6"/>
  <c r="A437" i="6"/>
  <c r="C436" i="6"/>
  <c r="A436" i="6"/>
  <c r="C435" i="6"/>
  <c r="A435" i="6"/>
  <c r="C434" i="6"/>
  <c r="A434" i="6"/>
  <c r="C433" i="6"/>
  <c r="A433" i="6"/>
  <c r="C432" i="6"/>
  <c r="A432" i="6"/>
  <c r="C431" i="6"/>
  <c r="A431" i="6"/>
  <c r="C430" i="6"/>
  <c r="A430" i="6"/>
  <c r="C429" i="6"/>
  <c r="A429" i="6"/>
  <c r="C428" i="6"/>
  <c r="A428" i="6"/>
  <c r="C427" i="6"/>
  <c r="A427" i="6"/>
  <c r="C426" i="6"/>
  <c r="A426" i="6"/>
  <c r="C425" i="6"/>
  <c r="A425" i="6"/>
  <c r="C424" i="6"/>
  <c r="A424" i="6"/>
  <c r="C423" i="6"/>
  <c r="A423" i="6"/>
  <c r="C422" i="6"/>
  <c r="A422" i="6"/>
  <c r="C421" i="6"/>
  <c r="A421" i="6"/>
  <c r="C420" i="6"/>
  <c r="A420" i="6"/>
  <c r="C419" i="6"/>
  <c r="A419" i="6"/>
  <c r="C418" i="6"/>
  <c r="A418" i="6"/>
  <c r="C417" i="6"/>
  <c r="A417" i="6"/>
  <c r="C416" i="6"/>
  <c r="A416" i="6"/>
  <c r="C415" i="6"/>
  <c r="A415" i="6"/>
  <c r="C414" i="6"/>
  <c r="A414" i="6"/>
  <c r="C413" i="6"/>
  <c r="A413" i="6"/>
  <c r="C412" i="6"/>
  <c r="A412" i="6"/>
  <c r="C411" i="6"/>
  <c r="A411" i="6"/>
  <c r="C410" i="6"/>
  <c r="A410" i="6"/>
  <c r="C409" i="6"/>
  <c r="A409" i="6"/>
  <c r="C408" i="6"/>
  <c r="A408" i="6"/>
  <c r="C407" i="6"/>
  <c r="A407" i="6"/>
  <c r="C406" i="6"/>
  <c r="A406" i="6"/>
  <c r="C405" i="6"/>
  <c r="A405" i="6"/>
  <c r="C404" i="6"/>
  <c r="A404" i="6"/>
  <c r="C403" i="6"/>
  <c r="A403" i="6"/>
  <c r="C402" i="6"/>
  <c r="A402" i="6"/>
  <c r="C401" i="6"/>
  <c r="A401" i="6"/>
  <c r="C400" i="6"/>
  <c r="A400" i="6"/>
  <c r="C399" i="6"/>
  <c r="A399" i="6"/>
  <c r="C398" i="6"/>
  <c r="A398" i="6"/>
  <c r="C397" i="6"/>
  <c r="A397" i="6"/>
  <c r="C396" i="6"/>
  <c r="A396" i="6"/>
  <c r="C395" i="6"/>
  <c r="A395" i="6"/>
  <c r="C394" i="6"/>
  <c r="A394" i="6"/>
  <c r="C393" i="6"/>
  <c r="A393" i="6"/>
  <c r="C392" i="6"/>
  <c r="A392" i="6"/>
  <c r="C391" i="6"/>
  <c r="A391" i="6"/>
  <c r="C390" i="6"/>
  <c r="A390" i="6"/>
  <c r="C389" i="6"/>
  <c r="A389" i="6"/>
  <c r="C388" i="6"/>
  <c r="A388" i="6"/>
  <c r="C387" i="6"/>
  <c r="A387" i="6"/>
  <c r="C386" i="6"/>
  <c r="A386" i="6"/>
  <c r="C385" i="6"/>
  <c r="A385" i="6"/>
  <c r="C384" i="6"/>
  <c r="A384" i="6"/>
  <c r="C383" i="6"/>
  <c r="A383" i="6"/>
  <c r="C382" i="6"/>
  <c r="A382" i="6"/>
  <c r="C381" i="6"/>
  <c r="A381" i="6"/>
  <c r="C380" i="6"/>
  <c r="A380" i="6"/>
  <c r="C379" i="6"/>
  <c r="A379" i="6"/>
  <c r="C378" i="6"/>
  <c r="A378" i="6"/>
  <c r="C377" i="6"/>
  <c r="A377" i="6"/>
  <c r="C376" i="6"/>
  <c r="A376" i="6"/>
  <c r="C375" i="6"/>
  <c r="A375" i="6"/>
  <c r="C374" i="6"/>
  <c r="A374" i="6"/>
  <c r="C373" i="6"/>
  <c r="A373" i="6"/>
  <c r="C372" i="6"/>
  <c r="A372" i="6"/>
  <c r="C371" i="6"/>
  <c r="A371" i="6"/>
  <c r="C370" i="6"/>
  <c r="A370" i="6"/>
  <c r="C369" i="6"/>
  <c r="A369" i="6"/>
  <c r="C368" i="6"/>
  <c r="A368" i="6"/>
  <c r="C367" i="6"/>
  <c r="A367" i="6"/>
  <c r="C366" i="6"/>
  <c r="A366" i="6"/>
  <c r="C365" i="6"/>
  <c r="A365" i="6"/>
  <c r="C364" i="6"/>
  <c r="A364" i="6"/>
  <c r="C363" i="6"/>
  <c r="A363" i="6"/>
  <c r="C362" i="6"/>
  <c r="A362" i="6"/>
  <c r="C361" i="6"/>
  <c r="A361" i="6"/>
  <c r="C360" i="6"/>
  <c r="A360" i="6"/>
  <c r="C359" i="6"/>
  <c r="A359" i="6"/>
  <c r="C358" i="6"/>
  <c r="A358" i="6"/>
  <c r="C357" i="6"/>
  <c r="A357" i="6"/>
  <c r="C356" i="6"/>
  <c r="A356" i="6"/>
  <c r="C355" i="6"/>
  <c r="A355" i="6"/>
  <c r="C354" i="6"/>
  <c r="A354" i="6"/>
  <c r="C353" i="6"/>
  <c r="A353" i="6"/>
  <c r="C352" i="6"/>
  <c r="A352" i="6"/>
  <c r="C351" i="6"/>
  <c r="A351" i="6"/>
  <c r="C350" i="6"/>
  <c r="A350" i="6"/>
  <c r="C349" i="6"/>
  <c r="A349" i="6"/>
  <c r="C348" i="6"/>
  <c r="A348" i="6"/>
  <c r="C347" i="6"/>
  <c r="A347" i="6"/>
  <c r="C346" i="6"/>
  <c r="A346" i="6"/>
  <c r="C345" i="6"/>
  <c r="A345" i="6"/>
  <c r="C344" i="6"/>
  <c r="A344" i="6"/>
  <c r="C343" i="6"/>
  <c r="A343" i="6"/>
  <c r="C342" i="6"/>
  <c r="A342" i="6"/>
  <c r="C341" i="6"/>
  <c r="A341" i="6"/>
  <c r="C340" i="6"/>
  <c r="A340" i="6"/>
  <c r="C339" i="6"/>
  <c r="A339" i="6"/>
  <c r="C338" i="6"/>
  <c r="A338" i="6"/>
  <c r="C337" i="6"/>
  <c r="A337" i="6"/>
  <c r="C336" i="6"/>
  <c r="A336" i="6"/>
  <c r="C335" i="6"/>
  <c r="A335" i="6"/>
  <c r="C334" i="6"/>
  <c r="A334" i="6"/>
  <c r="C333" i="6"/>
  <c r="A333" i="6"/>
  <c r="C332" i="6"/>
  <c r="A332" i="6"/>
  <c r="C331" i="6"/>
  <c r="A331" i="6"/>
  <c r="C330" i="6"/>
  <c r="A330" i="6"/>
  <c r="C329" i="6"/>
  <c r="A329" i="6"/>
  <c r="C328" i="6"/>
  <c r="A328" i="6"/>
  <c r="C327" i="6"/>
  <c r="A327" i="6"/>
  <c r="C326" i="6"/>
  <c r="A326" i="6"/>
  <c r="C325" i="6"/>
  <c r="A325" i="6"/>
  <c r="C324" i="6"/>
  <c r="A324" i="6"/>
  <c r="C323" i="6"/>
  <c r="A323" i="6"/>
  <c r="C322" i="6"/>
  <c r="A322" i="6"/>
  <c r="C321" i="6"/>
  <c r="A321" i="6"/>
  <c r="C320" i="6"/>
  <c r="A320" i="6"/>
  <c r="C319" i="6"/>
  <c r="A319" i="6"/>
  <c r="C318" i="6"/>
  <c r="A318" i="6"/>
  <c r="C317" i="6"/>
  <c r="A317" i="6"/>
  <c r="C316" i="6"/>
  <c r="A316" i="6"/>
  <c r="C315" i="6"/>
  <c r="A315" i="6"/>
  <c r="C314" i="6"/>
  <c r="A314" i="6"/>
  <c r="C313" i="6"/>
  <c r="A313" i="6"/>
  <c r="C312" i="6"/>
  <c r="A312" i="6"/>
  <c r="C311" i="6"/>
  <c r="A311" i="6"/>
  <c r="C310" i="6"/>
  <c r="A310" i="6"/>
  <c r="C309" i="6"/>
  <c r="A309" i="6"/>
  <c r="C308" i="6"/>
  <c r="A308" i="6"/>
  <c r="C307" i="6"/>
  <c r="A307" i="6"/>
  <c r="C306" i="6"/>
  <c r="A306" i="6"/>
  <c r="C305" i="6"/>
  <c r="A305" i="6"/>
  <c r="C304" i="6"/>
  <c r="A304" i="6"/>
  <c r="C303" i="6"/>
  <c r="A303" i="6"/>
  <c r="C302" i="6"/>
  <c r="A302" i="6"/>
  <c r="C301" i="6"/>
  <c r="A301" i="6"/>
  <c r="C300" i="6"/>
  <c r="A300" i="6"/>
  <c r="C299" i="6"/>
  <c r="A299" i="6"/>
  <c r="C298" i="6"/>
  <c r="A298" i="6"/>
  <c r="C297" i="6"/>
  <c r="A297" i="6"/>
  <c r="C296" i="6"/>
  <c r="A296" i="6"/>
  <c r="C295" i="6"/>
  <c r="A295" i="6"/>
  <c r="C294" i="6"/>
  <c r="A294" i="6"/>
  <c r="C293" i="6"/>
  <c r="A293" i="6"/>
  <c r="C292" i="6"/>
  <c r="A292" i="6"/>
  <c r="C291" i="6"/>
  <c r="A291" i="6"/>
  <c r="C290" i="6"/>
  <c r="A290" i="6"/>
  <c r="C289" i="6"/>
  <c r="A289" i="6"/>
  <c r="C288" i="6"/>
  <c r="A288" i="6"/>
  <c r="C287" i="6"/>
  <c r="A287" i="6"/>
  <c r="C286" i="6"/>
  <c r="A286" i="6"/>
  <c r="C285" i="6"/>
  <c r="A285" i="6"/>
  <c r="C284" i="6"/>
  <c r="A284" i="6"/>
  <c r="C283" i="6"/>
  <c r="A283" i="6"/>
  <c r="C282" i="6"/>
  <c r="A282" i="6"/>
  <c r="C281" i="6"/>
  <c r="A281" i="6"/>
  <c r="C280" i="6"/>
  <c r="A280" i="6"/>
  <c r="C279" i="6"/>
  <c r="A279" i="6"/>
  <c r="C278" i="6"/>
  <c r="A278" i="6"/>
  <c r="C277" i="6"/>
  <c r="A277" i="6"/>
  <c r="C276" i="6"/>
  <c r="A276" i="6"/>
  <c r="C275" i="6"/>
  <c r="A275" i="6"/>
  <c r="C274" i="6"/>
  <c r="A274" i="6"/>
  <c r="C273" i="6"/>
  <c r="A273" i="6"/>
  <c r="C272" i="6"/>
  <c r="A272" i="6"/>
  <c r="C271" i="6"/>
  <c r="A271" i="6"/>
  <c r="C270" i="6"/>
  <c r="A270" i="6"/>
  <c r="C269" i="6"/>
  <c r="A269" i="6"/>
  <c r="C268" i="6"/>
  <c r="A268" i="6"/>
  <c r="C267" i="6"/>
  <c r="A267" i="6"/>
  <c r="C266" i="6"/>
  <c r="A266" i="6"/>
  <c r="C265" i="6"/>
  <c r="A265" i="6"/>
  <c r="C264" i="6"/>
  <c r="A264" i="6"/>
  <c r="C263" i="6"/>
  <c r="A263" i="6"/>
  <c r="C262" i="6"/>
  <c r="A262" i="6"/>
  <c r="C261" i="6"/>
  <c r="A261" i="6"/>
  <c r="C260" i="6"/>
  <c r="A260" i="6"/>
  <c r="C259" i="6"/>
  <c r="A259" i="6"/>
  <c r="C258" i="6"/>
  <c r="A258" i="6"/>
  <c r="C257" i="6"/>
  <c r="A257" i="6"/>
  <c r="C256" i="6"/>
  <c r="A256" i="6"/>
  <c r="C255" i="6"/>
  <c r="A255" i="6"/>
  <c r="C254" i="6"/>
  <c r="A254" i="6"/>
  <c r="C253" i="6"/>
  <c r="A253" i="6"/>
  <c r="C252" i="6"/>
  <c r="A252" i="6"/>
  <c r="C251" i="6"/>
  <c r="A251" i="6"/>
  <c r="C250" i="6"/>
  <c r="A250" i="6"/>
  <c r="C249" i="6"/>
  <c r="A249" i="6"/>
  <c r="C248" i="6"/>
  <c r="A248" i="6"/>
  <c r="C247" i="6"/>
  <c r="A247" i="6"/>
  <c r="C246" i="6"/>
  <c r="A246" i="6"/>
  <c r="C245" i="6"/>
  <c r="A245" i="6"/>
  <c r="C244" i="6"/>
  <c r="A244" i="6"/>
  <c r="C243" i="6"/>
  <c r="A243" i="6"/>
  <c r="C242" i="6"/>
  <c r="A242" i="6"/>
  <c r="C241" i="6"/>
  <c r="A241" i="6"/>
  <c r="C240" i="6"/>
  <c r="A240" i="6"/>
  <c r="C239" i="6"/>
  <c r="A239" i="6"/>
  <c r="C238" i="6"/>
  <c r="A238" i="6"/>
  <c r="C237" i="6"/>
  <c r="A237" i="6"/>
  <c r="C236" i="6"/>
  <c r="A236" i="6"/>
  <c r="C235" i="6"/>
  <c r="A235" i="6"/>
  <c r="C234" i="6"/>
  <c r="A234" i="6"/>
  <c r="C233" i="6"/>
  <c r="A233" i="6"/>
  <c r="C232" i="6"/>
  <c r="A232" i="6"/>
  <c r="C231" i="6"/>
  <c r="A231" i="6"/>
  <c r="C230" i="6"/>
  <c r="A230" i="6"/>
  <c r="C229" i="6"/>
  <c r="A229" i="6"/>
  <c r="C228" i="6"/>
  <c r="A228" i="6"/>
  <c r="C227" i="6"/>
  <c r="A227" i="6"/>
  <c r="C226" i="6"/>
  <c r="A226" i="6"/>
  <c r="C225" i="6"/>
  <c r="A225" i="6"/>
  <c r="C224" i="6"/>
  <c r="A224" i="6"/>
  <c r="C223" i="6"/>
  <c r="A223" i="6"/>
  <c r="C222" i="6"/>
  <c r="A222" i="6"/>
  <c r="C221" i="6"/>
  <c r="A221" i="6"/>
  <c r="C220" i="6"/>
  <c r="A220" i="6"/>
  <c r="C219" i="6"/>
  <c r="A219" i="6"/>
  <c r="C218" i="6"/>
  <c r="A218" i="6"/>
  <c r="C217" i="6"/>
  <c r="A217" i="6"/>
  <c r="C216" i="6"/>
  <c r="A216" i="6"/>
  <c r="C215" i="6"/>
  <c r="A215" i="6"/>
  <c r="C214" i="6"/>
  <c r="A214" i="6"/>
  <c r="C213" i="6"/>
  <c r="A213" i="6"/>
  <c r="C212" i="6"/>
  <c r="A212" i="6"/>
  <c r="C211" i="6"/>
  <c r="A211" i="6"/>
  <c r="C210" i="6"/>
  <c r="A210" i="6"/>
  <c r="C209" i="6"/>
  <c r="A209" i="6"/>
  <c r="C208" i="6"/>
  <c r="A208" i="6"/>
  <c r="C207" i="6"/>
  <c r="A207" i="6"/>
  <c r="C206" i="6"/>
  <c r="A206" i="6"/>
  <c r="C205" i="6"/>
  <c r="A205" i="6"/>
  <c r="C204" i="6"/>
  <c r="A204" i="6"/>
  <c r="C203" i="6"/>
  <c r="A203" i="6"/>
  <c r="C202" i="6"/>
  <c r="A202" i="6"/>
  <c r="C201" i="6"/>
  <c r="A201" i="6"/>
  <c r="C200" i="6"/>
  <c r="A200" i="6"/>
  <c r="C199" i="6"/>
  <c r="A199" i="6"/>
  <c r="C198" i="6"/>
  <c r="A198" i="6"/>
  <c r="C197" i="6"/>
  <c r="A197" i="6"/>
  <c r="C196" i="6"/>
  <c r="A196" i="6"/>
  <c r="C195" i="6"/>
  <c r="A195" i="6"/>
  <c r="C194" i="6"/>
  <c r="A194" i="6"/>
  <c r="C193" i="6"/>
  <c r="A193" i="6"/>
  <c r="C192" i="6"/>
  <c r="A192" i="6"/>
  <c r="C191" i="6"/>
  <c r="A191" i="6"/>
  <c r="C190" i="6"/>
  <c r="A190" i="6"/>
  <c r="C189" i="6"/>
  <c r="A189" i="6"/>
  <c r="C188" i="6"/>
  <c r="A188" i="6"/>
  <c r="C187" i="6"/>
  <c r="A187" i="6"/>
  <c r="C186" i="6"/>
  <c r="A186" i="6"/>
  <c r="C185" i="6"/>
  <c r="A185" i="6"/>
  <c r="C184" i="6"/>
  <c r="A184" i="6"/>
  <c r="C183" i="6"/>
  <c r="A183" i="6"/>
  <c r="C182" i="6"/>
  <c r="A182" i="6"/>
  <c r="C181" i="6"/>
  <c r="A181" i="6"/>
  <c r="C180" i="6"/>
  <c r="A180" i="6"/>
  <c r="C179" i="6"/>
  <c r="A179" i="6"/>
  <c r="C178" i="6"/>
  <c r="A178" i="6"/>
  <c r="C177" i="6"/>
  <c r="A177" i="6"/>
  <c r="C176" i="6"/>
  <c r="A176" i="6"/>
  <c r="C175" i="6"/>
  <c r="A175" i="6"/>
  <c r="C174" i="6"/>
  <c r="A174" i="6"/>
  <c r="C173" i="6"/>
  <c r="A173" i="6"/>
  <c r="C172" i="6"/>
  <c r="A172" i="6"/>
  <c r="C171" i="6"/>
  <c r="A171" i="6"/>
  <c r="C170" i="6"/>
  <c r="A170" i="6"/>
  <c r="C169" i="6"/>
  <c r="A169" i="6"/>
  <c r="C168" i="6"/>
  <c r="A168" i="6"/>
  <c r="C167" i="6"/>
  <c r="A167" i="6"/>
  <c r="C166" i="6"/>
  <c r="A166" i="6"/>
  <c r="C165" i="6"/>
  <c r="A165" i="6"/>
  <c r="C164" i="6"/>
  <c r="A164" i="6"/>
  <c r="C163" i="6"/>
  <c r="A163" i="6"/>
  <c r="C162" i="6"/>
  <c r="A162" i="6"/>
  <c r="C161" i="6"/>
  <c r="A161" i="6"/>
  <c r="C160" i="6"/>
  <c r="A160" i="6"/>
  <c r="C159" i="6"/>
  <c r="A159" i="6"/>
  <c r="C158" i="6"/>
  <c r="A158" i="6"/>
  <c r="C157" i="6"/>
  <c r="A157" i="6"/>
  <c r="C156" i="6"/>
  <c r="A156" i="6"/>
  <c r="C155" i="6"/>
  <c r="A155" i="6"/>
  <c r="C154" i="6"/>
  <c r="A154" i="6"/>
  <c r="C153" i="6"/>
  <c r="A153" i="6"/>
  <c r="C152" i="6"/>
  <c r="A152" i="6"/>
  <c r="C151" i="6"/>
  <c r="A151" i="6"/>
  <c r="C150" i="6"/>
  <c r="A150" i="6"/>
  <c r="C149" i="6"/>
  <c r="A149" i="6"/>
  <c r="C148" i="6"/>
  <c r="A148" i="6"/>
  <c r="C147" i="6"/>
  <c r="A147" i="6"/>
  <c r="C146" i="6"/>
  <c r="A146" i="6"/>
  <c r="C145" i="6"/>
  <c r="A145" i="6"/>
  <c r="C144" i="6"/>
  <c r="A144" i="6"/>
  <c r="C143" i="6"/>
  <c r="A143" i="6"/>
  <c r="C142" i="6"/>
  <c r="A142" i="6"/>
  <c r="C141" i="6"/>
  <c r="A141" i="6"/>
  <c r="C140" i="6"/>
  <c r="A140" i="6"/>
  <c r="C139" i="6"/>
  <c r="A139" i="6"/>
  <c r="C138" i="6"/>
  <c r="A138" i="6"/>
  <c r="C137" i="6"/>
  <c r="A137" i="6"/>
  <c r="C136" i="6"/>
  <c r="A136" i="6"/>
  <c r="C135" i="6"/>
  <c r="A135" i="6"/>
  <c r="C134" i="6"/>
  <c r="A134" i="6"/>
  <c r="C133" i="6"/>
  <c r="A133" i="6"/>
  <c r="C132" i="6"/>
  <c r="A132" i="6"/>
  <c r="C131" i="6"/>
  <c r="A131" i="6"/>
  <c r="C130" i="6"/>
  <c r="A130" i="6"/>
  <c r="C129" i="6"/>
  <c r="A129" i="6"/>
  <c r="C128" i="6"/>
  <c r="A128" i="6"/>
  <c r="C127" i="6"/>
  <c r="A127" i="6"/>
  <c r="C126" i="6"/>
  <c r="A126" i="6"/>
  <c r="C125" i="6"/>
  <c r="A125" i="6"/>
  <c r="C124" i="6"/>
  <c r="A124" i="6"/>
  <c r="C123" i="6"/>
  <c r="A123" i="6"/>
  <c r="C122" i="6"/>
  <c r="A122" i="6"/>
  <c r="C121" i="6"/>
  <c r="A121" i="6"/>
  <c r="C120" i="6"/>
  <c r="A120" i="6"/>
  <c r="C119" i="6"/>
  <c r="A119" i="6"/>
  <c r="C118" i="6"/>
  <c r="A118" i="6"/>
  <c r="C117" i="6"/>
  <c r="A117" i="6"/>
  <c r="C116" i="6"/>
  <c r="A116" i="6"/>
  <c r="C115" i="6"/>
  <c r="A115" i="6"/>
  <c r="C114" i="6"/>
  <c r="A114" i="6"/>
  <c r="C113" i="6"/>
  <c r="A113" i="6"/>
  <c r="C112" i="6"/>
  <c r="A112" i="6"/>
  <c r="C111" i="6"/>
  <c r="A111" i="6"/>
  <c r="C110" i="6"/>
  <c r="A110" i="6"/>
  <c r="C109" i="6"/>
  <c r="A109" i="6"/>
  <c r="C108" i="6"/>
  <c r="A108" i="6"/>
  <c r="C107" i="6"/>
  <c r="A107" i="6"/>
  <c r="C106" i="6"/>
  <c r="A106" i="6"/>
  <c r="C105" i="6"/>
  <c r="A105" i="6"/>
  <c r="C104" i="6"/>
  <c r="A104" i="6"/>
  <c r="C103" i="6"/>
  <c r="A103" i="6"/>
  <c r="C102" i="6"/>
  <c r="A102" i="6"/>
  <c r="C101" i="6"/>
  <c r="A101" i="6"/>
  <c r="C100" i="6"/>
  <c r="A100" i="6"/>
  <c r="C99" i="6"/>
  <c r="A99" i="6"/>
  <c r="C98" i="6"/>
  <c r="A98" i="6"/>
  <c r="C97" i="6"/>
  <c r="A97" i="6"/>
  <c r="C96" i="6"/>
  <c r="A96" i="6"/>
  <c r="C95" i="6"/>
  <c r="A95" i="6"/>
  <c r="C94" i="6"/>
  <c r="A94" i="6"/>
  <c r="C93" i="6"/>
  <c r="A93" i="6"/>
  <c r="C92" i="6"/>
  <c r="A92" i="6"/>
  <c r="C91" i="6"/>
  <c r="A91" i="6"/>
  <c r="C90" i="6"/>
  <c r="A90" i="6"/>
  <c r="C89" i="6"/>
  <c r="A89" i="6"/>
  <c r="C88" i="6"/>
  <c r="A88" i="6"/>
  <c r="C87" i="6"/>
  <c r="A87" i="6"/>
  <c r="C86" i="6"/>
  <c r="A86" i="6"/>
  <c r="C85" i="6"/>
  <c r="A85" i="6"/>
  <c r="C84" i="6"/>
  <c r="A84" i="6"/>
  <c r="C83" i="6"/>
  <c r="A83" i="6"/>
  <c r="C82" i="6"/>
  <c r="A82" i="6"/>
  <c r="C81" i="6"/>
  <c r="A81" i="6"/>
  <c r="C80" i="6"/>
  <c r="A80" i="6"/>
  <c r="C79" i="6"/>
  <c r="A79" i="6"/>
  <c r="C78" i="6"/>
  <c r="A78" i="6"/>
  <c r="C77" i="6"/>
  <c r="A77" i="6"/>
  <c r="C76" i="6"/>
  <c r="A76" i="6"/>
  <c r="C75" i="6"/>
  <c r="A75" i="6"/>
  <c r="C74" i="6"/>
  <c r="A74" i="6"/>
  <c r="C73" i="6"/>
  <c r="A73" i="6"/>
  <c r="C72" i="6"/>
  <c r="A72" i="6"/>
  <c r="C71" i="6"/>
  <c r="A71" i="6"/>
  <c r="C70" i="6"/>
  <c r="A70" i="6"/>
  <c r="C69" i="6"/>
  <c r="A69" i="6"/>
  <c r="C68" i="6"/>
  <c r="A68" i="6"/>
  <c r="C67" i="6"/>
  <c r="A67" i="6"/>
  <c r="C66" i="6"/>
  <c r="A66" i="6"/>
  <c r="C65" i="6"/>
  <c r="A65" i="6"/>
  <c r="C64" i="6"/>
  <c r="A64" i="6"/>
  <c r="C63" i="6"/>
  <c r="A63" i="6"/>
  <c r="C62" i="6"/>
  <c r="A62" i="6"/>
  <c r="C61" i="6"/>
  <c r="A61" i="6"/>
  <c r="C60" i="6"/>
  <c r="A60" i="6"/>
  <c r="C59" i="6"/>
  <c r="A59" i="6"/>
  <c r="C58" i="6"/>
  <c r="A58" i="6"/>
  <c r="C57" i="6"/>
  <c r="A57" i="6"/>
  <c r="C56" i="6"/>
  <c r="A56" i="6"/>
  <c r="C55" i="6"/>
  <c r="A55" i="6"/>
  <c r="C54" i="6"/>
  <c r="A54" i="6"/>
  <c r="C53" i="6"/>
  <c r="A53" i="6"/>
  <c r="C52" i="6"/>
  <c r="A52" i="6"/>
  <c r="C51" i="6"/>
  <c r="A51" i="6"/>
  <c r="C50" i="6"/>
  <c r="A50" i="6"/>
  <c r="C49" i="6"/>
  <c r="A49" i="6"/>
  <c r="C48" i="6"/>
  <c r="A48" i="6"/>
  <c r="C47" i="6"/>
  <c r="A47" i="6"/>
  <c r="C46" i="6"/>
  <c r="A46" i="6"/>
  <c r="C45" i="6"/>
  <c r="A45" i="6"/>
  <c r="C44" i="6"/>
  <c r="A44" i="6"/>
  <c r="C43" i="6"/>
  <c r="A43" i="6"/>
  <c r="C42" i="6"/>
  <c r="A42" i="6"/>
  <c r="C41" i="6"/>
  <c r="A41" i="6"/>
  <c r="C40" i="6"/>
  <c r="A40" i="6"/>
  <c r="C39" i="6"/>
  <c r="A39" i="6"/>
  <c r="C38" i="6"/>
  <c r="A38" i="6"/>
  <c r="C37" i="6"/>
  <c r="A37" i="6"/>
  <c r="C36" i="6"/>
  <c r="A36" i="6"/>
  <c r="C35" i="6"/>
  <c r="A35" i="6"/>
  <c r="C34" i="6"/>
  <c r="A34" i="6"/>
  <c r="C33" i="6"/>
  <c r="A33" i="6"/>
  <c r="C32" i="6"/>
  <c r="A32" i="6"/>
  <c r="C31" i="6"/>
  <c r="A31" i="6"/>
  <c r="C30" i="6"/>
  <c r="A30" i="6"/>
  <c r="C29" i="6"/>
  <c r="A29" i="6"/>
  <c r="C28" i="6"/>
  <c r="A28" i="6"/>
  <c r="C27" i="6"/>
  <c r="A27" i="6"/>
  <c r="C26" i="6"/>
  <c r="A26" i="6"/>
  <c r="C25" i="6"/>
  <c r="A25" i="6"/>
  <c r="C24" i="6"/>
  <c r="A24" i="6"/>
  <c r="C23" i="6"/>
  <c r="A23" i="6"/>
  <c r="C22" i="6"/>
  <c r="A22" i="6"/>
  <c r="C21" i="6"/>
  <c r="A21" i="6"/>
  <c r="C20" i="6"/>
  <c r="A20" i="6"/>
  <c r="C19" i="6"/>
  <c r="A19" i="6"/>
  <c r="C18" i="6"/>
  <c r="A18" i="6"/>
  <c r="C17" i="6"/>
  <c r="A17" i="6"/>
  <c r="C16" i="6"/>
  <c r="A16" i="6"/>
  <c r="C15" i="6"/>
  <c r="A15" i="6"/>
  <c r="C14" i="6"/>
  <c r="A14" i="6"/>
  <c r="C13" i="6"/>
  <c r="A13" i="6"/>
  <c r="C12" i="6"/>
  <c r="A12" i="6"/>
  <c r="C11" i="6"/>
  <c r="A11" i="6"/>
  <c r="C10" i="6"/>
  <c r="A10" i="6"/>
  <c r="C9" i="6"/>
  <c r="A9" i="6"/>
  <c r="C8" i="6"/>
  <c r="A8" i="6"/>
  <c r="C7" i="6"/>
  <c r="A7" i="6"/>
  <c r="C6" i="6"/>
  <c r="A6" i="6"/>
  <c r="C5" i="6"/>
  <c r="A5" i="6"/>
  <c r="C4" i="6"/>
  <c r="A4" i="6"/>
  <c r="C3" i="6"/>
  <c r="A3" i="6"/>
  <c r="E10" i="3"/>
  <c r="D10" i="3"/>
  <c r="C10" i="3"/>
  <c r="E9" i="3"/>
  <c r="D9" i="3"/>
  <c r="C9" i="3"/>
  <c r="E8" i="3"/>
  <c r="D8" i="3"/>
  <c r="C8" i="3"/>
  <c r="E7" i="3"/>
  <c r="D7" i="3"/>
  <c r="C7" i="3"/>
  <c r="E6" i="3"/>
  <c r="D6" i="3"/>
  <c r="C6" i="3"/>
  <c r="E5" i="3"/>
  <c r="D5" i="3"/>
  <c r="C5" i="3"/>
  <c r="E4" i="3"/>
  <c r="D4" i="3"/>
  <c r="C4" i="3"/>
  <c r="E3" i="3"/>
  <c r="D3" i="3"/>
  <c r="C3" i="3"/>
  <c r="E2" i="3"/>
  <c r="D2" i="3"/>
  <c r="C2" i="3"/>
  <c r="M27" i="8" l="1"/>
  <c r="N27" i="8"/>
  <c r="M51" i="8"/>
  <c r="N51" i="8"/>
  <c r="M84" i="8"/>
  <c r="N84" i="8"/>
  <c r="M92" i="8"/>
  <c r="N92" i="8"/>
  <c r="M39" i="8"/>
  <c r="N39" i="8"/>
  <c r="M76" i="8"/>
  <c r="N76" i="8"/>
  <c r="M87" i="8"/>
  <c r="N87" i="8"/>
  <c r="M19" i="8"/>
  <c r="N19" i="8"/>
  <c r="M35" i="8"/>
  <c r="N35" i="8"/>
  <c r="M11" i="8"/>
  <c r="N11" i="8"/>
  <c r="M23" i="8"/>
  <c r="N23" i="8"/>
  <c r="M31" i="8"/>
  <c r="N31" i="8"/>
  <c r="M73" i="8"/>
  <c r="N73" i="8"/>
  <c r="M78" i="8"/>
  <c r="N78" i="8"/>
  <c r="M165" i="8"/>
  <c r="N165" i="8"/>
  <c r="M43" i="8"/>
  <c r="N43" i="8"/>
  <c r="M95" i="8"/>
  <c r="N95" i="8"/>
  <c r="M97" i="8"/>
  <c r="N97" i="8"/>
  <c r="M15" i="8"/>
  <c r="N15" i="8"/>
  <c r="M89" i="8"/>
  <c r="N89" i="8"/>
  <c r="M47" i="8"/>
  <c r="N47" i="8"/>
  <c r="U3" i="8"/>
  <c r="AC3" i="8"/>
  <c r="U4" i="8"/>
  <c r="AC4" i="8"/>
  <c r="U5" i="8"/>
  <c r="AC5" i="8"/>
  <c r="U6" i="8"/>
  <c r="AC6" i="8"/>
  <c r="R8" i="8"/>
  <c r="AC8" i="8"/>
  <c r="U11" i="8"/>
  <c r="R12" i="8"/>
  <c r="AC12" i="8"/>
  <c r="U15" i="8"/>
  <c r="R16" i="8"/>
  <c r="AC16" i="8"/>
  <c r="U19" i="8"/>
  <c r="R20" i="8"/>
  <c r="AC20" i="8"/>
  <c r="U23" i="8"/>
  <c r="R24" i="8"/>
  <c r="AC24" i="8"/>
  <c r="U27" i="8"/>
  <c r="R28" i="8"/>
  <c r="AC28" i="8"/>
  <c r="U31" i="8"/>
  <c r="R32" i="8"/>
  <c r="AC32" i="8"/>
  <c r="U35" i="8"/>
  <c r="R36" i="8"/>
  <c r="AC36" i="8"/>
  <c r="U39" i="8"/>
  <c r="R40" i="8"/>
  <c r="AC40" i="8"/>
  <c r="U43" i="8"/>
  <c r="R44" i="8"/>
  <c r="AC44" i="8"/>
  <c r="U47" i="8"/>
  <c r="R48" i="8"/>
  <c r="AC48" i="8"/>
  <c r="U51" i="8"/>
  <c r="R52" i="8"/>
  <c r="AC52" i="8"/>
  <c r="N53" i="8"/>
  <c r="M53" i="8"/>
  <c r="N54" i="8"/>
  <c r="M54" i="8"/>
  <c r="N55" i="8"/>
  <c r="M55" i="8"/>
  <c r="N56" i="8"/>
  <c r="M56" i="8"/>
  <c r="N57" i="8"/>
  <c r="M57" i="8"/>
  <c r="N58" i="8"/>
  <c r="M58" i="8"/>
  <c r="N59" i="8"/>
  <c r="M59" i="8"/>
  <c r="N60" i="8"/>
  <c r="M60" i="8"/>
  <c r="N61" i="8"/>
  <c r="M61" i="8"/>
  <c r="N62" i="8"/>
  <c r="M62" i="8"/>
  <c r="N63" i="8"/>
  <c r="M63" i="8"/>
  <c r="N64" i="8"/>
  <c r="M64" i="8"/>
  <c r="R66" i="8"/>
  <c r="R67" i="8"/>
  <c r="X69" i="8"/>
  <c r="W69" i="8"/>
  <c r="V69" i="8"/>
  <c r="Z69" i="8"/>
  <c r="S69" i="8"/>
  <c r="U70" i="8"/>
  <c r="Y71" i="8"/>
  <c r="R79" i="8"/>
  <c r="S80" i="8"/>
  <c r="X82" i="8"/>
  <c r="V82" i="8"/>
  <c r="U82" i="8"/>
  <c r="Y82" i="8"/>
  <c r="T82" i="8"/>
  <c r="X83" i="8"/>
  <c r="Z83" i="8"/>
  <c r="Y83" i="8"/>
  <c r="AB83" i="8"/>
  <c r="S83" i="8"/>
  <c r="U83" i="8"/>
  <c r="AB86" i="8"/>
  <c r="R91" i="8"/>
  <c r="X95" i="8"/>
  <c r="U95" i="8"/>
  <c r="AC95" i="8"/>
  <c r="T95" i="8"/>
  <c r="H95" i="8"/>
  <c r="I95" i="8" s="1"/>
  <c r="AB95" i="8"/>
  <c r="S95" i="8"/>
  <c r="W95" i="8"/>
  <c r="Y95" i="8"/>
  <c r="S98" i="8"/>
  <c r="S101" i="8"/>
  <c r="AC102" i="8"/>
  <c r="T104" i="8"/>
  <c r="X109" i="8"/>
  <c r="W109" i="8"/>
  <c r="AB109" i="8"/>
  <c r="R109" i="8"/>
  <c r="AA109" i="8"/>
  <c r="Z109" i="8"/>
  <c r="Y109" i="8"/>
  <c r="T109" i="8"/>
  <c r="V109" i="8"/>
  <c r="X118" i="8"/>
  <c r="W118" i="8"/>
  <c r="Y118" i="8"/>
  <c r="V118" i="8"/>
  <c r="U118" i="8"/>
  <c r="H118" i="8"/>
  <c r="I118" i="8" s="1"/>
  <c r="T118" i="8"/>
  <c r="AA118" i="8"/>
  <c r="AC118" i="8"/>
  <c r="X123" i="8"/>
  <c r="W123" i="8"/>
  <c r="Z123" i="8"/>
  <c r="Y123" i="8"/>
  <c r="V123" i="8"/>
  <c r="U123" i="8"/>
  <c r="H123" i="8"/>
  <c r="I123" i="8" s="1"/>
  <c r="AB123" i="8"/>
  <c r="R123" i="8"/>
  <c r="AC123" i="8"/>
  <c r="X125" i="8"/>
  <c r="W125" i="8"/>
  <c r="AB125" i="8"/>
  <c r="R125" i="8"/>
  <c r="AA125" i="8"/>
  <c r="Z125" i="8"/>
  <c r="Y125" i="8"/>
  <c r="T125" i="8"/>
  <c r="V125" i="8"/>
  <c r="M166" i="8"/>
  <c r="N166" i="8"/>
  <c r="X167" i="8"/>
  <c r="AB167" i="8"/>
  <c r="T167" i="8"/>
  <c r="AC167" i="8"/>
  <c r="R167" i="8"/>
  <c r="AA167" i="8"/>
  <c r="Z167" i="8"/>
  <c r="Y167" i="8"/>
  <c r="W167" i="8"/>
  <c r="U167" i="8"/>
  <c r="V167" i="8"/>
  <c r="S167" i="8"/>
  <c r="X180" i="8"/>
  <c r="AC180" i="8"/>
  <c r="T180" i="8"/>
  <c r="H180" i="8"/>
  <c r="I180" i="8" s="1"/>
  <c r="Y180" i="8"/>
  <c r="S180" i="8"/>
  <c r="R180" i="8"/>
  <c r="AB180" i="8"/>
  <c r="AA180" i="8"/>
  <c r="Z180" i="8"/>
  <c r="V180" i="8"/>
  <c r="W180" i="8"/>
  <c r="K3" i="8"/>
  <c r="K4" i="8"/>
  <c r="K5" i="8"/>
  <c r="V5" i="8"/>
  <c r="V6" i="8"/>
  <c r="X8" i="8"/>
  <c r="AA8" i="8"/>
  <c r="S8" i="8"/>
  <c r="H8" i="8"/>
  <c r="I8" i="8" s="1"/>
  <c r="T8" i="8"/>
  <c r="N9" i="8"/>
  <c r="Y10" i="8"/>
  <c r="V11" i="8"/>
  <c r="X12" i="8"/>
  <c r="AA12" i="8"/>
  <c r="S12" i="8"/>
  <c r="H12" i="8"/>
  <c r="I12" i="8" s="1"/>
  <c r="T12" i="8"/>
  <c r="N13" i="8"/>
  <c r="Y14" i="8"/>
  <c r="V15" i="8"/>
  <c r="X16" i="8"/>
  <c r="AA16" i="8"/>
  <c r="S16" i="8"/>
  <c r="H16" i="8"/>
  <c r="I16" i="8" s="1"/>
  <c r="T16" i="8"/>
  <c r="N17" i="8"/>
  <c r="Y18" i="8"/>
  <c r="V19" i="8"/>
  <c r="X20" i="8"/>
  <c r="AA20" i="8"/>
  <c r="S20" i="8"/>
  <c r="H20" i="8"/>
  <c r="I20" i="8" s="1"/>
  <c r="T20" i="8"/>
  <c r="N21" i="8"/>
  <c r="Y22" i="8"/>
  <c r="V23" i="8"/>
  <c r="X24" i="8"/>
  <c r="AA24" i="8"/>
  <c r="S24" i="8"/>
  <c r="H24" i="8"/>
  <c r="I24" i="8" s="1"/>
  <c r="T24" i="8"/>
  <c r="N25" i="8"/>
  <c r="Y26" i="8"/>
  <c r="V27" i="8"/>
  <c r="X28" i="8"/>
  <c r="AA28" i="8"/>
  <c r="S28" i="8"/>
  <c r="H28" i="8"/>
  <c r="I28" i="8" s="1"/>
  <c r="T28" i="8"/>
  <c r="N29" i="8"/>
  <c r="Y30" i="8"/>
  <c r="V31" i="8"/>
  <c r="X32" i="8"/>
  <c r="AA32" i="8"/>
  <c r="S32" i="8"/>
  <c r="H32" i="8"/>
  <c r="I32" i="8" s="1"/>
  <c r="T32" i="8"/>
  <c r="N33" i="8"/>
  <c r="Y34" i="8"/>
  <c r="V35" i="8"/>
  <c r="X36" i="8"/>
  <c r="AA36" i="8"/>
  <c r="S36" i="8"/>
  <c r="H36" i="8"/>
  <c r="I36" i="8" s="1"/>
  <c r="T36" i="8"/>
  <c r="N37" i="8"/>
  <c r="Y38" i="8"/>
  <c r="V39" i="8"/>
  <c r="X40" i="8"/>
  <c r="AA40" i="8"/>
  <c r="S40" i="8"/>
  <c r="H40" i="8"/>
  <c r="I40" i="8" s="1"/>
  <c r="T40" i="8"/>
  <c r="N41" i="8"/>
  <c r="Y42" i="8"/>
  <c r="V43" i="8"/>
  <c r="X44" i="8"/>
  <c r="AA44" i="8"/>
  <c r="S44" i="8"/>
  <c r="H44" i="8"/>
  <c r="I44" i="8" s="1"/>
  <c r="T44" i="8"/>
  <c r="N45" i="8"/>
  <c r="Y46" i="8"/>
  <c r="V47" i="8"/>
  <c r="X48" i="8"/>
  <c r="AA48" i="8"/>
  <c r="S48" i="8"/>
  <c r="H48" i="8"/>
  <c r="I48" i="8" s="1"/>
  <c r="T48" i="8"/>
  <c r="N49" i="8"/>
  <c r="Y50" i="8"/>
  <c r="V51" i="8"/>
  <c r="X52" i="8"/>
  <c r="AA52" i="8"/>
  <c r="S52" i="8"/>
  <c r="H52" i="8"/>
  <c r="I52" i="8" s="1"/>
  <c r="T52" i="8"/>
  <c r="R61" i="8"/>
  <c r="R62" i="8"/>
  <c r="R63" i="8"/>
  <c r="R64" i="8"/>
  <c r="N65" i="8"/>
  <c r="X68" i="8"/>
  <c r="AC68" i="8"/>
  <c r="T68" i="8"/>
  <c r="H68" i="8"/>
  <c r="I68" i="8" s="1"/>
  <c r="AB68" i="8"/>
  <c r="S68" i="8"/>
  <c r="V68" i="8"/>
  <c r="U68" i="8"/>
  <c r="T69" i="8"/>
  <c r="Z70" i="8"/>
  <c r="V70" i="8"/>
  <c r="Z71" i="8"/>
  <c r="AB74" i="8"/>
  <c r="L75" i="8"/>
  <c r="AC75" i="8"/>
  <c r="M77" i="8"/>
  <c r="N77" i="8"/>
  <c r="T80" i="8"/>
  <c r="W82" i="8"/>
  <c r="V83" i="8"/>
  <c r="Y85" i="8"/>
  <c r="Y88" i="8"/>
  <c r="V88" i="8"/>
  <c r="U88" i="8"/>
  <c r="AC93" i="8"/>
  <c r="Z95" i="8"/>
  <c r="AC96" i="8"/>
  <c r="AC109" i="8"/>
  <c r="AA120" i="8"/>
  <c r="Z120" i="8"/>
  <c r="Y120" i="8"/>
  <c r="V120" i="8"/>
  <c r="M122" i="8"/>
  <c r="N122" i="8"/>
  <c r="AC125" i="8"/>
  <c r="AB157" i="8"/>
  <c r="T157" i="8"/>
  <c r="Z157" i="8"/>
  <c r="Y157" i="8"/>
  <c r="X157" i="8"/>
  <c r="W157" i="8"/>
  <c r="V157" i="8"/>
  <c r="H157" i="8"/>
  <c r="I157" i="8" s="1"/>
  <c r="AC157" i="8"/>
  <c r="S157" i="8"/>
  <c r="M161" i="8"/>
  <c r="M178" i="8"/>
  <c r="N178" i="8"/>
  <c r="M183" i="8"/>
  <c r="N183" i="8"/>
  <c r="AB200" i="8"/>
  <c r="AA200" i="8"/>
  <c r="W3" i="8"/>
  <c r="W4" i="8"/>
  <c r="W5" i="8"/>
  <c r="W6" i="8"/>
  <c r="U8" i="8"/>
  <c r="U12" i="8"/>
  <c r="U16" i="8"/>
  <c r="U20" i="8"/>
  <c r="U24" i="8"/>
  <c r="U28" i="8"/>
  <c r="U32" i="8"/>
  <c r="U36" i="8"/>
  <c r="U40" i="8"/>
  <c r="U44" i="8"/>
  <c r="U48" i="8"/>
  <c r="U52" i="8"/>
  <c r="X66" i="8"/>
  <c r="V66" i="8"/>
  <c r="U66" i="8"/>
  <c r="Y66" i="8"/>
  <c r="T66" i="8"/>
  <c r="X67" i="8"/>
  <c r="Z67" i="8"/>
  <c r="Y67" i="8"/>
  <c r="AB67" i="8"/>
  <c r="S67" i="8"/>
  <c r="U67" i="8"/>
  <c r="W70" i="8"/>
  <c r="X79" i="8"/>
  <c r="U79" i="8"/>
  <c r="AC79" i="8"/>
  <c r="T79" i="8"/>
  <c r="H79" i="8"/>
  <c r="I79" i="8" s="1"/>
  <c r="W79" i="8"/>
  <c r="V79" i="8"/>
  <c r="U80" i="8"/>
  <c r="M86" i="8"/>
  <c r="N86" i="8"/>
  <c r="X91" i="8"/>
  <c r="Z91" i="8"/>
  <c r="Y91" i="8"/>
  <c r="W91" i="8"/>
  <c r="AB91" i="8"/>
  <c r="S91" i="8"/>
  <c r="U91" i="8"/>
  <c r="M93" i="8"/>
  <c r="N93" i="8"/>
  <c r="X98" i="8"/>
  <c r="V98" i="8"/>
  <c r="U98" i="8"/>
  <c r="AC98" i="8"/>
  <c r="T98" i="8"/>
  <c r="H98" i="8"/>
  <c r="I98" i="8" s="1"/>
  <c r="Y98" i="8"/>
  <c r="Z98" i="8"/>
  <c r="X101" i="8"/>
  <c r="W101" i="8"/>
  <c r="AB101" i="8"/>
  <c r="R101" i="8"/>
  <c r="AA101" i="8"/>
  <c r="Z101" i="8"/>
  <c r="T101" i="8"/>
  <c r="V101" i="8"/>
  <c r="AA104" i="8"/>
  <c r="Z104" i="8"/>
  <c r="Y104" i="8"/>
  <c r="V104" i="8"/>
  <c r="M111" i="8"/>
  <c r="N111" i="8"/>
  <c r="N129" i="8"/>
  <c r="M129" i="8"/>
  <c r="N131" i="8"/>
  <c r="M131" i="8"/>
  <c r="N133" i="8"/>
  <c r="M133" i="8"/>
  <c r="N135" i="8"/>
  <c r="M135" i="8"/>
  <c r="N137" i="8"/>
  <c r="M137" i="8"/>
  <c r="N141" i="8"/>
  <c r="M141" i="8"/>
  <c r="N145" i="8"/>
  <c r="M145" i="8"/>
  <c r="N149" i="8"/>
  <c r="M149" i="8"/>
  <c r="N153" i="8"/>
  <c r="M153" i="8"/>
  <c r="X176" i="8"/>
  <c r="Y176" i="8"/>
  <c r="AC176" i="8"/>
  <c r="T176" i="8"/>
  <c r="AA176" i="8"/>
  <c r="Z176" i="8"/>
  <c r="W176" i="8"/>
  <c r="V176" i="8"/>
  <c r="H176" i="8"/>
  <c r="I176" i="8" s="1"/>
  <c r="U176" i="8"/>
  <c r="R176" i="8"/>
  <c r="S176" i="8"/>
  <c r="S199" i="8"/>
  <c r="R199" i="8"/>
  <c r="AB199" i="8"/>
  <c r="AA199" i="8"/>
  <c r="Y199" i="8"/>
  <c r="M201" i="8"/>
  <c r="N201" i="8"/>
  <c r="N249" i="8"/>
  <c r="M249" i="8"/>
  <c r="N251" i="8"/>
  <c r="M251" i="8"/>
  <c r="N257" i="8"/>
  <c r="M257" i="8"/>
  <c r="N259" i="8"/>
  <c r="M259" i="8"/>
  <c r="N265" i="8"/>
  <c r="M265" i="8"/>
  <c r="N267" i="8"/>
  <c r="M267" i="8"/>
  <c r="AC364" i="8"/>
  <c r="U364" i="8"/>
  <c r="AB364" i="8"/>
  <c r="T364" i="8"/>
  <c r="V364" i="8"/>
  <c r="S364" i="8"/>
  <c r="R364" i="8"/>
  <c r="AA364" i="8"/>
  <c r="Z364" i="8"/>
  <c r="X364" i="8"/>
  <c r="H364" i="8"/>
  <c r="I364" i="8" s="1"/>
  <c r="X3" i="8"/>
  <c r="X4" i="8"/>
  <c r="X5" i="8"/>
  <c r="X6" i="8"/>
  <c r="M7" i="8"/>
  <c r="V8" i="8"/>
  <c r="X9" i="8"/>
  <c r="AA9" i="8"/>
  <c r="S9" i="8"/>
  <c r="H9" i="8"/>
  <c r="I9" i="8" s="1"/>
  <c r="T9" i="8"/>
  <c r="N10" i="8"/>
  <c r="Y11" i="8"/>
  <c r="V12" i="8"/>
  <c r="X13" i="8"/>
  <c r="AA13" i="8"/>
  <c r="S13" i="8"/>
  <c r="H13" i="8"/>
  <c r="I13" i="8" s="1"/>
  <c r="T13" i="8"/>
  <c r="N14" i="8"/>
  <c r="Y15" i="8"/>
  <c r="V16" i="8"/>
  <c r="X17" i="8"/>
  <c r="AA17" i="8"/>
  <c r="S17" i="8"/>
  <c r="H17" i="8"/>
  <c r="I17" i="8" s="1"/>
  <c r="T17" i="8"/>
  <c r="N18" i="8"/>
  <c r="V20" i="8"/>
  <c r="X21" i="8"/>
  <c r="AA21" i="8"/>
  <c r="S21" i="8"/>
  <c r="H21" i="8"/>
  <c r="I21" i="8" s="1"/>
  <c r="T21" i="8"/>
  <c r="N22" i="8"/>
  <c r="V24" i="8"/>
  <c r="X25" i="8"/>
  <c r="AA25" i="8"/>
  <c r="S25" i="8"/>
  <c r="H25" i="8"/>
  <c r="I25" i="8" s="1"/>
  <c r="T25" i="8"/>
  <c r="N26" i="8"/>
  <c r="V28" i="8"/>
  <c r="X29" i="8"/>
  <c r="AA29" i="8"/>
  <c r="S29" i="8"/>
  <c r="H29" i="8"/>
  <c r="I29" i="8" s="1"/>
  <c r="T29" i="8"/>
  <c r="N30" i="8"/>
  <c r="V32" i="8"/>
  <c r="X33" i="8"/>
  <c r="AA33" i="8"/>
  <c r="S33" i="8"/>
  <c r="H33" i="8"/>
  <c r="I33" i="8" s="1"/>
  <c r="T33" i="8"/>
  <c r="N34" i="8"/>
  <c r="V36" i="8"/>
  <c r="X37" i="8"/>
  <c r="AA37" i="8"/>
  <c r="S37" i="8"/>
  <c r="H37" i="8"/>
  <c r="I37" i="8" s="1"/>
  <c r="T37" i="8"/>
  <c r="N38" i="8"/>
  <c r="Y39" i="8"/>
  <c r="V40" i="8"/>
  <c r="X41" i="8"/>
  <c r="AA41" i="8"/>
  <c r="S41" i="8"/>
  <c r="H41" i="8"/>
  <c r="I41" i="8" s="1"/>
  <c r="T41" i="8"/>
  <c r="N42" i="8"/>
  <c r="Y43" i="8"/>
  <c r="V44" i="8"/>
  <c r="X45" i="8"/>
  <c r="AA45" i="8"/>
  <c r="S45" i="8"/>
  <c r="H45" i="8"/>
  <c r="I45" i="8" s="1"/>
  <c r="T45" i="8"/>
  <c r="N46" i="8"/>
  <c r="Y47" i="8"/>
  <c r="V48" i="8"/>
  <c r="X49" i="8"/>
  <c r="AA49" i="8"/>
  <c r="S49" i="8"/>
  <c r="H49" i="8"/>
  <c r="I49" i="8" s="1"/>
  <c r="T49" i="8"/>
  <c r="N50" i="8"/>
  <c r="Y51" i="8"/>
  <c r="V52" i="8"/>
  <c r="W66" i="8"/>
  <c r="V67" i="8"/>
  <c r="Y69" i="8"/>
  <c r="Y70" i="8"/>
  <c r="AB71" i="8"/>
  <c r="X77" i="8"/>
  <c r="W77" i="8"/>
  <c r="V77" i="8"/>
  <c r="Z77" i="8"/>
  <c r="S77" i="8"/>
  <c r="Y79" i="8"/>
  <c r="H80" i="8"/>
  <c r="I80" i="8" s="1"/>
  <c r="V80" i="8"/>
  <c r="AA82" i="8"/>
  <c r="AA83" i="8"/>
  <c r="X87" i="8"/>
  <c r="U87" i="8"/>
  <c r="AC87" i="8"/>
  <c r="T87" i="8"/>
  <c r="H87" i="8"/>
  <c r="I87" i="8" s="1"/>
  <c r="AB87" i="8"/>
  <c r="S87" i="8"/>
  <c r="W87" i="8"/>
  <c r="Y87" i="8"/>
  <c r="V91" i="8"/>
  <c r="AA98" i="8"/>
  <c r="M99" i="8"/>
  <c r="N99" i="8"/>
  <c r="Y101" i="8"/>
  <c r="R102" i="8"/>
  <c r="H104" i="8"/>
  <c r="I104" i="8" s="1"/>
  <c r="AB104" i="8"/>
  <c r="AA114" i="8"/>
  <c r="Z114" i="8"/>
  <c r="N138" i="8"/>
  <c r="M138" i="8"/>
  <c r="AC139" i="8"/>
  <c r="U139" i="8"/>
  <c r="AB139" i="8"/>
  <c r="AA139" i="8"/>
  <c r="H139" i="8"/>
  <c r="I139" i="8" s="1"/>
  <c r="S139" i="8"/>
  <c r="N142" i="8"/>
  <c r="M142" i="8"/>
  <c r="AC143" i="8"/>
  <c r="U143" i="8"/>
  <c r="AB143" i="8"/>
  <c r="AA143" i="8"/>
  <c r="H143" i="8"/>
  <c r="I143" i="8" s="1"/>
  <c r="S143" i="8"/>
  <c r="N146" i="8"/>
  <c r="M146" i="8"/>
  <c r="AC147" i="8"/>
  <c r="U147" i="8"/>
  <c r="AB147" i="8"/>
  <c r="AA147" i="8"/>
  <c r="H147" i="8"/>
  <c r="I147" i="8" s="1"/>
  <c r="S147" i="8"/>
  <c r="N150" i="8"/>
  <c r="M150" i="8"/>
  <c r="AC151" i="8"/>
  <c r="U151" i="8"/>
  <c r="AB151" i="8"/>
  <c r="AA151" i="8"/>
  <c r="H151" i="8"/>
  <c r="I151" i="8" s="1"/>
  <c r="S151" i="8"/>
  <c r="N154" i="8"/>
  <c r="M154" i="8"/>
  <c r="M167" i="8"/>
  <c r="N167" i="8"/>
  <c r="X175" i="8"/>
  <c r="AB175" i="8"/>
  <c r="T175" i="8"/>
  <c r="AC175" i="8"/>
  <c r="R175" i="8"/>
  <c r="AA175" i="8"/>
  <c r="Z175" i="8"/>
  <c r="Y175" i="8"/>
  <c r="W175" i="8"/>
  <c r="U175" i="8"/>
  <c r="S175" i="8"/>
  <c r="H175" i="8"/>
  <c r="I175" i="8" s="1"/>
  <c r="N223" i="8"/>
  <c r="M223" i="8"/>
  <c r="Y3" i="8"/>
  <c r="Y4" i="8"/>
  <c r="Y5" i="8"/>
  <c r="Y6" i="8"/>
  <c r="AA7" i="8"/>
  <c r="S7" i="8"/>
  <c r="Z7" i="8"/>
  <c r="W8" i="8"/>
  <c r="U9" i="8"/>
  <c r="R10" i="8"/>
  <c r="Z11" i="8"/>
  <c r="W12" i="8"/>
  <c r="U13" i="8"/>
  <c r="R14" i="8"/>
  <c r="Z15" i="8"/>
  <c r="W16" i="8"/>
  <c r="U17" i="8"/>
  <c r="R18" i="8"/>
  <c r="Z19" i="8"/>
  <c r="W20" i="8"/>
  <c r="U21" i="8"/>
  <c r="R22" i="8"/>
  <c r="Z23" i="8"/>
  <c r="W24" i="8"/>
  <c r="U25" i="8"/>
  <c r="R26" i="8"/>
  <c r="Z27" i="8"/>
  <c r="W28" i="8"/>
  <c r="U29" i="8"/>
  <c r="R30" i="8"/>
  <c r="Z31" i="8"/>
  <c r="W32" i="8"/>
  <c r="U33" i="8"/>
  <c r="R34" i="8"/>
  <c r="Z35" i="8"/>
  <c r="W36" i="8"/>
  <c r="U37" i="8"/>
  <c r="R38" i="8"/>
  <c r="Z39" i="8"/>
  <c r="W40" i="8"/>
  <c r="U41" i="8"/>
  <c r="R42" i="8"/>
  <c r="AC42" i="8"/>
  <c r="Z43" i="8"/>
  <c r="W44" i="8"/>
  <c r="U45" i="8"/>
  <c r="R46" i="8"/>
  <c r="AC46" i="8"/>
  <c r="Z47" i="8"/>
  <c r="W48" i="8"/>
  <c r="U49" i="8"/>
  <c r="R50" i="8"/>
  <c r="AC50" i="8"/>
  <c r="Z51" i="8"/>
  <c r="W52" i="8"/>
  <c r="V53" i="8"/>
  <c r="V54" i="8"/>
  <c r="V55" i="8"/>
  <c r="V56" i="8"/>
  <c r="V57" i="8"/>
  <c r="V58" i="8"/>
  <c r="V59" i="8"/>
  <c r="V60" i="8"/>
  <c r="V61" i="8"/>
  <c r="V62" i="8"/>
  <c r="H66" i="8"/>
  <c r="I66" i="8" s="1"/>
  <c r="Z66" i="8"/>
  <c r="H67" i="8"/>
  <c r="I67" i="8" s="1"/>
  <c r="W67" i="8"/>
  <c r="Z68" i="8"/>
  <c r="AA69" i="8"/>
  <c r="AB70" i="8"/>
  <c r="N71" i="8"/>
  <c r="N72" i="8"/>
  <c r="X76" i="8"/>
  <c r="AC76" i="8"/>
  <c r="T76" i="8"/>
  <c r="H76" i="8"/>
  <c r="I76" i="8" s="1"/>
  <c r="AB76" i="8"/>
  <c r="S76" i="8"/>
  <c r="V76" i="8"/>
  <c r="U76" i="8"/>
  <c r="T77" i="8"/>
  <c r="Z78" i="8"/>
  <c r="V78" i="8"/>
  <c r="Z79" i="8"/>
  <c r="Z80" i="8"/>
  <c r="AB82" i="8"/>
  <c r="M83" i="8"/>
  <c r="N83" i="8"/>
  <c r="AC83" i="8"/>
  <c r="M85" i="8"/>
  <c r="N85" i="8"/>
  <c r="AC85" i="8"/>
  <c r="S86" i="8"/>
  <c r="Z87" i="8"/>
  <c r="AC88" i="8"/>
  <c r="H91" i="8"/>
  <c r="I91" i="8" s="1"/>
  <c r="AA91" i="8"/>
  <c r="S96" i="8"/>
  <c r="AB98" i="8"/>
  <c r="H101" i="8"/>
  <c r="I101" i="8" s="1"/>
  <c r="AC101" i="8"/>
  <c r="S102" i="8"/>
  <c r="S105" i="8"/>
  <c r="S107" i="8"/>
  <c r="X110" i="8"/>
  <c r="W110" i="8"/>
  <c r="Y110" i="8"/>
  <c r="V110" i="8"/>
  <c r="U110" i="8"/>
  <c r="H110" i="8"/>
  <c r="I110" i="8" s="1"/>
  <c r="T110" i="8"/>
  <c r="AA110" i="8"/>
  <c r="AC110" i="8"/>
  <c r="X115" i="8"/>
  <c r="W115" i="8"/>
  <c r="Z115" i="8"/>
  <c r="Y115" i="8"/>
  <c r="V115" i="8"/>
  <c r="U115" i="8"/>
  <c r="H115" i="8"/>
  <c r="I115" i="8" s="1"/>
  <c r="AB115" i="8"/>
  <c r="R115" i="8"/>
  <c r="AC115" i="8"/>
  <c r="X117" i="8"/>
  <c r="W117" i="8"/>
  <c r="AB117" i="8"/>
  <c r="R117" i="8"/>
  <c r="AA117" i="8"/>
  <c r="Z117" i="8"/>
  <c r="Y117" i="8"/>
  <c r="T117" i="8"/>
  <c r="V117" i="8"/>
  <c r="R118" i="8"/>
  <c r="V122" i="8"/>
  <c r="S164" i="8"/>
  <c r="X172" i="8"/>
  <c r="AB172" i="8"/>
  <c r="T172" i="8"/>
  <c r="Z172" i="8"/>
  <c r="Y172" i="8"/>
  <c r="W172" i="8"/>
  <c r="V172" i="8"/>
  <c r="H172" i="8"/>
  <c r="I172" i="8" s="1"/>
  <c r="U172" i="8"/>
  <c r="AC172" i="8"/>
  <c r="R172" i="8"/>
  <c r="AA172" i="8"/>
  <c r="U180" i="8"/>
  <c r="M184" i="8"/>
  <c r="N184" i="8"/>
  <c r="R197" i="8"/>
  <c r="V200" i="8"/>
  <c r="R3" i="8"/>
  <c r="Z3" i="8"/>
  <c r="R4" i="8"/>
  <c r="Z4" i="8"/>
  <c r="R5" i="8"/>
  <c r="Z5" i="8"/>
  <c r="R6" i="8"/>
  <c r="H6" i="8" s="1"/>
  <c r="I6" i="8" s="1"/>
  <c r="J6" i="8" s="1"/>
  <c r="L6" i="8" s="1"/>
  <c r="Z6" i="8"/>
  <c r="R7" i="8"/>
  <c r="Y8" i="8"/>
  <c r="V9" i="8"/>
  <c r="X10" i="8"/>
  <c r="AA10" i="8"/>
  <c r="S10" i="8"/>
  <c r="H10" i="8"/>
  <c r="I10" i="8" s="1"/>
  <c r="T10" i="8"/>
  <c r="Y12" i="8"/>
  <c r="V13" i="8"/>
  <c r="X14" i="8"/>
  <c r="AA14" i="8"/>
  <c r="S14" i="8"/>
  <c r="H14" i="8"/>
  <c r="I14" i="8" s="1"/>
  <c r="T14" i="8"/>
  <c r="Y16" i="8"/>
  <c r="V17" i="8"/>
  <c r="X18" i="8"/>
  <c r="AA18" i="8"/>
  <c r="S18" i="8"/>
  <c r="H18" i="8"/>
  <c r="I18" i="8" s="1"/>
  <c r="T18" i="8"/>
  <c r="AB19" i="8"/>
  <c r="Y20" i="8"/>
  <c r="V21" i="8"/>
  <c r="X22" i="8"/>
  <c r="AA22" i="8"/>
  <c r="S22" i="8"/>
  <c r="H22" i="8"/>
  <c r="I22" i="8" s="1"/>
  <c r="T22" i="8"/>
  <c r="AB23" i="8"/>
  <c r="Y24" i="8"/>
  <c r="V25" i="8"/>
  <c r="X26" i="8"/>
  <c r="AA26" i="8"/>
  <c r="S26" i="8"/>
  <c r="H26" i="8"/>
  <c r="I26" i="8" s="1"/>
  <c r="T26" i="8"/>
  <c r="AB27" i="8"/>
  <c r="Y28" i="8"/>
  <c r="V29" i="8"/>
  <c r="X30" i="8"/>
  <c r="AA30" i="8"/>
  <c r="S30" i="8"/>
  <c r="H30" i="8"/>
  <c r="I30" i="8" s="1"/>
  <c r="T30" i="8"/>
  <c r="AB31" i="8"/>
  <c r="Y32" i="8"/>
  <c r="V33" i="8"/>
  <c r="X34" i="8"/>
  <c r="AA34" i="8"/>
  <c r="S34" i="8"/>
  <c r="H34" i="8"/>
  <c r="I34" i="8" s="1"/>
  <c r="T34" i="8"/>
  <c r="AB35" i="8"/>
  <c r="Y36" i="8"/>
  <c r="V37" i="8"/>
  <c r="X38" i="8"/>
  <c r="AA38" i="8"/>
  <c r="S38" i="8"/>
  <c r="H38" i="8"/>
  <c r="I38" i="8" s="1"/>
  <c r="T38" i="8"/>
  <c r="Y40" i="8"/>
  <c r="V41" i="8"/>
  <c r="X42" i="8"/>
  <c r="AA42" i="8"/>
  <c r="S42" i="8"/>
  <c r="H42" i="8"/>
  <c r="I42" i="8" s="1"/>
  <c r="T42" i="8"/>
  <c r="Y44" i="8"/>
  <c r="V45" i="8"/>
  <c r="X46" i="8"/>
  <c r="AA46" i="8"/>
  <c r="S46" i="8"/>
  <c r="H46" i="8"/>
  <c r="I46" i="8" s="1"/>
  <c r="T46" i="8"/>
  <c r="Y48" i="8"/>
  <c r="V49" i="8"/>
  <c r="X50" i="8"/>
  <c r="AA50" i="8"/>
  <c r="S50" i="8"/>
  <c r="H50" i="8"/>
  <c r="I50" i="8" s="1"/>
  <c r="T50" i="8"/>
  <c r="Y52" i="8"/>
  <c r="L66" i="8"/>
  <c r="AA66" i="8"/>
  <c r="AA67" i="8"/>
  <c r="AA68" i="8"/>
  <c r="AB69" i="8"/>
  <c r="R71" i="8"/>
  <c r="X74" i="8"/>
  <c r="V74" i="8"/>
  <c r="U74" i="8"/>
  <c r="Y74" i="8"/>
  <c r="T74" i="8"/>
  <c r="X75" i="8"/>
  <c r="Z75" i="8"/>
  <c r="Y75" i="8"/>
  <c r="AB75" i="8"/>
  <c r="S75" i="8"/>
  <c r="U75" i="8"/>
  <c r="W76" i="8"/>
  <c r="H77" i="8"/>
  <c r="I77" i="8" s="1"/>
  <c r="U77" i="8"/>
  <c r="W78" i="8"/>
  <c r="AA79" i="8"/>
  <c r="AB80" i="8"/>
  <c r="N82" i="8"/>
  <c r="AC82" i="8"/>
  <c r="U86" i="8"/>
  <c r="AA87" i="8"/>
  <c r="X90" i="8"/>
  <c r="V90" i="8"/>
  <c r="U90" i="8"/>
  <c r="AC90" i="8"/>
  <c r="T90" i="8"/>
  <c r="H90" i="8"/>
  <c r="I90" i="8" s="1"/>
  <c r="Y90" i="8"/>
  <c r="Z90" i="8"/>
  <c r="AC91" i="8"/>
  <c r="X93" i="8"/>
  <c r="W93" i="8"/>
  <c r="V93" i="8"/>
  <c r="U93" i="8"/>
  <c r="Z93" i="8"/>
  <c r="T93" i="8"/>
  <c r="AB94" i="8"/>
  <c r="AA112" i="8"/>
  <c r="Z112" i="8"/>
  <c r="Y112" i="8"/>
  <c r="V112" i="8"/>
  <c r="M114" i="8"/>
  <c r="N114" i="8"/>
  <c r="AC117" i="8"/>
  <c r="S118" i="8"/>
  <c r="R120" i="8"/>
  <c r="S123" i="8"/>
  <c r="L158" i="8"/>
  <c r="V199" i="8"/>
  <c r="S3" i="8"/>
  <c r="H3" i="8" s="1"/>
  <c r="I3" i="8" s="1"/>
  <c r="J3" i="8" s="1"/>
  <c r="AA3" i="8"/>
  <c r="S4" i="8"/>
  <c r="H4" i="8" s="1"/>
  <c r="I4" i="8" s="1"/>
  <c r="J4" i="8" s="1"/>
  <c r="L4" i="8" s="1"/>
  <c r="AA4" i="8"/>
  <c r="S5" i="8"/>
  <c r="AA5" i="8"/>
  <c r="S6" i="8"/>
  <c r="AA6" i="8"/>
  <c r="Z8" i="8"/>
  <c r="W9" i="8"/>
  <c r="U10" i="8"/>
  <c r="R11" i="8"/>
  <c r="Z12" i="8"/>
  <c r="W13" i="8"/>
  <c r="U14" i="8"/>
  <c r="R15" i="8"/>
  <c r="Z16" i="8"/>
  <c r="W17" i="8"/>
  <c r="U18" i="8"/>
  <c r="R19" i="8"/>
  <c r="Z20" i="8"/>
  <c r="W21" i="8"/>
  <c r="R23" i="8"/>
  <c r="Z24" i="8"/>
  <c r="W25" i="8"/>
  <c r="R27" i="8"/>
  <c r="Z28" i="8"/>
  <c r="W29" i="8"/>
  <c r="R31" i="8"/>
  <c r="Z32" i="8"/>
  <c r="W33" i="8"/>
  <c r="R35" i="8"/>
  <c r="Z36" i="8"/>
  <c r="W37" i="8"/>
  <c r="U38" i="8"/>
  <c r="R39" i="8"/>
  <c r="W41" i="8"/>
  <c r="U42" i="8"/>
  <c r="R43" i="8"/>
  <c r="W45" i="8"/>
  <c r="U46" i="8"/>
  <c r="R47" i="8"/>
  <c r="W49" i="8"/>
  <c r="U50" i="8"/>
  <c r="R51" i="8"/>
  <c r="AB66" i="8"/>
  <c r="M67" i="8"/>
  <c r="N67" i="8"/>
  <c r="AC67" i="8"/>
  <c r="M69" i="8"/>
  <c r="N69" i="8"/>
  <c r="AC69" i="8"/>
  <c r="M70" i="8"/>
  <c r="N70" i="8"/>
  <c r="Y77" i="8"/>
  <c r="AB79" i="8"/>
  <c r="AC80" i="8"/>
  <c r="R82" i="8"/>
  <c r="R83" i="8"/>
  <c r="X85" i="8"/>
  <c r="W85" i="8"/>
  <c r="V85" i="8"/>
  <c r="Z85" i="8"/>
  <c r="S85" i="8"/>
  <c r="V86" i="8"/>
  <c r="M91" i="8"/>
  <c r="N91" i="8"/>
  <c r="R95" i="8"/>
  <c r="Y96" i="8"/>
  <c r="V96" i="8"/>
  <c r="U96" i="8"/>
  <c r="M101" i="8"/>
  <c r="N101" i="8"/>
  <c r="X105" i="8"/>
  <c r="W105" i="8"/>
  <c r="V105" i="8"/>
  <c r="U105" i="8"/>
  <c r="H105" i="8"/>
  <c r="I105" i="8" s="1"/>
  <c r="T105" i="8"/>
  <c r="Z105" i="8"/>
  <c r="AA105" i="8"/>
  <c r="M106" i="8"/>
  <c r="N106" i="8"/>
  <c r="X107" i="8"/>
  <c r="W107" i="8"/>
  <c r="Z107" i="8"/>
  <c r="Y107" i="8"/>
  <c r="V107" i="8"/>
  <c r="AB107" i="8"/>
  <c r="R107" i="8"/>
  <c r="U107" i="8"/>
  <c r="S109" i="8"/>
  <c r="Z118" i="8"/>
  <c r="M119" i="8"/>
  <c r="N119" i="8"/>
  <c r="T123" i="8"/>
  <c r="S125" i="8"/>
  <c r="N130" i="8"/>
  <c r="M130" i="8"/>
  <c r="N132" i="8"/>
  <c r="M132" i="8"/>
  <c r="N134" i="8"/>
  <c r="M134" i="8"/>
  <c r="N136" i="8"/>
  <c r="M136" i="8"/>
  <c r="R139" i="8"/>
  <c r="R143" i="8"/>
  <c r="R147" i="8"/>
  <c r="R151" i="8"/>
  <c r="N163" i="8"/>
  <c r="M163" i="8"/>
  <c r="X164" i="8"/>
  <c r="AB164" i="8"/>
  <c r="T164" i="8"/>
  <c r="Z164" i="8"/>
  <c r="Y164" i="8"/>
  <c r="W164" i="8"/>
  <c r="V164" i="8"/>
  <c r="H164" i="8"/>
  <c r="I164" i="8" s="1"/>
  <c r="U164" i="8"/>
  <c r="AC164" i="8"/>
  <c r="R164" i="8"/>
  <c r="X197" i="8"/>
  <c r="W197" i="8"/>
  <c r="V197" i="8"/>
  <c r="AB197" i="8"/>
  <c r="S197" i="8"/>
  <c r="AC197" i="8"/>
  <c r="AA197" i="8"/>
  <c r="Z197" i="8"/>
  <c r="Y197" i="8"/>
  <c r="T197" i="8"/>
  <c r="H197" i="8"/>
  <c r="I197" i="8" s="1"/>
  <c r="T3" i="8"/>
  <c r="T4" i="8"/>
  <c r="T5" i="8"/>
  <c r="H5" i="8" s="1"/>
  <c r="I5" i="8" s="1"/>
  <c r="J5" i="8" s="1"/>
  <c r="L5" i="8" s="1"/>
  <c r="T6" i="8"/>
  <c r="N8" i="8"/>
  <c r="Y9" i="8"/>
  <c r="X11" i="8"/>
  <c r="AA11" i="8"/>
  <c r="S11" i="8"/>
  <c r="H11" i="8"/>
  <c r="I11" i="8" s="1"/>
  <c r="T11" i="8"/>
  <c r="N12" i="8"/>
  <c r="Y13" i="8"/>
  <c r="X15" i="8"/>
  <c r="AA15" i="8"/>
  <c r="S15" i="8"/>
  <c r="H15" i="8"/>
  <c r="I15" i="8" s="1"/>
  <c r="T15" i="8"/>
  <c r="N16" i="8"/>
  <c r="Y17" i="8"/>
  <c r="X19" i="8"/>
  <c r="AA19" i="8"/>
  <c r="S19" i="8"/>
  <c r="H19" i="8"/>
  <c r="I19" i="8" s="1"/>
  <c r="T19" i="8"/>
  <c r="Y21" i="8"/>
  <c r="X23" i="8"/>
  <c r="AA23" i="8"/>
  <c r="S23" i="8"/>
  <c r="H23" i="8"/>
  <c r="I23" i="8" s="1"/>
  <c r="T23" i="8"/>
  <c r="Y25" i="8"/>
  <c r="X27" i="8"/>
  <c r="AA27" i="8"/>
  <c r="S27" i="8"/>
  <c r="H27" i="8"/>
  <c r="I27" i="8" s="1"/>
  <c r="T27" i="8"/>
  <c r="Y29" i="8"/>
  <c r="X31" i="8"/>
  <c r="AA31" i="8"/>
  <c r="S31" i="8"/>
  <c r="H31" i="8"/>
  <c r="I31" i="8" s="1"/>
  <c r="T31" i="8"/>
  <c r="Y33" i="8"/>
  <c r="X35" i="8"/>
  <c r="AA35" i="8"/>
  <c r="S35" i="8"/>
  <c r="H35" i="8"/>
  <c r="I35" i="8" s="1"/>
  <c r="T35" i="8"/>
  <c r="Y37" i="8"/>
  <c r="X39" i="8"/>
  <c r="AA39" i="8"/>
  <c r="S39" i="8"/>
  <c r="H39" i="8"/>
  <c r="I39" i="8" s="1"/>
  <c r="T39" i="8"/>
  <c r="N40" i="8"/>
  <c r="AB40" i="8"/>
  <c r="Y41" i="8"/>
  <c r="X43" i="8"/>
  <c r="AA43" i="8"/>
  <c r="S43" i="8"/>
  <c r="H43" i="8"/>
  <c r="I43" i="8" s="1"/>
  <c r="T43" i="8"/>
  <c r="N44" i="8"/>
  <c r="AB44" i="8"/>
  <c r="Y45" i="8"/>
  <c r="X47" i="8"/>
  <c r="AA47" i="8"/>
  <c r="S47" i="8"/>
  <c r="H47" i="8"/>
  <c r="I47" i="8" s="1"/>
  <c r="T47" i="8"/>
  <c r="N48" i="8"/>
  <c r="AB48" i="8"/>
  <c r="Y49" i="8"/>
  <c r="X51" i="8"/>
  <c r="AA51" i="8"/>
  <c r="S51" i="8"/>
  <c r="H51" i="8"/>
  <c r="I51" i="8" s="1"/>
  <c r="T51" i="8"/>
  <c r="N52" i="8"/>
  <c r="AB52" i="8"/>
  <c r="AC66" i="8"/>
  <c r="N68" i="8"/>
  <c r="R69" i="8"/>
  <c r="X71" i="8"/>
  <c r="U71" i="8"/>
  <c r="AC71" i="8"/>
  <c r="T71" i="8"/>
  <c r="H71" i="8"/>
  <c r="I71" i="8" s="1"/>
  <c r="W71" i="8"/>
  <c r="V71" i="8"/>
  <c r="U72" i="8"/>
  <c r="H74" i="8"/>
  <c r="I74" i="8" s="1"/>
  <c r="Z74" i="8"/>
  <c r="H75" i="8"/>
  <c r="I75" i="8" s="1"/>
  <c r="W75" i="8"/>
  <c r="Z76" i="8"/>
  <c r="AA77" i="8"/>
  <c r="N79" i="8"/>
  <c r="N80" i="8"/>
  <c r="N81" i="8"/>
  <c r="S82" i="8"/>
  <c r="T83" i="8"/>
  <c r="X84" i="8"/>
  <c r="AC84" i="8"/>
  <c r="T84" i="8"/>
  <c r="H84" i="8"/>
  <c r="I84" i="8" s="1"/>
  <c r="AB84" i="8"/>
  <c r="S84" i="8"/>
  <c r="V84" i="8"/>
  <c r="U84" i="8"/>
  <c r="T85" i="8"/>
  <c r="Z86" i="8"/>
  <c r="W86" i="8"/>
  <c r="S88" i="8"/>
  <c r="L90" i="8"/>
  <c r="AB90" i="8"/>
  <c r="H93" i="8"/>
  <c r="I93" i="8" s="1"/>
  <c r="AA93" i="8"/>
  <c r="L94" i="8"/>
  <c r="V95" i="8"/>
  <c r="H96" i="8"/>
  <c r="I96" i="8" s="1"/>
  <c r="Z96" i="8"/>
  <c r="R98" i="8"/>
  <c r="X99" i="8"/>
  <c r="Z99" i="8"/>
  <c r="Y99" i="8"/>
  <c r="W99" i="8"/>
  <c r="AB99" i="8"/>
  <c r="S99" i="8"/>
  <c r="U99" i="8"/>
  <c r="X102" i="8"/>
  <c r="W102" i="8"/>
  <c r="Y102" i="8"/>
  <c r="V102" i="8"/>
  <c r="U102" i="8"/>
  <c r="H102" i="8"/>
  <c r="I102" i="8" s="1"/>
  <c r="AA102" i="8"/>
  <c r="AB102" i="8"/>
  <c r="R104" i="8"/>
  <c r="AB105" i="8"/>
  <c r="AA107" i="8"/>
  <c r="U109" i="8"/>
  <c r="T114" i="8"/>
  <c r="AB118" i="8"/>
  <c r="U120" i="8"/>
  <c r="AA122" i="8"/>
  <c r="Z122" i="8"/>
  <c r="AA123" i="8"/>
  <c r="U125" i="8"/>
  <c r="N127" i="8"/>
  <c r="M127" i="8"/>
  <c r="T139" i="8"/>
  <c r="T143" i="8"/>
  <c r="T147" i="8"/>
  <c r="T151" i="8"/>
  <c r="M170" i="8"/>
  <c r="N170" i="8"/>
  <c r="M186" i="8"/>
  <c r="N186" i="8"/>
  <c r="AA192" i="8"/>
  <c r="Z192" i="8"/>
  <c r="M193" i="8"/>
  <c r="N193" i="8"/>
  <c r="V194" i="8"/>
  <c r="AB194" i="8"/>
  <c r="Z194" i="8"/>
  <c r="Y194" i="8"/>
  <c r="W194" i="8"/>
  <c r="U194" i="8"/>
  <c r="H194" i="8"/>
  <c r="I194" i="8" s="1"/>
  <c r="S194" i="8"/>
  <c r="T194" i="8"/>
  <c r="X196" i="8"/>
  <c r="AC196" i="8"/>
  <c r="T196" i="8"/>
  <c r="H196" i="8"/>
  <c r="I196" i="8" s="1"/>
  <c r="AB196" i="8"/>
  <c r="S196" i="8"/>
  <c r="Y196" i="8"/>
  <c r="AA196" i="8"/>
  <c r="Z196" i="8"/>
  <c r="W196" i="8"/>
  <c r="U196" i="8"/>
  <c r="R196" i="8"/>
  <c r="N243" i="8"/>
  <c r="M243" i="8"/>
  <c r="H53" i="8"/>
  <c r="I53" i="8" s="1"/>
  <c r="S53" i="8"/>
  <c r="AA53" i="8"/>
  <c r="H54" i="8"/>
  <c r="I54" i="8" s="1"/>
  <c r="S54" i="8"/>
  <c r="AA54" i="8"/>
  <c r="H55" i="8"/>
  <c r="I55" i="8" s="1"/>
  <c r="S55" i="8"/>
  <c r="AA55" i="8"/>
  <c r="H56" i="8"/>
  <c r="I56" i="8" s="1"/>
  <c r="S56" i="8"/>
  <c r="AA56" i="8"/>
  <c r="H57" i="8"/>
  <c r="I57" i="8" s="1"/>
  <c r="S57" i="8"/>
  <c r="AA57" i="8"/>
  <c r="H58" i="8"/>
  <c r="I58" i="8" s="1"/>
  <c r="S58" i="8"/>
  <c r="AA58" i="8"/>
  <c r="H59" i="8"/>
  <c r="I59" i="8" s="1"/>
  <c r="S59" i="8"/>
  <c r="AA59" i="8"/>
  <c r="H60" i="8"/>
  <c r="I60" i="8" s="1"/>
  <c r="S60" i="8"/>
  <c r="AA60" i="8"/>
  <c r="H61" i="8"/>
  <c r="I61" i="8" s="1"/>
  <c r="S61" i="8"/>
  <c r="AA61" i="8"/>
  <c r="H62" i="8"/>
  <c r="I62" i="8" s="1"/>
  <c r="S62" i="8"/>
  <c r="AA62" i="8"/>
  <c r="H63" i="8"/>
  <c r="I63" i="8" s="1"/>
  <c r="S63" i="8"/>
  <c r="AA63" i="8"/>
  <c r="H64" i="8"/>
  <c r="I64" i="8" s="1"/>
  <c r="S64" i="8"/>
  <c r="AA64" i="8"/>
  <c r="U65" i="8"/>
  <c r="H70" i="8"/>
  <c r="I70" i="8" s="1"/>
  <c r="T70" i="8"/>
  <c r="AC70" i="8"/>
  <c r="X72" i="8"/>
  <c r="R72" i="8"/>
  <c r="AA72" i="8"/>
  <c r="U73" i="8"/>
  <c r="H78" i="8"/>
  <c r="I78" i="8" s="1"/>
  <c r="T78" i="8"/>
  <c r="AC78" i="8"/>
  <c r="X80" i="8"/>
  <c r="R80" i="8"/>
  <c r="AA80" i="8"/>
  <c r="U81" i="8"/>
  <c r="H86" i="8"/>
  <c r="I86" i="8" s="1"/>
  <c r="T86" i="8"/>
  <c r="AC86" i="8"/>
  <c r="X88" i="8"/>
  <c r="R88" i="8"/>
  <c r="AA88" i="8"/>
  <c r="U89" i="8"/>
  <c r="V92" i="8"/>
  <c r="H94" i="8"/>
  <c r="I94" i="8" s="1"/>
  <c r="T94" i="8"/>
  <c r="AC94" i="8"/>
  <c r="X96" i="8"/>
  <c r="R96" i="8"/>
  <c r="AA96" i="8"/>
  <c r="L100" i="8"/>
  <c r="X104" i="8"/>
  <c r="W104" i="8"/>
  <c r="S104" i="8"/>
  <c r="AC104" i="8"/>
  <c r="H106" i="8"/>
  <c r="I106" i="8" s="1"/>
  <c r="U106" i="8"/>
  <c r="L108" i="8"/>
  <c r="X112" i="8"/>
  <c r="W112" i="8"/>
  <c r="S112" i="8"/>
  <c r="AC112" i="8"/>
  <c r="H114" i="8"/>
  <c r="I114" i="8" s="1"/>
  <c r="U114" i="8"/>
  <c r="L116" i="8"/>
  <c r="X120" i="8"/>
  <c r="W120" i="8"/>
  <c r="S120" i="8"/>
  <c r="AC120" i="8"/>
  <c r="H122" i="8"/>
  <c r="I122" i="8" s="1"/>
  <c r="U122" i="8"/>
  <c r="L124" i="8"/>
  <c r="R126" i="8"/>
  <c r="AC126" i="8"/>
  <c r="AB127" i="8"/>
  <c r="L128" i="8"/>
  <c r="AA128" i="8"/>
  <c r="AA129" i="8"/>
  <c r="AA130" i="8"/>
  <c r="AA131" i="8"/>
  <c r="AA132" i="8"/>
  <c r="AA133" i="8"/>
  <c r="AA134" i="8"/>
  <c r="AA135" i="8"/>
  <c r="AA136" i="8"/>
  <c r="AB137" i="8"/>
  <c r="AC140" i="8"/>
  <c r="U140" i="8"/>
  <c r="Z140" i="8"/>
  <c r="AB141" i="8"/>
  <c r="AC144" i="8"/>
  <c r="U144" i="8"/>
  <c r="Z144" i="8"/>
  <c r="AB145" i="8"/>
  <c r="AC148" i="8"/>
  <c r="U148" i="8"/>
  <c r="Z148" i="8"/>
  <c r="AB149" i="8"/>
  <c r="AC152" i="8"/>
  <c r="U152" i="8"/>
  <c r="Z152" i="8"/>
  <c r="AB153" i="8"/>
  <c r="U160" i="8"/>
  <c r="X168" i="8"/>
  <c r="AB168" i="8"/>
  <c r="T168" i="8"/>
  <c r="Z168" i="8"/>
  <c r="Y168" i="8"/>
  <c r="W168" i="8"/>
  <c r="V168" i="8"/>
  <c r="H168" i="8"/>
  <c r="I168" i="8" s="1"/>
  <c r="U168" i="8"/>
  <c r="AC168" i="8"/>
  <c r="R168" i="8"/>
  <c r="X171" i="8"/>
  <c r="AB171" i="8"/>
  <c r="T171" i="8"/>
  <c r="AC171" i="8"/>
  <c r="R171" i="8"/>
  <c r="AA171" i="8"/>
  <c r="Z171" i="8"/>
  <c r="Y171" i="8"/>
  <c r="W171" i="8"/>
  <c r="U171" i="8"/>
  <c r="M182" i="8"/>
  <c r="N182" i="8"/>
  <c r="M189" i="8"/>
  <c r="N189" i="8"/>
  <c r="M191" i="8"/>
  <c r="N191" i="8"/>
  <c r="M192" i="8"/>
  <c r="N192" i="8"/>
  <c r="M199" i="8"/>
  <c r="N199" i="8"/>
  <c r="M200" i="8"/>
  <c r="N200" i="8"/>
  <c r="N242" i="8"/>
  <c r="M242" i="8"/>
  <c r="X113" i="8"/>
  <c r="W113" i="8"/>
  <c r="S113" i="8"/>
  <c r="AC113" i="8"/>
  <c r="X121" i="8"/>
  <c r="W121" i="8"/>
  <c r="S121" i="8"/>
  <c r="AC121" i="8"/>
  <c r="U126" i="8"/>
  <c r="N140" i="8"/>
  <c r="M140" i="8"/>
  <c r="N144" i="8"/>
  <c r="M144" i="8"/>
  <c r="N148" i="8"/>
  <c r="M148" i="8"/>
  <c r="N152" i="8"/>
  <c r="M152" i="8"/>
  <c r="AB162" i="8"/>
  <c r="T162" i="8"/>
  <c r="Y162" i="8"/>
  <c r="X162" i="8"/>
  <c r="W162" i="8"/>
  <c r="V162" i="8"/>
  <c r="U162" i="8"/>
  <c r="H162" i="8"/>
  <c r="I162" i="8" s="1"/>
  <c r="AA162" i="8"/>
  <c r="M171" i="8"/>
  <c r="N171" i="8"/>
  <c r="M174" i="8"/>
  <c r="N174" i="8"/>
  <c r="X181" i="8"/>
  <c r="W181" i="8"/>
  <c r="AB181" i="8"/>
  <c r="S181" i="8"/>
  <c r="AC181" i="8"/>
  <c r="AA181" i="8"/>
  <c r="Z181" i="8"/>
  <c r="Y181" i="8"/>
  <c r="V181" i="8"/>
  <c r="T181" i="8"/>
  <c r="M190" i="8"/>
  <c r="N190" i="8"/>
  <c r="N218" i="8"/>
  <c r="M218" i="8"/>
  <c r="R92" i="8"/>
  <c r="AA92" i="8"/>
  <c r="X100" i="8"/>
  <c r="W100" i="8"/>
  <c r="S100" i="8"/>
  <c r="AC100" i="8"/>
  <c r="X108" i="8"/>
  <c r="W108" i="8"/>
  <c r="S108" i="8"/>
  <c r="AC108" i="8"/>
  <c r="T113" i="8"/>
  <c r="X116" i="8"/>
  <c r="W116" i="8"/>
  <c r="S116" i="8"/>
  <c r="AC116" i="8"/>
  <c r="T121" i="8"/>
  <c r="X124" i="8"/>
  <c r="W124" i="8"/>
  <c r="S124" i="8"/>
  <c r="AC124" i="8"/>
  <c r="H126" i="8"/>
  <c r="I126" i="8" s="1"/>
  <c r="V126" i="8"/>
  <c r="U127" i="8"/>
  <c r="AC138" i="8"/>
  <c r="U138" i="8"/>
  <c r="Z138" i="8"/>
  <c r="AC142" i="8"/>
  <c r="U142" i="8"/>
  <c r="Z142" i="8"/>
  <c r="AC146" i="8"/>
  <c r="U146" i="8"/>
  <c r="Z146" i="8"/>
  <c r="AC150" i="8"/>
  <c r="U150" i="8"/>
  <c r="Z150" i="8"/>
  <c r="Z154" i="8"/>
  <c r="N155" i="8"/>
  <c r="M155" i="8"/>
  <c r="H160" i="8"/>
  <c r="I160" i="8" s="1"/>
  <c r="AC162" i="8"/>
  <c r="L169" i="8"/>
  <c r="M175" i="8"/>
  <c r="N175" i="8"/>
  <c r="M179" i="8"/>
  <c r="N179" i="8"/>
  <c r="V186" i="8"/>
  <c r="S186" i="8"/>
  <c r="AC186" i="8"/>
  <c r="AB186" i="8"/>
  <c r="Z186" i="8"/>
  <c r="Y186" i="8"/>
  <c r="U186" i="8"/>
  <c r="H186" i="8"/>
  <c r="I186" i="8" s="1"/>
  <c r="X188" i="8"/>
  <c r="AC188" i="8"/>
  <c r="T188" i="8"/>
  <c r="H188" i="8"/>
  <c r="I188" i="8" s="1"/>
  <c r="Y188" i="8"/>
  <c r="AB188" i="8"/>
  <c r="AA188" i="8"/>
  <c r="Z188" i="8"/>
  <c r="W188" i="8"/>
  <c r="V188" i="8"/>
  <c r="S188" i="8"/>
  <c r="X189" i="8"/>
  <c r="W189" i="8"/>
  <c r="AB189" i="8"/>
  <c r="S189" i="8"/>
  <c r="Z189" i="8"/>
  <c r="Y189" i="8"/>
  <c r="V189" i="8"/>
  <c r="U189" i="8"/>
  <c r="H189" i="8"/>
  <c r="I189" i="8" s="1"/>
  <c r="T189" i="8"/>
  <c r="AC189" i="8"/>
  <c r="X53" i="8"/>
  <c r="X54" i="8"/>
  <c r="X55" i="8"/>
  <c r="X56" i="8"/>
  <c r="X57" i="8"/>
  <c r="X58" i="8"/>
  <c r="X59" i="8"/>
  <c r="X60" i="8"/>
  <c r="X61" i="8"/>
  <c r="X62" i="8"/>
  <c r="X63" i="8"/>
  <c r="X64" i="8"/>
  <c r="X65" i="8"/>
  <c r="R65" i="8"/>
  <c r="AA65" i="8"/>
  <c r="W72" i="8"/>
  <c r="X73" i="8"/>
  <c r="R73" i="8"/>
  <c r="AA73" i="8"/>
  <c r="W80" i="8"/>
  <c r="X81" i="8"/>
  <c r="R81" i="8"/>
  <c r="AA81" i="8"/>
  <c r="W88" i="8"/>
  <c r="X89" i="8"/>
  <c r="R89" i="8"/>
  <c r="AA89" i="8"/>
  <c r="S92" i="8"/>
  <c r="AB92" i="8"/>
  <c r="W96" i="8"/>
  <c r="X97" i="8"/>
  <c r="R97" i="8"/>
  <c r="AA97" i="8"/>
  <c r="T100" i="8"/>
  <c r="X103" i="8"/>
  <c r="W103" i="8"/>
  <c r="S103" i="8"/>
  <c r="AC103" i="8"/>
  <c r="R106" i="8"/>
  <c r="L107" i="8"/>
  <c r="T108" i="8"/>
  <c r="N109" i="8"/>
  <c r="X111" i="8"/>
  <c r="W111" i="8"/>
  <c r="S111" i="8"/>
  <c r="AC111" i="8"/>
  <c r="H113" i="8"/>
  <c r="I113" i="8" s="1"/>
  <c r="U113" i="8"/>
  <c r="R114" i="8"/>
  <c r="L115" i="8"/>
  <c r="T116" i="8"/>
  <c r="N117" i="8"/>
  <c r="X119" i="8"/>
  <c r="W119" i="8"/>
  <c r="S119" i="8"/>
  <c r="AC119" i="8"/>
  <c r="H121" i="8"/>
  <c r="I121" i="8" s="1"/>
  <c r="U121" i="8"/>
  <c r="R122" i="8"/>
  <c r="L123" i="8"/>
  <c r="T124" i="8"/>
  <c r="N125" i="8"/>
  <c r="Z126" i="8"/>
  <c r="H127" i="8"/>
  <c r="I127" i="8" s="1"/>
  <c r="V127" i="8"/>
  <c r="Y129" i="8"/>
  <c r="T129" i="8"/>
  <c r="Y130" i="8"/>
  <c r="T130" i="8"/>
  <c r="Y131" i="8"/>
  <c r="T131" i="8"/>
  <c r="Y132" i="8"/>
  <c r="T132" i="8"/>
  <c r="Y133" i="8"/>
  <c r="T133" i="8"/>
  <c r="Y134" i="8"/>
  <c r="T134" i="8"/>
  <c r="Y135" i="8"/>
  <c r="T135" i="8"/>
  <c r="Y136" i="8"/>
  <c r="T136" i="8"/>
  <c r="Y137" i="8"/>
  <c r="H138" i="8"/>
  <c r="I138" i="8" s="1"/>
  <c r="AA138" i="8"/>
  <c r="N139" i="8"/>
  <c r="M139" i="8"/>
  <c r="R140" i="8"/>
  <c r="Y141" i="8"/>
  <c r="H142" i="8"/>
  <c r="I142" i="8" s="1"/>
  <c r="AA142" i="8"/>
  <c r="N143" i="8"/>
  <c r="M143" i="8"/>
  <c r="R144" i="8"/>
  <c r="Y145" i="8"/>
  <c r="H146" i="8"/>
  <c r="I146" i="8" s="1"/>
  <c r="AA146" i="8"/>
  <c r="N147" i="8"/>
  <c r="M147" i="8"/>
  <c r="R148" i="8"/>
  <c r="Y149" i="8"/>
  <c r="H150" i="8"/>
  <c r="I150" i="8" s="1"/>
  <c r="AA150" i="8"/>
  <c r="N151" i="8"/>
  <c r="M151" i="8"/>
  <c r="R152" i="8"/>
  <c r="Y153" i="8"/>
  <c r="H154" i="8"/>
  <c r="I154" i="8" s="1"/>
  <c r="AA154" i="8"/>
  <c r="N157" i="8"/>
  <c r="M157" i="8"/>
  <c r="AB159" i="8"/>
  <c r="T159" i="8"/>
  <c r="X159" i="8"/>
  <c r="W159" i="8"/>
  <c r="V159" i="8"/>
  <c r="U159" i="8"/>
  <c r="H159" i="8"/>
  <c r="I159" i="8" s="1"/>
  <c r="AC159" i="8"/>
  <c r="S159" i="8"/>
  <c r="Y159" i="8"/>
  <c r="N160" i="8"/>
  <c r="M160" i="8"/>
  <c r="S171" i="8"/>
  <c r="H181" i="8"/>
  <c r="I181" i="8" s="1"/>
  <c r="AC187" i="8"/>
  <c r="R187" i="8"/>
  <c r="AB187" i="8"/>
  <c r="AA187" i="8"/>
  <c r="Y187" i="8"/>
  <c r="W187" i="8"/>
  <c r="H187" i="8"/>
  <c r="I187" i="8" s="1"/>
  <c r="S65" i="8"/>
  <c r="X70" i="8"/>
  <c r="R70" i="8"/>
  <c r="AA70" i="8"/>
  <c r="S73" i="8"/>
  <c r="X78" i="8"/>
  <c r="R78" i="8"/>
  <c r="AA78" i="8"/>
  <c r="S81" i="8"/>
  <c r="X86" i="8"/>
  <c r="R86" i="8"/>
  <c r="AA86" i="8"/>
  <c r="S89" i="8"/>
  <c r="H92" i="8"/>
  <c r="I92" i="8" s="1"/>
  <c r="T92" i="8"/>
  <c r="AC92" i="8"/>
  <c r="X94" i="8"/>
  <c r="R94" i="8"/>
  <c r="AA94" i="8"/>
  <c r="S97" i="8"/>
  <c r="H100" i="8"/>
  <c r="I100" i="8" s="1"/>
  <c r="U100" i="8"/>
  <c r="L102" i="8"/>
  <c r="N104" i="8"/>
  <c r="X106" i="8"/>
  <c r="W106" i="8"/>
  <c r="S106" i="8"/>
  <c r="AC106" i="8"/>
  <c r="H108" i="8"/>
  <c r="I108" i="8" s="1"/>
  <c r="U108" i="8"/>
  <c r="L110" i="8"/>
  <c r="N112" i="8"/>
  <c r="V113" i="8"/>
  <c r="X114" i="8"/>
  <c r="W114" i="8"/>
  <c r="S114" i="8"/>
  <c r="AC114" i="8"/>
  <c r="H116" i="8"/>
  <c r="I116" i="8" s="1"/>
  <c r="U116" i="8"/>
  <c r="L118" i="8"/>
  <c r="N120" i="8"/>
  <c r="V121" i="8"/>
  <c r="X122" i="8"/>
  <c r="W122" i="8"/>
  <c r="S122" i="8"/>
  <c r="AC122" i="8"/>
  <c r="H124" i="8"/>
  <c r="I124" i="8" s="1"/>
  <c r="U124" i="8"/>
  <c r="L126" i="8"/>
  <c r="U129" i="8"/>
  <c r="U130" i="8"/>
  <c r="U131" i="8"/>
  <c r="AC137" i="8"/>
  <c r="U137" i="8"/>
  <c r="Z137" i="8"/>
  <c r="AB138" i="8"/>
  <c r="AC141" i="8"/>
  <c r="U141" i="8"/>
  <c r="Z141" i="8"/>
  <c r="AB142" i="8"/>
  <c r="AC145" i="8"/>
  <c r="U145" i="8"/>
  <c r="Z145" i="8"/>
  <c r="AB146" i="8"/>
  <c r="AC149" i="8"/>
  <c r="U149" i="8"/>
  <c r="Z149" i="8"/>
  <c r="AB150" i="8"/>
  <c r="AC153" i="8"/>
  <c r="U153" i="8"/>
  <c r="Z153" i="8"/>
  <c r="AC154" i="8"/>
  <c r="Z159" i="8"/>
  <c r="S168" i="8"/>
  <c r="V171" i="8"/>
  <c r="V179" i="8"/>
  <c r="M181" i="8"/>
  <c r="N181" i="8"/>
  <c r="M187" i="8"/>
  <c r="N187" i="8"/>
  <c r="S192" i="8"/>
  <c r="Z198" i="8"/>
  <c r="AC198" i="8"/>
  <c r="AB198" i="8"/>
  <c r="Y198" i="8"/>
  <c r="W198" i="8"/>
  <c r="H198" i="8"/>
  <c r="I198" i="8" s="1"/>
  <c r="T198" i="8"/>
  <c r="S200" i="8"/>
  <c r="W170" i="8"/>
  <c r="W174" i="8"/>
  <c r="Y178" i="8"/>
  <c r="H179" i="8"/>
  <c r="I179" i="8" s="1"/>
  <c r="W179" i="8"/>
  <c r="AC182" i="8"/>
  <c r="X187" i="8"/>
  <c r="Z187" i="8"/>
  <c r="U187" i="8"/>
  <c r="T187" i="8"/>
  <c r="Z190" i="8"/>
  <c r="Y191" i="8"/>
  <c r="W192" i="8"/>
  <c r="H193" i="8"/>
  <c r="I193" i="8" s="1"/>
  <c r="U193" i="8"/>
  <c r="V198" i="8"/>
  <c r="X199" i="8"/>
  <c r="U199" i="8"/>
  <c r="AC199" i="8"/>
  <c r="T199" i="8"/>
  <c r="H199" i="8"/>
  <c r="I199" i="8" s="1"/>
  <c r="Z199" i="8"/>
  <c r="W199" i="8"/>
  <c r="Z200" i="8"/>
  <c r="T203" i="8"/>
  <c r="L204" i="8"/>
  <c r="X205" i="8"/>
  <c r="Z205" i="8"/>
  <c r="Y205" i="8"/>
  <c r="W205" i="8"/>
  <c r="V205" i="8"/>
  <c r="U205" i="8"/>
  <c r="AB205" i="8"/>
  <c r="S205" i="8"/>
  <c r="T205" i="8"/>
  <c r="N214" i="8"/>
  <c r="M214" i="8"/>
  <c r="AA244" i="8"/>
  <c r="S244" i="8"/>
  <c r="H244" i="8"/>
  <c r="I244" i="8" s="1"/>
  <c r="X244" i="8"/>
  <c r="W244" i="8"/>
  <c r="V244" i="8"/>
  <c r="U244" i="8"/>
  <c r="AC244" i="8"/>
  <c r="T244" i="8"/>
  <c r="Z244" i="8"/>
  <c r="Y244" i="8"/>
  <c r="AB156" i="8"/>
  <c r="T156" i="8"/>
  <c r="R156" i="8"/>
  <c r="AA156" i="8"/>
  <c r="X177" i="8"/>
  <c r="AB177" i="8"/>
  <c r="S177" i="8"/>
  <c r="W177" i="8"/>
  <c r="R177" i="8"/>
  <c r="T182" i="8"/>
  <c r="X195" i="8"/>
  <c r="Z195" i="8"/>
  <c r="Y195" i="8"/>
  <c r="U195" i="8"/>
  <c r="V195" i="8"/>
  <c r="M206" i="8"/>
  <c r="N206" i="8"/>
  <c r="N208" i="8"/>
  <c r="M208" i="8"/>
  <c r="N221" i="8"/>
  <c r="M221" i="8"/>
  <c r="N227" i="8"/>
  <c r="M227" i="8"/>
  <c r="N240" i="8"/>
  <c r="M240" i="8"/>
  <c r="V132" i="8"/>
  <c r="V133" i="8"/>
  <c r="V134" i="8"/>
  <c r="V135" i="8"/>
  <c r="V136" i="8"/>
  <c r="V137" i="8"/>
  <c r="V138" i="8"/>
  <c r="V139" i="8"/>
  <c r="V140" i="8"/>
  <c r="V141" i="8"/>
  <c r="V142" i="8"/>
  <c r="V143" i="8"/>
  <c r="V144" i="8"/>
  <c r="V145" i="8"/>
  <c r="V146" i="8"/>
  <c r="V147" i="8"/>
  <c r="V148" i="8"/>
  <c r="V149" i="8"/>
  <c r="V150" i="8"/>
  <c r="V151" i="8"/>
  <c r="V152" i="8"/>
  <c r="V153" i="8"/>
  <c r="V154" i="8"/>
  <c r="Y155" i="8"/>
  <c r="S156" i="8"/>
  <c r="AC156" i="8"/>
  <c r="X160" i="8"/>
  <c r="AB161" i="8"/>
  <c r="T161" i="8"/>
  <c r="R161" i="8"/>
  <c r="AA161" i="8"/>
  <c r="Y163" i="8"/>
  <c r="X165" i="8"/>
  <c r="AB165" i="8"/>
  <c r="T165" i="8"/>
  <c r="S165" i="8"/>
  <c r="AA166" i="8"/>
  <c r="X169" i="8"/>
  <c r="AB169" i="8"/>
  <c r="T169" i="8"/>
  <c r="S169" i="8"/>
  <c r="AA170" i="8"/>
  <c r="X173" i="8"/>
  <c r="AB173" i="8"/>
  <c r="T173" i="8"/>
  <c r="S173" i="8"/>
  <c r="AA174" i="8"/>
  <c r="T177" i="8"/>
  <c r="AB179" i="8"/>
  <c r="H182" i="8"/>
  <c r="I182" i="8" s="1"/>
  <c r="U182" i="8"/>
  <c r="X183" i="8"/>
  <c r="U183" i="8"/>
  <c r="Z183" i="8"/>
  <c r="T183" i="8"/>
  <c r="N185" i="8"/>
  <c r="R191" i="8"/>
  <c r="AC191" i="8"/>
  <c r="AB192" i="8"/>
  <c r="Z193" i="8"/>
  <c r="W195" i="8"/>
  <c r="N202" i="8"/>
  <c r="AC203" i="8"/>
  <c r="N222" i="8"/>
  <c r="M222" i="8"/>
  <c r="N285" i="8"/>
  <c r="M285" i="8"/>
  <c r="W126" i="8"/>
  <c r="W127" i="8"/>
  <c r="W128" i="8"/>
  <c r="W129" i="8"/>
  <c r="W130" i="8"/>
  <c r="W131" i="8"/>
  <c r="W132" i="8"/>
  <c r="W133" i="8"/>
  <c r="W134" i="8"/>
  <c r="W135" i="8"/>
  <c r="W136" i="8"/>
  <c r="W137" i="8"/>
  <c r="W138" i="8"/>
  <c r="W139" i="8"/>
  <c r="W140" i="8"/>
  <c r="W141" i="8"/>
  <c r="W142" i="8"/>
  <c r="W143" i="8"/>
  <c r="W144" i="8"/>
  <c r="W145" i="8"/>
  <c r="W146" i="8"/>
  <c r="W147" i="8"/>
  <c r="W148" i="8"/>
  <c r="W149" i="8"/>
  <c r="W150" i="8"/>
  <c r="W151" i="8"/>
  <c r="W152" i="8"/>
  <c r="W153" i="8"/>
  <c r="W154" i="8"/>
  <c r="H156" i="8"/>
  <c r="I156" i="8" s="1"/>
  <c r="U156" i="8"/>
  <c r="AB158" i="8"/>
  <c r="T158" i="8"/>
  <c r="R158" i="8"/>
  <c r="AA158" i="8"/>
  <c r="Y160" i="8"/>
  <c r="S161" i="8"/>
  <c r="AC161" i="8"/>
  <c r="U165" i="8"/>
  <c r="R166" i="8"/>
  <c r="U169" i="8"/>
  <c r="R170" i="8"/>
  <c r="U173" i="8"/>
  <c r="R174" i="8"/>
  <c r="H177" i="8"/>
  <c r="I177" i="8" s="1"/>
  <c r="U177" i="8"/>
  <c r="S178" i="8"/>
  <c r="R179" i="8"/>
  <c r="AC179" i="8"/>
  <c r="N180" i="8"/>
  <c r="W182" i="8"/>
  <c r="V183" i="8"/>
  <c r="X184" i="8"/>
  <c r="Y184" i="8"/>
  <c r="AC184" i="8"/>
  <c r="T184" i="8"/>
  <c r="H184" i="8"/>
  <c r="I184" i="8" s="1"/>
  <c r="U184" i="8"/>
  <c r="X185" i="8"/>
  <c r="AB185" i="8"/>
  <c r="S185" i="8"/>
  <c r="W185" i="8"/>
  <c r="R185" i="8"/>
  <c r="L188" i="8"/>
  <c r="R192" i="8"/>
  <c r="AA193" i="8"/>
  <c r="H195" i="8"/>
  <c r="I195" i="8" s="1"/>
  <c r="AA195" i="8"/>
  <c r="L196" i="8"/>
  <c r="R200" i="8"/>
  <c r="S202" i="8"/>
  <c r="H203" i="8"/>
  <c r="I203" i="8" s="1"/>
  <c r="N210" i="8"/>
  <c r="M210" i="8"/>
  <c r="V212" i="8"/>
  <c r="S212" i="8"/>
  <c r="AC212" i="8"/>
  <c r="R212" i="8"/>
  <c r="AB212" i="8"/>
  <c r="AA212" i="8"/>
  <c r="Z212" i="8"/>
  <c r="U212" i="8"/>
  <c r="H212" i="8"/>
  <c r="I212" i="8" s="1"/>
  <c r="V219" i="8"/>
  <c r="AB219" i="8"/>
  <c r="T219" i="8"/>
  <c r="U219" i="8"/>
  <c r="S219" i="8"/>
  <c r="R219" i="8"/>
  <c r="AC219" i="8"/>
  <c r="Z219" i="8"/>
  <c r="H219" i="8"/>
  <c r="I219" i="8" s="1"/>
  <c r="N225" i="8"/>
  <c r="M225" i="8"/>
  <c r="X126" i="8"/>
  <c r="X127" i="8"/>
  <c r="X128" i="8"/>
  <c r="X129" i="8"/>
  <c r="X130" i="8"/>
  <c r="X131" i="8"/>
  <c r="X132" i="8"/>
  <c r="X133" i="8"/>
  <c r="X134" i="8"/>
  <c r="X135" i="8"/>
  <c r="X136" i="8"/>
  <c r="X137" i="8"/>
  <c r="X138" i="8"/>
  <c r="X139" i="8"/>
  <c r="X140" i="8"/>
  <c r="X141" i="8"/>
  <c r="X142" i="8"/>
  <c r="X143" i="8"/>
  <c r="X144" i="8"/>
  <c r="X145" i="8"/>
  <c r="X146" i="8"/>
  <c r="X147" i="8"/>
  <c r="X148" i="8"/>
  <c r="X149" i="8"/>
  <c r="X150" i="8"/>
  <c r="X151" i="8"/>
  <c r="X152" i="8"/>
  <c r="X153" i="8"/>
  <c r="AB155" i="8"/>
  <c r="T155" i="8"/>
  <c r="R155" i="8"/>
  <c r="AA155" i="8"/>
  <c r="V156" i="8"/>
  <c r="S158" i="8"/>
  <c r="H161" i="8"/>
  <c r="I161" i="8" s="1"/>
  <c r="U161" i="8"/>
  <c r="AB163" i="8"/>
  <c r="T163" i="8"/>
  <c r="R163" i="8"/>
  <c r="AA163" i="8"/>
  <c r="H165" i="8"/>
  <c r="I165" i="8" s="1"/>
  <c r="V165" i="8"/>
  <c r="X166" i="8"/>
  <c r="AB166" i="8"/>
  <c r="T166" i="8"/>
  <c r="S166" i="8"/>
  <c r="H169" i="8"/>
  <c r="I169" i="8" s="1"/>
  <c r="V169" i="8"/>
  <c r="X170" i="8"/>
  <c r="AB170" i="8"/>
  <c r="T170" i="8"/>
  <c r="S170" i="8"/>
  <c r="H173" i="8"/>
  <c r="I173" i="8" s="1"/>
  <c r="V173" i="8"/>
  <c r="X174" i="8"/>
  <c r="AB174" i="8"/>
  <c r="T174" i="8"/>
  <c r="S174" i="8"/>
  <c r="V177" i="8"/>
  <c r="T178" i="8"/>
  <c r="Y182" i="8"/>
  <c r="H183" i="8"/>
  <c r="I183" i="8" s="1"/>
  <c r="W183" i="8"/>
  <c r="X191" i="8"/>
  <c r="U191" i="8"/>
  <c r="Z191" i="8"/>
  <c r="T191" i="8"/>
  <c r="L195" i="8"/>
  <c r="AB195" i="8"/>
  <c r="M203" i="8"/>
  <c r="N203" i="8"/>
  <c r="V213" i="8"/>
  <c r="AB213" i="8"/>
  <c r="AA213" i="8"/>
  <c r="Z213" i="8"/>
  <c r="W213" i="8"/>
  <c r="U213" i="8"/>
  <c r="H213" i="8"/>
  <c r="I213" i="8" s="1"/>
  <c r="S213" i="8"/>
  <c r="N215" i="8"/>
  <c r="M215" i="8"/>
  <c r="N219" i="8"/>
  <c r="M219" i="8"/>
  <c r="N247" i="8"/>
  <c r="M247" i="8"/>
  <c r="N253" i="8"/>
  <c r="M253" i="8"/>
  <c r="N255" i="8"/>
  <c r="M255" i="8"/>
  <c r="N261" i="8"/>
  <c r="M261" i="8"/>
  <c r="N263" i="8"/>
  <c r="M263" i="8"/>
  <c r="N271" i="8"/>
  <c r="M271" i="8"/>
  <c r="AB154" i="8"/>
  <c r="Y154" i="8"/>
  <c r="S155" i="8"/>
  <c r="W156" i="8"/>
  <c r="AB160" i="8"/>
  <c r="T160" i="8"/>
  <c r="R160" i="8"/>
  <c r="AA160" i="8"/>
  <c r="S163" i="8"/>
  <c r="Y177" i="8"/>
  <c r="X179" i="8"/>
  <c r="Z179" i="8"/>
  <c r="U179" i="8"/>
  <c r="T179" i="8"/>
  <c r="X192" i="8"/>
  <c r="Y192" i="8"/>
  <c r="AC192" i="8"/>
  <c r="T192" i="8"/>
  <c r="H192" i="8"/>
  <c r="I192" i="8" s="1"/>
  <c r="U192" i="8"/>
  <c r="X193" i="8"/>
  <c r="AB193" i="8"/>
  <c r="S193" i="8"/>
  <c r="W193" i="8"/>
  <c r="R193" i="8"/>
  <c r="AC195" i="8"/>
  <c r="M198" i="8"/>
  <c r="N198" i="8"/>
  <c r="X200" i="8"/>
  <c r="Y200" i="8"/>
  <c r="W200" i="8"/>
  <c r="AC200" i="8"/>
  <c r="T200" i="8"/>
  <c r="H200" i="8"/>
  <c r="I200" i="8" s="1"/>
  <c r="U200" i="8"/>
  <c r="W202" i="8"/>
  <c r="V202" i="8"/>
  <c r="U202" i="8"/>
  <c r="AC202" i="8"/>
  <c r="T202" i="8"/>
  <c r="Z202" i="8"/>
  <c r="N207" i="8"/>
  <c r="M207" i="8"/>
  <c r="N212" i="8"/>
  <c r="M212" i="8"/>
  <c r="V217" i="8"/>
  <c r="AB217" i="8"/>
  <c r="T217" i="8"/>
  <c r="R217" i="8"/>
  <c r="AC217" i="8"/>
  <c r="AA217" i="8"/>
  <c r="Z217" i="8"/>
  <c r="H217" i="8"/>
  <c r="I217" i="8" s="1"/>
  <c r="U217" i="8"/>
  <c r="X178" i="8"/>
  <c r="R178" i="8"/>
  <c r="AA178" i="8"/>
  <c r="X186" i="8"/>
  <c r="R186" i="8"/>
  <c r="AA186" i="8"/>
  <c r="X194" i="8"/>
  <c r="R194" i="8"/>
  <c r="AA194" i="8"/>
  <c r="W201" i="8"/>
  <c r="X202" i="8"/>
  <c r="R202" i="8"/>
  <c r="AA202" i="8"/>
  <c r="U203" i="8"/>
  <c r="Y204" i="8"/>
  <c r="R207" i="8"/>
  <c r="AB207" i="8"/>
  <c r="W208" i="8"/>
  <c r="AB210" i="8"/>
  <c r="Z211" i="8"/>
  <c r="Y213" i="8"/>
  <c r="Y217" i="8"/>
  <c r="V218" i="8"/>
  <c r="AB218" i="8"/>
  <c r="T218" i="8"/>
  <c r="W218" i="8"/>
  <c r="AA220" i="8"/>
  <c r="AC221" i="8"/>
  <c r="N230" i="8"/>
  <c r="M230" i="8"/>
  <c r="X248" i="8"/>
  <c r="X252" i="8"/>
  <c r="X256" i="8"/>
  <c r="X260" i="8"/>
  <c r="X264" i="8"/>
  <c r="X268" i="8"/>
  <c r="X272" i="8"/>
  <c r="N275" i="8"/>
  <c r="M275" i="8"/>
  <c r="N279" i="8"/>
  <c r="M279" i="8"/>
  <c r="AC283" i="8"/>
  <c r="U283" i="8"/>
  <c r="R283" i="8"/>
  <c r="Z283" i="8"/>
  <c r="W283" i="8"/>
  <c r="AC284" i="8"/>
  <c r="U284" i="8"/>
  <c r="W284" i="8"/>
  <c r="V284" i="8"/>
  <c r="R284" i="8"/>
  <c r="Z284" i="8"/>
  <c r="N294" i="8"/>
  <c r="M294" i="8"/>
  <c r="R204" i="8"/>
  <c r="AA204" i="8"/>
  <c r="T207" i="8"/>
  <c r="N211" i="8"/>
  <c r="M211" i="8"/>
  <c r="V216" i="8"/>
  <c r="AB216" i="8"/>
  <c r="T216" i="8"/>
  <c r="W216" i="8"/>
  <c r="N220" i="8"/>
  <c r="M220" i="8"/>
  <c r="Z224" i="8"/>
  <c r="W224" i="8"/>
  <c r="V224" i="8"/>
  <c r="AB224" i="8"/>
  <c r="T224" i="8"/>
  <c r="AA224" i="8"/>
  <c r="N228" i="8"/>
  <c r="M228" i="8"/>
  <c r="N233" i="8"/>
  <c r="M233" i="8"/>
  <c r="N235" i="8"/>
  <c r="M235" i="8"/>
  <c r="N237" i="8"/>
  <c r="M237" i="8"/>
  <c r="N276" i="8"/>
  <c r="M276" i="8"/>
  <c r="N280" i="8"/>
  <c r="M280" i="8"/>
  <c r="N283" i="8"/>
  <c r="M283" i="8"/>
  <c r="N284" i="8"/>
  <c r="M284" i="8"/>
  <c r="R201" i="8"/>
  <c r="AA201" i="8"/>
  <c r="Y203" i="8"/>
  <c r="S204" i="8"/>
  <c r="AB204" i="8"/>
  <c r="Z206" i="8"/>
  <c r="H207" i="8"/>
  <c r="I207" i="8" s="1"/>
  <c r="U207" i="8"/>
  <c r="R208" i="8"/>
  <c r="AB208" i="8"/>
  <c r="T210" i="8"/>
  <c r="R211" i="8"/>
  <c r="AC211" i="8"/>
  <c r="V214" i="8"/>
  <c r="AB214" i="8"/>
  <c r="T214" i="8"/>
  <c r="U214" i="8"/>
  <c r="V215" i="8"/>
  <c r="AB215" i="8"/>
  <c r="T215" i="8"/>
  <c r="W215" i="8"/>
  <c r="H216" i="8"/>
  <c r="I216" i="8" s="1"/>
  <c r="Z216" i="8"/>
  <c r="R220" i="8"/>
  <c r="S221" i="8"/>
  <c r="V223" i="8"/>
  <c r="AB223" i="8"/>
  <c r="T223" i="8"/>
  <c r="W223" i="8"/>
  <c r="H224" i="8"/>
  <c r="I224" i="8" s="1"/>
  <c r="AC224" i="8"/>
  <c r="N231" i="8"/>
  <c r="M231" i="8"/>
  <c r="AA242" i="8"/>
  <c r="S242" i="8"/>
  <c r="H242" i="8"/>
  <c r="I242" i="8" s="1"/>
  <c r="Z242" i="8"/>
  <c r="Y242" i="8"/>
  <c r="X242" i="8"/>
  <c r="W242" i="8"/>
  <c r="V242" i="8"/>
  <c r="AC242" i="8"/>
  <c r="T242" i="8"/>
  <c r="U287" i="8"/>
  <c r="R287" i="8"/>
  <c r="Z287" i="8"/>
  <c r="W287" i="8"/>
  <c r="N289" i="8"/>
  <c r="M289" i="8"/>
  <c r="N290" i="8"/>
  <c r="M290" i="8"/>
  <c r="Y297" i="8"/>
  <c r="S297" i="8"/>
  <c r="H297" i="8"/>
  <c r="I297" i="8" s="1"/>
  <c r="X308" i="8"/>
  <c r="Z308" i="8"/>
  <c r="Y308" i="8"/>
  <c r="W308" i="8"/>
  <c r="R308" i="8"/>
  <c r="AC308" i="8"/>
  <c r="AB308" i="8"/>
  <c r="AA308" i="8"/>
  <c r="V308" i="8"/>
  <c r="H308" i="8"/>
  <c r="I308" i="8" s="1"/>
  <c r="U308" i="8"/>
  <c r="T308" i="8"/>
  <c r="S308" i="8"/>
  <c r="M309" i="8"/>
  <c r="N309" i="8"/>
  <c r="X182" i="8"/>
  <c r="R182" i="8"/>
  <c r="AA182" i="8"/>
  <c r="X190" i="8"/>
  <c r="R190" i="8"/>
  <c r="AA190" i="8"/>
  <c r="X198" i="8"/>
  <c r="R198" i="8"/>
  <c r="AA198" i="8"/>
  <c r="S201" i="8"/>
  <c r="AB201" i="8"/>
  <c r="H204" i="8"/>
  <c r="I204" i="8" s="1"/>
  <c r="T204" i="8"/>
  <c r="AC204" i="8"/>
  <c r="X206" i="8"/>
  <c r="R206" i="8"/>
  <c r="AA206" i="8"/>
  <c r="V207" i="8"/>
  <c r="Y208" i="8"/>
  <c r="S208" i="8"/>
  <c r="AC208" i="8"/>
  <c r="H210" i="8"/>
  <c r="I210" i="8" s="1"/>
  <c r="U210" i="8"/>
  <c r="Y211" i="8"/>
  <c r="S211" i="8"/>
  <c r="H214" i="8"/>
  <c r="I214" i="8" s="1"/>
  <c r="W214" i="8"/>
  <c r="H215" i="8"/>
  <c r="I215" i="8" s="1"/>
  <c r="Z215" i="8"/>
  <c r="AA216" i="8"/>
  <c r="S220" i="8"/>
  <c r="Y221" i="8"/>
  <c r="V222" i="8"/>
  <c r="AB222" i="8"/>
  <c r="T222" i="8"/>
  <c r="W222" i="8"/>
  <c r="H223" i="8"/>
  <c r="I223" i="8" s="1"/>
  <c r="Z223" i="8"/>
  <c r="N226" i="8"/>
  <c r="M226" i="8"/>
  <c r="Z245" i="8"/>
  <c r="N277" i="8"/>
  <c r="M277" i="8"/>
  <c r="N281" i="8"/>
  <c r="M281" i="8"/>
  <c r="M303" i="8"/>
  <c r="N303" i="8"/>
  <c r="X203" i="8"/>
  <c r="R203" i="8"/>
  <c r="AA203" i="8"/>
  <c r="U204" i="8"/>
  <c r="S206" i="8"/>
  <c r="N209" i="8"/>
  <c r="M209" i="8"/>
  <c r="T211" i="8"/>
  <c r="AC216" i="8"/>
  <c r="N217" i="8"/>
  <c r="M217" i="8"/>
  <c r="Y220" i="8"/>
  <c r="V221" i="8"/>
  <c r="AB221" i="8"/>
  <c r="T221" i="8"/>
  <c r="W221" i="8"/>
  <c r="N229" i="8"/>
  <c r="M229" i="8"/>
  <c r="L248" i="8"/>
  <c r="AC249" i="8"/>
  <c r="X249" i="8"/>
  <c r="L252" i="8"/>
  <c r="AC253" i="8"/>
  <c r="X253" i="8"/>
  <c r="L256" i="8"/>
  <c r="AC257" i="8"/>
  <c r="X257" i="8"/>
  <c r="L260" i="8"/>
  <c r="AC261" i="8"/>
  <c r="X261" i="8"/>
  <c r="L264" i="8"/>
  <c r="AC265" i="8"/>
  <c r="X265" i="8"/>
  <c r="L268" i="8"/>
  <c r="AC269" i="8"/>
  <c r="X269" i="8"/>
  <c r="L272" i="8"/>
  <c r="N287" i="8"/>
  <c r="M287" i="8"/>
  <c r="M320" i="8"/>
  <c r="N320" i="8"/>
  <c r="Z321" i="8"/>
  <c r="R321" i="8"/>
  <c r="X321" i="8"/>
  <c r="AA321" i="8"/>
  <c r="Y321" i="8"/>
  <c r="W321" i="8"/>
  <c r="V321" i="8"/>
  <c r="T321" i="8"/>
  <c r="S321" i="8"/>
  <c r="H321" i="8"/>
  <c r="I321" i="8" s="1"/>
  <c r="AC321" i="8"/>
  <c r="AB321" i="8"/>
  <c r="U321" i="8"/>
  <c r="Y212" i="8"/>
  <c r="N213" i="8"/>
  <c r="M213" i="8"/>
  <c r="N216" i="8"/>
  <c r="M216" i="8"/>
  <c r="Y219" i="8"/>
  <c r="V220" i="8"/>
  <c r="AB220" i="8"/>
  <c r="T220" i="8"/>
  <c r="W220" i="8"/>
  <c r="N224" i="8"/>
  <c r="M224" i="8"/>
  <c r="N232" i="8"/>
  <c r="M232" i="8"/>
  <c r="N234" i="8"/>
  <c r="M234" i="8"/>
  <c r="N236" i="8"/>
  <c r="M236" i="8"/>
  <c r="N245" i="8"/>
  <c r="M245" i="8"/>
  <c r="N269" i="8"/>
  <c r="M269" i="8"/>
  <c r="N273" i="8"/>
  <c r="M273" i="8"/>
  <c r="N274" i="8"/>
  <c r="M274" i="8"/>
  <c r="N278" i="8"/>
  <c r="M278" i="8"/>
  <c r="N282" i="8"/>
  <c r="M282" i="8"/>
  <c r="AB294" i="8"/>
  <c r="T294" i="8"/>
  <c r="Z294" i="8"/>
  <c r="Y294" i="8"/>
  <c r="X294" i="8"/>
  <c r="V294" i="8"/>
  <c r="U294" i="8"/>
  <c r="H294" i="8"/>
  <c r="I294" i="8" s="1"/>
  <c r="AA294" i="8"/>
  <c r="W294" i="8"/>
  <c r="S294" i="8"/>
  <c r="R294" i="8"/>
  <c r="T225" i="8"/>
  <c r="AB225" i="8"/>
  <c r="T226" i="8"/>
  <c r="AB226" i="8"/>
  <c r="T227" i="8"/>
  <c r="AB227" i="8"/>
  <c r="T228" i="8"/>
  <c r="AB228" i="8"/>
  <c r="T229" i="8"/>
  <c r="AB229" i="8"/>
  <c r="T230" i="8"/>
  <c r="AB230" i="8"/>
  <c r="T231" i="8"/>
  <c r="AB231" i="8"/>
  <c r="T232" i="8"/>
  <c r="AB232" i="8"/>
  <c r="T233" i="8"/>
  <c r="AB233" i="8"/>
  <c r="T234" i="8"/>
  <c r="AB234" i="8"/>
  <c r="T235" i="8"/>
  <c r="AB235" i="8"/>
  <c r="T236" i="8"/>
  <c r="AB236" i="8"/>
  <c r="U237" i="8"/>
  <c r="X238" i="8"/>
  <c r="AA239" i="8"/>
  <c r="S239" i="8"/>
  <c r="H239" i="8"/>
  <c r="I239" i="8" s="1"/>
  <c r="R239" i="8"/>
  <c r="AB239" i="8"/>
  <c r="V240" i="8"/>
  <c r="Y241" i="8"/>
  <c r="U245" i="8"/>
  <c r="AC246" i="8"/>
  <c r="W248" i="8"/>
  <c r="AB249" i="8"/>
  <c r="T249" i="8"/>
  <c r="AA249" i="8"/>
  <c r="S249" i="8"/>
  <c r="H249" i="8"/>
  <c r="I249" i="8" s="1"/>
  <c r="U249" i="8"/>
  <c r="AC250" i="8"/>
  <c r="W252" i="8"/>
  <c r="AB253" i="8"/>
  <c r="T253" i="8"/>
  <c r="AA253" i="8"/>
  <c r="S253" i="8"/>
  <c r="H253" i="8"/>
  <c r="I253" i="8" s="1"/>
  <c r="U253" i="8"/>
  <c r="AC254" i="8"/>
  <c r="W256" i="8"/>
  <c r="AB257" i="8"/>
  <c r="T257" i="8"/>
  <c r="AA257" i="8"/>
  <c r="S257" i="8"/>
  <c r="H257" i="8"/>
  <c r="I257" i="8" s="1"/>
  <c r="U257" i="8"/>
  <c r="AC258" i="8"/>
  <c r="W260" i="8"/>
  <c r="AB261" i="8"/>
  <c r="T261" i="8"/>
  <c r="AA261" i="8"/>
  <c r="S261" i="8"/>
  <c r="H261" i="8"/>
  <c r="I261" i="8" s="1"/>
  <c r="U261" i="8"/>
  <c r="AC262" i="8"/>
  <c r="W264" i="8"/>
  <c r="AB265" i="8"/>
  <c r="T265" i="8"/>
  <c r="AA265" i="8"/>
  <c r="S265" i="8"/>
  <c r="H265" i="8"/>
  <c r="I265" i="8" s="1"/>
  <c r="U265" i="8"/>
  <c r="AC266" i="8"/>
  <c r="W268" i="8"/>
  <c r="AB269" i="8"/>
  <c r="T269" i="8"/>
  <c r="AA269" i="8"/>
  <c r="S269" i="8"/>
  <c r="H269" i="8"/>
  <c r="I269" i="8" s="1"/>
  <c r="U269" i="8"/>
  <c r="AC270" i="8"/>
  <c r="W272" i="8"/>
  <c r="AB273" i="8"/>
  <c r="T273" i="8"/>
  <c r="AA273" i="8"/>
  <c r="S273" i="8"/>
  <c r="H273" i="8"/>
  <c r="I273" i="8" s="1"/>
  <c r="Y273" i="8"/>
  <c r="U273" i="8"/>
  <c r="AB283" i="8"/>
  <c r="R286" i="8"/>
  <c r="H288" i="8"/>
  <c r="I288" i="8" s="1"/>
  <c r="AB290" i="8"/>
  <c r="T290" i="8"/>
  <c r="V290" i="8"/>
  <c r="U290" i="8"/>
  <c r="H290" i="8"/>
  <c r="I290" i="8" s="1"/>
  <c r="AC290" i="8"/>
  <c r="S290" i="8"/>
  <c r="Z290" i="8"/>
  <c r="Y290" i="8"/>
  <c r="AA290" i="8"/>
  <c r="N291" i="8"/>
  <c r="S293" i="8"/>
  <c r="AA297" i="8"/>
  <c r="AC300" i="8"/>
  <c r="U300" i="8"/>
  <c r="AB300" i="8"/>
  <c r="T300" i="8"/>
  <c r="AA300" i="8"/>
  <c r="Z300" i="8"/>
  <c r="Y300" i="8"/>
  <c r="X300" i="8"/>
  <c r="W300" i="8"/>
  <c r="V300" i="8"/>
  <c r="H300" i="8"/>
  <c r="I300" i="8" s="1"/>
  <c r="T310" i="8"/>
  <c r="M313" i="8"/>
  <c r="N313" i="8"/>
  <c r="X316" i="8"/>
  <c r="Z316" i="8"/>
  <c r="Y316" i="8"/>
  <c r="W316" i="8"/>
  <c r="AC316" i="8"/>
  <c r="T316" i="8"/>
  <c r="H316" i="8"/>
  <c r="I316" i="8" s="1"/>
  <c r="S316" i="8"/>
  <c r="R316" i="8"/>
  <c r="AB316" i="8"/>
  <c r="AA316" i="8"/>
  <c r="M325" i="8"/>
  <c r="N325" i="8"/>
  <c r="N415" i="8"/>
  <c r="M415" i="8"/>
  <c r="V225" i="8"/>
  <c r="V226" i="8"/>
  <c r="V227" i="8"/>
  <c r="V228" i="8"/>
  <c r="V229" i="8"/>
  <c r="V230" i="8"/>
  <c r="V231" i="8"/>
  <c r="V232" i="8"/>
  <c r="V233" i="8"/>
  <c r="V234" i="8"/>
  <c r="V235" i="8"/>
  <c r="V236" i="8"/>
  <c r="W237" i="8"/>
  <c r="U239" i="8"/>
  <c r="X240" i="8"/>
  <c r="AA241" i="8"/>
  <c r="S241" i="8"/>
  <c r="H241" i="8"/>
  <c r="I241" i="8" s="1"/>
  <c r="R241" i="8"/>
  <c r="AB241" i="8"/>
  <c r="W245" i="8"/>
  <c r="AB246" i="8"/>
  <c r="T246" i="8"/>
  <c r="AA246" i="8"/>
  <c r="S246" i="8"/>
  <c r="H246" i="8"/>
  <c r="I246" i="8" s="1"/>
  <c r="U246" i="8"/>
  <c r="Y248" i="8"/>
  <c r="W249" i="8"/>
  <c r="AB250" i="8"/>
  <c r="T250" i="8"/>
  <c r="AA250" i="8"/>
  <c r="S250" i="8"/>
  <c r="H250" i="8"/>
  <c r="I250" i="8" s="1"/>
  <c r="U250" i="8"/>
  <c r="Y252" i="8"/>
  <c r="W253" i="8"/>
  <c r="AB254" i="8"/>
  <c r="T254" i="8"/>
  <c r="AA254" i="8"/>
  <c r="S254" i="8"/>
  <c r="H254" i="8"/>
  <c r="I254" i="8" s="1"/>
  <c r="U254" i="8"/>
  <c r="Y256" i="8"/>
  <c r="W257" i="8"/>
  <c r="AB258" i="8"/>
  <c r="T258" i="8"/>
  <c r="AA258" i="8"/>
  <c r="S258" i="8"/>
  <c r="H258" i="8"/>
  <c r="I258" i="8" s="1"/>
  <c r="U258" i="8"/>
  <c r="Y260" i="8"/>
  <c r="W261" i="8"/>
  <c r="AB262" i="8"/>
  <c r="T262" i="8"/>
  <c r="AA262" i="8"/>
  <c r="S262" i="8"/>
  <c r="H262" i="8"/>
  <c r="I262" i="8" s="1"/>
  <c r="U262" i="8"/>
  <c r="Y264" i="8"/>
  <c r="W265" i="8"/>
  <c r="AB266" i="8"/>
  <c r="T266" i="8"/>
  <c r="AA266" i="8"/>
  <c r="S266" i="8"/>
  <c r="H266" i="8"/>
  <c r="I266" i="8" s="1"/>
  <c r="U266" i="8"/>
  <c r="Y268" i="8"/>
  <c r="W269" i="8"/>
  <c r="AB270" i="8"/>
  <c r="T270" i="8"/>
  <c r="AA270" i="8"/>
  <c r="S270" i="8"/>
  <c r="H270" i="8"/>
  <c r="I270" i="8" s="1"/>
  <c r="U270" i="8"/>
  <c r="Y272" i="8"/>
  <c r="W273" i="8"/>
  <c r="W274" i="8"/>
  <c r="W275" i="8"/>
  <c r="W276" i="8"/>
  <c r="W277" i="8"/>
  <c r="W278" i="8"/>
  <c r="W279" i="8"/>
  <c r="W280" i="8"/>
  <c r="W281" i="8"/>
  <c r="W282" i="8"/>
  <c r="R285" i="8"/>
  <c r="AB286" i="8"/>
  <c r="M306" i="8"/>
  <c r="N306" i="8"/>
  <c r="R310" i="8"/>
  <c r="W225" i="8"/>
  <c r="W226" i="8"/>
  <c r="W227" i="8"/>
  <c r="W228" i="8"/>
  <c r="W229" i="8"/>
  <c r="W230" i="8"/>
  <c r="W231" i="8"/>
  <c r="W232" i="8"/>
  <c r="W233" i="8"/>
  <c r="W234" i="8"/>
  <c r="W235" i="8"/>
  <c r="W236" i="8"/>
  <c r="X237" i="8"/>
  <c r="AA238" i="8"/>
  <c r="S238" i="8"/>
  <c r="H238" i="8"/>
  <c r="I238" i="8" s="1"/>
  <c r="R238" i="8"/>
  <c r="AB238" i="8"/>
  <c r="V239" i="8"/>
  <c r="Y240" i="8"/>
  <c r="T241" i="8"/>
  <c r="AC241" i="8"/>
  <c r="X245" i="8"/>
  <c r="V246" i="8"/>
  <c r="V250" i="8"/>
  <c r="V254" i="8"/>
  <c r="V258" i="8"/>
  <c r="V262" i="8"/>
  <c r="V266" i="8"/>
  <c r="V270" i="8"/>
  <c r="AC286" i="8"/>
  <c r="U286" i="8"/>
  <c r="X286" i="8"/>
  <c r="W293" i="8"/>
  <c r="Z293" i="8"/>
  <c r="AC293" i="8"/>
  <c r="N300" i="8"/>
  <c r="M300" i="8"/>
  <c r="M317" i="8"/>
  <c r="N317" i="8"/>
  <c r="Z319" i="8"/>
  <c r="R319" i="8"/>
  <c r="X319" i="8"/>
  <c r="W319" i="8"/>
  <c r="V319" i="8"/>
  <c r="U319" i="8"/>
  <c r="H319" i="8"/>
  <c r="I319" i="8" s="1"/>
  <c r="AB319" i="8"/>
  <c r="Y319" i="8"/>
  <c r="T319" i="8"/>
  <c r="S319" i="8"/>
  <c r="Z327" i="8"/>
  <c r="R327" i="8"/>
  <c r="X327" i="8"/>
  <c r="Y327" i="8"/>
  <c r="W327" i="8"/>
  <c r="V327" i="8"/>
  <c r="U327" i="8"/>
  <c r="H327" i="8"/>
  <c r="I327" i="8" s="1"/>
  <c r="T327" i="8"/>
  <c r="AB327" i="8"/>
  <c r="AC327" i="8"/>
  <c r="AA327" i="8"/>
  <c r="S327" i="8"/>
  <c r="M335" i="8"/>
  <c r="N335" i="8"/>
  <c r="X207" i="8"/>
  <c r="X208" i="8"/>
  <c r="X209" i="8"/>
  <c r="X210" i="8"/>
  <c r="X211" i="8"/>
  <c r="X212" i="8"/>
  <c r="X213" i="8"/>
  <c r="X214" i="8"/>
  <c r="X215" i="8"/>
  <c r="X216" i="8"/>
  <c r="X217" i="8"/>
  <c r="X218" i="8"/>
  <c r="X219" i="8"/>
  <c r="X220" i="8"/>
  <c r="X221" i="8"/>
  <c r="X222" i="8"/>
  <c r="X223" i="8"/>
  <c r="X224" i="8"/>
  <c r="X225" i="8"/>
  <c r="X226" i="8"/>
  <c r="X227" i="8"/>
  <c r="X228" i="8"/>
  <c r="X229" i="8"/>
  <c r="X230" i="8"/>
  <c r="X231" i="8"/>
  <c r="X232" i="8"/>
  <c r="X233" i="8"/>
  <c r="X234" i="8"/>
  <c r="X235" i="8"/>
  <c r="X236" i="8"/>
  <c r="Y237" i="8"/>
  <c r="T238" i="8"/>
  <c r="AC238" i="8"/>
  <c r="W239" i="8"/>
  <c r="Z240" i="8"/>
  <c r="U241" i="8"/>
  <c r="AA243" i="8"/>
  <c r="S243" i="8"/>
  <c r="H243" i="8"/>
  <c r="I243" i="8" s="1"/>
  <c r="R243" i="8"/>
  <c r="AB243" i="8"/>
  <c r="Y245" i="8"/>
  <c r="W246" i="8"/>
  <c r="AB247" i="8"/>
  <c r="T247" i="8"/>
  <c r="AA247" i="8"/>
  <c r="S247" i="8"/>
  <c r="H247" i="8"/>
  <c r="I247" i="8" s="1"/>
  <c r="U247" i="8"/>
  <c r="AC248" i="8"/>
  <c r="Y249" i="8"/>
  <c r="W250" i="8"/>
  <c r="AB251" i="8"/>
  <c r="T251" i="8"/>
  <c r="AA251" i="8"/>
  <c r="S251" i="8"/>
  <c r="H251" i="8"/>
  <c r="I251" i="8" s="1"/>
  <c r="U251" i="8"/>
  <c r="AC252" i="8"/>
  <c r="Y253" i="8"/>
  <c r="W254" i="8"/>
  <c r="AB255" i="8"/>
  <c r="T255" i="8"/>
  <c r="AA255" i="8"/>
  <c r="S255" i="8"/>
  <c r="H255" i="8"/>
  <c r="I255" i="8" s="1"/>
  <c r="U255" i="8"/>
  <c r="AC256" i="8"/>
  <c r="Y257" i="8"/>
  <c r="W258" i="8"/>
  <c r="AB259" i="8"/>
  <c r="T259" i="8"/>
  <c r="AA259" i="8"/>
  <c r="S259" i="8"/>
  <c r="H259" i="8"/>
  <c r="I259" i="8" s="1"/>
  <c r="U259" i="8"/>
  <c r="AC260" i="8"/>
  <c r="Y261" i="8"/>
  <c r="W262" i="8"/>
  <c r="AB263" i="8"/>
  <c r="T263" i="8"/>
  <c r="AA263" i="8"/>
  <c r="S263" i="8"/>
  <c r="H263" i="8"/>
  <c r="I263" i="8" s="1"/>
  <c r="U263" i="8"/>
  <c r="AC264" i="8"/>
  <c r="Y265" i="8"/>
  <c r="W266" i="8"/>
  <c r="AB267" i="8"/>
  <c r="T267" i="8"/>
  <c r="AA267" i="8"/>
  <c r="S267" i="8"/>
  <c r="H267" i="8"/>
  <c r="I267" i="8" s="1"/>
  <c r="U267" i="8"/>
  <c r="AC268" i="8"/>
  <c r="Y269" i="8"/>
  <c r="W270" i="8"/>
  <c r="AB271" i="8"/>
  <c r="T271" i="8"/>
  <c r="AA271" i="8"/>
  <c r="S271" i="8"/>
  <c r="H271" i="8"/>
  <c r="I271" i="8" s="1"/>
  <c r="U271" i="8"/>
  <c r="AC272" i="8"/>
  <c r="Z273" i="8"/>
  <c r="Z274" i="8"/>
  <c r="Z275" i="8"/>
  <c r="Z276" i="8"/>
  <c r="Z277" i="8"/>
  <c r="Z278" i="8"/>
  <c r="Z279" i="8"/>
  <c r="Z280" i="8"/>
  <c r="Z281" i="8"/>
  <c r="Z282" i="8"/>
  <c r="AB285" i="8"/>
  <c r="Z286" i="8"/>
  <c r="X289" i="8"/>
  <c r="AB291" i="8"/>
  <c r="T291" i="8"/>
  <c r="Y291" i="8"/>
  <c r="X291" i="8"/>
  <c r="W291" i="8"/>
  <c r="U291" i="8"/>
  <c r="H291" i="8"/>
  <c r="I291" i="8" s="1"/>
  <c r="AC291" i="8"/>
  <c r="S291" i="8"/>
  <c r="AA291" i="8"/>
  <c r="M292" i="8"/>
  <c r="R300" i="8"/>
  <c r="X305" i="8"/>
  <c r="Y305" i="8"/>
  <c r="W305" i="8"/>
  <c r="V305" i="8"/>
  <c r="AC305" i="8"/>
  <c r="AB305" i="8"/>
  <c r="AA305" i="8"/>
  <c r="Z305" i="8"/>
  <c r="U305" i="8"/>
  <c r="H305" i="8"/>
  <c r="I305" i="8" s="1"/>
  <c r="T305" i="8"/>
  <c r="H310" i="8"/>
  <c r="I310" i="8" s="1"/>
  <c r="M315" i="8"/>
  <c r="N315" i="8"/>
  <c r="U316" i="8"/>
  <c r="AA237" i="8"/>
  <c r="S237" i="8"/>
  <c r="Z237" i="8"/>
  <c r="U238" i="8"/>
  <c r="X239" i="8"/>
  <c r="AA240" i="8"/>
  <c r="S240" i="8"/>
  <c r="H240" i="8"/>
  <c r="I240" i="8" s="1"/>
  <c r="R240" i="8"/>
  <c r="AB240" i="8"/>
  <c r="V241" i="8"/>
  <c r="T243" i="8"/>
  <c r="AC243" i="8"/>
  <c r="X246" i="8"/>
  <c r="V247" i="8"/>
  <c r="Z249" i="8"/>
  <c r="X250" i="8"/>
  <c r="V251" i="8"/>
  <c r="Z253" i="8"/>
  <c r="X254" i="8"/>
  <c r="V255" i="8"/>
  <c r="Z257" i="8"/>
  <c r="X258" i="8"/>
  <c r="V259" i="8"/>
  <c r="Z261" i="8"/>
  <c r="X262" i="8"/>
  <c r="V263" i="8"/>
  <c r="Z265" i="8"/>
  <c r="X266" i="8"/>
  <c r="V267" i="8"/>
  <c r="Z269" i="8"/>
  <c r="X270" i="8"/>
  <c r="V271" i="8"/>
  <c r="AC273" i="8"/>
  <c r="AC285" i="8"/>
  <c r="U285" i="8"/>
  <c r="X285" i="8"/>
  <c r="R290" i="8"/>
  <c r="S300" i="8"/>
  <c r="M301" i="8"/>
  <c r="Z311" i="8"/>
  <c r="Y311" i="8"/>
  <c r="T311" i="8"/>
  <c r="S311" i="8"/>
  <c r="AC311" i="8"/>
  <c r="AB311" i="8"/>
  <c r="W311" i="8"/>
  <c r="H311" i="8"/>
  <c r="I311" i="8" s="1"/>
  <c r="V316" i="8"/>
  <c r="M333" i="8"/>
  <c r="N333" i="8"/>
  <c r="X347" i="8"/>
  <c r="U347" i="8"/>
  <c r="H347" i="8"/>
  <c r="I347" i="8" s="1"/>
  <c r="AC347" i="8"/>
  <c r="S347" i="8"/>
  <c r="AB347" i="8"/>
  <c r="R347" i="8"/>
  <c r="Z347" i="8"/>
  <c r="V347" i="8"/>
  <c r="T347" i="8"/>
  <c r="AA347" i="8"/>
  <c r="R225" i="8"/>
  <c r="R226" i="8"/>
  <c r="R227" i="8"/>
  <c r="R228" i="8"/>
  <c r="R229" i="8"/>
  <c r="R230" i="8"/>
  <c r="R231" i="8"/>
  <c r="R232" i="8"/>
  <c r="R233" i="8"/>
  <c r="R234" i="8"/>
  <c r="R235" i="8"/>
  <c r="R236" i="8"/>
  <c r="R237" i="8"/>
  <c r="V238" i="8"/>
  <c r="Y239" i="8"/>
  <c r="T240" i="8"/>
  <c r="AB245" i="8"/>
  <c r="AA245" i="8"/>
  <c r="S245" i="8"/>
  <c r="H245" i="8"/>
  <c r="I245" i="8" s="1"/>
  <c r="R245" i="8"/>
  <c r="AC245" i="8"/>
  <c r="AB248" i="8"/>
  <c r="T248" i="8"/>
  <c r="AA248" i="8"/>
  <c r="S248" i="8"/>
  <c r="H248" i="8"/>
  <c r="I248" i="8" s="1"/>
  <c r="U248" i="8"/>
  <c r="AB252" i="8"/>
  <c r="T252" i="8"/>
  <c r="AA252" i="8"/>
  <c r="S252" i="8"/>
  <c r="H252" i="8"/>
  <c r="I252" i="8" s="1"/>
  <c r="U252" i="8"/>
  <c r="AB256" i="8"/>
  <c r="T256" i="8"/>
  <c r="AA256" i="8"/>
  <c r="S256" i="8"/>
  <c r="H256" i="8"/>
  <c r="I256" i="8" s="1"/>
  <c r="U256" i="8"/>
  <c r="AB260" i="8"/>
  <c r="T260" i="8"/>
  <c r="AA260" i="8"/>
  <c r="S260" i="8"/>
  <c r="H260" i="8"/>
  <c r="I260" i="8" s="1"/>
  <c r="U260" i="8"/>
  <c r="AB264" i="8"/>
  <c r="T264" i="8"/>
  <c r="AA264" i="8"/>
  <c r="S264" i="8"/>
  <c r="H264" i="8"/>
  <c r="I264" i="8" s="1"/>
  <c r="U264" i="8"/>
  <c r="AB268" i="8"/>
  <c r="T268" i="8"/>
  <c r="AA268" i="8"/>
  <c r="S268" i="8"/>
  <c r="H268" i="8"/>
  <c r="I268" i="8" s="1"/>
  <c r="U268" i="8"/>
  <c r="AB272" i="8"/>
  <c r="T272" i="8"/>
  <c r="AA272" i="8"/>
  <c r="S272" i="8"/>
  <c r="H272" i="8"/>
  <c r="I272" i="8" s="1"/>
  <c r="U272" i="8"/>
  <c r="AB284" i="8"/>
  <c r="AB288" i="8"/>
  <c r="T288" i="8"/>
  <c r="X288" i="8"/>
  <c r="W288" i="8"/>
  <c r="V288" i="8"/>
  <c r="AC288" i="8"/>
  <c r="S288" i="8"/>
  <c r="AA288" i="8"/>
  <c r="R288" i="8"/>
  <c r="L295" i="8"/>
  <c r="N299" i="8"/>
  <c r="M299" i="8"/>
  <c r="M312" i="8"/>
  <c r="N312" i="8"/>
  <c r="M314" i="8"/>
  <c r="N314" i="8"/>
  <c r="V289" i="8"/>
  <c r="W292" i="8"/>
  <c r="AB296" i="8"/>
  <c r="T296" i="8"/>
  <c r="R296" i="8"/>
  <c r="AA296" i="8"/>
  <c r="W297" i="8"/>
  <c r="AC298" i="8"/>
  <c r="U298" i="8"/>
  <c r="AB298" i="8"/>
  <c r="T298" i="8"/>
  <c r="R298" i="8"/>
  <c r="R302" i="8"/>
  <c r="X307" i="8"/>
  <c r="V307" i="8"/>
  <c r="U307" i="8"/>
  <c r="AC307" i="8"/>
  <c r="T307" i="8"/>
  <c r="H307" i="8"/>
  <c r="I307" i="8" s="1"/>
  <c r="W307" i="8"/>
  <c r="Z310" i="8"/>
  <c r="AA312" i="8"/>
  <c r="S315" i="8"/>
  <c r="T318" i="8"/>
  <c r="M323" i="8"/>
  <c r="N323" i="8"/>
  <c r="M326" i="8"/>
  <c r="N326" i="8"/>
  <c r="M329" i="8"/>
  <c r="N329" i="8"/>
  <c r="AA335" i="8"/>
  <c r="Y344" i="8"/>
  <c r="W344" i="8"/>
  <c r="AC344" i="8"/>
  <c r="S344" i="8"/>
  <c r="AA344" i="8"/>
  <c r="X344" i="8"/>
  <c r="V344" i="8"/>
  <c r="R344" i="8"/>
  <c r="AB344" i="8"/>
  <c r="U344" i="8"/>
  <c r="AC363" i="8"/>
  <c r="U363" i="8"/>
  <c r="AB363" i="8"/>
  <c r="T363" i="8"/>
  <c r="S363" i="8"/>
  <c r="R363" i="8"/>
  <c r="AA363" i="8"/>
  <c r="Z363" i="8"/>
  <c r="H363" i="8"/>
  <c r="I363" i="8" s="1"/>
  <c r="X363" i="8"/>
  <c r="V363" i="8"/>
  <c r="Y274" i="8"/>
  <c r="Y275" i="8"/>
  <c r="Y276" i="8"/>
  <c r="Y277" i="8"/>
  <c r="Y278" i="8"/>
  <c r="Y279" i="8"/>
  <c r="Y280" i="8"/>
  <c r="Y281" i="8"/>
  <c r="Y282" i="8"/>
  <c r="Y283" i="8"/>
  <c r="Y284" i="8"/>
  <c r="Y285" i="8"/>
  <c r="Y286" i="8"/>
  <c r="AB287" i="8"/>
  <c r="Y287" i="8"/>
  <c r="W289" i="8"/>
  <c r="X292" i="8"/>
  <c r="AB293" i="8"/>
  <c r="T293" i="8"/>
  <c r="R293" i="8"/>
  <c r="AA293" i="8"/>
  <c r="S296" i="8"/>
  <c r="AC296" i="8"/>
  <c r="X297" i="8"/>
  <c r="S298" i="8"/>
  <c r="AC301" i="8"/>
  <c r="U301" i="8"/>
  <c r="AB301" i="8"/>
  <c r="T301" i="8"/>
  <c r="AA301" i="8"/>
  <c r="S301" i="8"/>
  <c r="R301" i="8"/>
  <c r="X302" i="8"/>
  <c r="W302" i="8"/>
  <c r="V302" i="8"/>
  <c r="U302" i="8"/>
  <c r="S302" i="8"/>
  <c r="X304" i="8"/>
  <c r="U304" i="8"/>
  <c r="AC304" i="8"/>
  <c r="T304" i="8"/>
  <c r="H304" i="8"/>
  <c r="I304" i="8" s="1"/>
  <c r="AB304" i="8"/>
  <c r="S304" i="8"/>
  <c r="W304" i="8"/>
  <c r="Y307" i="8"/>
  <c r="AA310" i="8"/>
  <c r="L330" i="8"/>
  <c r="M336" i="8"/>
  <c r="N336" i="8"/>
  <c r="N383" i="8"/>
  <c r="M383" i="8"/>
  <c r="V301" i="8"/>
  <c r="T302" i="8"/>
  <c r="M311" i="8"/>
  <c r="N311" i="8"/>
  <c r="X315" i="8"/>
  <c r="V315" i="8"/>
  <c r="U315" i="8"/>
  <c r="AC315" i="8"/>
  <c r="T315" i="8"/>
  <c r="H315" i="8"/>
  <c r="I315" i="8" s="1"/>
  <c r="Z315" i="8"/>
  <c r="Y315" i="8"/>
  <c r="M316" i="8"/>
  <c r="N316" i="8"/>
  <c r="Z318" i="8"/>
  <c r="R318" i="8"/>
  <c r="X318" i="8"/>
  <c r="AB318" i="8"/>
  <c r="AA318" i="8"/>
  <c r="Y318" i="8"/>
  <c r="U318" i="8"/>
  <c r="H318" i="8"/>
  <c r="I318" i="8" s="1"/>
  <c r="W318" i="8"/>
  <c r="M319" i="8"/>
  <c r="N319" i="8"/>
  <c r="M327" i="8"/>
  <c r="N327" i="8"/>
  <c r="Z335" i="8"/>
  <c r="R335" i="8"/>
  <c r="X335" i="8"/>
  <c r="Y335" i="8"/>
  <c r="W335" i="8"/>
  <c r="V335" i="8"/>
  <c r="U335" i="8"/>
  <c r="H335" i="8"/>
  <c r="I335" i="8" s="1"/>
  <c r="T335" i="8"/>
  <c r="AB335" i="8"/>
  <c r="H274" i="8"/>
  <c r="I274" i="8" s="1"/>
  <c r="S274" i="8"/>
  <c r="AA274" i="8"/>
  <c r="H275" i="8"/>
  <c r="I275" i="8" s="1"/>
  <c r="S275" i="8"/>
  <c r="AA275" i="8"/>
  <c r="H276" i="8"/>
  <c r="I276" i="8" s="1"/>
  <c r="S276" i="8"/>
  <c r="AA276" i="8"/>
  <c r="H277" i="8"/>
  <c r="I277" i="8" s="1"/>
  <c r="S277" i="8"/>
  <c r="AA277" i="8"/>
  <c r="H278" i="8"/>
  <c r="I278" i="8" s="1"/>
  <c r="S278" i="8"/>
  <c r="AA278" i="8"/>
  <c r="H279" i="8"/>
  <c r="I279" i="8" s="1"/>
  <c r="S279" i="8"/>
  <c r="AA279" i="8"/>
  <c r="H280" i="8"/>
  <c r="I280" i="8" s="1"/>
  <c r="S280" i="8"/>
  <c r="AA280" i="8"/>
  <c r="H281" i="8"/>
  <c r="I281" i="8" s="1"/>
  <c r="S281" i="8"/>
  <c r="AA281" i="8"/>
  <c r="H282" i="8"/>
  <c r="I282" i="8" s="1"/>
  <c r="S282" i="8"/>
  <c r="AA282" i="8"/>
  <c r="H283" i="8"/>
  <c r="I283" i="8" s="1"/>
  <c r="S283" i="8"/>
  <c r="AA283" i="8"/>
  <c r="H284" i="8"/>
  <c r="I284" i="8" s="1"/>
  <c r="S284" i="8"/>
  <c r="AA284" i="8"/>
  <c r="H285" i="8"/>
  <c r="I285" i="8" s="1"/>
  <c r="S285" i="8"/>
  <c r="AA285" i="8"/>
  <c r="H286" i="8"/>
  <c r="I286" i="8" s="1"/>
  <c r="S286" i="8"/>
  <c r="AA286" i="8"/>
  <c r="H287" i="8"/>
  <c r="I287" i="8" s="1"/>
  <c r="S287" i="8"/>
  <c r="AA287" i="8"/>
  <c r="Y289" i="8"/>
  <c r="H293" i="8"/>
  <c r="I293" i="8" s="1"/>
  <c r="U293" i="8"/>
  <c r="AB295" i="8"/>
  <c r="T295" i="8"/>
  <c r="R295" i="8"/>
  <c r="AA295" i="8"/>
  <c r="V296" i="8"/>
  <c r="M297" i="8"/>
  <c r="Z297" i="8"/>
  <c r="W298" i="8"/>
  <c r="AC299" i="8"/>
  <c r="U299" i="8"/>
  <c r="AB299" i="8"/>
  <c r="T299" i="8"/>
  <c r="R299" i="8"/>
  <c r="H301" i="8"/>
  <c r="I301" i="8" s="1"/>
  <c r="W301" i="8"/>
  <c r="H302" i="8"/>
  <c r="I302" i="8" s="1"/>
  <c r="Y302" i="8"/>
  <c r="V303" i="8"/>
  <c r="Z304" i="8"/>
  <c r="AA307" i="8"/>
  <c r="M308" i="8"/>
  <c r="N308" i="8"/>
  <c r="N310" i="8"/>
  <c r="AC310" i="8"/>
  <c r="R312" i="8"/>
  <c r="X313" i="8"/>
  <c r="Y313" i="8"/>
  <c r="W313" i="8"/>
  <c r="V313" i="8"/>
  <c r="AB313" i="8"/>
  <c r="S313" i="8"/>
  <c r="T313" i="8"/>
  <c r="AA315" i="8"/>
  <c r="AC318" i="8"/>
  <c r="U329" i="8"/>
  <c r="N339" i="8"/>
  <c r="T274" i="8"/>
  <c r="T275" i="8"/>
  <c r="T276" i="8"/>
  <c r="T277" i="8"/>
  <c r="T278" i="8"/>
  <c r="T279" i="8"/>
  <c r="T280" i="8"/>
  <c r="T281" i="8"/>
  <c r="T282" i="8"/>
  <c r="T283" i="8"/>
  <c r="T284" i="8"/>
  <c r="T285" i="8"/>
  <c r="T286" i="8"/>
  <c r="T287" i="8"/>
  <c r="AC287" i="8"/>
  <c r="AB292" i="8"/>
  <c r="T292" i="8"/>
  <c r="R292" i="8"/>
  <c r="AA292" i="8"/>
  <c r="V293" i="8"/>
  <c r="S295" i="8"/>
  <c r="W296" i="8"/>
  <c r="X298" i="8"/>
  <c r="X301" i="8"/>
  <c r="Z302" i="8"/>
  <c r="AA304" i="8"/>
  <c r="AB307" i="8"/>
  <c r="AB315" i="8"/>
  <c r="N321" i="8"/>
  <c r="M331" i="8"/>
  <c r="N331" i="8"/>
  <c r="M334" i="8"/>
  <c r="N334" i="8"/>
  <c r="M337" i="8"/>
  <c r="N337" i="8"/>
  <c r="AB289" i="8"/>
  <c r="T289" i="8"/>
  <c r="R289" i="8"/>
  <c r="AA289" i="8"/>
  <c r="S292" i="8"/>
  <c r="AC297" i="8"/>
  <c r="U297" i="8"/>
  <c r="AB297" i="8"/>
  <c r="T297" i="8"/>
  <c r="R297" i="8"/>
  <c r="X310" i="8"/>
  <c r="W310" i="8"/>
  <c r="V310" i="8"/>
  <c r="U310" i="8"/>
  <c r="S310" i="8"/>
  <c r="X312" i="8"/>
  <c r="U312" i="8"/>
  <c r="AC312" i="8"/>
  <c r="T312" i="8"/>
  <c r="H312" i="8"/>
  <c r="I312" i="8" s="1"/>
  <c r="AB312" i="8"/>
  <c r="S312" i="8"/>
  <c r="W312" i="8"/>
  <c r="M318" i="8"/>
  <c r="N318" i="8"/>
  <c r="L322" i="8"/>
  <c r="M328" i="8"/>
  <c r="N328" i="8"/>
  <c r="Z329" i="8"/>
  <c r="R329" i="8"/>
  <c r="X329" i="8"/>
  <c r="AB329" i="8"/>
  <c r="AA329" i="8"/>
  <c r="Y329" i="8"/>
  <c r="W329" i="8"/>
  <c r="V329" i="8"/>
  <c r="T329" i="8"/>
  <c r="Z324" i="8"/>
  <c r="R324" i="8"/>
  <c r="X324" i="8"/>
  <c r="S324" i="8"/>
  <c r="AC324" i="8"/>
  <c r="H326" i="8"/>
  <c r="I326" i="8" s="1"/>
  <c r="U326" i="8"/>
  <c r="Z332" i="8"/>
  <c r="R332" i="8"/>
  <c r="X332" i="8"/>
  <c r="S332" i="8"/>
  <c r="AC332" i="8"/>
  <c r="H334" i="8"/>
  <c r="I334" i="8" s="1"/>
  <c r="U334" i="8"/>
  <c r="H337" i="8"/>
  <c r="I337" i="8" s="1"/>
  <c r="U337" i="8"/>
  <c r="Z338" i="8"/>
  <c r="R338" i="8"/>
  <c r="X338" i="8"/>
  <c r="V338" i="8"/>
  <c r="S338" i="8"/>
  <c r="X349" i="8"/>
  <c r="U349" i="8"/>
  <c r="H349" i="8"/>
  <c r="I349" i="8" s="1"/>
  <c r="AC349" i="8"/>
  <c r="S349" i="8"/>
  <c r="AB349" i="8"/>
  <c r="R349" i="8"/>
  <c r="AA349" i="8"/>
  <c r="X351" i="8"/>
  <c r="V351" i="8"/>
  <c r="U351" i="8"/>
  <c r="H351" i="8"/>
  <c r="I351" i="8" s="1"/>
  <c r="AC351" i="8"/>
  <c r="S351" i="8"/>
  <c r="AB351" i="8"/>
  <c r="R351" i="8"/>
  <c r="L354" i="8"/>
  <c r="L406" i="8"/>
  <c r="N431" i="8"/>
  <c r="M431" i="8"/>
  <c r="X476" i="8"/>
  <c r="U476" i="8"/>
  <c r="Z476" i="8"/>
  <c r="AA476" i="8"/>
  <c r="Y476" i="8"/>
  <c r="W476" i="8"/>
  <c r="H476" i="8"/>
  <c r="I476" i="8" s="1"/>
  <c r="V476" i="8"/>
  <c r="S476" i="8"/>
  <c r="AB476" i="8"/>
  <c r="T476" i="8"/>
  <c r="R476" i="8"/>
  <c r="AC476" i="8"/>
  <c r="M497" i="8"/>
  <c r="N497" i="8"/>
  <c r="Z322" i="8"/>
  <c r="R322" i="8"/>
  <c r="X322" i="8"/>
  <c r="S322" i="8"/>
  <c r="AC322" i="8"/>
  <c r="W326" i="8"/>
  <c r="Z330" i="8"/>
  <c r="R330" i="8"/>
  <c r="X330" i="8"/>
  <c r="S330" i="8"/>
  <c r="AC330" i="8"/>
  <c r="W334" i="8"/>
  <c r="Y337" i="8"/>
  <c r="Z339" i="8"/>
  <c r="R339" i="8"/>
  <c r="X339" i="8"/>
  <c r="V339" i="8"/>
  <c r="S339" i="8"/>
  <c r="W343" i="8"/>
  <c r="Z343" i="8"/>
  <c r="X343" i="8"/>
  <c r="U343" i="8"/>
  <c r="AC343" i="8"/>
  <c r="T343" i="8"/>
  <c r="H343" i="8"/>
  <c r="I343" i="8" s="1"/>
  <c r="Y343" i="8"/>
  <c r="AC352" i="8"/>
  <c r="S352" i="8"/>
  <c r="AB352" i="8"/>
  <c r="R352" i="8"/>
  <c r="AA352" i="8"/>
  <c r="X352" i="8"/>
  <c r="V352" i="8"/>
  <c r="N355" i="8"/>
  <c r="M355" i="8"/>
  <c r="N357" i="8"/>
  <c r="M357" i="8"/>
  <c r="R309" i="8"/>
  <c r="AA309" i="8"/>
  <c r="Z317" i="8"/>
  <c r="R317" i="8"/>
  <c r="X317" i="8"/>
  <c r="S317" i="8"/>
  <c r="AC317" i="8"/>
  <c r="T322" i="8"/>
  <c r="V324" i="8"/>
  <c r="Z325" i="8"/>
  <c r="R325" i="8"/>
  <c r="X325" i="8"/>
  <c r="S325" i="8"/>
  <c r="AC325" i="8"/>
  <c r="Y326" i="8"/>
  <c r="T330" i="8"/>
  <c r="V332" i="8"/>
  <c r="Z333" i="8"/>
  <c r="R333" i="8"/>
  <c r="X333" i="8"/>
  <c r="S333" i="8"/>
  <c r="AC333" i="8"/>
  <c r="Y334" i="8"/>
  <c r="AA337" i="8"/>
  <c r="W338" i="8"/>
  <c r="T339" i="8"/>
  <c r="AA343" i="8"/>
  <c r="T345" i="8"/>
  <c r="AC346" i="8"/>
  <c r="S346" i="8"/>
  <c r="AA346" i="8"/>
  <c r="X346" i="8"/>
  <c r="V346" i="8"/>
  <c r="AB346" i="8"/>
  <c r="H352" i="8"/>
  <c r="I352" i="8" s="1"/>
  <c r="X356" i="8"/>
  <c r="N365" i="8"/>
  <c r="M365" i="8"/>
  <c r="AB377" i="8"/>
  <c r="R377" i="8"/>
  <c r="AA377" i="8"/>
  <c r="Z377" i="8"/>
  <c r="V377" i="8"/>
  <c r="U377" i="8"/>
  <c r="H377" i="8"/>
  <c r="I377" i="8" s="1"/>
  <c r="AC377" i="8"/>
  <c r="X377" i="8"/>
  <c r="T377" i="8"/>
  <c r="S377" i="8"/>
  <c r="M392" i="8"/>
  <c r="N392" i="8"/>
  <c r="M393" i="8"/>
  <c r="AA394" i="8"/>
  <c r="S394" i="8"/>
  <c r="H394" i="8"/>
  <c r="I394" i="8" s="1"/>
  <c r="Y394" i="8"/>
  <c r="W394" i="8"/>
  <c r="V394" i="8"/>
  <c r="U394" i="8"/>
  <c r="AC394" i="8"/>
  <c r="T394" i="8"/>
  <c r="X394" i="8"/>
  <c r="R394" i="8"/>
  <c r="AB394" i="8"/>
  <c r="Z394" i="8"/>
  <c r="X306" i="8"/>
  <c r="R306" i="8"/>
  <c r="AA306" i="8"/>
  <c r="S309" i="8"/>
  <c r="AB309" i="8"/>
  <c r="R314" i="8"/>
  <c r="AA314" i="8"/>
  <c r="T317" i="8"/>
  <c r="Z320" i="8"/>
  <c r="R320" i="8"/>
  <c r="X320" i="8"/>
  <c r="S320" i="8"/>
  <c r="AC320" i="8"/>
  <c r="H322" i="8"/>
  <c r="I322" i="8" s="1"/>
  <c r="U322" i="8"/>
  <c r="W324" i="8"/>
  <c r="AA326" i="8"/>
  <c r="Z328" i="8"/>
  <c r="R328" i="8"/>
  <c r="X328" i="8"/>
  <c r="S328" i="8"/>
  <c r="AC328" i="8"/>
  <c r="H330" i="8"/>
  <c r="I330" i="8" s="1"/>
  <c r="U330" i="8"/>
  <c r="W332" i="8"/>
  <c r="AA334" i="8"/>
  <c r="Z336" i="8"/>
  <c r="R336" i="8"/>
  <c r="X336" i="8"/>
  <c r="V336" i="8"/>
  <c r="S336" i="8"/>
  <c r="AB337" i="8"/>
  <c r="Y338" i="8"/>
  <c r="H339" i="8"/>
  <c r="I339" i="8" s="1"/>
  <c r="U339" i="8"/>
  <c r="W340" i="8"/>
  <c r="AB340" i="8"/>
  <c r="S340" i="8"/>
  <c r="Z340" i="8"/>
  <c r="X340" i="8"/>
  <c r="T340" i="8"/>
  <c r="W341" i="8"/>
  <c r="U341" i="8"/>
  <c r="AB341" i="8"/>
  <c r="S341" i="8"/>
  <c r="Z341" i="8"/>
  <c r="V341" i="8"/>
  <c r="AB343" i="8"/>
  <c r="V345" i="8"/>
  <c r="AC348" i="8"/>
  <c r="S348" i="8"/>
  <c r="AA348" i="8"/>
  <c r="X348" i="8"/>
  <c r="V348" i="8"/>
  <c r="AB348" i="8"/>
  <c r="T351" i="8"/>
  <c r="AB353" i="8"/>
  <c r="T353" i="8"/>
  <c r="Z353" i="8"/>
  <c r="X353" i="8"/>
  <c r="V353" i="8"/>
  <c r="H353" i="8"/>
  <c r="I353" i="8" s="1"/>
  <c r="S353" i="8"/>
  <c r="R353" i="8"/>
  <c r="W369" i="8"/>
  <c r="Z369" i="8"/>
  <c r="X369" i="8"/>
  <c r="U369" i="8"/>
  <c r="AC369" i="8"/>
  <c r="T369" i="8"/>
  <c r="H369" i="8"/>
  <c r="I369" i="8" s="1"/>
  <c r="V369" i="8"/>
  <c r="S369" i="8"/>
  <c r="R369" i="8"/>
  <c r="AB369" i="8"/>
  <c r="N376" i="8"/>
  <c r="M376" i="8"/>
  <c r="N377" i="8"/>
  <c r="M377" i="8"/>
  <c r="N388" i="8"/>
  <c r="M388" i="8"/>
  <c r="X303" i="8"/>
  <c r="R303" i="8"/>
  <c r="AA303" i="8"/>
  <c r="S306" i="8"/>
  <c r="AB306" i="8"/>
  <c r="H309" i="8"/>
  <c r="I309" i="8" s="1"/>
  <c r="T309" i="8"/>
  <c r="AC309" i="8"/>
  <c r="X311" i="8"/>
  <c r="R311" i="8"/>
  <c r="AA311" i="8"/>
  <c r="S314" i="8"/>
  <c r="AB314" i="8"/>
  <c r="H317" i="8"/>
  <c r="I317" i="8" s="1"/>
  <c r="U317" i="8"/>
  <c r="T320" i="8"/>
  <c r="V322" i="8"/>
  <c r="Z323" i="8"/>
  <c r="R323" i="8"/>
  <c r="X323" i="8"/>
  <c r="S323" i="8"/>
  <c r="AC323" i="8"/>
  <c r="Y324" i="8"/>
  <c r="H325" i="8"/>
  <c r="I325" i="8" s="1"/>
  <c r="U325" i="8"/>
  <c r="T328" i="8"/>
  <c r="V330" i="8"/>
  <c r="Z331" i="8"/>
  <c r="R331" i="8"/>
  <c r="X331" i="8"/>
  <c r="S331" i="8"/>
  <c r="AC331" i="8"/>
  <c r="Y332" i="8"/>
  <c r="H333" i="8"/>
  <c r="I333" i="8" s="1"/>
  <c r="U333" i="8"/>
  <c r="T336" i="8"/>
  <c r="AA338" i="8"/>
  <c r="W339" i="8"/>
  <c r="U340" i="8"/>
  <c r="X341" i="8"/>
  <c r="H348" i="8"/>
  <c r="I348" i="8" s="1"/>
  <c r="T349" i="8"/>
  <c r="AC350" i="8"/>
  <c r="S350" i="8"/>
  <c r="AB350" i="8"/>
  <c r="AA350" i="8"/>
  <c r="X350" i="8"/>
  <c r="V350" i="8"/>
  <c r="Z351" i="8"/>
  <c r="N409" i="8"/>
  <c r="M409" i="8"/>
  <c r="Z326" i="8"/>
  <c r="R326" i="8"/>
  <c r="X326" i="8"/>
  <c r="S326" i="8"/>
  <c r="AC326" i="8"/>
  <c r="Z334" i="8"/>
  <c r="R334" i="8"/>
  <c r="X334" i="8"/>
  <c r="S334" i="8"/>
  <c r="AC334" i="8"/>
  <c r="Z337" i="8"/>
  <c r="R337" i="8"/>
  <c r="X337" i="8"/>
  <c r="V337" i="8"/>
  <c r="S337" i="8"/>
  <c r="Y339" i="8"/>
  <c r="X345" i="8"/>
  <c r="U345" i="8"/>
  <c r="H345" i="8"/>
  <c r="I345" i="8" s="1"/>
  <c r="AC345" i="8"/>
  <c r="S345" i="8"/>
  <c r="AB345" i="8"/>
  <c r="R345" i="8"/>
  <c r="AA345" i="8"/>
  <c r="V349" i="8"/>
  <c r="AA351" i="8"/>
  <c r="T352" i="8"/>
  <c r="AC356" i="8"/>
  <c r="U356" i="8"/>
  <c r="AB356" i="8"/>
  <c r="T356" i="8"/>
  <c r="V356" i="8"/>
  <c r="S356" i="8"/>
  <c r="R356" i="8"/>
  <c r="AA356" i="8"/>
  <c r="L358" i="8"/>
  <c r="Y363" i="8"/>
  <c r="W384" i="8"/>
  <c r="U384" i="8"/>
  <c r="T384" i="8"/>
  <c r="AC384" i="8"/>
  <c r="Z384" i="8"/>
  <c r="X384" i="8"/>
  <c r="V384" i="8"/>
  <c r="R342" i="8"/>
  <c r="AA342" i="8"/>
  <c r="AC354" i="8"/>
  <c r="S360" i="8"/>
  <c r="AC362" i="8"/>
  <c r="U362" i="8"/>
  <c r="AB362" i="8"/>
  <c r="T362" i="8"/>
  <c r="X362" i="8"/>
  <c r="T371" i="8"/>
  <c r="AB373" i="8"/>
  <c r="R373" i="8"/>
  <c r="AA373" i="8"/>
  <c r="Z373" i="8"/>
  <c r="V373" i="8"/>
  <c r="U373" i="8"/>
  <c r="H373" i="8"/>
  <c r="I373" i="8" s="1"/>
  <c r="N417" i="8"/>
  <c r="M417" i="8"/>
  <c r="S342" i="8"/>
  <c r="AB342" i="8"/>
  <c r="Y345" i="8"/>
  <c r="L346" i="8"/>
  <c r="Y347" i="8"/>
  <c r="L348" i="8"/>
  <c r="Y349" i="8"/>
  <c r="L350" i="8"/>
  <c r="Y351" i="8"/>
  <c r="L352" i="8"/>
  <c r="Y353" i="8"/>
  <c r="R354" i="8"/>
  <c r="R358" i="8"/>
  <c r="Y360" i="8"/>
  <c r="AC361" i="8"/>
  <c r="U361" i="8"/>
  <c r="AB361" i="8"/>
  <c r="T361" i="8"/>
  <c r="X361" i="8"/>
  <c r="H362" i="8"/>
  <c r="I362" i="8" s="1"/>
  <c r="Z362" i="8"/>
  <c r="L363" i="8"/>
  <c r="W367" i="8"/>
  <c r="U367" i="8"/>
  <c r="AB367" i="8"/>
  <c r="S367" i="8"/>
  <c r="Z367" i="8"/>
  <c r="Y367" i="8"/>
  <c r="X367" i="8"/>
  <c r="N373" i="8"/>
  <c r="M373" i="8"/>
  <c r="AB379" i="8"/>
  <c r="R379" i="8"/>
  <c r="AA379" i="8"/>
  <c r="Z379" i="8"/>
  <c r="X379" i="8"/>
  <c r="V379" i="8"/>
  <c r="U379" i="8"/>
  <c r="H379" i="8"/>
  <c r="I379" i="8" s="1"/>
  <c r="N396" i="8"/>
  <c r="M396" i="8"/>
  <c r="N401" i="8"/>
  <c r="M401" i="8"/>
  <c r="AA402" i="8"/>
  <c r="S402" i="8"/>
  <c r="H402" i="8"/>
  <c r="I402" i="8" s="1"/>
  <c r="Y402" i="8"/>
  <c r="W402" i="8"/>
  <c r="V402" i="8"/>
  <c r="U402" i="8"/>
  <c r="AC402" i="8"/>
  <c r="T402" i="8"/>
  <c r="X402" i="8"/>
  <c r="R402" i="8"/>
  <c r="AC360" i="8"/>
  <c r="U360" i="8"/>
  <c r="AB360" i="8"/>
  <c r="T360" i="8"/>
  <c r="X360" i="8"/>
  <c r="W366" i="8"/>
  <c r="AB366" i="8"/>
  <c r="S366" i="8"/>
  <c r="Z366" i="8"/>
  <c r="X366" i="8"/>
  <c r="V366" i="8"/>
  <c r="T366" i="8"/>
  <c r="W371" i="8"/>
  <c r="U371" i="8"/>
  <c r="AB371" i="8"/>
  <c r="S371" i="8"/>
  <c r="Z371" i="8"/>
  <c r="Y371" i="8"/>
  <c r="X371" i="8"/>
  <c r="N378" i="8"/>
  <c r="M378" i="8"/>
  <c r="M386" i="8"/>
  <c r="N386" i="8"/>
  <c r="N387" i="8"/>
  <c r="M387" i="8"/>
  <c r="N390" i="8"/>
  <c r="M390" i="8"/>
  <c r="N412" i="8"/>
  <c r="M412" i="8"/>
  <c r="U342" i="8"/>
  <c r="Y354" i="8"/>
  <c r="Y358" i="8"/>
  <c r="AC359" i="8"/>
  <c r="U359" i="8"/>
  <c r="AB359" i="8"/>
  <c r="T359" i="8"/>
  <c r="X359" i="8"/>
  <c r="H360" i="8"/>
  <c r="I360" i="8" s="1"/>
  <c r="Z360" i="8"/>
  <c r="L361" i="8"/>
  <c r="AA361" i="8"/>
  <c r="U366" i="8"/>
  <c r="H367" i="8"/>
  <c r="I367" i="8" s="1"/>
  <c r="AC367" i="8"/>
  <c r="W370" i="8"/>
  <c r="AB370" i="8"/>
  <c r="S370" i="8"/>
  <c r="Z370" i="8"/>
  <c r="X370" i="8"/>
  <c r="V370" i="8"/>
  <c r="T370" i="8"/>
  <c r="AA371" i="8"/>
  <c r="S373" i="8"/>
  <c r="AB375" i="8"/>
  <c r="R375" i="8"/>
  <c r="AA375" i="8"/>
  <c r="Z375" i="8"/>
  <c r="V375" i="8"/>
  <c r="U375" i="8"/>
  <c r="H375" i="8"/>
  <c r="I375" i="8" s="1"/>
  <c r="AC381" i="8"/>
  <c r="AB381" i="8"/>
  <c r="R381" i="8"/>
  <c r="AA381" i="8"/>
  <c r="Z381" i="8"/>
  <c r="X381" i="8"/>
  <c r="V381" i="8"/>
  <c r="U381" i="8"/>
  <c r="H381" i="8"/>
  <c r="I381" i="8" s="1"/>
  <c r="N385" i="8"/>
  <c r="M385" i="8"/>
  <c r="U398" i="8"/>
  <c r="Z398" i="8"/>
  <c r="Y398" i="8"/>
  <c r="X398" i="8"/>
  <c r="AC398" i="8"/>
  <c r="W398" i="8"/>
  <c r="V398" i="8"/>
  <c r="T398" i="8"/>
  <c r="N404" i="8"/>
  <c r="M404" i="8"/>
  <c r="N419" i="8"/>
  <c r="M419" i="8"/>
  <c r="N422" i="8"/>
  <c r="M422" i="8"/>
  <c r="V423" i="8"/>
  <c r="T423" i="8"/>
  <c r="R423" i="8"/>
  <c r="AC423" i="8"/>
  <c r="AB423" i="8"/>
  <c r="Z423" i="8"/>
  <c r="X423" i="8"/>
  <c r="W423" i="8"/>
  <c r="U423" i="8"/>
  <c r="AB354" i="8"/>
  <c r="T354" i="8"/>
  <c r="V354" i="8"/>
  <c r="AC358" i="8"/>
  <c r="U358" i="8"/>
  <c r="AB358" i="8"/>
  <c r="T358" i="8"/>
  <c r="X358" i="8"/>
  <c r="AA360" i="8"/>
  <c r="M362" i="8"/>
  <c r="H366" i="8"/>
  <c r="I366" i="8" s="1"/>
  <c r="Y366" i="8"/>
  <c r="N367" i="8"/>
  <c r="M367" i="8"/>
  <c r="M368" i="8"/>
  <c r="H371" i="8"/>
  <c r="I371" i="8" s="1"/>
  <c r="AC371" i="8"/>
  <c r="T373" i="8"/>
  <c r="N374" i="8"/>
  <c r="M374" i="8"/>
  <c r="N375" i="8"/>
  <c r="M375" i="8"/>
  <c r="N380" i="8"/>
  <c r="M380" i="8"/>
  <c r="AA410" i="8"/>
  <c r="S410" i="8"/>
  <c r="H410" i="8"/>
  <c r="I410" i="8" s="1"/>
  <c r="Y410" i="8"/>
  <c r="X410" i="8"/>
  <c r="W410" i="8"/>
  <c r="V410" i="8"/>
  <c r="U410" i="8"/>
  <c r="AC410" i="8"/>
  <c r="T410" i="8"/>
  <c r="R410" i="8"/>
  <c r="X342" i="8"/>
  <c r="L345" i="8"/>
  <c r="Y346" i="8"/>
  <c r="L347" i="8"/>
  <c r="Y348" i="8"/>
  <c r="L349" i="8"/>
  <c r="Y350" i="8"/>
  <c r="L351" i="8"/>
  <c r="Y352" i="8"/>
  <c r="L353" i="8"/>
  <c r="H354" i="8"/>
  <c r="I354" i="8" s="1"/>
  <c r="X354" i="8"/>
  <c r="AB355" i="8"/>
  <c r="T355" i="8"/>
  <c r="V355" i="8"/>
  <c r="Y356" i="8"/>
  <c r="AC357" i="8"/>
  <c r="U357" i="8"/>
  <c r="AB357" i="8"/>
  <c r="T357" i="8"/>
  <c r="X357" i="8"/>
  <c r="H358" i="8"/>
  <c r="I358" i="8" s="1"/>
  <c r="Z358" i="8"/>
  <c r="L359" i="8"/>
  <c r="AA359" i="8"/>
  <c r="R362" i="8"/>
  <c r="Y364" i="8"/>
  <c r="U365" i="8"/>
  <c r="AC365" i="8"/>
  <c r="T365" i="8"/>
  <c r="Y365" i="8"/>
  <c r="AA366" i="8"/>
  <c r="H370" i="8"/>
  <c r="I370" i="8" s="1"/>
  <c r="Y370" i="8"/>
  <c r="L371" i="8"/>
  <c r="X373" i="8"/>
  <c r="Y377" i="8"/>
  <c r="T379" i="8"/>
  <c r="X400" i="8"/>
  <c r="W400" i="8"/>
  <c r="V400" i="8"/>
  <c r="Z400" i="8"/>
  <c r="U400" i="8"/>
  <c r="T400" i="8"/>
  <c r="R368" i="8"/>
  <c r="AA368" i="8"/>
  <c r="R372" i="8"/>
  <c r="AA372" i="8"/>
  <c r="R382" i="8"/>
  <c r="AA383" i="8"/>
  <c r="AB385" i="8"/>
  <c r="AC386" i="8"/>
  <c r="R389" i="8"/>
  <c r="U395" i="8"/>
  <c r="T397" i="8"/>
  <c r="N398" i="8"/>
  <c r="M398" i="8"/>
  <c r="U403" i="8"/>
  <c r="AB405" i="8"/>
  <c r="AA413" i="8"/>
  <c r="S413" i="8"/>
  <c r="H413" i="8"/>
  <c r="I413" i="8" s="1"/>
  <c r="Z413" i="8"/>
  <c r="Y413" i="8"/>
  <c r="X413" i="8"/>
  <c r="W413" i="8"/>
  <c r="V413" i="8"/>
  <c r="U413" i="8"/>
  <c r="Z416" i="8"/>
  <c r="X416" i="8"/>
  <c r="W416" i="8"/>
  <c r="V416" i="8"/>
  <c r="T420" i="8"/>
  <c r="AC420" i="8"/>
  <c r="R420" i="8"/>
  <c r="AB420" i="8"/>
  <c r="Z420" i="8"/>
  <c r="X420" i="8"/>
  <c r="W420" i="8"/>
  <c r="S368" i="8"/>
  <c r="AB368" i="8"/>
  <c r="S372" i="8"/>
  <c r="AB372" i="8"/>
  <c r="Y382" i="8"/>
  <c r="AB383" i="8"/>
  <c r="U390" i="8"/>
  <c r="Z390" i="8"/>
  <c r="Y390" i="8"/>
  <c r="AC390" i="8"/>
  <c r="T392" i="8"/>
  <c r="Y408" i="8"/>
  <c r="N423" i="8"/>
  <c r="M423" i="8"/>
  <c r="N438" i="8"/>
  <c r="M438" i="8"/>
  <c r="AC382" i="8"/>
  <c r="U382" i="8"/>
  <c r="T382" i="8"/>
  <c r="R383" i="8"/>
  <c r="R386" i="8"/>
  <c r="AA389" i="8"/>
  <c r="S389" i="8"/>
  <c r="H389" i="8"/>
  <c r="I389" i="8" s="1"/>
  <c r="Z389" i="8"/>
  <c r="X389" i="8"/>
  <c r="W389" i="8"/>
  <c r="V389" i="8"/>
  <c r="U389" i="8"/>
  <c r="U392" i="8"/>
  <c r="AA395" i="8"/>
  <c r="S395" i="8"/>
  <c r="H395" i="8"/>
  <c r="I395" i="8" s="1"/>
  <c r="AC395" i="8"/>
  <c r="T395" i="8"/>
  <c r="Z395" i="8"/>
  <c r="Y395" i="8"/>
  <c r="X395" i="8"/>
  <c r="W395" i="8"/>
  <c r="AB395" i="8"/>
  <c r="AA397" i="8"/>
  <c r="S397" i="8"/>
  <c r="H397" i="8"/>
  <c r="I397" i="8" s="1"/>
  <c r="Z397" i="8"/>
  <c r="X397" i="8"/>
  <c r="W397" i="8"/>
  <c r="V397" i="8"/>
  <c r="U397" i="8"/>
  <c r="AB397" i="8"/>
  <c r="AA403" i="8"/>
  <c r="S403" i="8"/>
  <c r="H403" i="8"/>
  <c r="I403" i="8" s="1"/>
  <c r="AC403" i="8"/>
  <c r="T403" i="8"/>
  <c r="Z403" i="8"/>
  <c r="Y403" i="8"/>
  <c r="X403" i="8"/>
  <c r="W403" i="8"/>
  <c r="AB403" i="8"/>
  <c r="AA405" i="8"/>
  <c r="S405" i="8"/>
  <c r="H405" i="8"/>
  <c r="I405" i="8" s="1"/>
  <c r="Z405" i="8"/>
  <c r="Y405" i="8"/>
  <c r="X405" i="8"/>
  <c r="W405" i="8"/>
  <c r="V405" i="8"/>
  <c r="U405" i="8"/>
  <c r="Z408" i="8"/>
  <c r="X408" i="8"/>
  <c r="W408" i="8"/>
  <c r="V408" i="8"/>
  <c r="N413" i="8"/>
  <c r="M413" i="8"/>
  <c r="N416" i="8"/>
  <c r="M416" i="8"/>
  <c r="N420" i="8"/>
  <c r="M420" i="8"/>
  <c r="W345" i="8"/>
  <c r="W346" i="8"/>
  <c r="W347" i="8"/>
  <c r="W348" i="8"/>
  <c r="W349" i="8"/>
  <c r="W350" i="8"/>
  <c r="W351" i="8"/>
  <c r="W352" i="8"/>
  <c r="W353" i="8"/>
  <c r="W354" i="8"/>
  <c r="W355" i="8"/>
  <c r="W356" i="8"/>
  <c r="W357" i="8"/>
  <c r="W358" i="8"/>
  <c r="W359" i="8"/>
  <c r="W360" i="8"/>
  <c r="W361" i="8"/>
  <c r="W362" i="8"/>
  <c r="W363" i="8"/>
  <c r="W364" i="8"/>
  <c r="U368" i="8"/>
  <c r="U372" i="8"/>
  <c r="H382" i="8"/>
  <c r="I382" i="8" s="1"/>
  <c r="V382" i="8"/>
  <c r="Y383" i="8"/>
  <c r="N384" i="8"/>
  <c r="AA387" i="8"/>
  <c r="S387" i="8"/>
  <c r="H387" i="8"/>
  <c r="I387" i="8" s="1"/>
  <c r="AC387" i="8"/>
  <c r="T387" i="8"/>
  <c r="Z387" i="8"/>
  <c r="X387" i="8"/>
  <c r="V387" i="8"/>
  <c r="Y389" i="8"/>
  <c r="Y392" i="8"/>
  <c r="N394" i="8"/>
  <c r="AC397" i="8"/>
  <c r="N402" i="8"/>
  <c r="T418" i="8"/>
  <c r="AB434" i="8"/>
  <c r="R434" i="8"/>
  <c r="Z434" i="8"/>
  <c r="V434" i="8"/>
  <c r="U434" i="8"/>
  <c r="H434" i="8"/>
  <c r="I434" i="8" s="1"/>
  <c r="X434" i="8"/>
  <c r="T434" i="8"/>
  <c r="S434" i="8"/>
  <c r="M379" i="8"/>
  <c r="M381" i="8"/>
  <c r="X382" i="8"/>
  <c r="AC383" i="8"/>
  <c r="U383" i="8"/>
  <c r="T383" i="8"/>
  <c r="AA385" i="8"/>
  <c r="S385" i="8"/>
  <c r="H385" i="8"/>
  <c r="I385" i="8" s="1"/>
  <c r="V385" i="8"/>
  <c r="AC385" i="8"/>
  <c r="T385" i="8"/>
  <c r="Z385" i="8"/>
  <c r="U385" i="8"/>
  <c r="AA386" i="8"/>
  <c r="S386" i="8"/>
  <c r="H386" i="8"/>
  <c r="I386" i="8" s="1"/>
  <c r="Y386" i="8"/>
  <c r="W386" i="8"/>
  <c r="U386" i="8"/>
  <c r="V386" i="8"/>
  <c r="AB389" i="8"/>
  <c r="X392" i="8"/>
  <c r="W392" i="8"/>
  <c r="Z392" i="8"/>
  <c r="N405" i="8"/>
  <c r="M405" i="8"/>
  <c r="N408" i="8"/>
  <c r="M408" i="8"/>
  <c r="R413" i="8"/>
  <c r="N414" i="8"/>
  <c r="M414" i="8"/>
  <c r="T416" i="8"/>
  <c r="U420" i="8"/>
  <c r="AB428" i="8"/>
  <c r="R428" i="8"/>
  <c r="Z428" i="8"/>
  <c r="V428" i="8"/>
  <c r="U428" i="8"/>
  <c r="H428" i="8"/>
  <c r="I428" i="8" s="1"/>
  <c r="AA428" i="8"/>
  <c r="X428" i="8"/>
  <c r="T428" i="8"/>
  <c r="S428" i="8"/>
  <c r="W365" i="8"/>
  <c r="Z365" i="8"/>
  <c r="X368" i="8"/>
  <c r="X372" i="8"/>
  <c r="L382" i="8"/>
  <c r="Z382" i="8"/>
  <c r="H383" i="8"/>
  <c r="I383" i="8" s="1"/>
  <c r="V383" i="8"/>
  <c r="Y384" i="8"/>
  <c r="W385" i="8"/>
  <c r="X386" i="8"/>
  <c r="AC389" i="8"/>
  <c r="T390" i="8"/>
  <c r="AA391" i="8"/>
  <c r="S391" i="8"/>
  <c r="H391" i="8"/>
  <c r="I391" i="8" s="1"/>
  <c r="X391" i="8"/>
  <c r="V391" i="8"/>
  <c r="U391" i="8"/>
  <c r="AC391" i="8"/>
  <c r="T391" i="8"/>
  <c r="Y391" i="8"/>
  <c r="AC392" i="8"/>
  <c r="N395" i="8"/>
  <c r="M395" i="8"/>
  <c r="Y400" i="8"/>
  <c r="N403" i="8"/>
  <c r="M403" i="8"/>
  <c r="N411" i="8"/>
  <c r="M411" i="8"/>
  <c r="T413" i="8"/>
  <c r="U416" i="8"/>
  <c r="AA418" i="8"/>
  <c r="S418" i="8"/>
  <c r="H418" i="8"/>
  <c r="I418" i="8" s="1"/>
  <c r="Y418" i="8"/>
  <c r="AB418" i="8"/>
  <c r="Z418" i="8"/>
  <c r="X418" i="8"/>
  <c r="W418" i="8"/>
  <c r="V418" i="8"/>
  <c r="U418" i="8"/>
  <c r="V420" i="8"/>
  <c r="M421" i="8"/>
  <c r="N428" i="8"/>
  <c r="M428" i="8"/>
  <c r="AA399" i="8"/>
  <c r="S399" i="8"/>
  <c r="H399" i="8"/>
  <c r="I399" i="8" s="1"/>
  <c r="R399" i="8"/>
  <c r="AB399" i="8"/>
  <c r="X406" i="8"/>
  <c r="AA407" i="8"/>
  <c r="S407" i="8"/>
  <c r="H407" i="8"/>
  <c r="I407" i="8" s="1"/>
  <c r="R407" i="8"/>
  <c r="AB407" i="8"/>
  <c r="W411" i="8"/>
  <c r="X414" i="8"/>
  <c r="AA415" i="8"/>
  <c r="S415" i="8"/>
  <c r="H415" i="8"/>
  <c r="I415" i="8" s="1"/>
  <c r="R415" i="8"/>
  <c r="AB415" i="8"/>
  <c r="AB422" i="8"/>
  <c r="U424" i="8"/>
  <c r="AB426" i="8"/>
  <c r="R426" i="8"/>
  <c r="Z426" i="8"/>
  <c r="U426" i="8"/>
  <c r="H426" i="8"/>
  <c r="I426" i="8" s="1"/>
  <c r="X426" i="8"/>
  <c r="AC437" i="8"/>
  <c r="U437" i="8"/>
  <c r="R437" i="8"/>
  <c r="AA437" i="8"/>
  <c r="X437" i="8"/>
  <c r="V437" i="8"/>
  <c r="H437" i="8"/>
  <c r="I437" i="8" s="1"/>
  <c r="N456" i="8"/>
  <c r="M456" i="8"/>
  <c r="AA388" i="8"/>
  <c r="S388" i="8"/>
  <c r="H388" i="8"/>
  <c r="I388" i="8" s="1"/>
  <c r="R388" i="8"/>
  <c r="AB388" i="8"/>
  <c r="AA396" i="8"/>
  <c r="S396" i="8"/>
  <c r="H396" i="8"/>
  <c r="I396" i="8" s="1"/>
  <c r="R396" i="8"/>
  <c r="AB396" i="8"/>
  <c r="T399" i="8"/>
  <c r="AC399" i="8"/>
  <c r="AA404" i="8"/>
  <c r="S404" i="8"/>
  <c r="H404" i="8"/>
  <c r="I404" i="8" s="1"/>
  <c r="R404" i="8"/>
  <c r="AB404" i="8"/>
  <c r="Y406" i="8"/>
  <c r="T407" i="8"/>
  <c r="AC407" i="8"/>
  <c r="X411" i="8"/>
  <c r="AA412" i="8"/>
  <c r="S412" i="8"/>
  <c r="H412" i="8"/>
  <c r="I412" i="8" s="1"/>
  <c r="R412" i="8"/>
  <c r="AB412" i="8"/>
  <c r="Y414" i="8"/>
  <c r="T415" i="8"/>
  <c r="AC415" i="8"/>
  <c r="U421" i="8"/>
  <c r="AC422" i="8"/>
  <c r="W424" i="8"/>
  <c r="AA426" i="8"/>
  <c r="N427" i="8"/>
  <c r="M427" i="8"/>
  <c r="AB430" i="8"/>
  <c r="R430" i="8"/>
  <c r="Z430" i="8"/>
  <c r="V430" i="8"/>
  <c r="U430" i="8"/>
  <c r="H430" i="8"/>
  <c r="I430" i="8" s="1"/>
  <c r="AC430" i="8"/>
  <c r="N468" i="8"/>
  <c r="M468" i="8"/>
  <c r="AA393" i="8"/>
  <c r="S393" i="8"/>
  <c r="H393" i="8"/>
  <c r="I393" i="8" s="1"/>
  <c r="R393" i="8"/>
  <c r="AB393" i="8"/>
  <c r="T396" i="8"/>
  <c r="U399" i="8"/>
  <c r="AA401" i="8"/>
  <c r="S401" i="8"/>
  <c r="H401" i="8"/>
  <c r="I401" i="8" s="1"/>
  <c r="R401" i="8"/>
  <c r="AB401" i="8"/>
  <c r="T404" i="8"/>
  <c r="Z406" i="8"/>
  <c r="U407" i="8"/>
  <c r="AA409" i="8"/>
  <c r="S409" i="8"/>
  <c r="H409" i="8"/>
  <c r="I409" i="8" s="1"/>
  <c r="R409" i="8"/>
  <c r="AB409" i="8"/>
  <c r="Y411" i="8"/>
  <c r="T412" i="8"/>
  <c r="Z414" i="8"/>
  <c r="U415" i="8"/>
  <c r="AA417" i="8"/>
  <c r="S417" i="8"/>
  <c r="H417" i="8"/>
  <c r="I417" i="8" s="1"/>
  <c r="R417" i="8"/>
  <c r="AB417" i="8"/>
  <c r="V421" i="8"/>
  <c r="R422" i="8"/>
  <c r="X424" i="8"/>
  <c r="AC426" i="8"/>
  <c r="X432" i="8"/>
  <c r="N433" i="8"/>
  <c r="M433" i="8"/>
  <c r="M434" i="8"/>
  <c r="N439" i="8"/>
  <c r="M439" i="8"/>
  <c r="W373" i="8"/>
  <c r="W374" i="8"/>
  <c r="W375" i="8"/>
  <c r="W376" i="8"/>
  <c r="W377" i="8"/>
  <c r="W378" i="8"/>
  <c r="W379" i="8"/>
  <c r="W380" i="8"/>
  <c r="W381" i="8"/>
  <c r="W382" i="8"/>
  <c r="W383" i="8"/>
  <c r="U388" i="8"/>
  <c r="AA390" i="8"/>
  <c r="S390" i="8"/>
  <c r="H390" i="8"/>
  <c r="I390" i="8" s="1"/>
  <c r="R390" i="8"/>
  <c r="AB390" i="8"/>
  <c r="T393" i="8"/>
  <c r="AC393" i="8"/>
  <c r="U396" i="8"/>
  <c r="AA398" i="8"/>
  <c r="S398" i="8"/>
  <c r="H398" i="8"/>
  <c r="I398" i="8" s="1"/>
  <c r="R398" i="8"/>
  <c r="AB398" i="8"/>
  <c r="V399" i="8"/>
  <c r="T401" i="8"/>
  <c r="AC401" i="8"/>
  <c r="U404" i="8"/>
  <c r="AA406" i="8"/>
  <c r="S406" i="8"/>
  <c r="H406" i="8"/>
  <c r="I406" i="8" s="1"/>
  <c r="R406" i="8"/>
  <c r="AB406" i="8"/>
  <c r="V407" i="8"/>
  <c r="T409" i="8"/>
  <c r="AC409" i="8"/>
  <c r="U412" i="8"/>
  <c r="AA414" i="8"/>
  <c r="S414" i="8"/>
  <c r="H414" i="8"/>
  <c r="I414" i="8" s="1"/>
  <c r="R414" i="8"/>
  <c r="AB414" i="8"/>
  <c r="V415" i="8"/>
  <c r="T417" i="8"/>
  <c r="AC417" i="8"/>
  <c r="W421" i="8"/>
  <c r="AA422" i="8"/>
  <c r="T422" i="8"/>
  <c r="AA424" i="8"/>
  <c r="L425" i="8"/>
  <c r="Y432" i="8"/>
  <c r="M437" i="8"/>
  <c r="Y441" i="8"/>
  <c r="T406" i="8"/>
  <c r="AC406" i="8"/>
  <c r="AA411" i="8"/>
  <c r="S411" i="8"/>
  <c r="H411" i="8"/>
  <c r="I411" i="8" s="1"/>
  <c r="R411" i="8"/>
  <c r="AB411" i="8"/>
  <c r="T414" i="8"/>
  <c r="AC414" i="8"/>
  <c r="U422" i="8"/>
  <c r="N429" i="8"/>
  <c r="M429" i="8"/>
  <c r="AB432" i="8"/>
  <c r="R432" i="8"/>
  <c r="Z432" i="8"/>
  <c r="V432" i="8"/>
  <c r="U432" i="8"/>
  <c r="H432" i="8"/>
  <c r="I432" i="8" s="1"/>
  <c r="AC432" i="8"/>
  <c r="S437" i="8"/>
  <c r="AC441" i="8"/>
  <c r="U441" i="8"/>
  <c r="R441" i="8"/>
  <c r="AB441" i="8"/>
  <c r="AA441" i="8"/>
  <c r="Z441" i="8"/>
  <c r="X441" i="8"/>
  <c r="V441" i="8"/>
  <c r="H441" i="8"/>
  <c r="I441" i="8" s="1"/>
  <c r="AA384" i="8"/>
  <c r="S384" i="8"/>
  <c r="H384" i="8"/>
  <c r="I384" i="8" s="1"/>
  <c r="R384" i="8"/>
  <c r="AB384" i="8"/>
  <c r="W388" i="8"/>
  <c r="AA392" i="8"/>
  <c r="S392" i="8"/>
  <c r="H392" i="8"/>
  <c r="I392" i="8" s="1"/>
  <c r="R392" i="8"/>
  <c r="AB392" i="8"/>
  <c r="V393" i="8"/>
  <c r="W396" i="8"/>
  <c r="X399" i="8"/>
  <c r="AA400" i="8"/>
  <c r="S400" i="8"/>
  <c r="H400" i="8"/>
  <c r="I400" i="8" s="1"/>
  <c r="R400" i="8"/>
  <c r="AB400" i="8"/>
  <c r="V401" i="8"/>
  <c r="W404" i="8"/>
  <c r="X407" i="8"/>
  <c r="AA408" i="8"/>
  <c r="S408" i="8"/>
  <c r="H408" i="8"/>
  <c r="I408" i="8" s="1"/>
  <c r="R408" i="8"/>
  <c r="AB408" i="8"/>
  <c r="V409" i="8"/>
  <c r="T411" i="8"/>
  <c r="AC411" i="8"/>
  <c r="W412" i="8"/>
  <c r="X415" i="8"/>
  <c r="AA416" i="8"/>
  <c r="S416" i="8"/>
  <c r="H416" i="8"/>
  <c r="I416" i="8" s="1"/>
  <c r="R416" i="8"/>
  <c r="AB416" i="8"/>
  <c r="V417" i="8"/>
  <c r="M418" i="8"/>
  <c r="AA420" i="8"/>
  <c r="W422" i="8"/>
  <c r="AA423" i="8"/>
  <c r="M424" i="8"/>
  <c r="S426" i="8"/>
  <c r="Y428" i="8"/>
  <c r="S430" i="8"/>
  <c r="L435" i="8"/>
  <c r="T437" i="8"/>
  <c r="L436" i="8"/>
  <c r="Y438" i="8"/>
  <c r="L440" i="8"/>
  <c r="Y442" i="8"/>
  <c r="T443" i="8"/>
  <c r="H443" i="8"/>
  <c r="I443" i="8" s="1"/>
  <c r="Z443" i="8"/>
  <c r="Y443" i="8"/>
  <c r="AC443" i="8"/>
  <c r="V445" i="8"/>
  <c r="AC445" i="8"/>
  <c r="R445" i="8"/>
  <c r="AB445" i="8"/>
  <c r="Z445" i="8"/>
  <c r="W448" i="8"/>
  <c r="AA448" i="8"/>
  <c r="S448" i="8"/>
  <c r="H448" i="8"/>
  <c r="I448" i="8" s="1"/>
  <c r="U448" i="8"/>
  <c r="AC448" i="8"/>
  <c r="R448" i="8"/>
  <c r="AB448" i="8"/>
  <c r="Z448" i="8"/>
  <c r="Y448" i="8"/>
  <c r="R451" i="8"/>
  <c r="R465" i="8"/>
  <c r="AB465" i="8"/>
  <c r="Y465" i="8"/>
  <c r="X465" i="8"/>
  <c r="M495" i="8"/>
  <c r="N495" i="8"/>
  <c r="AC438" i="8"/>
  <c r="U438" i="8"/>
  <c r="T438" i="8"/>
  <c r="X442" i="8"/>
  <c r="V442" i="8"/>
  <c r="U442" i="8"/>
  <c r="L445" i="8"/>
  <c r="W446" i="8"/>
  <c r="AA446" i="8"/>
  <c r="S446" i="8"/>
  <c r="H446" i="8"/>
  <c r="I446" i="8" s="1"/>
  <c r="AC446" i="8"/>
  <c r="R446" i="8"/>
  <c r="Z446" i="8"/>
  <c r="Y446" i="8"/>
  <c r="X446" i="8"/>
  <c r="V446" i="8"/>
  <c r="U451" i="8"/>
  <c r="T454" i="8"/>
  <c r="W462" i="8"/>
  <c r="AA462" i="8"/>
  <c r="S462" i="8"/>
  <c r="H462" i="8"/>
  <c r="I462" i="8" s="1"/>
  <c r="AC462" i="8"/>
  <c r="R462" i="8"/>
  <c r="AB462" i="8"/>
  <c r="Z462" i="8"/>
  <c r="Y462" i="8"/>
  <c r="X462" i="8"/>
  <c r="V462" i="8"/>
  <c r="N464" i="8"/>
  <c r="M464" i="8"/>
  <c r="W470" i="8"/>
  <c r="AA470" i="8"/>
  <c r="S470" i="8"/>
  <c r="H470" i="8"/>
  <c r="I470" i="8" s="1"/>
  <c r="X470" i="8"/>
  <c r="V470" i="8"/>
  <c r="U470" i="8"/>
  <c r="AB470" i="8"/>
  <c r="T470" i="8"/>
  <c r="R470" i="8"/>
  <c r="AC470" i="8"/>
  <c r="N443" i="8"/>
  <c r="M443" i="8"/>
  <c r="V451" i="8"/>
  <c r="N461" i="8"/>
  <c r="M461" i="8"/>
  <c r="AA466" i="8"/>
  <c r="S466" i="8"/>
  <c r="H466" i="8"/>
  <c r="I466" i="8" s="1"/>
  <c r="U466" i="8"/>
  <c r="AC466" i="8"/>
  <c r="T466" i="8"/>
  <c r="Y466" i="8"/>
  <c r="R466" i="8"/>
  <c r="AB466" i="8"/>
  <c r="Z466" i="8"/>
  <c r="X466" i="8"/>
  <c r="M484" i="8"/>
  <c r="N484" i="8"/>
  <c r="Y419" i="8"/>
  <c r="Y420" i="8"/>
  <c r="Y421" i="8"/>
  <c r="Y422" i="8"/>
  <c r="Y423" i="8"/>
  <c r="Y424" i="8"/>
  <c r="Z424" i="8"/>
  <c r="T425" i="8"/>
  <c r="T427" i="8"/>
  <c r="T429" i="8"/>
  <c r="T431" i="8"/>
  <c r="T433" i="8"/>
  <c r="AC435" i="8"/>
  <c r="U435" i="8"/>
  <c r="T435" i="8"/>
  <c r="X438" i="8"/>
  <c r="AC439" i="8"/>
  <c r="U439" i="8"/>
  <c r="T439" i="8"/>
  <c r="AB442" i="8"/>
  <c r="U445" i="8"/>
  <c r="N448" i="8"/>
  <c r="M448" i="8"/>
  <c r="W449" i="8"/>
  <c r="AA449" i="8"/>
  <c r="S449" i="8"/>
  <c r="H449" i="8"/>
  <c r="I449" i="8" s="1"/>
  <c r="AB449" i="8"/>
  <c r="Y449" i="8"/>
  <c r="X449" i="8"/>
  <c r="V449" i="8"/>
  <c r="U449" i="8"/>
  <c r="AC449" i="8"/>
  <c r="AB451" i="8"/>
  <c r="V453" i="8"/>
  <c r="AC453" i="8"/>
  <c r="R453" i="8"/>
  <c r="AB453" i="8"/>
  <c r="Z453" i="8"/>
  <c r="AB459" i="8"/>
  <c r="AA467" i="8"/>
  <c r="S467" i="8"/>
  <c r="H467" i="8"/>
  <c r="I467" i="8" s="1"/>
  <c r="Y467" i="8"/>
  <c r="X467" i="8"/>
  <c r="W467" i="8"/>
  <c r="AC467" i="8"/>
  <c r="T467" i="8"/>
  <c r="R467" i="8"/>
  <c r="AB467" i="8"/>
  <c r="Z467" i="8"/>
  <c r="N474" i="8"/>
  <c r="M474" i="8"/>
  <c r="Z451" i="8"/>
  <c r="Y451" i="8"/>
  <c r="X451" i="8"/>
  <c r="N453" i="8"/>
  <c r="M453" i="8"/>
  <c r="W454" i="8"/>
  <c r="AA454" i="8"/>
  <c r="S454" i="8"/>
  <c r="H454" i="8"/>
  <c r="I454" i="8" s="1"/>
  <c r="AC454" i="8"/>
  <c r="R454" i="8"/>
  <c r="Z454" i="8"/>
  <c r="Y454" i="8"/>
  <c r="X454" i="8"/>
  <c r="V454" i="8"/>
  <c r="AC459" i="8"/>
  <c r="R459" i="8"/>
  <c r="Z459" i="8"/>
  <c r="Y459" i="8"/>
  <c r="X459" i="8"/>
  <c r="M466" i="8"/>
  <c r="N466" i="8"/>
  <c r="H419" i="8"/>
  <c r="I419" i="8" s="1"/>
  <c r="S419" i="8"/>
  <c r="H420" i="8"/>
  <c r="I420" i="8" s="1"/>
  <c r="S420" i="8"/>
  <c r="H421" i="8"/>
  <c r="I421" i="8" s="1"/>
  <c r="S421" i="8"/>
  <c r="H422" i="8"/>
  <c r="I422" i="8" s="1"/>
  <c r="S422" i="8"/>
  <c r="H423" i="8"/>
  <c r="I423" i="8" s="1"/>
  <c r="S423" i="8"/>
  <c r="H424" i="8"/>
  <c r="I424" i="8" s="1"/>
  <c r="S424" i="8"/>
  <c r="AB424" i="8"/>
  <c r="X435" i="8"/>
  <c r="AC436" i="8"/>
  <c r="U436" i="8"/>
  <c r="T436" i="8"/>
  <c r="AA438" i="8"/>
  <c r="X439" i="8"/>
  <c r="AC440" i="8"/>
  <c r="U440" i="8"/>
  <c r="T440" i="8"/>
  <c r="U443" i="8"/>
  <c r="Y445" i="8"/>
  <c r="T448" i="8"/>
  <c r="W457" i="8"/>
  <c r="AA457" i="8"/>
  <c r="S457" i="8"/>
  <c r="H457" i="8"/>
  <c r="I457" i="8" s="1"/>
  <c r="AB457" i="8"/>
  <c r="Z457" i="8"/>
  <c r="Y457" i="8"/>
  <c r="X457" i="8"/>
  <c r="V457" i="8"/>
  <c r="U457" i="8"/>
  <c r="T462" i="8"/>
  <c r="U465" i="8"/>
  <c r="Y470" i="8"/>
  <c r="W444" i="8"/>
  <c r="AA444" i="8"/>
  <c r="S444" i="8"/>
  <c r="H444" i="8"/>
  <c r="I444" i="8" s="1"/>
  <c r="T444" i="8"/>
  <c r="W452" i="8"/>
  <c r="AA452" i="8"/>
  <c r="S452" i="8"/>
  <c r="H452" i="8"/>
  <c r="I452" i="8" s="1"/>
  <c r="T452" i="8"/>
  <c r="Y456" i="8"/>
  <c r="W460" i="8"/>
  <c r="AA460" i="8"/>
  <c r="S460" i="8"/>
  <c r="H460" i="8"/>
  <c r="I460" i="8" s="1"/>
  <c r="T460" i="8"/>
  <c r="Z461" i="8"/>
  <c r="Y464" i="8"/>
  <c r="T474" i="8"/>
  <c r="L442" i="8"/>
  <c r="U444" i="8"/>
  <c r="L446" i="8"/>
  <c r="W447" i="8"/>
  <c r="AA447" i="8"/>
  <c r="S447" i="8"/>
  <c r="H447" i="8"/>
  <c r="I447" i="8" s="1"/>
  <c r="T447" i="8"/>
  <c r="R450" i="8"/>
  <c r="U452" i="8"/>
  <c r="L454" i="8"/>
  <c r="W455" i="8"/>
  <c r="AA455" i="8"/>
  <c r="S455" i="8"/>
  <c r="H455" i="8"/>
  <c r="I455" i="8" s="1"/>
  <c r="T455" i="8"/>
  <c r="Z456" i="8"/>
  <c r="R458" i="8"/>
  <c r="U460" i="8"/>
  <c r="AB461" i="8"/>
  <c r="L462" i="8"/>
  <c r="W463" i="8"/>
  <c r="AA463" i="8"/>
  <c r="S463" i="8"/>
  <c r="H463" i="8"/>
  <c r="I463" i="8" s="1"/>
  <c r="T463" i="8"/>
  <c r="Z464" i="8"/>
  <c r="U471" i="8"/>
  <c r="Z472" i="8"/>
  <c r="X472" i="8"/>
  <c r="AB472" i="8"/>
  <c r="U474" i="8"/>
  <c r="V444" i="8"/>
  <c r="W450" i="8"/>
  <c r="AA450" i="8"/>
  <c r="S450" i="8"/>
  <c r="H450" i="8"/>
  <c r="I450" i="8" s="1"/>
  <c r="T450" i="8"/>
  <c r="M451" i="8"/>
  <c r="V452" i="8"/>
  <c r="AB456" i="8"/>
  <c r="W458" i="8"/>
  <c r="AA458" i="8"/>
  <c r="S458" i="8"/>
  <c r="H458" i="8"/>
  <c r="I458" i="8" s="1"/>
  <c r="T458" i="8"/>
  <c r="M459" i="8"/>
  <c r="V460" i="8"/>
  <c r="R461" i="8"/>
  <c r="AC461" i="8"/>
  <c r="AC464" i="8"/>
  <c r="W469" i="8"/>
  <c r="AA469" i="8"/>
  <c r="S469" i="8"/>
  <c r="H469" i="8"/>
  <c r="I469" i="8" s="1"/>
  <c r="AB469" i="8"/>
  <c r="Z469" i="8"/>
  <c r="Y469" i="8"/>
  <c r="U469" i="8"/>
  <c r="X469" i="8"/>
  <c r="V471" i="8"/>
  <c r="N473" i="8"/>
  <c r="Y474" i="8"/>
  <c r="M476" i="8"/>
  <c r="N476" i="8"/>
  <c r="M479" i="8"/>
  <c r="N479" i="8"/>
  <c r="Z491" i="8"/>
  <c r="U491" i="8"/>
  <c r="W491" i="8"/>
  <c r="T491" i="8"/>
  <c r="S491" i="8"/>
  <c r="AB491" i="8"/>
  <c r="H491" i="8"/>
  <c r="I491" i="8" s="1"/>
  <c r="W425" i="8"/>
  <c r="W426" i="8"/>
  <c r="W427" i="8"/>
  <c r="W428" i="8"/>
  <c r="W429" i="8"/>
  <c r="W430" i="8"/>
  <c r="W431" i="8"/>
  <c r="W432" i="8"/>
  <c r="W433" i="8"/>
  <c r="W434" i="8"/>
  <c r="W435" i="8"/>
  <c r="W436" i="8"/>
  <c r="W437" i="8"/>
  <c r="W438" i="8"/>
  <c r="W439" i="8"/>
  <c r="W440" i="8"/>
  <c r="W441" i="8"/>
  <c r="W443" i="8"/>
  <c r="AA443" i="8"/>
  <c r="R443" i="8"/>
  <c r="AB443" i="8"/>
  <c r="L444" i="8"/>
  <c r="X444" i="8"/>
  <c r="W445" i="8"/>
  <c r="AA445" i="8"/>
  <c r="S445" i="8"/>
  <c r="H445" i="8"/>
  <c r="I445" i="8" s="1"/>
  <c r="T445" i="8"/>
  <c r="V447" i="8"/>
  <c r="U450" i="8"/>
  <c r="L452" i="8"/>
  <c r="X452" i="8"/>
  <c r="W453" i="8"/>
  <c r="AA453" i="8"/>
  <c r="S453" i="8"/>
  <c r="H453" i="8"/>
  <c r="I453" i="8" s="1"/>
  <c r="T453" i="8"/>
  <c r="V455" i="8"/>
  <c r="R456" i="8"/>
  <c r="U458" i="8"/>
  <c r="L460" i="8"/>
  <c r="X460" i="8"/>
  <c r="W461" i="8"/>
  <c r="AA461" i="8"/>
  <c r="S461" i="8"/>
  <c r="H461" i="8"/>
  <c r="I461" i="8" s="1"/>
  <c r="T461" i="8"/>
  <c r="V463" i="8"/>
  <c r="M465" i="8"/>
  <c r="AC469" i="8"/>
  <c r="AC471" i="8"/>
  <c r="Y471" i="8"/>
  <c r="T480" i="8"/>
  <c r="W456" i="8"/>
  <c r="AA456" i="8"/>
  <c r="S456" i="8"/>
  <c r="H456" i="8"/>
  <c r="I456" i="8" s="1"/>
  <c r="T456" i="8"/>
  <c r="U461" i="8"/>
  <c r="AA464" i="8"/>
  <c r="W464" i="8"/>
  <c r="AB464" i="8"/>
  <c r="S464" i="8"/>
  <c r="H464" i="8"/>
  <c r="I464" i="8" s="1"/>
  <c r="T464" i="8"/>
  <c r="X474" i="8"/>
  <c r="W474" i="8"/>
  <c r="AB474" i="8"/>
  <c r="S474" i="8"/>
  <c r="H474" i="8"/>
  <c r="I474" i="8" s="1"/>
  <c r="R474" i="8"/>
  <c r="AC474" i="8"/>
  <c r="AA474" i="8"/>
  <c r="V474" i="8"/>
  <c r="U487" i="8"/>
  <c r="Z487" i="8"/>
  <c r="S487" i="8"/>
  <c r="AC487" i="8"/>
  <c r="AB487" i="8"/>
  <c r="H487" i="8"/>
  <c r="I487" i="8" s="1"/>
  <c r="W487" i="8"/>
  <c r="M491" i="8"/>
  <c r="N491" i="8"/>
  <c r="W442" i="8"/>
  <c r="R442" i="8"/>
  <c r="AA442" i="8"/>
  <c r="Z444" i="8"/>
  <c r="Y447" i="8"/>
  <c r="L450" i="8"/>
  <c r="X450" i="8"/>
  <c r="W451" i="8"/>
  <c r="AA451" i="8"/>
  <c r="S451" i="8"/>
  <c r="H451" i="8"/>
  <c r="I451" i="8" s="1"/>
  <c r="T451" i="8"/>
  <c r="Z452" i="8"/>
  <c r="Y455" i="8"/>
  <c r="U456" i="8"/>
  <c r="L458" i="8"/>
  <c r="X458" i="8"/>
  <c r="W459" i="8"/>
  <c r="AA459" i="8"/>
  <c r="S459" i="8"/>
  <c r="H459" i="8"/>
  <c r="I459" i="8" s="1"/>
  <c r="T459" i="8"/>
  <c r="Z460" i="8"/>
  <c r="Y463" i="8"/>
  <c r="U464" i="8"/>
  <c r="AA465" i="8"/>
  <c r="S465" i="8"/>
  <c r="H465" i="8"/>
  <c r="I465" i="8" s="1"/>
  <c r="Z465" i="8"/>
  <c r="V465" i="8"/>
  <c r="T465" i="8"/>
  <c r="N469" i="8"/>
  <c r="M469" i="8"/>
  <c r="M480" i="8"/>
  <c r="N480" i="8"/>
  <c r="X484" i="8"/>
  <c r="U484" i="8"/>
  <c r="AC484" i="8"/>
  <c r="T484" i="8"/>
  <c r="H484" i="8"/>
  <c r="I484" i="8" s="1"/>
  <c r="Z484" i="8"/>
  <c r="Y484" i="8"/>
  <c r="W484" i="8"/>
  <c r="V484" i="8"/>
  <c r="S484" i="8"/>
  <c r="R484" i="8"/>
  <c r="AB484" i="8"/>
  <c r="Y491" i="8"/>
  <c r="Y468" i="8"/>
  <c r="L471" i="8"/>
  <c r="X471" i="8"/>
  <c r="W472" i="8"/>
  <c r="AA472" i="8"/>
  <c r="S472" i="8"/>
  <c r="H472" i="8"/>
  <c r="I472" i="8" s="1"/>
  <c r="T472" i="8"/>
  <c r="T475" i="8"/>
  <c r="H480" i="8"/>
  <c r="I480" i="8" s="1"/>
  <c r="AA480" i="8"/>
  <c r="L481" i="8"/>
  <c r="N485" i="8"/>
  <c r="L488" i="8"/>
  <c r="X493" i="8"/>
  <c r="Y493" i="8"/>
  <c r="W493" i="8"/>
  <c r="AC493" i="8"/>
  <c r="T493" i="8"/>
  <c r="H493" i="8"/>
  <c r="I493" i="8" s="1"/>
  <c r="AB493" i="8"/>
  <c r="S493" i="8"/>
  <c r="V493" i="8"/>
  <c r="AC495" i="8"/>
  <c r="X477" i="8"/>
  <c r="Y477" i="8"/>
  <c r="AC477" i="8"/>
  <c r="T477" i="8"/>
  <c r="H477" i="8"/>
  <c r="I477" i="8" s="1"/>
  <c r="U477" i="8"/>
  <c r="X478" i="8"/>
  <c r="AB478" i="8"/>
  <c r="S478" i="8"/>
  <c r="W478" i="8"/>
  <c r="R478" i="8"/>
  <c r="AC480" i="8"/>
  <c r="Z483" i="8"/>
  <c r="U483" i="8"/>
  <c r="Y483" i="8"/>
  <c r="R488" i="8"/>
  <c r="X489" i="8"/>
  <c r="AC489" i="8"/>
  <c r="T489" i="8"/>
  <c r="H489" i="8"/>
  <c r="I489" i="8" s="1"/>
  <c r="AB489" i="8"/>
  <c r="S489" i="8"/>
  <c r="Y489" i="8"/>
  <c r="W489" i="8"/>
  <c r="V489" i="8"/>
  <c r="M502" i="8"/>
  <c r="N502" i="8"/>
  <c r="R468" i="8"/>
  <c r="AC468" i="8"/>
  <c r="AB471" i="8"/>
  <c r="W473" i="8"/>
  <c r="AA473" i="8"/>
  <c r="S473" i="8"/>
  <c r="H473" i="8"/>
  <c r="I473" i="8" s="1"/>
  <c r="T473" i="8"/>
  <c r="V477" i="8"/>
  <c r="T478" i="8"/>
  <c r="R480" i="8"/>
  <c r="H483" i="8"/>
  <c r="I483" i="8" s="1"/>
  <c r="AB483" i="8"/>
  <c r="X485" i="8"/>
  <c r="Y485" i="8"/>
  <c r="W485" i="8"/>
  <c r="AC485" i="8"/>
  <c r="T485" i="8"/>
  <c r="H485" i="8"/>
  <c r="I485" i="8" s="1"/>
  <c r="AB485" i="8"/>
  <c r="S485" i="8"/>
  <c r="V485" i="8"/>
  <c r="S488" i="8"/>
  <c r="Z489" i="8"/>
  <c r="S495" i="8"/>
  <c r="X496" i="8"/>
  <c r="AB496" i="8"/>
  <c r="S496" i="8"/>
  <c r="Z496" i="8"/>
  <c r="Y496" i="8"/>
  <c r="W496" i="8"/>
  <c r="U496" i="8"/>
  <c r="AC496" i="8"/>
  <c r="T496" i="8"/>
  <c r="H496" i="8"/>
  <c r="I496" i="8" s="1"/>
  <c r="M498" i="8"/>
  <c r="N498" i="8"/>
  <c r="Z499" i="8"/>
  <c r="W468" i="8"/>
  <c r="AA468" i="8"/>
  <c r="S468" i="8"/>
  <c r="H468" i="8"/>
  <c r="I468" i="8" s="1"/>
  <c r="T468" i="8"/>
  <c r="R471" i="8"/>
  <c r="Y472" i="8"/>
  <c r="U473" i="8"/>
  <c r="W477" i="8"/>
  <c r="H478" i="8"/>
  <c r="I478" i="8" s="1"/>
  <c r="U478" i="8"/>
  <c r="S479" i="8"/>
  <c r="S480" i="8"/>
  <c r="AC483" i="8"/>
  <c r="Z485" i="8"/>
  <c r="V488" i="8"/>
  <c r="AA489" i="8"/>
  <c r="X492" i="8"/>
  <c r="U492" i="8"/>
  <c r="AC492" i="8"/>
  <c r="T492" i="8"/>
  <c r="H492" i="8"/>
  <c r="I492" i="8" s="1"/>
  <c r="Z492" i="8"/>
  <c r="Y492" i="8"/>
  <c r="AA492" i="8"/>
  <c r="N494" i="8"/>
  <c r="T495" i="8"/>
  <c r="AC499" i="8"/>
  <c r="T499" i="8"/>
  <c r="H499" i="8"/>
  <c r="I499" i="8" s="1"/>
  <c r="Y499" i="8"/>
  <c r="U499" i="8"/>
  <c r="M501" i="8"/>
  <c r="N501" i="8"/>
  <c r="L470" i="8"/>
  <c r="W471" i="8"/>
  <c r="AA471" i="8"/>
  <c r="S471" i="8"/>
  <c r="H471" i="8"/>
  <c r="I471" i="8" s="1"/>
  <c r="T471" i="8"/>
  <c r="L477" i="8"/>
  <c r="Z477" i="8"/>
  <c r="V478" i="8"/>
  <c r="X481" i="8"/>
  <c r="AC481" i="8"/>
  <c r="T481" i="8"/>
  <c r="H481" i="8"/>
  <c r="I481" i="8" s="1"/>
  <c r="AB481" i="8"/>
  <c r="S481" i="8"/>
  <c r="Y481" i="8"/>
  <c r="W481" i="8"/>
  <c r="V481" i="8"/>
  <c r="AA485" i="8"/>
  <c r="M487" i="8"/>
  <c r="N487" i="8"/>
  <c r="AB492" i="8"/>
  <c r="N493" i="8"/>
  <c r="M496" i="8"/>
  <c r="N496" i="8"/>
  <c r="X480" i="8"/>
  <c r="Z480" i="8"/>
  <c r="Y480" i="8"/>
  <c r="U480" i="8"/>
  <c r="V480" i="8"/>
  <c r="M483" i="8"/>
  <c r="N483" i="8"/>
  <c r="X488" i="8"/>
  <c r="Z488" i="8"/>
  <c r="Y488" i="8"/>
  <c r="U488" i="8"/>
  <c r="AC488" i="8"/>
  <c r="T488" i="8"/>
  <c r="H488" i="8"/>
  <c r="I488" i="8" s="1"/>
  <c r="AA488" i="8"/>
  <c r="V491" i="8"/>
  <c r="L492" i="8"/>
  <c r="U495" i="8"/>
  <c r="Z495" i="8"/>
  <c r="Y495" i="8"/>
  <c r="M499" i="8"/>
  <c r="N499" i="8"/>
  <c r="M500" i="8"/>
  <c r="N500" i="8"/>
  <c r="R482" i="8"/>
  <c r="AA482" i="8"/>
  <c r="R490" i="8"/>
  <c r="AA490" i="8"/>
  <c r="W497" i="8"/>
  <c r="R498" i="8"/>
  <c r="AA498" i="8"/>
  <c r="Y500" i="8"/>
  <c r="S501" i="8"/>
  <c r="AB501" i="8"/>
  <c r="X479" i="8"/>
  <c r="R479" i="8"/>
  <c r="AA479" i="8"/>
  <c r="S482" i="8"/>
  <c r="AB482" i="8"/>
  <c r="W486" i="8"/>
  <c r="X487" i="8"/>
  <c r="R487" i="8"/>
  <c r="AA487" i="8"/>
  <c r="S490" i="8"/>
  <c r="AB490" i="8"/>
  <c r="W494" i="8"/>
  <c r="X495" i="8"/>
  <c r="R495" i="8"/>
  <c r="AA495" i="8"/>
  <c r="Y497" i="8"/>
  <c r="S498" i="8"/>
  <c r="AB498" i="8"/>
  <c r="V499" i="8"/>
  <c r="Z500" i="8"/>
  <c r="H501" i="8"/>
  <c r="I501" i="8" s="1"/>
  <c r="T501" i="8"/>
  <c r="AC501" i="8"/>
  <c r="R500" i="8"/>
  <c r="AA500" i="8"/>
  <c r="U501" i="8"/>
  <c r="R497" i="8"/>
  <c r="AA497" i="8"/>
  <c r="S500" i="8"/>
  <c r="AB500" i="8"/>
  <c r="V501" i="8"/>
  <c r="V482" i="8"/>
  <c r="R486" i="8"/>
  <c r="AA486" i="8"/>
  <c r="V490" i="8"/>
  <c r="R494" i="8"/>
  <c r="AA494" i="8"/>
  <c r="S497" i="8"/>
  <c r="AB497" i="8"/>
  <c r="V498" i="8"/>
  <c r="H500" i="8"/>
  <c r="I500" i="8" s="1"/>
  <c r="T500" i="8"/>
  <c r="AC500" i="8"/>
  <c r="W501" i="8"/>
  <c r="X475" i="8"/>
  <c r="R475" i="8"/>
  <c r="AA475" i="8"/>
  <c r="V479" i="8"/>
  <c r="W482" i="8"/>
  <c r="X483" i="8"/>
  <c r="R483" i="8"/>
  <c r="AA483" i="8"/>
  <c r="S486" i="8"/>
  <c r="AB486" i="8"/>
  <c r="V487" i="8"/>
  <c r="W490" i="8"/>
  <c r="X491" i="8"/>
  <c r="R491" i="8"/>
  <c r="AA491" i="8"/>
  <c r="S494" i="8"/>
  <c r="AB494" i="8"/>
  <c r="V495" i="8"/>
  <c r="H497" i="8"/>
  <c r="I497" i="8" s="1"/>
  <c r="T497" i="8"/>
  <c r="AC497" i="8"/>
  <c r="W498" i="8"/>
  <c r="X499" i="8"/>
  <c r="R499" i="8"/>
  <c r="AA499" i="8"/>
  <c r="U500" i="8"/>
  <c r="Y501" i="8"/>
  <c r="V500" i="8"/>
  <c r="Z501" i="8"/>
  <c r="V497" i="8"/>
  <c r="W500" i="8"/>
  <c r="R501" i="8"/>
  <c r="AA501" i="8"/>
  <c r="B6" i="9" l="1"/>
  <c r="L3" i="8"/>
  <c r="N5" i="8"/>
  <c r="M5" i="8"/>
  <c r="N6" i="8"/>
  <c r="M6" i="8"/>
  <c r="N4" i="8"/>
  <c r="M4" i="8"/>
  <c r="N435" i="8"/>
  <c r="M435" i="8"/>
  <c r="N346" i="8"/>
  <c r="M346" i="8"/>
  <c r="M322" i="8"/>
  <c r="N322" i="8"/>
  <c r="N264" i="8"/>
  <c r="M264" i="8"/>
  <c r="M196" i="8"/>
  <c r="N196" i="8"/>
  <c r="M94" i="8"/>
  <c r="N94" i="8"/>
  <c r="N471" i="8"/>
  <c r="M471" i="8"/>
  <c r="N445" i="8"/>
  <c r="M445" i="8"/>
  <c r="M488" i="8"/>
  <c r="N488" i="8"/>
  <c r="N450" i="8"/>
  <c r="M450" i="8"/>
  <c r="M460" i="8"/>
  <c r="N460" i="8"/>
  <c r="M454" i="8"/>
  <c r="N454" i="8"/>
  <c r="M446" i="8"/>
  <c r="N446" i="8"/>
  <c r="N440" i="8"/>
  <c r="M440" i="8"/>
  <c r="N347" i="8"/>
  <c r="M347" i="8"/>
  <c r="M295" i="8"/>
  <c r="N295" i="8"/>
  <c r="N252" i="8"/>
  <c r="M252" i="8"/>
  <c r="N126" i="8"/>
  <c r="M126" i="8"/>
  <c r="M123" i="8"/>
  <c r="N123" i="8"/>
  <c r="N361" i="8"/>
  <c r="M361" i="8"/>
  <c r="M492" i="8"/>
  <c r="N492" i="8"/>
  <c r="N371" i="8"/>
  <c r="M371" i="8"/>
  <c r="N352" i="8"/>
  <c r="M352" i="8"/>
  <c r="N272" i="8"/>
  <c r="M272" i="8"/>
  <c r="M118" i="8"/>
  <c r="N118" i="8"/>
  <c r="N128" i="8"/>
  <c r="M128" i="8"/>
  <c r="N158" i="8"/>
  <c r="M158" i="8"/>
  <c r="M75" i="8"/>
  <c r="N75" i="8"/>
  <c r="M477" i="8"/>
  <c r="N477" i="8"/>
  <c r="N470" i="8"/>
  <c r="M470" i="8"/>
  <c r="M481" i="8"/>
  <c r="N481" i="8"/>
  <c r="M452" i="8"/>
  <c r="N452" i="8"/>
  <c r="M442" i="8"/>
  <c r="N442" i="8"/>
  <c r="N436" i="8"/>
  <c r="M436" i="8"/>
  <c r="N353" i="8"/>
  <c r="M353" i="8"/>
  <c r="N345" i="8"/>
  <c r="M345" i="8"/>
  <c r="N260" i="8"/>
  <c r="M260" i="8"/>
  <c r="M195" i="8"/>
  <c r="N195" i="8"/>
  <c r="M110" i="8"/>
  <c r="N110" i="8"/>
  <c r="M102" i="8"/>
  <c r="N102" i="8"/>
  <c r="M115" i="8"/>
  <c r="N115" i="8"/>
  <c r="M100" i="8"/>
  <c r="N100" i="8"/>
  <c r="N425" i="8"/>
  <c r="M425" i="8"/>
  <c r="N350" i="8"/>
  <c r="M350" i="8"/>
  <c r="N248" i="8"/>
  <c r="M248" i="8"/>
  <c r="M108" i="8"/>
  <c r="N108" i="8"/>
  <c r="M90" i="8"/>
  <c r="N90" i="8"/>
  <c r="N359" i="8"/>
  <c r="M359" i="8"/>
  <c r="N351" i="8"/>
  <c r="M351" i="8"/>
  <c r="N268" i="8"/>
  <c r="M268" i="8"/>
  <c r="M188" i="8"/>
  <c r="N188" i="8"/>
  <c r="M107" i="8"/>
  <c r="N107" i="8"/>
  <c r="M116" i="8"/>
  <c r="N116" i="8"/>
  <c r="N363" i="8"/>
  <c r="M363" i="8"/>
  <c r="N348" i="8"/>
  <c r="M348" i="8"/>
  <c r="N406" i="8"/>
  <c r="M406" i="8"/>
  <c r="N256" i="8"/>
  <c r="M256" i="8"/>
  <c r="M124" i="8"/>
  <c r="N124" i="8"/>
  <c r="C6" i="9"/>
  <c r="M444" i="8"/>
  <c r="N444" i="8"/>
  <c r="N382" i="8"/>
  <c r="M382" i="8"/>
  <c r="N458" i="8"/>
  <c r="M458" i="8"/>
  <c r="N462" i="8"/>
  <c r="M462" i="8"/>
  <c r="N349" i="8"/>
  <c r="M349" i="8"/>
  <c r="N358" i="8"/>
  <c r="M358" i="8"/>
  <c r="N354" i="8"/>
  <c r="M354" i="8"/>
  <c r="M330" i="8"/>
  <c r="N330" i="8"/>
  <c r="M204" i="8"/>
  <c r="N204" i="8"/>
  <c r="M169" i="8"/>
  <c r="N169" i="8"/>
  <c r="M66" i="8"/>
  <c r="N66" i="8"/>
  <c r="D6" i="9" l="1"/>
  <c r="N3" i="8"/>
  <c r="M3" i="8"/>
</calcChain>
</file>

<file path=xl/sharedStrings.xml><?xml version="1.0" encoding="utf-8"?>
<sst xmlns="http://schemas.openxmlformats.org/spreadsheetml/2006/main" count="291" uniqueCount="146">
  <si>
    <t>Modèle Excel – Suivi des charges locatives &amp; régularisation (prêt à l'emploi)</t>
  </si>
  <si>
    <t>Objectif</t>
  </si>
  <si>
    <t>Saisir les charges réelles (copro/entretien/TEOM…), les provisions facturées, et obtenir automatiquement la régularisation annuelle par bail (solde à payer ou à rembourser).</t>
  </si>
  <si>
    <t>Mode d’emploi (résumé)</t>
  </si>
  <si>
    <t>1) Renseigner vos Immeubles, Biens et Baux (onglets : Immeubles, Biens, Baux).</t>
  </si>
  <si>
    <t>2) Saisir toutes les charges dans 'Charges_Reelles' (préciser : Niveau = Immeuble/Bien/Bail, Récupérable O/N, Mode).</t>
  </si>
  <si>
    <t>3) Saisir les provisions mensuelles facturées dans 'Provisions' (par bail et par mois).</t>
  </si>
  <si>
    <t>4) Aller dans 'Regu_Annuelle' : une ligne = un bail + une année (copier les lignes si besoin).</t>
  </si>
  <si>
    <t>5) Vérifier le Dashboard (totaux annuels).</t>
  </si>
  <si>
    <t>Conseils</t>
  </si>
  <si>
    <t>• Les cellules en bleu = saisie. Les cellules en noir = formules.
• Le modèle répartit les charges d’IMMEUBLE selon le Mode (Tantièmes / Surface / Égalitaire).
• Les charges au niveau BIEN ou BAIL sont affectées directement.
• La régularisation applique un prorata d’occupation (jours dans l’année).</t>
  </si>
  <si>
    <t>Niveaux</t>
  </si>
  <si>
    <t>Récupérable</t>
  </si>
  <si>
    <t>Modes répartition</t>
  </si>
  <si>
    <t>Catégories (exemples)</t>
  </si>
  <si>
    <t>Immeuble</t>
  </si>
  <si>
    <t>O</t>
  </si>
  <si>
    <t>Tantièmes</t>
  </si>
  <si>
    <t>Entretien parties communes</t>
  </si>
  <si>
    <t>Bien</t>
  </si>
  <si>
    <t>N</t>
  </si>
  <si>
    <t>Surface</t>
  </si>
  <si>
    <t>Eau</t>
  </si>
  <si>
    <t>Bail</t>
  </si>
  <si>
    <t>Égalitaire</t>
  </si>
  <si>
    <t>Chauffage collectif</t>
  </si>
  <si>
    <t>Direct</t>
  </si>
  <si>
    <t>Ascenseur</t>
  </si>
  <si>
    <t>Gardiennage</t>
  </si>
  <si>
    <t>TEOM</t>
  </si>
  <si>
    <t>Électricité communs</t>
  </si>
  <si>
    <t>Autres</t>
  </si>
  <si>
    <t>Immeuble_ID</t>
  </si>
  <si>
    <t>Nom/Adresse</t>
  </si>
  <si>
    <t>Total Tantièmes (calc)</t>
  </si>
  <si>
    <t>Total Surface (calc)</t>
  </si>
  <si>
    <t>Nb Biens (calc)</t>
  </si>
  <si>
    <t>Notes</t>
  </si>
  <si>
    <t>IMM-001</t>
  </si>
  <si>
    <t>Résidence Exemple – 10 rue Demo</t>
  </si>
  <si>
    <t>IMM-002</t>
  </si>
  <si>
    <t>Immeuble Atlas – 22 av. des Fleurs</t>
  </si>
  <si>
    <t>Compteurs eau collectifs</t>
  </si>
  <si>
    <t>Bien_ID</t>
  </si>
  <si>
    <t>Surface (m²)</t>
  </si>
  <si>
    <t>Type</t>
  </si>
  <si>
    <t>Commentaires</t>
  </si>
  <si>
    <t>B-101</t>
  </si>
  <si>
    <t>T2</t>
  </si>
  <si>
    <t>B-102</t>
  </si>
  <si>
    <t>Studio</t>
  </si>
  <si>
    <t>B-201</t>
  </si>
  <si>
    <t>T3</t>
  </si>
  <si>
    <t>B-202</t>
  </si>
  <si>
    <t>T1</t>
  </si>
  <si>
    <t>Bail_ID</t>
  </si>
  <si>
    <t>Locataire</t>
  </si>
  <si>
    <t>Date entrée</t>
  </si>
  <si>
    <t>Date sortie (si fin)</t>
  </si>
  <si>
    <t>Provision mensuelle (€)</t>
  </si>
  <si>
    <t>BAIL-001</t>
  </si>
  <si>
    <t>Dupont Alice</t>
  </si>
  <si>
    <t>Entrée mi-janvier</t>
  </si>
  <si>
    <t>BAIL-002</t>
  </si>
  <si>
    <t>Martin Yassine</t>
  </si>
  <si>
    <t>Sortie 20/10</t>
  </si>
  <si>
    <t>BAIL-003</t>
  </si>
  <si>
    <t>El Amrani Sara</t>
  </si>
  <si>
    <t>BAIL-004</t>
  </si>
  <si>
    <t>Benali Omar</t>
  </si>
  <si>
    <t>Entrée 10/07</t>
  </si>
  <si>
    <t>Légende : bleu = saisie | gris = calcul | renseignez Niveau + ID (Immeuble/Bien/Bail) + récupérable + mode.</t>
  </si>
  <si>
    <t>Charge_ID</t>
  </si>
  <si>
    <t>Date</t>
  </si>
  <si>
    <t>Année (calc)</t>
  </si>
  <si>
    <t>Niveau (Immeuble/Bien/Bail)</t>
  </si>
  <si>
    <t>Catégorie</t>
  </si>
  <si>
    <t>Libellé</t>
  </si>
  <si>
    <t>Montant (€)</t>
  </si>
  <si>
    <t>Récupérable (O/N)</t>
  </si>
  <si>
    <t>Mode répartition</t>
  </si>
  <si>
    <t>Justificatif (lien/nom)</t>
  </si>
  <si>
    <t>Électricité halls/escaliers</t>
  </si>
  <si>
    <t>fact_elec_022025.pdf</t>
  </si>
  <si>
    <t>Eau (compteur collectif)</t>
  </si>
  <si>
    <t>fact_eau_S1.pdf</t>
  </si>
  <si>
    <t>Contrat entretien – annuel</t>
  </si>
  <si>
    <t>contrat_entretien.pdf</t>
  </si>
  <si>
    <t>Taxe ordures ménagères</t>
  </si>
  <si>
    <t>avis_TF_TEOM.pdf</t>
  </si>
  <si>
    <t>Assurance immeuble (non récup.)</t>
  </si>
  <si>
    <t>assurance_imm.pdf</t>
  </si>
  <si>
    <t>Maintenance ascenseur</t>
  </si>
  <si>
    <t>fact_asc_T1.pdf</t>
  </si>
  <si>
    <t>Eau (compteurs collectifs)</t>
  </si>
  <si>
    <t>fact_eau_S2.pdf</t>
  </si>
  <si>
    <t>Nettoyage – annuel</t>
  </si>
  <si>
    <t>fact_nettoyage.pdf</t>
  </si>
  <si>
    <t>Nettoyage canalisations (refact.)</t>
  </si>
  <si>
    <t>fact_plombier.pdf</t>
  </si>
  <si>
    <t>Remplacement ampoule palier</t>
  </si>
  <si>
    <t>ticket_magasin.jpg</t>
  </si>
  <si>
    <t>Peinture (non récup.)</t>
  </si>
  <si>
    <t>fact_peinture.pdf</t>
  </si>
  <si>
    <t>Joint robinet (refact.)</t>
  </si>
  <si>
    <t>fact_plombier2.pdf</t>
  </si>
  <si>
    <t>Frais LRAR (non récup.)</t>
  </si>
  <si>
    <t>preuve_LRAR.pdf</t>
  </si>
  <si>
    <t>Saisissez les provisions facturées par bail et par mois (les exemples incluent un prorata sur les mois partiels).</t>
  </si>
  <si>
    <t>Mois (date)</t>
  </si>
  <si>
    <t>Provision facturée (€)</t>
  </si>
  <si>
    <t>Commentaire</t>
  </si>
  <si>
    <t>Régularisation annuelle : prorata EXACT au mois (mois équivalents) + répartition immeuble (tantièmes/surface/égalitaire).</t>
  </si>
  <si>
    <t>Année</t>
  </si>
  <si>
    <t>Bien_ID (calc)</t>
  </si>
  <si>
    <t>Locataire (calc)</t>
  </si>
  <si>
    <t>Immeuble_ID (calc)</t>
  </si>
  <si>
    <t>Début occupation (calc)</t>
  </si>
  <si>
    <t>Fin occupation (calc)</t>
  </si>
  <si>
    <t>Mois équivalents (calc)</t>
  </si>
  <si>
    <t>Coef prorata au mois (calc)</t>
  </si>
  <si>
    <t>Charges récupérables allouées (calc)</t>
  </si>
  <si>
    <t>Provisions facturées (calc)</t>
  </si>
  <si>
    <t>Solde (calc)</t>
  </si>
  <si>
    <t>À payer (calc)</t>
  </si>
  <si>
    <t>À rembourser (calc)</t>
  </si>
  <si>
    <t>Date envoi</t>
  </si>
  <si>
    <t>Statut</t>
  </si>
  <si>
    <t>Frac Jan</t>
  </si>
  <si>
    <t>Frac Fév</t>
  </si>
  <si>
    <t>Frac Mar</t>
  </si>
  <si>
    <t>Frac Avr</t>
  </si>
  <si>
    <t>Frac Mai</t>
  </si>
  <si>
    <t>Frac Jun</t>
  </si>
  <si>
    <t>Frac Jul</t>
  </si>
  <si>
    <t>Frac Aoû</t>
  </si>
  <si>
    <t>Frac Sep</t>
  </si>
  <si>
    <t>Frac Oct</t>
  </si>
  <si>
    <t>Frac Nov</t>
  </si>
  <si>
    <t>Frac Déc</t>
  </si>
  <si>
    <t>À envoyer</t>
  </si>
  <si>
    <t>Dashboard – Charges locatives &amp; régularisation</t>
  </si>
  <si>
    <t>Charges récup. allouées</t>
  </si>
  <si>
    <t>Provisions</t>
  </si>
  <si>
    <t>Solde global</t>
  </si>
  <si>
    <t>Astuce : ajoutez des filtres dans 'Charges_Reelles' et 'Regu_Annuelle' pour analyser par immeuble/bien/locataire.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</si>
</sst>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6"/>
      <color rgb="FF1F4E79"/>
      <name val="Calibri"/>
    </font>
    <font>
      <b/>
      <sz val="11"/>
      <name val="Calibri"/>
    </font>
    <font>
      <i/>
      <sz val="11"/>
      <color rgb="FF6B6B6B"/>
      <name val="Calibri"/>
    </font>
    <font>
      <b/>
      <sz val="11"/>
      <color rgb="FFFFFFFF"/>
      <name val="Calibri"/>
    </font>
    <font>
      <sz val="11"/>
      <color rgb="FF0000FF"/>
      <name val="Calibri"/>
    </font>
    <font>
      <sz val="11"/>
      <color rgb="FF000000"/>
      <name val="Calibri"/>
    </font>
    <font>
      <b/>
      <sz val="11"/>
      <color rgb="FF7F6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3" fillId="0" borderId="0" xfId="0" applyFont="1"/>
    <xf numFmtId="0" fontId="7" fillId="0" borderId="0" xfId="0" applyFont="1" applyAlignment="1">
      <alignment horizontal="left" vertical="center" wrapText="1"/>
    </xf>
    <xf numFmtId="0" fontId="0" fillId="0" borderId="0" xfId="0"/>
  </cellXfs>
  <cellStyles count="1">
    <cellStyle name="Normal" xfId="0" builtinId="0"/>
  </cellStyles>
  <dxfs count="4">
    <dxf>
      <fill>
        <patternFill patternType="solid">
          <fgColor rgb="FFFFF2CC"/>
        </patternFill>
      </fill>
    </dxf>
    <dxf>
      <fill>
        <patternFill patternType="solid">
          <fgColor rgb="FFFFF2CC"/>
        </patternFill>
      </fill>
    </dxf>
    <dxf>
      <fill>
        <patternFill patternType="solid">
          <fgColor rgb="FFFFC7CE"/>
        </patternFill>
      </fill>
    </dxf>
    <dxf>
      <fill>
        <patternFill patternType="solid">
          <fgColor rgb="FFC6EF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4"/>
  <sheetViews>
    <sheetView showGridLines="0" tabSelected="1" workbookViewId="0">
      <pane ySplit="6" topLeftCell="A7" activePane="bottomLeft" state="frozen"/>
      <selection pane="bottomLeft" activeCell="A11" sqref="A11"/>
    </sheetView>
  </sheetViews>
  <sheetFormatPr baseColWidth="10" defaultColWidth="9.140625" defaultRowHeight="15" x14ac:dyDescent="0.25"/>
  <cols>
    <col min="1" max="1" width="110" customWidth="1"/>
  </cols>
  <sheetData>
    <row r="1" spans="1:1" ht="21" x14ac:dyDescent="0.35">
      <c r="A1" s="1" t="s">
        <v>0</v>
      </c>
    </row>
    <row r="3" spans="1:1" x14ac:dyDescent="0.25">
      <c r="A3" s="2" t="s">
        <v>1</v>
      </c>
    </row>
    <row r="4" spans="1:1" ht="30" x14ac:dyDescent="0.25">
      <c r="A4" s="3" t="s">
        <v>2</v>
      </c>
    </row>
    <row r="6" spans="1:1" x14ac:dyDescent="0.25">
      <c r="A6" s="2" t="s">
        <v>3</v>
      </c>
    </row>
    <row r="7" spans="1:1" x14ac:dyDescent="0.25">
      <c r="A7" s="3" t="s">
        <v>4</v>
      </c>
    </row>
    <row r="8" spans="1:1" x14ac:dyDescent="0.25">
      <c r="A8" s="3" t="s">
        <v>5</v>
      </c>
    </row>
    <row r="9" spans="1:1" x14ac:dyDescent="0.25">
      <c r="A9" s="3" t="s">
        <v>6</v>
      </c>
    </row>
    <row r="10" spans="1:1" x14ac:dyDescent="0.25">
      <c r="A10" s="3" t="s">
        <v>7</v>
      </c>
    </row>
    <row r="11" spans="1:1" x14ac:dyDescent="0.25">
      <c r="A11" s="3" t="s">
        <v>8</v>
      </c>
    </row>
    <row r="13" spans="1:1" x14ac:dyDescent="0.25">
      <c r="A13" s="2" t="s">
        <v>9</v>
      </c>
    </row>
    <row r="14" spans="1:1" ht="60" x14ac:dyDescent="0.25">
      <c r="A14" s="4" t="s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0"/>
  <sheetViews>
    <sheetView showGridLines="0" workbookViewId="0"/>
  </sheetViews>
  <sheetFormatPr baseColWidth="10" defaultColWidth="9.140625" defaultRowHeight="15" x14ac:dyDescent="0.25"/>
  <cols>
    <col min="1" max="1" width="18" customWidth="1"/>
    <col min="2" max="2" width="14" customWidth="1"/>
    <col min="3" max="3" width="20" customWidth="1"/>
    <col min="4" max="4" width="32" customWidth="1"/>
  </cols>
  <sheetData>
    <row r="1" spans="1:4" x14ac:dyDescent="0.25">
      <c r="A1" s="5" t="s">
        <v>11</v>
      </c>
      <c r="B1" s="5" t="s">
        <v>12</v>
      </c>
      <c r="C1" s="5" t="s">
        <v>13</v>
      </c>
      <c r="D1" s="5" t="s">
        <v>14</v>
      </c>
    </row>
    <row r="2" spans="1:4" x14ac:dyDescent="0.25">
      <c r="A2" s="6" t="s">
        <v>15</v>
      </c>
      <c r="B2" s="6" t="s">
        <v>16</v>
      </c>
      <c r="C2" s="6" t="s">
        <v>17</v>
      </c>
      <c r="D2" s="6" t="s">
        <v>18</v>
      </c>
    </row>
    <row r="3" spans="1:4" x14ac:dyDescent="0.25">
      <c r="A3" s="6" t="s">
        <v>19</v>
      </c>
      <c r="B3" s="6" t="s">
        <v>20</v>
      </c>
      <c r="C3" s="6" t="s">
        <v>21</v>
      </c>
      <c r="D3" s="6" t="s">
        <v>22</v>
      </c>
    </row>
    <row r="4" spans="1:4" x14ac:dyDescent="0.25">
      <c r="A4" s="6" t="s">
        <v>23</v>
      </c>
      <c r="B4" s="8"/>
      <c r="C4" s="6" t="s">
        <v>24</v>
      </c>
      <c r="D4" s="6" t="s">
        <v>25</v>
      </c>
    </row>
    <row r="5" spans="1:4" x14ac:dyDescent="0.25">
      <c r="A5" s="8"/>
      <c r="B5" s="8"/>
      <c r="C5" s="6" t="s">
        <v>26</v>
      </c>
      <c r="D5" s="6" t="s">
        <v>27</v>
      </c>
    </row>
    <row r="6" spans="1:4" x14ac:dyDescent="0.25">
      <c r="A6" s="8"/>
      <c r="B6" s="8"/>
      <c r="C6" s="8"/>
      <c r="D6" s="6" t="s">
        <v>28</v>
      </c>
    </row>
    <row r="7" spans="1:4" x14ac:dyDescent="0.25">
      <c r="A7" s="8"/>
      <c r="B7" s="8"/>
      <c r="C7" s="8"/>
      <c r="D7" s="6" t="s">
        <v>29</v>
      </c>
    </row>
    <row r="8" spans="1:4" x14ac:dyDescent="0.25">
      <c r="A8" s="8"/>
      <c r="B8" s="8"/>
      <c r="C8" s="8"/>
      <c r="D8" s="6" t="s">
        <v>30</v>
      </c>
    </row>
    <row r="9" spans="1:4" x14ac:dyDescent="0.25">
      <c r="A9" s="8"/>
      <c r="B9" s="8"/>
      <c r="C9" s="8"/>
      <c r="D9" s="6" t="s">
        <v>31</v>
      </c>
    </row>
    <row r="10" spans="1:4" x14ac:dyDescent="0.25">
      <c r="A10" s="8"/>
      <c r="B10" s="8"/>
      <c r="C10" s="8"/>
      <c r="D10" s="8"/>
    </row>
    <row r="11" spans="1:4" x14ac:dyDescent="0.25">
      <c r="A11" s="8"/>
      <c r="B11" s="8"/>
      <c r="C11" s="8"/>
      <c r="D11" s="8"/>
    </row>
    <row r="12" spans="1:4" x14ac:dyDescent="0.25">
      <c r="A12" s="8"/>
      <c r="B12" s="8"/>
      <c r="C12" s="8"/>
      <c r="D12" s="8"/>
    </row>
    <row r="13" spans="1:4" x14ac:dyDescent="0.25">
      <c r="A13" s="8"/>
      <c r="B13" s="8"/>
      <c r="C13" s="8"/>
      <c r="D13" s="8"/>
    </row>
    <row r="14" spans="1:4" x14ac:dyDescent="0.25">
      <c r="A14" s="8"/>
      <c r="B14" s="8"/>
      <c r="C14" s="8"/>
      <c r="D14" s="8"/>
    </row>
    <row r="15" spans="1:4" x14ac:dyDescent="0.25">
      <c r="A15" s="8"/>
      <c r="B15" s="8"/>
      <c r="C15" s="8"/>
      <c r="D15" s="8"/>
    </row>
    <row r="16" spans="1:4" x14ac:dyDescent="0.25">
      <c r="A16" s="8"/>
      <c r="B16" s="8"/>
      <c r="C16" s="8"/>
      <c r="D16" s="8"/>
    </row>
    <row r="17" spans="1:4" x14ac:dyDescent="0.25">
      <c r="A17" s="8"/>
      <c r="B17" s="8"/>
      <c r="C17" s="8"/>
      <c r="D17" s="8"/>
    </row>
    <row r="18" spans="1:4" x14ac:dyDescent="0.25">
      <c r="A18" s="8"/>
      <c r="B18" s="8"/>
      <c r="C18" s="8"/>
      <c r="D18" s="8"/>
    </row>
    <row r="19" spans="1:4" x14ac:dyDescent="0.25">
      <c r="A19" s="8"/>
      <c r="B19" s="8"/>
      <c r="C19" s="8"/>
      <c r="D19" s="8"/>
    </row>
    <row r="20" spans="1:4" x14ac:dyDescent="0.25">
      <c r="A20" s="8"/>
      <c r="B20" s="8"/>
      <c r="C20" s="8"/>
      <c r="D20" s="8"/>
    </row>
    <row r="21" spans="1:4" x14ac:dyDescent="0.25">
      <c r="A21" s="8"/>
      <c r="B21" s="8"/>
      <c r="C21" s="8"/>
      <c r="D21" s="8"/>
    </row>
    <row r="22" spans="1:4" x14ac:dyDescent="0.25">
      <c r="A22" s="8"/>
      <c r="B22" s="8"/>
      <c r="C22" s="8"/>
      <c r="D22" s="8"/>
    </row>
    <row r="23" spans="1:4" x14ac:dyDescent="0.25">
      <c r="A23" s="8"/>
      <c r="B23" s="8"/>
      <c r="C23" s="8"/>
      <c r="D23" s="8"/>
    </row>
    <row r="24" spans="1:4" x14ac:dyDescent="0.25">
      <c r="A24" s="8"/>
      <c r="B24" s="8"/>
      <c r="C24" s="8"/>
      <c r="D24" s="8"/>
    </row>
    <row r="25" spans="1:4" x14ac:dyDescent="0.25">
      <c r="A25" s="8"/>
      <c r="B25" s="8"/>
      <c r="C25" s="8"/>
      <c r="D25" s="8"/>
    </row>
    <row r="26" spans="1:4" x14ac:dyDescent="0.25">
      <c r="A26" s="8"/>
      <c r="B26" s="8"/>
      <c r="C26" s="8"/>
      <c r="D26" s="8"/>
    </row>
    <row r="27" spans="1:4" x14ac:dyDescent="0.25">
      <c r="A27" s="8"/>
      <c r="B27" s="8"/>
      <c r="C27" s="8"/>
      <c r="D27" s="8"/>
    </row>
    <row r="28" spans="1:4" x14ac:dyDescent="0.25">
      <c r="A28" s="8"/>
      <c r="B28" s="8"/>
      <c r="C28" s="8"/>
      <c r="D28" s="8"/>
    </row>
    <row r="29" spans="1:4" x14ac:dyDescent="0.25">
      <c r="A29" s="8"/>
      <c r="B29" s="8"/>
      <c r="C29" s="8"/>
      <c r="D29" s="8"/>
    </row>
    <row r="30" spans="1:4" x14ac:dyDescent="0.25">
      <c r="A30" s="8"/>
      <c r="B30" s="8"/>
      <c r="C30" s="8"/>
      <c r="D30" s="8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60"/>
  <sheetViews>
    <sheetView showGridLines="0" workbookViewId="0">
      <pane ySplit="1" topLeftCell="A2" activePane="bottomLeft" state="frozen"/>
      <selection pane="bottomLeft"/>
    </sheetView>
  </sheetViews>
  <sheetFormatPr baseColWidth="10" defaultColWidth="9.140625" defaultRowHeight="15" x14ac:dyDescent="0.25"/>
  <cols>
    <col min="1" max="1" width="16" customWidth="1"/>
    <col min="2" max="2" width="40" customWidth="1"/>
    <col min="3" max="3" width="20" customWidth="1"/>
    <col min="4" max="4" width="18" customWidth="1"/>
    <col min="5" max="5" width="14" customWidth="1"/>
    <col min="6" max="6" width="26" customWidth="1"/>
  </cols>
  <sheetData>
    <row r="1" spans="1:6" ht="30" x14ac:dyDescent="0.25">
      <c r="A1" s="5" t="s">
        <v>32</v>
      </c>
      <c r="B1" s="5" t="s">
        <v>33</v>
      </c>
      <c r="C1" s="5" t="s">
        <v>34</v>
      </c>
      <c r="D1" s="5" t="s">
        <v>35</v>
      </c>
      <c r="E1" s="5" t="s">
        <v>36</v>
      </c>
      <c r="F1" s="5" t="s">
        <v>37</v>
      </c>
    </row>
    <row r="2" spans="1:6" x14ac:dyDescent="0.25">
      <c r="A2" s="6" t="s">
        <v>38</v>
      </c>
      <c r="B2" s="6" t="s">
        <v>39</v>
      </c>
      <c r="C2" s="7">
        <f>IF($A2="","",SUMIFS(Biens!$C:$C,Biens!$B:$B,$A2))</f>
        <v>200</v>
      </c>
      <c r="D2" s="7">
        <f>IF($A2="","",SUMIFS(Biens!$D:$D,Biens!$B:$B,$A2))</f>
        <v>60</v>
      </c>
      <c r="E2" s="7">
        <f>IF($A2="","",COUNTIF(Biens!$B:$B,$A2))</f>
        <v>2</v>
      </c>
      <c r="F2" s="8"/>
    </row>
    <row r="3" spans="1:6" x14ac:dyDescent="0.25">
      <c r="A3" s="8" t="s">
        <v>40</v>
      </c>
      <c r="B3" s="8" t="s">
        <v>41</v>
      </c>
      <c r="C3" s="8">
        <f>IF($A3="","",SUMIFS(Biens!$C:$C,Biens!$B:$B,$A3))</f>
        <v>240</v>
      </c>
      <c r="D3" s="8">
        <f>IF($A3="","",SUMIFS(Biens!$D:$D,Biens!$B:$B,$A3))</f>
        <v>70</v>
      </c>
      <c r="E3" s="8">
        <f>IF($A3="","",COUNTIF(Biens!$B:$B,$A3))</f>
        <v>2</v>
      </c>
      <c r="F3" s="8" t="s">
        <v>42</v>
      </c>
    </row>
    <row r="4" spans="1:6" x14ac:dyDescent="0.25">
      <c r="A4" s="8"/>
      <c r="B4" s="8"/>
      <c r="C4" s="8" t="str">
        <f>IF($A4="","",SUMIFS(Biens!$C:$C,Biens!$B:$B,$A4))</f>
        <v/>
      </c>
      <c r="D4" s="8" t="str">
        <f>IF($A4="","",SUMIFS(Biens!$D:$D,Biens!$B:$B,$A4))</f>
        <v/>
      </c>
      <c r="E4" s="8" t="str">
        <f>IF($A4="","",COUNTIF(Biens!$B:$B,$A4))</f>
        <v/>
      </c>
      <c r="F4" s="8"/>
    </row>
    <row r="5" spans="1:6" x14ac:dyDescent="0.25">
      <c r="A5" s="8"/>
      <c r="B5" s="8"/>
      <c r="C5" s="8" t="str">
        <f>IF($A5="","",SUMIFS(Biens!$C:$C,Biens!$B:$B,$A5))</f>
        <v/>
      </c>
      <c r="D5" s="8" t="str">
        <f>IF($A5="","",SUMIFS(Biens!$D:$D,Biens!$B:$B,$A5))</f>
        <v/>
      </c>
      <c r="E5" s="8" t="str">
        <f>IF($A5="","",COUNTIF(Biens!$B:$B,$A5))</f>
        <v/>
      </c>
      <c r="F5" s="8"/>
    </row>
    <row r="6" spans="1:6" x14ac:dyDescent="0.25">
      <c r="A6" s="8"/>
      <c r="B6" s="8"/>
      <c r="C6" s="8" t="str">
        <f>IF($A6="","",SUMIFS(Biens!$C:$C,Biens!$B:$B,$A6))</f>
        <v/>
      </c>
      <c r="D6" s="8" t="str">
        <f>IF($A6="","",SUMIFS(Biens!$D:$D,Biens!$B:$B,$A6))</f>
        <v/>
      </c>
      <c r="E6" s="8" t="str">
        <f>IF($A6="","",COUNTIF(Biens!$B:$B,$A6))</f>
        <v/>
      </c>
      <c r="F6" s="8"/>
    </row>
    <row r="7" spans="1:6" x14ac:dyDescent="0.25">
      <c r="A7" s="8"/>
      <c r="B7" s="8"/>
      <c r="C7" s="8" t="str">
        <f>IF($A7="","",SUMIFS(Biens!$C:$C,Biens!$B:$B,$A7))</f>
        <v/>
      </c>
      <c r="D7" s="8" t="str">
        <f>IF($A7="","",SUMIFS(Biens!$D:$D,Biens!$B:$B,$A7))</f>
        <v/>
      </c>
      <c r="E7" s="8" t="str">
        <f>IF($A7="","",COUNTIF(Biens!$B:$B,$A7))</f>
        <v/>
      </c>
      <c r="F7" s="8"/>
    </row>
    <row r="8" spans="1:6" x14ac:dyDescent="0.25">
      <c r="A8" s="8"/>
      <c r="B8" s="8"/>
      <c r="C8" s="8" t="str">
        <f>IF($A8="","",SUMIFS(Biens!$C:$C,Biens!$B:$B,$A8))</f>
        <v/>
      </c>
      <c r="D8" s="8" t="str">
        <f>IF($A8="","",SUMIFS(Biens!$D:$D,Biens!$B:$B,$A8))</f>
        <v/>
      </c>
      <c r="E8" s="8" t="str">
        <f>IF($A8="","",COUNTIF(Biens!$B:$B,$A8))</f>
        <v/>
      </c>
      <c r="F8" s="8"/>
    </row>
    <row r="9" spans="1:6" x14ac:dyDescent="0.25">
      <c r="A9" s="8"/>
      <c r="B9" s="8"/>
      <c r="C9" s="8" t="str">
        <f>IF($A9="","",SUMIFS(Biens!$C:$C,Biens!$B:$B,$A9))</f>
        <v/>
      </c>
      <c r="D9" s="8" t="str">
        <f>IF($A9="","",SUMIFS(Biens!$D:$D,Biens!$B:$B,$A9))</f>
        <v/>
      </c>
      <c r="E9" s="8" t="str">
        <f>IF($A9="","",COUNTIF(Biens!$B:$B,$A9))</f>
        <v/>
      </c>
      <c r="F9" s="8"/>
    </row>
    <row r="10" spans="1:6" x14ac:dyDescent="0.25">
      <c r="A10" s="8"/>
      <c r="B10" s="8"/>
      <c r="C10" s="8" t="str">
        <f>IF($A10="","",SUMIFS(Biens!$C:$C,Biens!$B:$B,$A10))</f>
        <v/>
      </c>
      <c r="D10" s="8" t="str">
        <f>IF($A10="","",SUMIFS(Biens!$D:$D,Biens!$B:$B,$A10))</f>
        <v/>
      </c>
      <c r="E10" s="8" t="str">
        <f>IF($A10="","",COUNTIF(Biens!$B:$B,$A10))</f>
        <v/>
      </c>
      <c r="F10" s="8"/>
    </row>
    <row r="11" spans="1:6" x14ac:dyDescent="0.25">
      <c r="A11" s="8"/>
      <c r="B11" s="8"/>
      <c r="C11" s="8"/>
      <c r="D11" s="8"/>
      <c r="E11" s="8"/>
      <c r="F11" s="8"/>
    </row>
    <row r="12" spans="1:6" x14ac:dyDescent="0.25">
      <c r="A12" s="8"/>
      <c r="B12" s="8"/>
      <c r="C12" s="8"/>
      <c r="D12" s="8"/>
      <c r="E12" s="8"/>
      <c r="F12" s="8"/>
    </row>
    <row r="13" spans="1:6" x14ac:dyDescent="0.25">
      <c r="A13" s="8"/>
      <c r="B13" s="8"/>
      <c r="C13" s="8"/>
      <c r="D13" s="8"/>
      <c r="E13" s="8"/>
      <c r="F13" s="8"/>
    </row>
    <row r="14" spans="1:6" x14ac:dyDescent="0.25">
      <c r="A14" s="8"/>
      <c r="B14" s="8"/>
      <c r="C14" s="8"/>
      <c r="D14" s="8"/>
      <c r="E14" s="8"/>
      <c r="F14" s="8"/>
    </row>
    <row r="15" spans="1:6" x14ac:dyDescent="0.25">
      <c r="A15" s="8"/>
      <c r="B15" s="8"/>
      <c r="C15" s="8"/>
      <c r="D15" s="8"/>
      <c r="E15" s="8"/>
      <c r="F15" s="8"/>
    </row>
    <row r="16" spans="1:6" x14ac:dyDescent="0.25">
      <c r="A16" s="8"/>
      <c r="B16" s="8"/>
      <c r="C16" s="8"/>
      <c r="D16" s="8"/>
      <c r="E16" s="8"/>
      <c r="F16" s="8"/>
    </row>
    <row r="17" spans="1:6" x14ac:dyDescent="0.25">
      <c r="A17" s="8"/>
      <c r="B17" s="8"/>
      <c r="C17" s="8"/>
      <c r="D17" s="8"/>
      <c r="E17" s="8"/>
      <c r="F17" s="8"/>
    </row>
    <row r="18" spans="1:6" x14ac:dyDescent="0.25">
      <c r="A18" s="8"/>
      <c r="B18" s="8"/>
      <c r="C18" s="8"/>
      <c r="D18" s="8"/>
      <c r="E18" s="8"/>
      <c r="F18" s="8"/>
    </row>
    <row r="19" spans="1:6" x14ac:dyDescent="0.25">
      <c r="A19" s="8"/>
      <c r="B19" s="8"/>
      <c r="C19" s="8"/>
      <c r="D19" s="8"/>
      <c r="E19" s="8"/>
      <c r="F19" s="8"/>
    </row>
    <row r="20" spans="1:6" x14ac:dyDescent="0.25">
      <c r="A20" s="8"/>
      <c r="B20" s="8"/>
      <c r="C20" s="8"/>
      <c r="D20" s="8"/>
      <c r="E20" s="8"/>
      <c r="F20" s="8"/>
    </row>
    <row r="21" spans="1:6" x14ac:dyDescent="0.25">
      <c r="A21" s="8"/>
      <c r="B21" s="8"/>
      <c r="C21" s="8"/>
      <c r="D21" s="8"/>
      <c r="E21" s="8"/>
      <c r="F21" s="8"/>
    </row>
    <row r="22" spans="1:6" x14ac:dyDescent="0.25">
      <c r="A22" s="8"/>
      <c r="B22" s="8"/>
      <c r="C22" s="8"/>
      <c r="D22" s="8"/>
      <c r="E22" s="8"/>
      <c r="F22" s="8"/>
    </row>
    <row r="23" spans="1:6" x14ac:dyDescent="0.25">
      <c r="A23" s="8"/>
      <c r="B23" s="8"/>
      <c r="C23" s="8"/>
      <c r="D23" s="8"/>
      <c r="E23" s="8"/>
      <c r="F23" s="8"/>
    </row>
    <row r="24" spans="1:6" x14ac:dyDescent="0.25">
      <c r="A24" s="8"/>
      <c r="B24" s="8"/>
      <c r="C24" s="8"/>
      <c r="D24" s="8"/>
      <c r="E24" s="8"/>
      <c r="F24" s="8"/>
    </row>
    <row r="25" spans="1:6" x14ac:dyDescent="0.25">
      <c r="A25" s="8"/>
      <c r="B25" s="8"/>
      <c r="C25" s="8"/>
      <c r="D25" s="8"/>
      <c r="E25" s="8"/>
      <c r="F25" s="8"/>
    </row>
    <row r="26" spans="1:6" x14ac:dyDescent="0.25">
      <c r="A26" s="8"/>
      <c r="B26" s="8"/>
      <c r="C26" s="8"/>
      <c r="D26" s="8"/>
      <c r="E26" s="8"/>
      <c r="F26" s="8"/>
    </row>
    <row r="27" spans="1:6" x14ac:dyDescent="0.25">
      <c r="A27" s="8"/>
      <c r="B27" s="8"/>
      <c r="C27" s="8"/>
      <c r="D27" s="8"/>
      <c r="E27" s="8"/>
      <c r="F27" s="8"/>
    </row>
    <row r="28" spans="1:6" x14ac:dyDescent="0.25">
      <c r="A28" s="8"/>
      <c r="B28" s="8"/>
      <c r="C28" s="8"/>
      <c r="D28" s="8"/>
      <c r="E28" s="8"/>
      <c r="F28" s="8"/>
    </row>
    <row r="29" spans="1:6" x14ac:dyDescent="0.25">
      <c r="A29" s="8"/>
      <c r="B29" s="8"/>
      <c r="C29" s="8"/>
      <c r="D29" s="8"/>
      <c r="E29" s="8"/>
      <c r="F29" s="8"/>
    </row>
    <row r="30" spans="1:6" x14ac:dyDescent="0.25">
      <c r="A30" s="8"/>
      <c r="B30" s="8"/>
      <c r="C30" s="8"/>
      <c r="D30" s="8"/>
      <c r="E30" s="8"/>
      <c r="F30" s="8"/>
    </row>
    <row r="31" spans="1:6" x14ac:dyDescent="0.25">
      <c r="A31" s="8"/>
      <c r="B31" s="8"/>
      <c r="C31" s="8"/>
      <c r="D31" s="8"/>
      <c r="E31" s="8"/>
      <c r="F31" s="8"/>
    </row>
    <row r="32" spans="1:6" x14ac:dyDescent="0.25">
      <c r="A32" s="8"/>
      <c r="B32" s="8"/>
      <c r="C32" s="8"/>
      <c r="D32" s="8"/>
      <c r="E32" s="8"/>
      <c r="F32" s="8"/>
    </row>
    <row r="33" spans="1:6" x14ac:dyDescent="0.25">
      <c r="A33" s="8"/>
      <c r="B33" s="8"/>
      <c r="C33" s="8"/>
      <c r="D33" s="8"/>
      <c r="E33" s="8"/>
      <c r="F33" s="8"/>
    </row>
    <row r="34" spans="1:6" x14ac:dyDescent="0.25">
      <c r="A34" s="8"/>
      <c r="B34" s="8"/>
      <c r="C34" s="8"/>
      <c r="D34" s="8"/>
      <c r="E34" s="8"/>
      <c r="F34" s="8"/>
    </row>
    <row r="35" spans="1:6" x14ac:dyDescent="0.25">
      <c r="A35" s="8"/>
      <c r="B35" s="8"/>
      <c r="C35" s="8"/>
      <c r="D35" s="8"/>
      <c r="E35" s="8"/>
      <c r="F35" s="8"/>
    </row>
    <row r="36" spans="1:6" x14ac:dyDescent="0.25">
      <c r="A36" s="8"/>
      <c r="B36" s="8"/>
      <c r="C36" s="8"/>
      <c r="D36" s="8"/>
      <c r="E36" s="8"/>
      <c r="F36" s="8"/>
    </row>
    <row r="37" spans="1:6" x14ac:dyDescent="0.25">
      <c r="A37" s="8"/>
      <c r="B37" s="8"/>
      <c r="C37" s="8"/>
      <c r="D37" s="8"/>
      <c r="E37" s="8"/>
      <c r="F37" s="8"/>
    </row>
    <row r="38" spans="1:6" x14ac:dyDescent="0.25">
      <c r="A38" s="8"/>
      <c r="B38" s="8"/>
      <c r="C38" s="8"/>
      <c r="D38" s="8"/>
      <c r="E38" s="8"/>
      <c r="F38" s="8"/>
    </row>
    <row r="39" spans="1:6" x14ac:dyDescent="0.25">
      <c r="A39" s="8"/>
      <c r="B39" s="8"/>
      <c r="C39" s="8"/>
      <c r="D39" s="8"/>
      <c r="E39" s="8"/>
      <c r="F39" s="8"/>
    </row>
    <row r="40" spans="1:6" x14ac:dyDescent="0.25">
      <c r="A40" s="8"/>
      <c r="B40" s="8"/>
      <c r="C40" s="8"/>
      <c r="D40" s="8"/>
      <c r="E40" s="8"/>
      <c r="F40" s="8"/>
    </row>
    <row r="41" spans="1:6" x14ac:dyDescent="0.25">
      <c r="A41" s="8"/>
      <c r="B41" s="8"/>
      <c r="C41" s="8"/>
      <c r="D41" s="8"/>
      <c r="E41" s="8"/>
      <c r="F41" s="8"/>
    </row>
    <row r="42" spans="1:6" x14ac:dyDescent="0.25">
      <c r="A42" s="8"/>
      <c r="B42" s="8"/>
      <c r="C42" s="8"/>
      <c r="D42" s="8"/>
      <c r="E42" s="8"/>
      <c r="F42" s="8"/>
    </row>
    <row r="43" spans="1:6" x14ac:dyDescent="0.25">
      <c r="A43" s="8"/>
      <c r="B43" s="8"/>
      <c r="C43" s="8"/>
      <c r="D43" s="8"/>
      <c r="E43" s="8"/>
      <c r="F43" s="8"/>
    </row>
    <row r="44" spans="1:6" x14ac:dyDescent="0.25">
      <c r="A44" s="8"/>
      <c r="B44" s="8"/>
      <c r="C44" s="8"/>
      <c r="D44" s="8"/>
      <c r="E44" s="8"/>
      <c r="F44" s="8"/>
    </row>
    <row r="45" spans="1:6" x14ac:dyDescent="0.25">
      <c r="A45" s="8"/>
      <c r="B45" s="8"/>
      <c r="C45" s="8"/>
      <c r="D45" s="8"/>
      <c r="E45" s="8"/>
      <c r="F45" s="8"/>
    </row>
    <row r="46" spans="1:6" x14ac:dyDescent="0.25">
      <c r="A46" s="8"/>
      <c r="B46" s="8"/>
      <c r="C46" s="8"/>
      <c r="D46" s="8"/>
      <c r="E46" s="8"/>
      <c r="F46" s="8"/>
    </row>
    <row r="47" spans="1:6" x14ac:dyDescent="0.25">
      <c r="A47" s="8"/>
      <c r="B47" s="8"/>
      <c r="C47" s="8"/>
      <c r="D47" s="8"/>
      <c r="E47" s="8"/>
      <c r="F47" s="8"/>
    </row>
    <row r="48" spans="1:6" x14ac:dyDescent="0.25">
      <c r="A48" s="8"/>
      <c r="B48" s="8"/>
      <c r="C48" s="8"/>
      <c r="D48" s="8"/>
      <c r="E48" s="8"/>
      <c r="F48" s="8"/>
    </row>
    <row r="49" spans="1:6" x14ac:dyDescent="0.25">
      <c r="A49" s="8"/>
      <c r="B49" s="8"/>
      <c r="C49" s="8"/>
      <c r="D49" s="8"/>
      <c r="E49" s="8"/>
      <c r="F49" s="8"/>
    </row>
    <row r="50" spans="1:6" x14ac:dyDescent="0.25">
      <c r="A50" s="8"/>
      <c r="B50" s="8"/>
      <c r="C50" s="8"/>
      <c r="D50" s="8"/>
      <c r="E50" s="8"/>
      <c r="F50" s="8"/>
    </row>
    <row r="51" spans="1:6" x14ac:dyDescent="0.25">
      <c r="A51" s="8"/>
      <c r="B51" s="8"/>
      <c r="C51" s="8"/>
      <c r="D51" s="8"/>
      <c r="E51" s="8"/>
      <c r="F51" s="8"/>
    </row>
    <row r="52" spans="1:6" x14ac:dyDescent="0.25">
      <c r="A52" s="8"/>
      <c r="B52" s="8"/>
      <c r="C52" s="8"/>
      <c r="D52" s="8"/>
      <c r="E52" s="8"/>
      <c r="F52" s="8"/>
    </row>
    <row r="53" spans="1:6" x14ac:dyDescent="0.25">
      <c r="A53" s="8"/>
      <c r="B53" s="8"/>
      <c r="C53" s="8"/>
      <c r="D53" s="8"/>
      <c r="E53" s="8"/>
      <c r="F53" s="8"/>
    </row>
    <row r="54" spans="1:6" x14ac:dyDescent="0.25">
      <c r="A54" s="8"/>
      <c r="B54" s="8"/>
      <c r="C54" s="8"/>
      <c r="D54" s="8"/>
      <c r="E54" s="8"/>
      <c r="F54" s="8"/>
    </row>
    <row r="55" spans="1:6" x14ac:dyDescent="0.25">
      <c r="A55" s="8"/>
      <c r="B55" s="8"/>
      <c r="C55" s="8"/>
      <c r="D55" s="8"/>
      <c r="E55" s="8"/>
      <c r="F55" s="8"/>
    </row>
    <row r="56" spans="1:6" x14ac:dyDescent="0.25">
      <c r="A56" s="8"/>
      <c r="B56" s="8"/>
      <c r="C56" s="8"/>
      <c r="D56" s="8"/>
      <c r="E56" s="8"/>
      <c r="F56" s="8"/>
    </row>
    <row r="57" spans="1:6" x14ac:dyDescent="0.25">
      <c r="A57" s="8"/>
      <c r="B57" s="8"/>
      <c r="C57" s="8"/>
      <c r="D57" s="8"/>
      <c r="E57" s="8"/>
      <c r="F57" s="8"/>
    </row>
    <row r="58" spans="1:6" x14ac:dyDescent="0.25">
      <c r="A58" s="8"/>
      <c r="B58" s="8"/>
      <c r="C58" s="8"/>
      <c r="D58" s="8"/>
      <c r="E58" s="8"/>
      <c r="F58" s="8"/>
    </row>
    <row r="59" spans="1:6" x14ac:dyDescent="0.25">
      <c r="A59" s="8"/>
      <c r="B59" s="8"/>
      <c r="C59" s="8"/>
      <c r="D59" s="8"/>
      <c r="E59" s="8"/>
      <c r="F59" s="8"/>
    </row>
    <row r="60" spans="1:6" x14ac:dyDescent="0.25">
      <c r="A60" s="8"/>
      <c r="B60" s="8"/>
      <c r="C60" s="8"/>
      <c r="D60" s="8"/>
      <c r="E60" s="8"/>
      <c r="F60" s="8"/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01"/>
  <sheetViews>
    <sheetView showGridLines="0" workbookViewId="0">
      <pane ySplit="1" topLeftCell="A2" activePane="bottomLeft" state="frozen"/>
      <selection pane="bottomLeft"/>
    </sheetView>
  </sheetViews>
  <sheetFormatPr baseColWidth="10" defaultColWidth="9.140625" defaultRowHeight="15" x14ac:dyDescent="0.25"/>
  <cols>
    <col min="1" max="1" width="14" customWidth="1"/>
    <col min="2" max="2" width="16" customWidth="1"/>
    <col min="3" max="4" width="12" customWidth="1"/>
    <col min="5" max="5" width="14" customWidth="1"/>
    <col min="6" max="6" width="30" customWidth="1"/>
  </cols>
  <sheetData>
    <row r="1" spans="1:6" x14ac:dyDescent="0.25">
      <c r="A1" s="5" t="s">
        <v>43</v>
      </c>
      <c r="B1" s="5" t="s">
        <v>32</v>
      </c>
      <c r="C1" s="5" t="s">
        <v>17</v>
      </c>
      <c r="D1" s="5" t="s">
        <v>44</v>
      </c>
      <c r="E1" s="5" t="s">
        <v>45</v>
      </c>
      <c r="F1" s="5" t="s">
        <v>46</v>
      </c>
    </row>
    <row r="2" spans="1:6" x14ac:dyDescent="0.25">
      <c r="A2" s="6" t="s">
        <v>47</v>
      </c>
      <c r="B2" s="6" t="s">
        <v>38</v>
      </c>
      <c r="C2" s="6">
        <v>120</v>
      </c>
      <c r="D2" s="6">
        <v>35</v>
      </c>
      <c r="E2" s="6" t="s">
        <v>48</v>
      </c>
      <c r="F2" s="8"/>
    </row>
    <row r="3" spans="1:6" x14ac:dyDescent="0.25">
      <c r="A3" s="6" t="s">
        <v>49</v>
      </c>
      <c r="B3" s="6" t="s">
        <v>38</v>
      </c>
      <c r="C3" s="6">
        <v>80</v>
      </c>
      <c r="D3" s="6">
        <v>25</v>
      </c>
      <c r="E3" s="6" t="s">
        <v>50</v>
      </c>
      <c r="F3" s="8"/>
    </row>
    <row r="4" spans="1:6" x14ac:dyDescent="0.25">
      <c r="A4" s="8" t="s">
        <v>51</v>
      </c>
      <c r="B4" s="8" t="s">
        <v>40</v>
      </c>
      <c r="C4" s="8">
        <v>150</v>
      </c>
      <c r="D4" s="8">
        <v>42</v>
      </c>
      <c r="E4" s="8" t="s">
        <v>52</v>
      </c>
      <c r="F4" s="8"/>
    </row>
    <row r="5" spans="1:6" x14ac:dyDescent="0.25">
      <c r="A5" s="8" t="s">
        <v>53</v>
      </c>
      <c r="B5" s="8" t="s">
        <v>40</v>
      </c>
      <c r="C5" s="8">
        <v>90</v>
      </c>
      <c r="D5" s="8">
        <v>28</v>
      </c>
      <c r="E5" s="8" t="s">
        <v>54</v>
      </c>
      <c r="F5" s="8"/>
    </row>
    <row r="6" spans="1:6" x14ac:dyDescent="0.25">
      <c r="A6" s="8"/>
      <c r="B6" s="8"/>
      <c r="C6" s="8"/>
      <c r="D6" s="8"/>
      <c r="E6" s="8"/>
      <c r="F6" s="8"/>
    </row>
    <row r="7" spans="1:6" x14ac:dyDescent="0.25">
      <c r="A7" s="8"/>
      <c r="B7" s="8"/>
      <c r="C7" s="8"/>
      <c r="D7" s="8"/>
      <c r="E7" s="8"/>
      <c r="F7" s="8"/>
    </row>
    <row r="8" spans="1:6" x14ac:dyDescent="0.25">
      <c r="A8" s="8"/>
      <c r="B8" s="8"/>
      <c r="C8" s="8"/>
      <c r="D8" s="8"/>
      <c r="E8" s="8"/>
      <c r="F8" s="8"/>
    </row>
    <row r="9" spans="1:6" x14ac:dyDescent="0.25">
      <c r="A9" s="8"/>
      <c r="B9" s="8"/>
      <c r="C9" s="8"/>
      <c r="D9" s="8"/>
      <c r="E9" s="8"/>
      <c r="F9" s="8"/>
    </row>
    <row r="10" spans="1:6" x14ac:dyDescent="0.25">
      <c r="A10" s="8"/>
      <c r="B10" s="8"/>
      <c r="C10" s="8"/>
      <c r="D10" s="8"/>
      <c r="E10" s="8"/>
      <c r="F10" s="8"/>
    </row>
    <row r="11" spans="1:6" x14ac:dyDescent="0.25">
      <c r="A11" s="8"/>
      <c r="B11" s="8"/>
      <c r="C11" s="8"/>
      <c r="D11" s="8"/>
      <c r="E11" s="8"/>
      <c r="F11" s="8"/>
    </row>
    <row r="12" spans="1:6" x14ac:dyDescent="0.25">
      <c r="A12" s="8"/>
      <c r="B12" s="8"/>
      <c r="C12" s="8"/>
      <c r="D12" s="8"/>
      <c r="E12" s="8"/>
      <c r="F12" s="8"/>
    </row>
    <row r="13" spans="1:6" x14ac:dyDescent="0.25">
      <c r="A13" s="8"/>
      <c r="B13" s="8"/>
      <c r="C13" s="8"/>
      <c r="D13" s="8"/>
      <c r="E13" s="8"/>
      <c r="F13" s="8"/>
    </row>
    <row r="14" spans="1:6" x14ac:dyDescent="0.25">
      <c r="A14" s="8"/>
      <c r="B14" s="8"/>
      <c r="C14" s="8"/>
      <c r="D14" s="8"/>
      <c r="E14" s="8"/>
      <c r="F14" s="8"/>
    </row>
    <row r="15" spans="1:6" x14ac:dyDescent="0.25">
      <c r="A15" s="8"/>
      <c r="B15" s="8"/>
      <c r="C15" s="8"/>
      <c r="D15" s="8"/>
      <c r="E15" s="8"/>
      <c r="F15" s="8"/>
    </row>
    <row r="16" spans="1:6" x14ac:dyDescent="0.25">
      <c r="A16" s="8"/>
      <c r="B16" s="8"/>
      <c r="C16" s="8"/>
      <c r="D16" s="8"/>
      <c r="E16" s="8"/>
      <c r="F16" s="8"/>
    </row>
    <row r="17" spans="1:6" x14ac:dyDescent="0.25">
      <c r="A17" s="8"/>
      <c r="B17" s="8"/>
      <c r="C17" s="8"/>
      <c r="D17" s="8"/>
      <c r="E17" s="8"/>
      <c r="F17" s="8"/>
    </row>
    <row r="18" spans="1:6" x14ac:dyDescent="0.25">
      <c r="A18" s="8"/>
      <c r="B18" s="8"/>
      <c r="C18" s="8"/>
      <c r="D18" s="8"/>
      <c r="E18" s="8"/>
      <c r="F18" s="8"/>
    </row>
    <row r="19" spans="1:6" x14ac:dyDescent="0.25">
      <c r="A19" s="8"/>
      <c r="B19" s="8"/>
      <c r="C19" s="8"/>
      <c r="D19" s="8"/>
      <c r="E19" s="8"/>
      <c r="F19" s="8"/>
    </row>
    <row r="20" spans="1:6" x14ac:dyDescent="0.25">
      <c r="A20" s="8"/>
      <c r="B20" s="8"/>
      <c r="C20" s="8"/>
      <c r="D20" s="8"/>
      <c r="E20" s="8"/>
      <c r="F20" s="8"/>
    </row>
    <row r="21" spans="1:6" x14ac:dyDescent="0.25">
      <c r="A21" s="8"/>
      <c r="B21" s="8"/>
      <c r="C21" s="8"/>
      <c r="D21" s="8"/>
      <c r="E21" s="8"/>
      <c r="F21" s="8"/>
    </row>
    <row r="22" spans="1:6" x14ac:dyDescent="0.25">
      <c r="A22" s="8"/>
      <c r="B22" s="8"/>
      <c r="C22" s="8"/>
      <c r="D22" s="8"/>
      <c r="E22" s="8"/>
      <c r="F22" s="8"/>
    </row>
    <row r="23" spans="1:6" x14ac:dyDescent="0.25">
      <c r="A23" s="8"/>
      <c r="B23" s="8"/>
      <c r="C23" s="8"/>
      <c r="D23" s="8"/>
      <c r="E23" s="8"/>
      <c r="F23" s="8"/>
    </row>
    <row r="24" spans="1:6" x14ac:dyDescent="0.25">
      <c r="A24" s="8"/>
      <c r="B24" s="8"/>
      <c r="C24" s="8"/>
      <c r="D24" s="8"/>
      <c r="E24" s="8"/>
      <c r="F24" s="8"/>
    </row>
    <row r="25" spans="1:6" x14ac:dyDescent="0.25">
      <c r="A25" s="8"/>
      <c r="B25" s="8"/>
      <c r="C25" s="8"/>
      <c r="D25" s="8"/>
      <c r="E25" s="8"/>
      <c r="F25" s="8"/>
    </row>
    <row r="26" spans="1:6" x14ac:dyDescent="0.25">
      <c r="A26" s="8"/>
      <c r="B26" s="8"/>
      <c r="C26" s="8"/>
      <c r="D26" s="8"/>
      <c r="E26" s="8"/>
      <c r="F26" s="8"/>
    </row>
    <row r="27" spans="1:6" x14ac:dyDescent="0.25">
      <c r="A27" s="8"/>
      <c r="B27" s="8"/>
      <c r="C27" s="8"/>
      <c r="D27" s="8"/>
      <c r="E27" s="8"/>
      <c r="F27" s="8"/>
    </row>
    <row r="28" spans="1:6" x14ac:dyDescent="0.25">
      <c r="A28" s="8"/>
      <c r="B28" s="8"/>
      <c r="C28" s="8"/>
      <c r="D28" s="8"/>
      <c r="E28" s="8"/>
      <c r="F28" s="8"/>
    </row>
    <row r="29" spans="1:6" x14ac:dyDescent="0.25">
      <c r="A29" s="8"/>
      <c r="B29" s="8"/>
      <c r="C29" s="8"/>
      <c r="D29" s="8"/>
      <c r="E29" s="8"/>
      <c r="F29" s="8"/>
    </row>
    <row r="30" spans="1:6" x14ac:dyDescent="0.25">
      <c r="A30" s="8"/>
      <c r="B30" s="8"/>
      <c r="C30" s="8"/>
      <c r="D30" s="8"/>
      <c r="E30" s="8"/>
      <c r="F30" s="8"/>
    </row>
    <row r="31" spans="1:6" x14ac:dyDescent="0.25">
      <c r="A31" s="8"/>
      <c r="B31" s="8"/>
      <c r="C31" s="8"/>
      <c r="D31" s="8"/>
      <c r="E31" s="8"/>
      <c r="F31" s="8"/>
    </row>
    <row r="32" spans="1:6" x14ac:dyDescent="0.25">
      <c r="A32" s="8"/>
      <c r="B32" s="8"/>
      <c r="C32" s="8"/>
      <c r="D32" s="8"/>
      <c r="E32" s="8"/>
      <c r="F32" s="8"/>
    </row>
    <row r="33" spans="1:6" x14ac:dyDescent="0.25">
      <c r="A33" s="8"/>
      <c r="B33" s="8"/>
      <c r="C33" s="8"/>
      <c r="D33" s="8"/>
      <c r="E33" s="8"/>
      <c r="F33" s="8"/>
    </row>
    <row r="34" spans="1:6" x14ac:dyDescent="0.25">
      <c r="A34" s="8"/>
      <c r="B34" s="8"/>
      <c r="C34" s="8"/>
      <c r="D34" s="8"/>
      <c r="E34" s="8"/>
      <c r="F34" s="8"/>
    </row>
    <row r="35" spans="1:6" x14ac:dyDescent="0.25">
      <c r="A35" s="8"/>
      <c r="B35" s="8"/>
      <c r="C35" s="8"/>
      <c r="D35" s="8"/>
      <c r="E35" s="8"/>
      <c r="F35" s="8"/>
    </row>
    <row r="36" spans="1:6" x14ac:dyDescent="0.25">
      <c r="A36" s="8"/>
      <c r="B36" s="8"/>
      <c r="C36" s="8"/>
      <c r="D36" s="8"/>
      <c r="E36" s="8"/>
      <c r="F36" s="8"/>
    </row>
    <row r="37" spans="1:6" x14ac:dyDescent="0.25">
      <c r="A37" s="8"/>
      <c r="B37" s="8"/>
      <c r="C37" s="8"/>
      <c r="D37" s="8"/>
      <c r="E37" s="8"/>
      <c r="F37" s="8"/>
    </row>
    <row r="38" spans="1:6" x14ac:dyDescent="0.25">
      <c r="A38" s="8"/>
      <c r="B38" s="8"/>
      <c r="C38" s="8"/>
      <c r="D38" s="8"/>
      <c r="E38" s="8"/>
      <c r="F38" s="8"/>
    </row>
    <row r="39" spans="1:6" x14ac:dyDescent="0.25">
      <c r="A39" s="8"/>
      <c r="B39" s="8"/>
      <c r="C39" s="8"/>
      <c r="D39" s="8"/>
      <c r="E39" s="8"/>
      <c r="F39" s="8"/>
    </row>
    <row r="40" spans="1:6" x14ac:dyDescent="0.25">
      <c r="A40" s="8"/>
      <c r="B40" s="8"/>
      <c r="C40" s="8"/>
      <c r="D40" s="8"/>
      <c r="E40" s="8"/>
      <c r="F40" s="8"/>
    </row>
    <row r="41" spans="1:6" x14ac:dyDescent="0.25">
      <c r="A41" s="8"/>
      <c r="B41" s="8"/>
      <c r="C41" s="8"/>
      <c r="D41" s="8"/>
      <c r="E41" s="8"/>
      <c r="F41" s="8"/>
    </row>
    <row r="42" spans="1:6" x14ac:dyDescent="0.25">
      <c r="A42" s="8"/>
      <c r="B42" s="8"/>
      <c r="C42" s="8"/>
      <c r="D42" s="8"/>
      <c r="E42" s="8"/>
      <c r="F42" s="8"/>
    </row>
    <row r="43" spans="1:6" x14ac:dyDescent="0.25">
      <c r="A43" s="8"/>
      <c r="B43" s="8"/>
      <c r="C43" s="8"/>
      <c r="D43" s="8"/>
      <c r="E43" s="8"/>
      <c r="F43" s="8"/>
    </row>
    <row r="44" spans="1:6" x14ac:dyDescent="0.25">
      <c r="A44" s="8"/>
      <c r="B44" s="8"/>
      <c r="C44" s="8"/>
      <c r="D44" s="8"/>
      <c r="E44" s="8"/>
      <c r="F44" s="8"/>
    </row>
    <row r="45" spans="1:6" x14ac:dyDescent="0.25">
      <c r="A45" s="8"/>
      <c r="B45" s="8"/>
      <c r="C45" s="8"/>
      <c r="D45" s="8"/>
      <c r="E45" s="8"/>
      <c r="F45" s="8"/>
    </row>
    <row r="46" spans="1:6" x14ac:dyDescent="0.25">
      <c r="A46" s="8"/>
      <c r="B46" s="8"/>
      <c r="C46" s="8"/>
      <c r="D46" s="8"/>
      <c r="E46" s="8"/>
      <c r="F46" s="8"/>
    </row>
    <row r="47" spans="1:6" x14ac:dyDescent="0.25">
      <c r="A47" s="8"/>
      <c r="B47" s="8"/>
      <c r="C47" s="8"/>
      <c r="D47" s="8"/>
      <c r="E47" s="8"/>
      <c r="F47" s="8"/>
    </row>
    <row r="48" spans="1:6" x14ac:dyDescent="0.25">
      <c r="A48" s="8"/>
      <c r="B48" s="8"/>
      <c r="C48" s="8"/>
      <c r="D48" s="8"/>
      <c r="E48" s="8"/>
      <c r="F48" s="8"/>
    </row>
    <row r="49" spans="1:6" x14ac:dyDescent="0.25">
      <c r="A49" s="8"/>
      <c r="B49" s="8"/>
      <c r="C49" s="8"/>
      <c r="D49" s="8"/>
      <c r="E49" s="8"/>
      <c r="F49" s="8"/>
    </row>
    <row r="50" spans="1:6" x14ac:dyDescent="0.25">
      <c r="A50" s="8"/>
      <c r="B50" s="8"/>
      <c r="C50" s="8"/>
      <c r="D50" s="8"/>
      <c r="E50" s="8"/>
      <c r="F50" s="8"/>
    </row>
    <row r="51" spans="1:6" x14ac:dyDescent="0.25">
      <c r="A51" s="8"/>
      <c r="B51" s="8"/>
      <c r="C51" s="8"/>
      <c r="D51" s="8"/>
      <c r="E51" s="8"/>
      <c r="F51" s="8"/>
    </row>
    <row r="52" spans="1:6" x14ac:dyDescent="0.25">
      <c r="A52" s="8"/>
      <c r="B52" s="8"/>
      <c r="C52" s="8"/>
      <c r="D52" s="8"/>
      <c r="E52" s="8"/>
      <c r="F52" s="8"/>
    </row>
    <row r="53" spans="1:6" x14ac:dyDescent="0.25">
      <c r="A53" s="8"/>
      <c r="B53" s="8"/>
      <c r="C53" s="8"/>
      <c r="D53" s="8"/>
      <c r="E53" s="8"/>
      <c r="F53" s="8"/>
    </row>
    <row r="54" spans="1:6" x14ac:dyDescent="0.25">
      <c r="A54" s="8"/>
      <c r="B54" s="8"/>
      <c r="C54" s="8"/>
      <c r="D54" s="8"/>
      <c r="E54" s="8"/>
      <c r="F54" s="8"/>
    </row>
    <row r="55" spans="1:6" x14ac:dyDescent="0.25">
      <c r="A55" s="8"/>
      <c r="B55" s="8"/>
      <c r="C55" s="8"/>
      <c r="D55" s="8"/>
      <c r="E55" s="8"/>
      <c r="F55" s="8"/>
    </row>
    <row r="56" spans="1:6" x14ac:dyDescent="0.25">
      <c r="A56" s="8"/>
      <c r="B56" s="8"/>
      <c r="C56" s="8"/>
      <c r="D56" s="8"/>
      <c r="E56" s="8"/>
      <c r="F56" s="8"/>
    </row>
    <row r="57" spans="1:6" x14ac:dyDescent="0.25">
      <c r="A57" s="8"/>
      <c r="B57" s="8"/>
      <c r="C57" s="8"/>
      <c r="D57" s="8"/>
      <c r="E57" s="8"/>
      <c r="F57" s="8"/>
    </row>
    <row r="58" spans="1:6" x14ac:dyDescent="0.25">
      <c r="A58" s="8"/>
      <c r="B58" s="8"/>
      <c r="C58" s="8"/>
      <c r="D58" s="8"/>
      <c r="E58" s="8"/>
      <c r="F58" s="8"/>
    </row>
    <row r="59" spans="1:6" x14ac:dyDescent="0.25">
      <c r="A59" s="8"/>
      <c r="B59" s="8"/>
      <c r="C59" s="8"/>
      <c r="D59" s="8"/>
      <c r="E59" s="8"/>
      <c r="F59" s="8"/>
    </row>
    <row r="60" spans="1:6" x14ac:dyDescent="0.25">
      <c r="A60" s="8"/>
      <c r="B60" s="8"/>
      <c r="C60" s="8"/>
      <c r="D60" s="8"/>
      <c r="E60" s="8"/>
      <c r="F60" s="8"/>
    </row>
    <row r="61" spans="1:6" x14ac:dyDescent="0.25">
      <c r="A61" s="8"/>
      <c r="B61" s="8"/>
      <c r="C61" s="8"/>
      <c r="D61" s="8"/>
      <c r="E61" s="8"/>
      <c r="F61" s="8"/>
    </row>
    <row r="62" spans="1:6" x14ac:dyDescent="0.25">
      <c r="A62" s="8"/>
      <c r="B62" s="8"/>
      <c r="C62" s="8"/>
      <c r="D62" s="8"/>
      <c r="E62" s="8"/>
      <c r="F62" s="8"/>
    </row>
    <row r="63" spans="1:6" x14ac:dyDescent="0.25">
      <c r="A63" s="8"/>
      <c r="B63" s="8"/>
      <c r="C63" s="8"/>
      <c r="D63" s="8"/>
      <c r="E63" s="8"/>
      <c r="F63" s="8"/>
    </row>
    <row r="64" spans="1:6" x14ac:dyDescent="0.25">
      <c r="A64" s="8"/>
      <c r="B64" s="8"/>
      <c r="C64" s="8"/>
      <c r="D64" s="8"/>
      <c r="E64" s="8"/>
      <c r="F64" s="8"/>
    </row>
    <row r="65" spans="1:6" x14ac:dyDescent="0.25">
      <c r="A65" s="8"/>
      <c r="B65" s="8"/>
      <c r="C65" s="8"/>
      <c r="D65" s="8"/>
      <c r="E65" s="8"/>
      <c r="F65" s="8"/>
    </row>
    <row r="66" spans="1:6" x14ac:dyDescent="0.25">
      <c r="A66" s="8"/>
      <c r="B66" s="8"/>
      <c r="C66" s="8"/>
      <c r="D66" s="8"/>
      <c r="E66" s="8"/>
      <c r="F66" s="8"/>
    </row>
    <row r="67" spans="1:6" x14ac:dyDescent="0.25">
      <c r="A67" s="8"/>
      <c r="B67" s="8"/>
      <c r="C67" s="8"/>
      <c r="D67" s="8"/>
      <c r="E67" s="8"/>
      <c r="F67" s="8"/>
    </row>
    <row r="68" spans="1:6" x14ac:dyDescent="0.25">
      <c r="A68" s="8"/>
      <c r="B68" s="8"/>
      <c r="C68" s="8"/>
      <c r="D68" s="8"/>
      <c r="E68" s="8"/>
      <c r="F68" s="8"/>
    </row>
    <row r="69" spans="1:6" x14ac:dyDescent="0.25">
      <c r="A69" s="8"/>
      <c r="B69" s="8"/>
      <c r="C69" s="8"/>
      <c r="D69" s="8"/>
      <c r="E69" s="8"/>
      <c r="F69" s="8"/>
    </row>
    <row r="70" spans="1:6" x14ac:dyDescent="0.25">
      <c r="A70" s="8"/>
      <c r="B70" s="8"/>
      <c r="C70" s="8"/>
      <c r="D70" s="8"/>
      <c r="E70" s="8"/>
      <c r="F70" s="8"/>
    </row>
    <row r="71" spans="1:6" x14ac:dyDescent="0.25">
      <c r="A71" s="8"/>
      <c r="B71" s="8"/>
      <c r="C71" s="8"/>
      <c r="D71" s="8"/>
      <c r="E71" s="8"/>
      <c r="F71" s="8"/>
    </row>
    <row r="72" spans="1:6" x14ac:dyDescent="0.25">
      <c r="A72" s="8"/>
      <c r="B72" s="8"/>
      <c r="C72" s="8"/>
      <c r="D72" s="8"/>
      <c r="E72" s="8"/>
      <c r="F72" s="8"/>
    </row>
    <row r="73" spans="1:6" x14ac:dyDescent="0.25">
      <c r="A73" s="8"/>
      <c r="B73" s="8"/>
      <c r="C73" s="8"/>
      <c r="D73" s="8"/>
      <c r="E73" s="8"/>
      <c r="F73" s="8"/>
    </row>
    <row r="74" spans="1:6" x14ac:dyDescent="0.25">
      <c r="A74" s="8"/>
      <c r="B74" s="8"/>
      <c r="C74" s="8"/>
      <c r="D74" s="8"/>
      <c r="E74" s="8"/>
      <c r="F74" s="8"/>
    </row>
    <row r="75" spans="1:6" x14ac:dyDescent="0.25">
      <c r="A75" s="8"/>
      <c r="B75" s="8"/>
      <c r="C75" s="8"/>
      <c r="D75" s="8"/>
      <c r="E75" s="8"/>
      <c r="F75" s="8"/>
    </row>
    <row r="76" spans="1:6" x14ac:dyDescent="0.25">
      <c r="A76" s="8"/>
      <c r="B76" s="8"/>
      <c r="C76" s="8"/>
      <c r="D76" s="8"/>
      <c r="E76" s="8"/>
      <c r="F76" s="8"/>
    </row>
    <row r="77" spans="1:6" x14ac:dyDescent="0.25">
      <c r="A77" s="8"/>
      <c r="B77" s="8"/>
      <c r="C77" s="8"/>
      <c r="D77" s="8"/>
      <c r="E77" s="8"/>
      <c r="F77" s="8"/>
    </row>
    <row r="78" spans="1:6" x14ac:dyDescent="0.25">
      <c r="A78" s="8"/>
      <c r="B78" s="8"/>
      <c r="C78" s="8"/>
      <c r="D78" s="8"/>
      <c r="E78" s="8"/>
      <c r="F78" s="8"/>
    </row>
    <row r="79" spans="1:6" x14ac:dyDescent="0.25">
      <c r="A79" s="8"/>
      <c r="B79" s="8"/>
      <c r="C79" s="8"/>
      <c r="D79" s="8"/>
      <c r="E79" s="8"/>
      <c r="F79" s="8"/>
    </row>
    <row r="80" spans="1:6" x14ac:dyDescent="0.25">
      <c r="A80" s="8"/>
      <c r="B80" s="8"/>
      <c r="C80" s="8"/>
      <c r="D80" s="8"/>
      <c r="E80" s="8"/>
      <c r="F80" s="8"/>
    </row>
    <row r="81" spans="1:6" x14ac:dyDescent="0.25">
      <c r="A81" s="8"/>
      <c r="B81" s="8"/>
      <c r="C81" s="8"/>
      <c r="D81" s="8"/>
      <c r="E81" s="8"/>
      <c r="F81" s="8"/>
    </row>
    <row r="82" spans="1:6" x14ac:dyDescent="0.25">
      <c r="A82" s="8"/>
      <c r="B82" s="8"/>
      <c r="C82" s="8"/>
      <c r="D82" s="8"/>
      <c r="E82" s="8"/>
      <c r="F82" s="8"/>
    </row>
    <row r="83" spans="1:6" x14ac:dyDescent="0.25">
      <c r="A83" s="8"/>
      <c r="B83" s="8"/>
      <c r="C83" s="8"/>
      <c r="D83" s="8"/>
      <c r="E83" s="8"/>
      <c r="F83" s="8"/>
    </row>
    <row r="84" spans="1:6" x14ac:dyDescent="0.25">
      <c r="A84" s="8"/>
      <c r="B84" s="8"/>
      <c r="C84" s="8"/>
      <c r="D84" s="8"/>
      <c r="E84" s="8"/>
      <c r="F84" s="8"/>
    </row>
    <row r="85" spans="1:6" x14ac:dyDescent="0.25">
      <c r="A85" s="8"/>
      <c r="B85" s="8"/>
      <c r="C85" s="8"/>
      <c r="D85" s="8"/>
      <c r="E85" s="8"/>
      <c r="F85" s="8"/>
    </row>
    <row r="86" spans="1:6" x14ac:dyDescent="0.25">
      <c r="A86" s="8"/>
      <c r="B86" s="8"/>
      <c r="C86" s="8"/>
      <c r="D86" s="8"/>
      <c r="E86" s="8"/>
      <c r="F86" s="8"/>
    </row>
    <row r="87" spans="1:6" x14ac:dyDescent="0.25">
      <c r="A87" s="8"/>
      <c r="B87" s="8"/>
      <c r="C87" s="8"/>
      <c r="D87" s="8"/>
      <c r="E87" s="8"/>
      <c r="F87" s="8"/>
    </row>
    <row r="88" spans="1:6" x14ac:dyDescent="0.25">
      <c r="A88" s="8"/>
      <c r="B88" s="8"/>
      <c r="C88" s="8"/>
      <c r="D88" s="8"/>
      <c r="E88" s="8"/>
      <c r="F88" s="8"/>
    </row>
    <row r="89" spans="1:6" x14ac:dyDescent="0.25">
      <c r="A89" s="8"/>
      <c r="B89" s="8"/>
      <c r="C89" s="8"/>
      <c r="D89" s="8"/>
      <c r="E89" s="8"/>
      <c r="F89" s="8"/>
    </row>
    <row r="90" spans="1:6" x14ac:dyDescent="0.25">
      <c r="A90" s="8"/>
      <c r="B90" s="8"/>
      <c r="C90" s="8"/>
      <c r="D90" s="8"/>
      <c r="E90" s="8"/>
      <c r="F90" s="8"/>
    </row>
    <row r="91" spans="1:6" x14ac:dyDescent="0.25">
      <c r="A91" s="8"/>
      <c r="B91" s="8"/>
      <c r="C91" s="8"/>
      <c r="D91" s="8"/>
      <c r="E91" s="8"/>
      <c r="F91" s="8"/>
    </row>
    <row r="92" spans="1:6" x14ac:dyDescent="0.25">
      <c r="A92" s="8"/>
      <c r="B92" s="8"/>
      <c r="C92" s="8"/>
      <c r="D92" s="8"/>
      <c r="E92" s="8"/>
      <c r="F92" s="8"/>
    </row>
    <row r="93" spans="1:6" x14ac:dyDescent="0.25">
      <c r="A93" s="8"/>
      <c r="B93" s="8"/>
      <c r="C93" s="8"/>
      <c r="D93" s="8"/>
      <c r="E93" s="8"/>
      <c r="F93" s="8"/>
    </row>
    <row r="94" spans="1:6" x14ac:dyDescent="0.25">
      <c r="A94" s="8"/>
      <c r="B94" s="8"/>
      <c r="C94" s="8"/>
      <c r="D94" s="8"/>
      <c r="E94" s="8"/>
      <c r="F94" s="8"/>
    </row>
    <row r="95" spans="1:6" x14ac:dyDescent="0.25">
      <c r="A95" s="8"/>
      <c r="B95" s="8"/>
      <c r="C95" s="8"/>
      <c r="D95" s="8"/>
      <c r="E95" s="8"/>
      <c r="F95" s="8"/>
    </row>
    <row r="96" spans="1:6" x14ac:dyDescent="0.25">
      <c r="A96" s="8"/>
      <c r="B96" s="8"/>
      <c r="C96" s="8"/>
      <c r="D96" s="8"/>
      <c r="E96" s="8"/>
      <c r="F96" s="8"/>
    </row>
    <row r="97" spans="1:6" x14ac:dyDescent="0.25">
      <c r="A97" s="8"/>
      <c r="B97" s="8"/>
      <c r="C97" s="8"/>
      <c r="D97" s="8"/>
      <c r="E97" s="8"/>
      <c r="F97" s="8"/>
    </row>
    <row r="98" spans="1:6" x14ac:dyDescent="0.25">
      <c r="A98" s="8"/>
      <c r="B98" s="8"/>
      <c r="C98" s="8"/>
      <c r="D98" s="8"/>
      <c r="E98" s="8"/>
      <c r="F98" s="8"/>
    </row>
    <row r="99" spans="1:6" x14ac:dyDescent="0.25">
      <c r="A99" s="8"/>
      <c r="B99" s="8"/>
      <c r="C99" s="8"/>
      <c r="D99" s="8"/>
      <c r="E99" s="8"/>
      <c r="F99" s="8"/>
    </row>
    <row r="100" spans="1:6" x14ac:dyDescent="0.25">
      <c r="A100" s="8"/>
      <c r="B100" s="8"/>
      <c r="C100" s="8"/>
      <c r="D100" s="8"/>
      <c r="E100" s="8"/>
      <c r="F100" s="8"/>
    </row>
    <row r="101" spans="1:6" x14ac:dyDescent="0.25">
      <c r="A101" s="8"/>
      <c r="B101" s="8"/>
      <c r="C101" s="8"/>
      <c r="D101" s="8"/>
      <c r="E101" s="8"/>
      <c r="F101" s="8"/>
    </row>
    <row r="102" spans="1:6" x14ac:dyDescent="0.25">
      <c r="A102" s="8"/>
      <c r="B102" s="8"/>
      <c r="C102" s="8"/>
      <c r="D102" s="8"/>
      <c r="E102" s="8"/>
      <c r="F102" s="8"/>
    </row>
    <row r="103" spans="1:6" x14ac:dyDescent="0.25">
      <c r="A103" s="8"/>
      <c r="B103" s="8"/>
      <c r="C103" s="8"/>
      <c r="D103" s="8"/>
      <c r="E103" s="8"/>
      <c r="F103" s="8"/>
    </row>
    <row r="104" spans="1:6" x14ac:dyDescent="0.25">
      <c r="A104" s="8"/>
      <c r="B104" s="8"/>
      <c r="C104" s="8"/>
      <c r="D104" s="8"/>
      <c r="E104" s="8"/>
      <c r="F104" s="8"/>
    </row>
    <row r="105" spans="1:6" x14ac:dyDescent="0.25">
      <c r="A105" s="8"/>
      <c r="B105" s="8"/>
      <c r="C105" s="8"/>
      <c r="D105" s="8"/>
      <c r="E105" s="8"/>
      <c r="F105" s="8"/>
    </row>
    <row r="106" spans="1:6" x14ac:dyDescent="0.25">
      <c r="A106" s="8"/>
      <c r="B106" s="8"/>
      <c r="C106" s="8"/>
      <c r="D106" s="8"/>
      <c r="E106" s="8"/>
      <c r="F106" s="8"/>
    </row>
    <row r="107" spans="1:6" x14ac:dyDescent="0.25">
      <c r="A107" s="8"/>
      <c r="B107" s="8"/>
      <c r="C107" s="8"/>
      <c r="D107" s="8"/>
      <c r="E107" s="8"/>
      <c r="F107" s="8"/>
    </row>
    <row r="108" spans="1:6" x14ac:dyDescent="0.25">
      <c r="A108" s="8"/>
      <c r="B108" s="8"/>
      <c r="C108" s="8"/>
      <c r="D108" s="8"/>
      <c r="E108" s="8"/>
      <c r="F108" s="8"/>
    </row>
    <row r="109" spans="1:6" x14ac:dyDescent="0.25">
      <c r="A109" s="8"/>
      <c r="B109" s="8"/>
      <c r="C109" s="8"/>
      <c r="D109" s="8"/>
      <c r="E109" s="8"/>
      <c r="F109" s="8"/>
    </row>
    <row r="110" spans="1:6" x14ac:dyDescent="0.25">
      <c r="A110" s="8"/>
      <c r="B110" s="8"/>
      <c r="C110" s="8"/>
      <c r="D110" s="8"/>
      <c r="E110" s="8"/>
      <c r="F110" s="8"/>
    </row>
    <row r="111" spans="1:6" x14ac:dyDescent="0.25">
      <c r="A111" s="8"/>
      <c r="B111" s="8"/>
      <c r="C111" s="8"/>
      <c r="D111" s="8"/>
      <c r="E111" s="8"/>
      <c r="F111" s="8"/>
    </row>
    <row r="112" spans="1:6" x14ac:dyDescent="0.25">
      <c r="A112" s="8"/>
      <c r="B112" s="8"/>
      <c r="C112" s="8"/>
      <c r="D112" s="8"/>
      <c r="E112" s="8"/>
      <c r="F112" s="8"/>
    </row>
    <row r="113" spans="1:6" x14ac:dyDescent="0.25">
      <c r="A113" s="8"/>
      <c r="B113" s="8"/>
      <c r="C113" s="8"/>
      <c r="D113" s="8"/>
      <c r="E113" s="8"/>
      <c r="F113" s="8"/>
    </row>
    <row r="114" spans="1:6" x14ac:dyDescent="0.25">
      <c r="A114" s="8"/>
      <c r="B114" s="8"/>
      <c r="C114" s="8"/>
      <c r="D114" s="8"/>
      <c r="E114" s="8"/>
      <c r="F114" s="8"/>
    </row>
    <row r="115" spans="1:6" x14ac:dyDescent="0.25">
      <c r="A115" s="8"/>
      <c r="B115" s="8"/>
      <c r="C115" s="8"/>
      <c r="D115" s="8"/>
      <c r="E115" s="8"/>
      <c r="F115" s="8"/>
    </row>
    <row r="116" spans="1:6" x14ac:dyDescent="0.25">
      <c r="A116" s="8"/>
      <c r="B116" s="8"/>
      <c r="C116" s="8"/>
      <c r="D116" s="8"/>
      <c r="E116" s="8"/>
      <c r="F116" s="8"/>
    </row>
    <row r="117" spans="1:6" x14ac:dyDescent="0.25">
      <c r="A117" s="8"/>
      <c r="B117" s="8"/>
      <c r="C117" s="8"/>
      <c r="D117" s="8"/>
      <c r="E117" s="8"/>
      <c r="F117" s="8"/>
    </row>
    <row r="118" spans="1:6" x14ac:dyDescent="0.25">
      <c r="A118" s="8"/>
      <c r="B118" s="8"/>
      <c r="C118" s="8"/>
      <c r="D118" s="8"/>
      <c r="E118" s="8"/>
      <c r="F118" s="8"/>
    </row>
    <row r="119" spans="1:6" x14ac:dyDescent="0.25">
      <c r="A119" s="8"/>
      <c r="B119" s="8"/>
      <c r="C119" s="8"/>
      <c r="D119" s="8"/>
      <c r="E119" s="8"/>
      <c r="F119" s="8"/>
    </row>
    <row r="120" spans="1:6" x14ac:dyDescent="0.25">
      <c r="A120" s="8"/>
      <c r="B120" s="8"/>
      <c r="C120" s="8"/>
      <c r="D120" s="8"/>
      <c r="E120" s="8"/>
      <c r="F120" s="8"/>
    </row>
    <row r="121" spans="1:6" x14ac:dyDescent="0.25">
      <c r="A121" s="8"/>
      <c r="B121" s="8"/>
      <c r="C121" s="8"/>
      <c r="D121" s="8"/>
      <c r="E121" s="8"/>
      <c r="F121" s="8"/>
    </row>
    <row r="122" spans="1:6" x14ac:dyDescent="0.25">
      <c r="A122" s="8"/>
      <c r="B122" s="8"/>
      <c r="C122" s="8"/>
      <c r="D122" s="8"/>
      <c r="E122" s="8"/>
      <c r="F122" s="8"/>
    </row>
    <row r="123" spans="1:6" x14ac:dyDescent="0.25">
      <c r="A123" s="8"/>
      <c r="B123" s="8"/>
      <c r="C123" s="8"/>
      <c r="D123" s="8"/>
      <c r="E123" s="8"/>
      <c r="F123" s="8"/>
    </row>
    <row r="124" spans="1:6" x14ac:dyDescent="0.25">
      <c r="A124" s="8"/>
      <c r="B124" s="8"/>
      <c r="C124" s="8"/>
      <c r="D124" s="8"/>
      <c r="E124" s="8"/>
      <c r="F124" s="8"/>
    </row>
    <row r="125" spans="1:6" x14ac:dyDescent="0.25">
      <c r="A125" s="8"/>
      <c r="B125" s="8"/>
      <c r="C125" s="8"/>
      <c r="D125" s="8"/>
      <c r="E125" s="8"/>
      <c r="F125" s="8"/>
    </row>
    <row r="126" spans="1:6" x14ac:dyDescent="0.25">
      <c r="A126" s="8"/>
      <c r="B126" s="8"/>
      <c r="C126" s="8"/>
      <c r="D126" s="8"/>
      <c r="E126" s="8"/>
      <c r="F126" s="8"/>
    </row>
    <row r="127" spans="1:6" x14ac:dyDescent="0.25">
      <c r="A127" s="8"/>
      <c r="B127" s="8"/>
      <c r="C127" s="8"/>
      <c r="D127" s="8"/>
      <c r="E127" s="8"/>
      <c r="F127" s="8"/>
    </row>
    <row r="128" spans="1:6" x14ac:dyDescent="0.25">
      <c r="A128" s="8"/>
      <c r="B128" s="8"/>
      <c r="C128" s="8"/>
      <c r="D128" s="8"/>
      <c r="E128" s="8"/>
      <c r="F128" s="8"/>
    </row>
    <row r="129" spans="1:6" x14ac:dyDescent="0.25">
      <c r="A129" s="8"/>
      <c r="B129" s="8"/>
      <c r="C129" s="8"/>
      <c r="D129" s="8"/>
      <c r="E129" s="8"/>
      <c r="F129" s="8"/>
    </row>
    <row r="130" spans="1:6" x14ac:dyDescent="0.25">
      <c r="A130" s="8"/>
      <c r="B130" s="8"/>
      <c r="C130" s="8"/>
      <c r="D130" s="8"/>
      <c r="E130" s="8"/>
      <c r="F130" s="8"/>
    </row>
    <row r="131" spans="1:6" x14ac:dyDescent="0.25">
      <c r="A131" s="8"/>
      <c r="B131" s="8"/>
      <c r="C131" s="8"/>
      <c r="D131" s="8"/>
      <c r="E131" s="8"/>
      <c r="F131" s="8"/>
    </row>
    <row r="132" spans="1:6" x14ac:dyDescent="0.25">
      <c r="A132" s="8"/>
      <c r="B132" s="8"/>
      <c r="C132" s="8"/>
      <c r="D132" s="8"/>
      <c r="E132" s="8"/>
      <c r="F132" s="8"/>
    </row>
    <row r="133" spans="1:6" x14ac:dyDescent="0.25">
      <c r="A133" s="8"/>
      <c r="B133" s="8"/>
      <c r="C133" s="8"/>
      <c r="D133" s="8"/>
      <c r="E133" s="8"/>
      <c r="F133" s="8"/>
    </row>
    <row r="134" spans="1:6" x14ac:dyDescent="0.25">
      <c r="A134" s="8"/>
      <c r="B134" s="8"/>
      <c r="C134" s="8"/>
      <c r="D134" s="8"/>
      <c r="E134" s="8"/>
      <c r="F134" s="8"/>
    </row>
    <row r="135" spans="1:6" x14ac:dyDescent="0.25">
      <c r="A135" s="8"/>
      <c r="B135" s="8"/>
      <c r="C135" s="8"/>
      <c r="D135" s="8"/>
      <c r="E135" s="8"/>
      <c r="F135" s="8"/>
    </row>
    <row r="136" spans="1:6" x14ac:dyDescent="0.25">
      <c r="A136" s="8"/>
      <c r="B136" s="8"/>
      <c r="C136" s="8"/>
      <c r="D136" s="8"/>
      <c r="E136" s="8"/>
      <c r="F136" s="8"/>
    </row>
    <row r="137" spans="1:6" x14ac:dyDescent="0.25">
      <c r="A137" s="8"/>
      <c r="B137" s="8"/>
      <c r="C137" s="8"/>
      <c r="D137" s="8"/>
      <c r="E137" s="8"/>
      <c r="F137" s="8"/>
    </row>
    <row r="138" spans="1:6" x14ac:dyDescent="0.25">
      <c r="A138" s="8"/>
      <c r="B138" s="8"/>
      <c r="C138" s="8"/>
      <c r="D138" s="8"/>
      <c r="E138" s="8"/>
      <c r="F138" s="8"/>
    </row>
    <row r="139" spans="1:6" x14ac:dyDescent="0.25">
      <c r="A139" s="8"/>
      <c r="B139" s="8"/>
      <c r="C139" s="8"/>
      <c r="D139" s="8"/>
      <c r="E139" s="8"/>
      <c r="F139" s="8"/>
    </row>
    <row r="140" spans="1:6" x14ac:dyDescent="0.25">
      <c r="A140" s="8"/>
      <c r="B140" s="8"/>
      <c r="C140" s="8"/>
      <c r="D140" s="8"/>
      <c r="E140" s="8"/>
      <c r="F140" s="8"/>
    </row>
    <row r="141" spans="1:6" x14ac:dyDescent="0.25">
      <c r="A141" s="8"/>
      <c r="B141" s="8"/>
      <c r="C141" s="8"/>
      <c r="D141" s="8"/>
      <c r="E141" s="8"/>
      <c r="F141" s="8"/>
    </row>
    <row r="142" spans="1:6" x14ac:dyDescent="0.25">
      <c r="A142" s="8"/>
      <c r="B142" s="8"/>
      <c r="C142" s="8"/>
      <c r="D142" s="8"/>
      <c r="E142" s="8"/>
      <c r="F142" s="8"/>
    </row>
    <row r="143" spans="1:6" x14ac:dyDescent="0.25">
      <c r="A143" s="8"/>
      <c r="B143" s="8"/>
      <c r="C143" s="8"/>
      <c r="D143" s="8"/>
      <c r="E143" s="8"/>
      <c r="F143" s="8"/>
    </row>
    <row r="144" spans="1:6" x14ac:dyDescent="0.25">
      <c r="A144" s="8"/>
      <c r="B144" s="8"/>
      <c r="C144" s="8"/>
      <c r="D144" s="8"/>
      <c r="E144" s="8"/>
      <c r="F144" s="8"/>
    </row>
    <row r="145" spans="1:6" x14ac:dyDescent="0.25">
      <c r="A145" s="8"/>
      <c r="B145" s="8"/>
      <c r="C145" s="8"/>
      <c r="D145" s="8"/>
      <c r="E145" s="8"/>
      <c r="F145" s="8"/>
    </row>
    <row r="146" spans="1:6" x14ac:dyDescent="0.25">
      <c r="A146" s="8"/>
      <c r="B146" s="8"/>
      <c r="C146" s="8"/>
      <c r="D146" s="8"/>
      <c r="E146" s="8"/>
      <c r="F146" s="8"/>
    </row>
    <row r="147" spans="1:6" x14ac:dyDescent="0.25">
      <c r="A147" s="8"/>
      <c r="B147" s="8"/>
      <c r="C147" s="8"/>
      <c r="D147" s="8"/>
      <c r="E147" s="8"/>
      <c r="F147" s="8"/>
    </row>
    <row r="148" spans="1:6" x14ac:dyDescent="0.25">
      <c r="A148" s="8"/>
      <c r="B148" s="8"/>
      <c r="C148" s="8"/>
      <c r="D148" s="8"/>
      <c r="E148" s="8"/>
      <c r="F148" s="8"/>
    </row>
    <row r="149" spans="1:6" x14ac:dyDescent="0.25">
      <c r="A149" s="8"/>
      <c r="B149" s="8"/>
      <c r="C149" s="8"/>
      <c r="D149" s="8"/>
      <c r="E149" s="8"/>
      <c r="F149" s="8"/>
    </row>
    <row r="150" spans="1:6" x14ac:dyDescent="0.25">
      <c r="A150" s="8"/>
      <c r="B150" s="8"/>
      <c r="C150" s="8"/>
      <c r="D150" s="8"/>
      <c r="E150" s="8"/>
      <c r="F150" s="8"/>
    </row>
    <row r="151" spans="1:6" x14ac:dyDescent="0.25">
      <c r="A151" s="8"/>
      <c r="B151" s="8"/>
      <c r="C151" s="8"/>
      <c r="D151" s="8"/>
      <c r="E151" s="8"/>
      <c r="F151" s="8"/>
    </row>
    <row r="152" spans="1:6" x14ac:dyDescent="0.25">
      <c r="A152" s="8"/>
      <c r="B152" s="8"/>
      <c r="C152" s="8"/>
      <c r="D152" s="8"/>
      <c r="E152" s="8"/>
      <c r="F152" s="8"/>
    </row>
    <row r="153" spans="1:6" x14ac:dyDescent="0.25">
      <c r="A153" s="8"/>
      <c r="B153" s="8"/>
      <c r="C153" s="8"/>
      <c r="D153" s="8"/>
      <c r="E153" s="8"/>
      <c r="F153" s="8"/>
    </row>
    <row r="154" spans="1:6" x14ac:dyDescent="0.25">
      <c r="A154" s="8"/>
      <c r="B154" s="8"/>
      <c r="C154" s="8"/>
      <c r="D154" s="8"/>
      <c r="E154" s="8"/>
      <c r="F154" s="8"/>
    </row>
    <row r="155" spans="1:6" x14ac:dyDescent="0.25">
      <c r="A155" s="8"/>
      <c r="B155" s="8"/>
      <c r="C155" s="8"/>
      <c r="D155" s="8"/>
      <c r="E155" s="8"/>
      <c r="F155" s="8"/>
    </row>
    <row r="156" spans="1:6" x14ac:dyDescent="0.25">
      <c r="A156" s="8"/>
      <c r="B156" s="8"/>
      <c r="C156" s="8"/>
      <c r="D156" s="8"/>
      <c r="E156" s="8"/>
      <c r="F156" s="8"/>
    </row>
    <row r="157" spans="1:6" x14ac:dyDescent="0.25">
      <c r="A157" s="8"/>
      <c r="B157" s="8"/>
      <c r="C157" s="8"/>
      <c r="D157" s="8"/>
      <c r="E157" s="8"/>
      <c r="F157" s="8"/>
    </row>
    <row r="158" spans="1:6" x14ac:dyDescent="0.25">
      <c r="A158" s="8"/>
      <c r="B158" s="8"/>
      <c r="C158" s="8"/>
      <c r="D158" s="8"/>
      <c r="E158" s="8"/>
      <c r="F158" s="8"/>
    </row>
    <row r="159" spans="1:6" x14ac:dyDescent="0.25">
      <c r="A159" s="8"/>
      <c r="B159" s="8"/>
      <c r="C159" s="8"/>
      <c r="D159" s="8"/>
      <c r="E159" s="8"/>
      <c r="F159" s="8"/>
    </row>
    <row r="160" spans="1:6" x14ac:dyDescent="0.25">
      <c r="A160" s="8"/>
      <c r="B160" s="8"/>
      <c r="C160" s="8"/>
      <c r="D160" s="8"/>
      <c r="E160" s="8"/>
      <c r="F160" s="8"/>
    </row>
    <row r="161" spans="1:6" x14ac:dyDescent="0.25">
      <c r="A161" s="8"/>
      <c r="B161" s="8"/>
      <c r="C161" s="8"/>
      <c r="D161" s="8"/>
      <c r="E161" s="8"/>
      <c r="F161" s="8"/>
    </row>
    <row r="162" spans="1:6" x14ac:dyDescent="0.25">
      <c r="A162" s="8"/>
      <c r="B162" s="8"/>
      <c r="C162" s="8"/>
      <c r="D162" s="8"/>
      <c r="E162" s="8"/>
      <c r="F162" s="8"/>
    </row>
    <row r="163" spans="1:6" x14ac:dyDescent="0.25">
      <c r="A163" s="8"/>
      <c r="B163" s="8"/>
      <c r="C163" s="8"/>
      <c r="D163" s="8"/>
      <c r="E163" s="8"/>
      <c r="F163" s="8"/>
    </row>
    <row r="164" spans="1:6" x14ac:dyDescent="0.25">
      <c r="A164" s="8"/>
      <c r="B164" s="8"/>
      <c r="C164" s="8"/>
      <c r="D164" s="8"/>
      <c r="E164" s="8"/>
      <c r="F164" s="8"/>
    </row>
    <row r="165" spans="1:6" x14ac:dyDescent="0.25">
      <c r="A165" s="8"/>
      <c r="B165" s="8"/>
      <c r="C165" s="8"/>
      <c r="D165" s="8"/>
      <c r="E165" s="8"/>
      <c r="F165" s="8"/>
    </row>
    <row r="166" spans="1:6" x14ac:dyDescent="0.25">
      <c r="A166" s="8"/>
      <c r="B166" s="8"/>
      <c r="C166" s="8"/>
      <c r="D166" s="8"/>
      <c r="E166" s="8"/>
      <c r="F166" s="8"/>
    </row>
    <row r="167" spans="1:6" x14ac:dyDescent="0.25">
      <c r="A167" s="8"/>
      <c r="B167" s="8"/>
      <c r="C167" s="8"/>
      <c r="D167" s="8"/>
      <c r="E167" s="8"/>
      <c r="F167" s="8"/>
    </row>
    <row r="168" spans="1:6" x14ac:dyDescent="0.25">
      <c r="A168" s="8"/>
      <c r="B168" s="8"/>
      <c r="C168" s="8"/>
      <c r="D168" s="8"/>
      <c r="E168" s="8"/>
      <c r="F168" s="8"/>
    </row>
    <row r="169" spans="1:6" x14ac:dyDescent="0.25">
      <c r="A169" s="8"/>
      <c r="B169" s="8"/>
      <c r="C169" s="8"/>
      <c r="D169" s="8"/>
      <c r="E169" s="8"/>
      <c r="F169" s="8"/>
    </row>
    <row r="170" spans="1:6" x14ac:dyDescent="0.25">
      <c r="A170" s="8"/>
      <c r="B170" s="8"/>
      <c r="C170" s="8"/>
      <c r="D170" s="8"/>
      <c r="E170" s="8"/>
      <c r="F170" s="8"/>
    </row>
    <row r="171" spans="1:6" x14ac:dyDescent="0.25">
      <c r="A171" s="8"/>
      <c r="B171" s="8"/>
      <c r="C171" s="8"/>
      <c r="D171" s="8"/>
      <c r="E171" s="8"/>
      <c r="F171" s="8"/>
    </row>
    <row r="172" spans="1:6" x14ac:dyDescent="0.25">
      <c r="A172" s="8"/>
      <c r="B172" s="8"/>
      <c r="C172" s="8"/>
      <c r="D172" s="8"/>
      <c r="E172" s="8"/>
      <c r="F172" s="8"/>
    </row>
    <row r="173" spans="1:6" x14ac:dyDescent="0.25">
      <c r="A173" s="8"/>
      <c r="B173" s="8"/>
      <c r="C173" s="8"/>
      <c r="D173" s="8"/>
      <c r="E173" s="8"/>
      <c r="F173" s="8"/>
    </row>
    <row r="174" spans="1:6" x14ac:dyDescent="0.25">
      <c r="A174" s="8"/>
      <c r="B174" s="8"/>
      <c r="C174" s="8"/>
      <c r="D174" s="8"/>
      <c r="E174" s="8"/>
      <c r="F174" s="8"/>
    </row>
    <row r="175" spans="1:6" x14ac:dyDescent="0.25">
      <c r="A175" s="8"/>
      <c r="B175" s="8"/>
      <c r="C175" s="8"/>
      <c r="D175" s="8"/>
      <c r="E175" s="8"/>
      <c r="F175" s="8"/>
    </row>
    <row r="176" spans="1:6" x14ac:dyDescent="0.25">
      <c r="A176" s="8"/>
      <c r="B176" s="8"/>
      <c r="C176" s="8"/>
      <c r="D176" s="8"/>
      <c r="E176" s="8"/>
      <c r="F176" s="8"/>
    </row>
    <row r="177" spans="1:6" x14ac:dyDescent="0.25">
      <c r="A177" s="8"/>
      <c r="B177" s="8"/>
      <c r="C177" s="8"/>
      <c r="D177" s="8"/>
      <c r="E177" s="8"/>
      <c r="F177" s="8"/>
    </row>
    <row r="178" spans="1:6" x14ac:dyDescent="0.25">
      <c r="A178" s="8"/>
      <c r="B178" s="8"/>
      <c r="C178" s="8"/>
      <c r="D178" s="8"/>
      <c r="E178" s="8"/>
      <c r="F178" s="8"/>
    </row>
    <row r="179" spans="1:6" x14ac:dyDescent="0.25">
      <c r="A179" s="8"/>
      <c r="B179" s="8"/>
      <c r="C179" s="8"/>
      <c r="D179" s="8"/>
      <c r="E179" s="8"/>
      <c r="F179" s="8"/>
    </row>
    <row r="180" spans="1:6" x14ac:dyDescent="0.25">
      <c r="A180" s="8"/>
      <c r="B180" s="8"/>
      <c r="C180" s="8"/>
      <c r="D180" s="8"/>
      <c r="E180" s="8"/>
      <c r="F180" s="8"/>
    </row>
    <row r="181" spans="1:6" x14ac:dyDescent="0.25">
      <c r="A181" s="8"/>
      <c r="B181" s="8"/>
      <c r="C181" s="8"/>
      <c r="D181" s="8"/>
      <c r="E181" s="8"/>
      <c r="F181" s="8"/>
    </row>
    <row r="182" spans="1:6" x14ac:dyDescent="0.25">
      <c r="A182" s="8"/>
      <c r="B182" s="8"/>
      <c r="C182" s="8"/>
      <c r="D182" s="8"/>
      <c r="E182" s="8"/>
      <c r="F182" s="8"/>
    </row>
    <row r="183" spans="1:6" x14ac:dyDescent="0.25">
      <c r="A183" s="8"/>
      <c r="B183" s="8"/>
      <c r="C183" s="8"/>
      <c r="D183" s="8"/>
      <c r="E183" s="8"/>
      <c r="F183" s="8"/>
    </row>
    <row r="184" spans="1:6" x14ac:dyDescent="0.25">
      <c r="A184" s="8"/>
      <c r="B184" s="8"/>
      <c r="C184" s="8"/>
      <c r="D184" s="8"/>
      <c r="E184" s="8"/>
      <c r="F184" s="8"/>
    </row>
    <row r="185" spans="1:6" x14ac:dyDescent="0.25">
      <c r="A185" s="8"/>
      <c r="B185" s="8"/>
      <c r="C185" s="8"/>
      <c r="D185" s="8"/>
      <c r="E185" s="8"/>
      <c r="F185" s="8"/>
    </row>
    <row r="186" spans="1:6" x14ac:dyDescent="0.25">
      <c r="A186" s="8"/>
      <c r="B186" s="8"/>
      <c r="C186" s="8"/>
      <c r="D186" s="8"/>
      <c r="E186" s="8"/>
      <c r="F186" s="8"/>
    </row>
    <row r="187" spans="1:6" x14ac:dyDescent="0.25">
      <c r="A187" s="8"/>
      <c r="B187" s="8"/>
      <c r="C187" s="8"/>
      <c r="D187" s="8"/>
      <c r="E187" s="8"/>
      <c r="F187" s="8"/>
    </row>
    <row r="188" spans="1:6" x14ac:dyDescent="0.25">
      <c r="A188" s="8"/>
      <c r="B188" s="8"/>
      <c r="C188" s="8"/>
      <c r="D188" s="8"/>
      <c r="E188" s="8"/>
      <c r="F188" s="8"/>
    </row>
    <row r="189" spans="1:6" x14ac:dyDescent="0.25">
      <c r="A189" s="8"/>
      <c r="B189" s="8"/>
      <c r="C189" s="8"/>
      <c r="D189" s="8"/>
      <c r="E189" s="8"/>
      <c r="F189" s="8"/>
    </row>
    <row r="190" spans="1:6" x14ac:dyDescent="0.25">
      <c r="A190" s="8"/>
      <c r="B190" s="8"/>
      <c r="C190" s="8"/>
      <c r="D190" s="8"/>
      <c r="E190" s="8"/>
      <c r="F190" s="8"/>
    </row>
    <row r="191" spans="1:6" x14ac:dyDescent="0.25">
      <c r="A191" s="8"/>
      <c r="B191" s="8"/>
      <c r="C191" s="8"/>
      <c r="D191" s="8"/>
      <c r="E191" s="8"/>
      <c r="F191" s="8"/>
    </row>
    <row r="192" spans="1:6" x14ac:dyDescent="0.25">
      <c r="A192" s="8"/>
      <c r="B192" s="8"/>
      <c r="C192" s="8"/>
      <c r="D192" s="8"/>
      <c r="E192" s="8"/>
      <c r="F192" s="8"/>
    </row>
    <row r="193" spans="1:6" x14ac:dyDescent="0.25">
      <c r="A193" s="8"/>
      <c r="B193" s="8"/>
      <c r="C193" s="8"/>
      <c r="D193" s="8"/>
      <c r="E193" s="8"/>
      <c r="F193" s="8"/>
    </row>
    <row r="194" spans="1:6" x14ac:dyDescent="0.25">
      <c r="A194" s="8"/>
      <c r="B194" s="8"/>
      <c r="C194" s="8"/>
      <c r="D194" s="8"/>
      <c r="E194" s="8"/>
      <c r="F194" s="8"/>
    </row>
    <row r="195" spans="1:6" x14ac:dyDescent="0.25">
      <c r="A195" s="8"/>
      <c r="B195" s="8"/>
      <c r="C195" s="8"/>
      <c r="D195" s="8"/>
      <c r="E195" s="8"/>
      <c r="F195" s="8"/>
    </row>
    <row r="196" spans="1:6" x14ac:dyDescent="0.25">
      <c r="A196" s="8"/>
      <c r="B196" s="8"/>
      <c r="C196" s="8"/>
      <c r="D196" s="8"/>
      <c r="E196" s="8"/>
      <c r="F196" s="8"/>
    </row>
    <row r="197" spans="1:6" x14ac:dyDescent="0.25">
      <c r="A197" s="8"/>
      <c r="B197" s="8"/>
      <c r="C197" s="8"/>
      <c r="D197" s="8"/>
      <c r="E197" s="8"/>
      <c r="F197" s="8"/>
    </row>
    <row r="198" spans="1:6" x14ac:dyDescent="0.25">
      <c r="A198" s="8"/>
      <c r="B198" s="8"/>
      <c r="C198" s="8"/>
      <c r="D198" s="8"/>
      <c r="E198" s="8"/>
      <c r="F198" s="8"/>
    </row>
    <row r="199" spans="1:6" x14ac:dyDescent="0.25">
      <c r="A199" s="8"/>
      <c r="B199" s="8"/>
      <c r="C199" s="8"/>
      <c r="D199" s="8"/>
      <c r="E199" s="8"/>
      <c r="F199" s="8"/>
    </row>
    <row r="200" spans="1:6" x14ac:dyDescent="0.25">
      <c r="A200" s="8"/>
      <c r="B200" s="8"/>
      <c r="C200" s="8"/>
      <c r="D200" s="8"/>
      <c r="E200" s="8"/>
      <c r="F200" s="8"/>
    </row>
    <row r="201" spans="1:6" x14ac:dyDescent="0.25">
      <c r="A201" s="8"/>
      <c r="B201" s="8"/>
      <c r="C201" s="8"/>
      <c r="D201" s="8"/>
      <c r="E201" s="8"/>
      <c r="F201" s="8"/>
    </row>
    <row r="202" spans="1:6" x14ac:dyDescent="0.25">
      <c r="A202" s="8"/>
      <c r="B202" s="8"/>
      <c r="C202" s="8"/>
      <c r="D202" s="8"/>
      <c r="E202" s="8"/>
      <c r="F202" s="8"/>
    </row>
    <row r="203" spans="1:6" x14ac:dyDescent="0.25">
      <c r="A203" s="8"/>
      <c r="B203" s="8"/>
      <c r="C203" s="8"/>
      <c r="D203" s="8"/>
      <c r="E203" s="8"/>
      <c r="F203" s="8"/>
    </row>
    <row r="204" spans="1:6" x14ac:dyDescent="0.25">
      <c r="A204" s="8"/>
      <c r="B204" s="8"/>
      <c r="C204" s="8"/>
      <c r="D204" s="8"/>
      <c r="E204" s="8"/>
      <c r="F204" s="8"/>
    </row>
    <row r="205" spans="1:6" x14ac:dyDescent="0.25">
      <c r="A205" s="8"/>
      <c r="B205" s="8"/>
      <c r="C205" s="8"/>
      <c r="D205" s="8"/>
      <c r="E205" s="8"/>
      <c r="F205" s="8"/>
    </row>
    <row r="206" spans="1:6" x14ac:dyDescent="0.25">
      <c r="A206" s="8"/>
      <c r="B206" s="8"/>
      <c r="C206" s="8"/>
      <c r="D206" s="8"/>
      <c r="E206" s="8"/>
      <c r="F206" s="8"/>
    </row>
    <row r="207" spans="1:6" x14ac:dyDescent="0.25">
      <c r="A207" s="8"/>
      <c r="B207" s="8"/>
      <c r="C207" s="8"/>
      <c r="D207" s="8"/>
      <c r="E207" s="8"/>
      <c r="F207" s="8"/>
    </row>
    <row r="208" spans="1:6" x14ac:dyDescent="0.25">
      <c r="A208" s="8"/>
      <c r="B208" s="8"/>
      <c r="C208" s="8"/>
      <c r="D208" s="8"/>
      <c r="E208" s="8"/>
      <c r="F208" s="8"/>
    </row>
    <row r="209" spans="1:6" x14ac:dyDescent="0.25">
      <c r="A209" s="8"/>
      <c r="B209" s="8"/>
      <c r="C209" s="8"/>
      <c r="D209" s="8"/>
      <c r="E209" s="8"/>
      <c r="F209" s="8"/>
    </row>
    <row r="210" spans="1:6" x14ac:dyDescent="0.25">
      <c r="A210" s="8"/>
      <c r="B210" s="8"/>
      <c r="C210" s="8"/>
      <c r="D210" s="8"/>
      <c r="E210" s="8"/>
      <c r="F210" s="8"/>
    </row>
    <row r="211" spans="1:6" x14ac:dyDescent="0.25">
      <c r="A211" s="8"/>
      <c r="B211" s="8"/>
      <c r="C211" s="8"/>
      <c r="D211" s="8"/>
      <c r="E211" s="8"/>
      <c r="F211" s="8"/>
    </row>
    <row r="212" spans="1:6" x14ac:dyDescent="0.25">
      <c r="A212" s="8"/>
      <c r="B212" s="8"/>
      <c r="C212" s="8"/>
      <c r="D212" s="8"/>
      <c r="E212" s="8"/>
      <c r="F212" s="8"/>
    </row>
    <row r="213" spans="1:6" x14ac:dyDescent="0.25">
      <c r="A213" s="8"/>
      <c r="B213" s="8"/>
      <c r="C213" s="8"/>
      <c r="D213" s="8"/>
      <c r="E213" s="8"/>
      <c r="F213" s="8"/>
    </row>
    <row r="214" spans="1:6" x14ac:dyDescent="0.25">
      <c r="A214" s="8"/>
      <c r="B214" s="8"/>
      <c r="C214" s="8"/>
      <c r="D214" s="8"/>
      <c r="E214" s="8"/>
      <c r="F214" s="8"/>
    </row>
    <row r="215" spans="1:6" x14ac:dyDescent="0.25">
      <c r="A215" s="8"/>
      <c r="B215" s="8"/>
      <c r="C215" s="8"/>
      <c r="D215" s="8"/>
      <c r="E215" s="8"/>
      <c r="F215" s="8"/>
    </row>
    <row r="216" spans="1:6" x14ac:dyDescent="0.25">
      <c r="A216" s="8"/>
      <c r="B216" s="8"/>
      <c r="C216" s="8"/>
      <c r="D216" s="8"/>
      <c r="E216" s="8"/>
      <c r="F216" s="8"/>
    </row>
    <row r="217" spans="1:6" x14ac:dyDescent="0.25">
      <c r="A217" s="8"/>
      <c r="B217" s="8"/>
      <c r="C217" s="8"/>
      <c r="D217" s="8"/>
      <c r="E217" s="8"/>
      <c r="F217" s="8"/>
    </row>
    <row r="218" spans="1:6" x14ac:dyDescent="0.25">
      <c r="A218" s="8"/>
      <c r="B218" s="8"/>
      <c r="C218" s="8"/>
      <c r="D218" s="8"/>
      <c r="E218" s="8"/>
      <c r="F218" s="8"/>
    </row>
    <row r="219" spans="1:6" x14ac:dyDescent="0.25">
      <c r="A219" s="8"/>
      <c r="B219" s="8"/>
      <c r="C219" s="8"/>
      <c r="D219" s="8"/>
      <c r="E219" s="8"/>
      <c r="F219" s="8"/>
    </row>
    <row r="220" spans="1:6" x14ac:dyDescent="0.25">
      <c r="A220" s="8"/>
      <c r="B220" s="8"/>
      <c r="C220" s="8"/>
      <c r="D220" s="8"/>
      <c r="E220" s="8"/>
      <c r="F220" s="8"/>
    </row>
    <row r="221" spans="1:6" x14ac:dyDescent="0.25">
      <c r="A221" s="8"/>
      <c r="B221" s="8"/>
      <c r="C221" s="8"/>
      <c r="D221" s="8"/>
      <c r="E221" s="8"/>
      <c r="F221" s="8"/>
    </row>
    <row r="222" spans="1:6" x14ac:dyDescent="0.25">
      <c r="A222" s="8"/>
      <c r="B222" s="8"/>
      <c r="C222" s="8"/>
      <c r="D222" s="8"/>
      <c r="E222" s="8"/>
      <c r="F222" s="8"/>
    </row>
    <row r="223" spans="1:6" x14ac:dyDescent="0.25">
      <c r="A223" s="8"/>
      <c r="B223" s="8"/>
      <c r="C223" s="8"/>
      <c r="D223" s="8"/>
      <c r="E223" s="8"/>
      <c r="F223" s="8"/>
    </row>
    <row r="224" spans="1:6" x14ac:dyDescent="0.25">
      <c r="A224" s="8"/>
      <c r="B224" s="8"/>
      <c r="C224" s="8"/>
      <c r="D224" s="8"/>
      <c r="E224" s="8"/>
      <c r="F224" s="8"/>
    </row>
    <row r="225" spans="1:6" x14ac:dyDescent="0.25">
      <c r="A225" s="8"/>
      <c r="B225" s="8"/>
      <c r="C225" s="8"/>
      <c r="D225" s="8"/>
      <c r="E225" s="8"/>
      <c r="F225" s="8"/>
    </row>
    <row r="226" spans="1:6" x14ac:dyDescent="0.25">
      <c r="A226" s="8"/>
      <c r="B226" s="8"/>
      <c r="C226" s="8"/>
      <c r="D226" s="8"/>
      <c r="E226" s="8"/>
      <c r="F226" s="8"/>
    </row>
    <row r="227" spans="1:6" x14ac:dyDescent="0.25">
      <c r="A227" s="8"/>
      <c r="B227" s="8"/>
      <c r="C227" s="8"/>
      <c r="D227" s="8"/>
      <c r="E227" s="8"/>
      <c r="F227" s="8"/>
    </row>
    <row r="228" spans="1:6" x14ac:dyDescent="0.25">
      <c r="A228" s="8"/>
      <c r="B228" s="8"/>
      <c r="C228" s="8"/>
      <c r="D228" s="8"/>
      <c r="E228" s="8"/>
      <c r="F228" s="8"/>
    </row>
    <row r="229" spans="1:6" x14ac:dyDescent="0.25">
      <c r="A229" s="8"/>
      <c r="B229" s="8"/>
      <c r="C229" s="8"/>
      <c r="D229" s="8"/>
      <c r="E229" s="8"/>
      <c r="F229" s="8"/>
    </row>
    <row r="230" spans="1:6" x14ac:dyDescent="0.25">
      <c r="A230" s="8"/>
      <c r="B230" s="8"/>
      <c r="C230" s="8"/>
      <c r="D230" s="8"/>
      <c r="E230" s="8"/>
      <c r="F230" s="8"/>
    </row>
    <row r="231" spans="1:6" x14ac:dyDescent="0.25">
      <c r="A231" s="8"/>
      <c r="B231" s="8"/>
      <c r="C231" s="8"/>
      <c r="D231" s="8"/>
      <c r="E231" s="8"/>
      <c r="F231" s="8"/>
    </row>
    <row r="232" spans="1:6" x14ac:dyDescent="0.25">
      <c r="A232" s="8"/>
      <c r="B232" s="8"/>
      <c r="C232" s="8"/>
      <c r="D232" s="8"/>
      <c r="E232" s="8"/>
      <c r="F232" s="8"/>
    </row>
    <row r="233" spans="1:6" x14ac:dyDescent="0.25">
      <c r="A233" s="8"/>
      <c r="B233" s="8"/>
      <c r="C233" s="8"/>
      <c r="D233" s="8"/>
      <c r="E233" s="8"/>
      <c r="F233" s="8"/>
    </row>
    <row r="234" spans="1:6" x14ac:dyDescent="0.25">
      <c r="A234" s="8"/>
      <c r="B234" s="8"/>
      <c r="C234" s="8"/>
      <c r="D234" s="8"/>
      <c r="E234" s="8"/>
      <c r="F234" s="8"/>
    </row>
    <row r="235" spans="1:6" x14ac:dyDescent="0.25">
      <c r="A235" s="8"/>
      <c r="B235" s="8"/>
      <c r="C235" s="8"/>
      <c r="D235" s="8"/>
      <c r="E235" s="8"/>
      <c r="F235" s="8"/>
    </row>
    <row r="236" spans="1:6" x14ac:dyDescent="0.25">
      <c r="A236" s="8"/>
      <c r="B236" s="8"/>
      <c r="C236" s="8"/>
      <c r="D236" s="8"/>
      <c r="E236" s="8"/>
      <c r="F236" s="8"/>
    </row>
    <row r="237" spans="1:6" x14ac:dyDescent="0.25">
      <c r="A237" s="8"/>
      <c r="B237" s="8"/>
      <c r="C237" s="8"/>
      <c r="D237" s="8"/>
      <c r="E237" s="8"/>
      <c r="F237" s="8"/>
    </row>
    <row r="238" spans="1:6" x14ac:dyDescent="0.25">
      <c r="A238" s="8"/>
      <c r="B238" s="8"/>
      <c r="C238" s="8"/>
      <c r="D238" s="8"/>
      <c r="E238" s="8"/>
      <c r="F238" s="8"/>
    </row>
    <row r="239" spans="1:6" x14ac:dyDescent="0.25">
      <c r="A239" s="8"/>
      <c r="B239" s="8"/>
      <c r="C239" s="8"/>
      <c r="D239" s="8"/>
      <c r="E239" s="8"/>
      <c r="F239" s="8"/>
    </row>
    <row r="240" spans="1:6" x14ac:dyDescent="0.25">
      <c r="A240" s="8"/>
      <c r="B240" s="8"/>
      <c r="C240" s="8"/>
      <c r="D240" s="8"/>
      <c r="E240" s="8"/>
      <c r="F240" s="8"/>
    </row>
    <row r="241" spans="1:6" x14ac:dyDescent="0.25">
      <c r="A241" s="8"/>
      <c r="B241" s="8"/>
      <c r="C241" s="8"/>
      <c r="D241" s="8"/>
      <c r="E241" s="8"/>
      <c r="F241" s="8"/>
    </row>
    <row r="242" spans="1:6" x14ac:dyDescent="0.25">
      <c r="A242" s="8"/>
      <c r="B242" s="8"/>
      <c r="C242" s="8"/>
      <c r="D242" s="8"/>
      <c r="E242" s="8"/>
      <c r="F242" s="8"/>
    </row>
    <row r="243" spans="1:6" x14ac:dyDescent="0.25">
      <c r="A243" s="8"/>
      <c r="B243" s="8"/>
      <c r="C243" s="8"/>
      <c r="D243" s="8"/>
      <c r="E243" s="8"/>
      <c r="F243" s="8"/>
    </row>
    <row r="244" spans="1:6" x14ac:dyDescent="0.25">
      <c r="A244" s="8"/>
      <c r="B244" s="8"/>
      <c r="C244" s="8"/>
      <c r="D244" s="8"/>
      <c r="E244" s="8"/>
      <c r="F244" s="8"/>
    </row>
    <row r="245" spans="1:6" x14ac:dyDescent="0.25">
      <c r="A245" s="8"/>
      <c r="B245" s="8"/>
      <c r="C245" s="8"/>
      <c r="D245" s="8"/>
      <c r="E245" s="8"/>
      <c r="F245" s="8"/>
    </row>
    <row r="246" spans="1:6" x14ac:dyDescent="0.25">
      <c r="A246" s="8"/>
      <c r="B246" s="8"/>
      <c r="C246" s="8"/>
      <c r="D246" s="8"/>
      <c r="E246" s="8"/>
      <c r="F246" s="8"/>
    </row>
    <row r="247" spans="1:6" x14ac:dyDescent="0.25">
      <c r="A247" s="8"/>
      <c r="B247" s="8"/>
      <c r="C247" s="8"/>
      <c r="D247" s="8"/>
      <c r="E247" s="8"/>
      <c r="F247" s="8"/>
    </row>
    <row r="248" spans="1:6" x14ac:dyDescent="0.25">
      <c r="A248" s="8"/>
      <c r="B248" s="8"/>
      <c r="C248" s="8"/>
      <c r="D248" s="8"/>
      <c r="E248" s="8"/>
      <c r="F248" s="8"/>
    </row>
    <row r="249" spans="1:6" x14ac:dyDescent="0.25">
      <c r="A249" s="8"/>
      <c r="B249" s="8"/>
      <c r="C249" s="8"/>
      <c r="D249" s="8"/>
      <c r="E249" s="8"/>
      <c r="F249" s="8"/>
    </row>
    <row r="250" spans="1:6" x14ac:dyDescent="0.25">
      <c r="A250" s="8"/>
      <c r="B250" s="8"/>
      <c r="C250" s="8"/>
      <c r="D250" s="8"/>
      <c r="E250" s="8"/>
      <c r="F250" s="8"/>
    </row>
    <row r="251" spans="1:6" x14ac:dyDescent="0.25">
      <c r="A251" s="8"/>
      <c r="B251" s="8"/>
      <c r="C251" s="8"/>
      <c r="D251" s="8"/>
      <c r="E251" s="8"/>
      <c r="F251" s="8"/>
    </row>
    <row r="252" spans="1:6" x14ac:dyDescent="0.25">
      <c r="A252" s="8"/>
      <c r="B252" s="8"/>
      <c r="C252" s="8"/>
      <c r="D252" s="8"/>
      <c r="E252" s="8"/>
      <c r="F252" s="8"/>
    </row>
    <row r="253" spans="1:6" x14ac:dyDescent="0.25">
      <c r="A253" s="8"/>
      <c r="B253" s="8"/>
      <c r="C253" s="8"/>
      <c r="D253" s="8"/>
      <c r="E253" s="8"/>
      <c r="F253" s="8"/>
    </row>
    <row r="254" spans="1:6" x14ac:dyDescent="0.25">
      <c r="A254" s="8"/>
      <c r="B254" s="8"/>
      <c r="C254" s="8"/>
      <c r="D254" s="8"/>
      <c r="E254" s="8"/>
      <c r="F254" s="8"/>
    </row>
    <row r="255" spans="1:6" x14ac:dyDescent="0.25">
      <c r="A255" s="8"/>
      <c r="B255" s="8"/>
      <c r="C255" s="8"/>
      <c r="D255" s="8"/>
      <c r="E255" s="8"/>
      <c r="F255" s="8"/>
    </row>
    <row r="256" spans="1:6" x14ac:dyDescent="0.25">
      <c r="A256" s="8"/>
      <c r="B256" s="8"/>
      <c r="C256" s="8"/>
      <c r="D256" s="8"/>
      <c r="E256" s="8"/>
      <c r="F256" s="8"/>
    </row>
    <row r="257" spans="1:6" x14ac:dyDescent="0.25">
      <c r="A257" s="8"/>
      <c r="B257" s="8"/>
      <c r="C257" s="8"/>
      <c r="D257" s="8"/>
      <c r="E257" s="8"/>
      <c r="F257" s="8"/>
    </row>
    <row r="258" spans="1:6" x14ac:dyDescent="0.25">
      <c r="A258" s="8"/>
      <c r="B258" s="8"/>
      <c r="C258" s="8"/>
      <c r="D258" s="8"/>
      <c r="E258" s="8"/>
      <c r="F258" s="8"/>
    </row>
    <row r="259" spans="1:6" x14ac:dyDescent="0.25">
      <c r="A259" s="8"/>
      <c r="B259" s="8"/>
      <c r="C259" s="8"/>
      <c r="D259" s="8"/>
      <c r="E259" s="8"/>
      <c r="F259" s="8"/>
    </row>
    <row r="260" spans="1:6" x14ac:dyDescent="0.25">
      <c r="A260" s="8"/>
      <c r="B260" s="8"/>
      <c r="C260" s="8"/>
      <c r="D260" s="8"/>
      <c r="E260" s="8"/>
      <c r="F260" s="8"/>
    </row>
    <row r="261" spans="1:6" x14ac:dyDescent="0.25">
      <c r="A261" s="8"/>
      <c r="B261" s="8"/>
      <c r="C261" s="8"/>
      <c r="D261" s="8"/>
      <c r="E261" s="8"/>
      <c r="F261" s="8"/>
    </row>
    <row r="262" spans="1:6" x14ac:dyDescent="0.25">
      <c r="A262" s="8"/>
      <c r="B262" s="8"/>
      <c r="C262" s="8"/>
      <c r="D262" s="8"/>
      <c r="E262" s="8"/>
      <c r="F262" s="8"/>
    </row>
    <row r="263" spans="1:6" x14ac:dyDescent="0.25">
      <c r="A263" s="8"/>
      <c r="B263" s="8"/>
      <c r="C263" s="8"/>
      <c r="D263" s="8"/>
      <c r="E263" s="8"/>
      <c r="F263" s="8"/>
    </row>
    <row r="264" spans="1:6" x14ac:dyDescent="0.25">
      <c r="A264" s="8"/>
      <c r="B264" s="8"/>
      <c r="C264" s="8"/>
      <c r="D264" s="8"/>
      <c r="E264" s="8"/>
      <c r="F264" s="8"/>
    </row>
    <row r="265" spans="1:6" x14ac:dyDescent="0.25">
      <c r="A265" s="8"/>
      <c r="B265" s="8"/>
      <c r="C265" s="8"/>
      <c r="D265" s="8"/>
      <c r="E265" s="8"/>
      <c r="F265" s="8"/>
    </row>
    <row r="266" spans="1:6" x14ac:dyDescent="0.25">
      <c r="A266" s="8"/>
      <c r="B266" s="8"/>
      <c r="C266" s="8"/>
      <c r="D266" s="8"/>
      <c r="E266" s="8"/>
      <c r="F266" s="8"/>
    </row>
    <row r="267" spans="1:6" x14ac:dyDescent="0.25">
      <c r="A267" s="8"/>
      <c r="B267" s="8"/>
      <c r="C267" s="8"/>
      <c r="D267" s="8"/>
      <c r="E267" s="8"/>
      <c r="F267" s="8"/>
    </row>
    <row r="268" spans="1:6" x14ac:dyDescent="0.25">
      <c r="A268" s="8"/>
      <c r="B268" s="8"/>
      <c r="C268" s="8"/>
      <c r="D268" s="8"/>
      <c r="E268" s="8"/>
      <c r="F268" s="8"/>
    </row>
    <row r="269" spans="1:6" x14ac:dyDescent="0.25">
      <c r="A269" s="8"/>
      <c r="B269" s="8"/>
      <c r="C269" s="8"/>
      <c r="D269" s="8"/>
      <c r="E269" s="8"/>
      <c r="F269" s="8"/>
    </row>
    <row r="270" spans="1:6" x14ac:dyDescent="0.25">
      <c r="A270" s="8"/>
      <c r="B270" s="8"/>
      <c r="C270" s="8"/>
      <c r="D270" s="8"/>
      <c r="E270" s="8"/>
      <c r="F270" s="8"/>
    </row>
    <row r="271" spans="1:6" x14ac:dyDescent="0.25">
      <c r="A271" s="8"/>
      <c r="B271" s="8"/>
      <c r="C271" s="8"/>
      <c r="D271" s="8"/>
      <c r="E271" s="8"/>
      <c r="F271" s="8"/>
    </row>
    <row r="272" spans="1:6" x14ac:dyDescent="0.25">
      <c r="A272" s="8"/>
      <c r="B272" s="8"/>
      <c r="C272" s="8"/>
      <c r="D272" s="8"/>
      <c r="E272" s="8"/>
      <c r="F272" s="8"/>
    </row>
    <row r="273" spans="1:6" x14ac:dyDescent="0.25">
      <c r="A273" s="8"/>
      <c r="B273" s="8"/>
      <c r="C273" s="8"/>
      <c r="D273" s="8"/>
      <c r="E273" s="8"/>
      <c r="F273" s="8"/>
    </row>
    <row r="274" spans="1:6" x14ac:dyDescent="0.25">
      <c r="A274" s="8"/>
      <c r="B274" s="8"/>
      <c r="C274" s="8"/>
      <c r="D274" s="8"/>
      <c r="E274" s="8"/>
      <c r="F274" s="8"/>
    </row>
    <row r="275" spans="1:6" x14ac:dyDescent="0.25">
      <c r="A275" s="8"/>
      <c r="B275" s="8"/>
      <c r="C275" s="8"/>
      <c r="D275" s="8"/>
      <c r="E275" s="8"/>
      <c r="F275" s="8"/>
    </row>
    <row r="276" spans="1:6" x14ac:dyDescent="0.25">
      <c r="A276" s="8"/>
      <c r="B276" s="8"/>
      <c r="C276" s="8"/>
      <c r="D276" s="8"/>
      <c r="E276" s="8"/>
      <c r="F276" s="8"/>
    </row>
    <row r="277" spans="1:6" x14ac:dyDescent="0.25">
      <c r="A277" s="8"/>
      <c r="B277" s="8"/>
      <c r="C277" s="8"/>
      <c r="D277" s="8"/>
      <c r="E277" s="8"/>
      <c r="F277" s="8"/>
    </row>
    <row r="278" spans="1:6" x14ac:dyDescent="0.25">
      <c r="A278" s="8"/>
      <c r="B278" s="8"/>
      <c r="C278" s="8"/>
      <c r="D278" s="8"/>
      <c r="E278" s="8"/>
      <c r="F278" s="8"/>
    </row>
    <row r="279" spans="1:6" x14ac:dyDescent="0.25">
      <c r="A279" s="8"/>
      <c r="B279" s="8"/>
      <c r="C279" s="8"/>
      <c r="D279" s="8"/>
      <c r="E279" s="8"/>
      <c r="F279" s="8"/>
    </row>
    <row r="280" spans="1:6" x14ac:dyDescent="0.25">
      <c r="A280" s="8"/>
      <c r="B280" s="8"/>
      <c r="C280" s="8"/>
      <c r="D280" s="8"/>
      <c r="E280" s="8"/>
      <c r="F280" s="8"/>
    </row>
    <row r="281" spans="1:6" x14ac:dyDescent="0.25">
      <c r="A281" s="8"/>
      <c r="B281" s="8"/>
      <c r="C281" s="8"/>
      <c r="D281" s="8"/>
      <c r="E281" s="8"/>
      <c r="F281" s="8"/>
    </row>
    <row r="282" spans="1:6" x14ac:dyDescent="0.25">
      <c r="A282" s="8"/>
      <c r="B282" s="8"/>
      <c r="C282" s="8"/>
      <c r="D282" s="8"/>
      <c r="E282" s="8"/>
      <c r="F282" s="8"/>
    </row>
    <row r="283" spans="1:6" x14ac:dyDescent="0.25">
      <c r="A283" s="8"/>
      <c r="B283" s="8"/>
      <c r="C283" s="8"/>
      <c r="D283" s="8"/>
      <c r="E283" s="8"/>
      <c r="F283" s="8"/>
    </row>
    <row r="284" spans="1:6" x14ac:dyDescent="0.25">
      <c r="A284" s="8"/>
      <c r="B284" s="8"/>
      <c r="C284" s="8"/>
      <c r="D284" s="8"/>
      <c r="E284" s="8"/>
      <c r="F284" s="8"/>
    </row>
    <row r="285" spans="1:6" x14ac:dyDescent="0.25">
      <c r="A285" s="8"/>
      <c r="B285" s="8"/>
      <c r="C285" s="8"/>
      <c r="D285" s="8"/>
      <c r="E285" s="8"/>
      <c r="F285" s="8"/>
    </row>
    <row r="286" spans="1:6" x14ac:dyDescent="0.25">
      <c r="A286" s="8"/>
      <c r="B286" s="8"/>
      <c r="C286" s="8"/>
      <c r="D286" s="8"/>
      <c r="E286" s="8"/>
      <c r="F286" s="8"/>
    </row>
    <row r="287" spans="1:6" x14ac:dyDescent="0.25">
      <c r="A287" s="8"/>
      <c r="B287" s="8"/>
      <c r="C287" s="8"/>
      <c r="D287" s="8"/>
      <c r="E287" s="8"/>
      <c r="F287" s="8"/>
    </row>
    <row r="288" spans="1:6" x14ac:dyDescent="0.25">
      <c r="A288" s="8"/>
      <c r="B288" s="8"/>
      <c r="C288" s="8"/>
      <c r="D288" s="8"/>
      <c r="E288" s="8"/>
      <c r="F288" s="8"/>
    </row>
    <row r="289" spans="1:6" x14ac:dyDescent="0.25">
      <c r="A289" s="8"/>
      <c r="B289" s="8"/>
      <c r="C289" s="8"/>
      <c r="D289" s="8"/>
      <c r="E289" s="8"/>
      <c r="F289" s="8"/>
    </row>
    <row r="290" spans="1:6" x14ac:dyDescent="0.25">
      <c r="A290" s="8"/>
      <c r="B290" s="8"/>
      <c r="C290" s="8"/>
      <c r="D290" s="8"/>
      <c r="E290" s="8"/>
      <c r="F290" s="8"/>
    </row>
    <row r="291" spans="1:6" x14ac:dyDescent="0.25">
      <c r="A291" s="8"/>
      <c r="B291" s="8"/>
      <c r="C291" s="8"/>
      <c r="D291" s="8"/>
      <c r="E291" s="8"/>
      <c r="F291" s="8"/>
    </row>
    <row r="292" spans="1:6" x14ac:dyDescent="0.25">
      <c r="A292" s="8"/>
      <c r="B292" s="8"/>
      <c r="C292" s="8"/>
      <c r="D292" s="8"/>
      <c r="E292" s="8"/>
      <c r="F292" s="8"/>
    </row>
    <row r="293" spans="1:6" x14ac:dyDescent="0.25">
      <c r="A293" s="8"/>
      <c r="B293" s="8"/>
      <c r="C293" s="8"/>
      <c r="D293" s="8"/>
      <c r="E293" s="8"/>
      <c r="F293" s="8"/>
    </row>
    <row r="294" spans="1:6" x14ac:dyDescent="0.25">
      <c r="A294" s="8"/>
      <c r="B294" s="8"/>
      <c r="C294" s="8"/>
      <c r="D294" s="8"/>
      <c r="E294" s="8"/>
      <c r="F294" s="8"/>
    </row>
    <row r="295" spans="1:6" x14ac:dyDescent="0.25">
      <c r="A295" s="8"/>
      <c r="B295" s="8"/>
      <c r="C295" s="8"/>
      <c r="D295" s="8"/>
      <c r="E295" s="8"/>
      <c r="F295" s="8"/>
    </row>
    <row r="296" spans="1:6" x14ac:dyDescent="0.25">
      <c r="A296" s="8"/>
      <c r="B296" s="8"/>
      <c r="C296" s="8"/>
      <c r="D296" s="8"/>
      <c r="E296" s="8"/>
      <c r="F296" s="8"/>
    </row>
    <row r="297" spans="1:6" x14ac:dyDescent="0.25">
      <c r="A297" s="8"/>
      <c r="B297" s="8"/>
      <c r="C297" s="8"/>
      <c r="D297" s="8"/>
      <c r="E297" s="8"/>
      <c r="F297" s="8"/>
    </row>
    <row r="298" spans="1:6" x14ac:dyDescent="0.25">
      <c r="A298" s="8"/>
      <c r="B298" s="8"/>
      <c r="C298" s="8"/>
      <c r="D298" s="8"/>
      <c r="E298" s="8"/>
      <c r="F298" s="8"/>
    </row>
    <row r="299" spans="1:6" x14ac:dyDescent="0.25">
      <c r="A299" s="8"/>
      <c r="B299" s="8"/>
      <c r="C299" s="8"/>
      <c r="D299" s="8"/>
      <c r="E299" s="8"/>
      <c r="F299" s="8"/>
    </row>
    <row r="300" spans="1:6" x14ac:dyDescent="0.25">
      <c r="A300" s="8"/>
      <c r="B300" s="8"/>
      <c r="C300" s="8"/>
      <c r="D300" s="8"/>
      <c r="E300" s="8"/>
      <c r="F300" s="8"/>
    </row>
    <row r="301" spans="1:6" x14ac:dyDescent="0.25">
      <c r="A301" s="8"/>
      <c r="B301" s="8"/>
      <c r="C301" s="8"/>
      <c r="D301" s="8"/>
      <c r="E301" s="8"/>
      <c r="F301" s="8"/>
    </row>
    <row r="302" spans="1:6" x14ac:dyDescent="0.25">
      <c r="A302" s="8"/>
      <c r="B302" s="8"/>
      <c r="C302" s="8"/>
      <c r="D302" s="8"/>
      <c r="E302" s="8"/>
      <c r="F302" s="8"/>
    </row>
    <row r="303" spans="1:6" x14ac:dyDescent="0.25">
      <c r="A303" s="8"/>
      <c r="B303" s="8"/>
      <c r="C303" s="8"/>
      <c r="D303" s="8"/>
      <c r="E303" s="8"/>
      <c r="F303" s="8"/>
    </row>
    <row r="304" spans="1:6" x14ac:dyDescent="0.25">
      <c r="A304" s="8"/>
      <c r="B304" s="8"/>
      <c r="C304" s="8"/>
      <c r="D304" s="8"/>
      <c r="E304" s="8"/>
      <c r="F304" s="8"/>
    </row>
    <row r="305" spans="1:6" x14ac:dyDescent="0.25">
      <c r="A305" s="8"/>
      <c r="B305" s="8"/>
      <c r="C305" s="8"/>
      <c r="D305" s="8"/>
      <c r="E305" s="8"/>
      <c r="F305" s="8"/>
    </row>
    <row r="306" spans="1:6" x14ac:dyDescent="0.25">
      <c r="A306" s="8"/>
      <c r="B306" s="8"/>
      <c r="C306" s="8"/>
      <c r="D306" s="8"/>
      <c r="E306" s="8"/>
      <c r="F306" s="8"/>
    </row>
    <row r="307" spans="1:6" x14ac:dyDescent="0.25">
      <c r="A307" s="8"/>
      <c r="B307" s="8"/>
      <c r="C307" s="8"/>
      <c r="D307" s="8"/>
      <c r="E307" s="8"/>
      <c r="F307" s="8"/>
    </row>
    <row r="308" spans="1:6" x14ac:dyDescent="0.25">
      <c r="A308" s="8"/>
      <c r="B308" s="8"/>
      <c r="C308" s="8"/>
      <c r="D308" s="8"/>
      <c r="E308" s="8"/>
      <c r="F308" s="8"/>
    </row>
    <row r="309" spans="1:6" x14ac:dyDescent="0.25">
      <c r="A309" s="8"/>
      <c r="B309" s="8"/>
      <c r="C309" s="8"/>
      <c r="D309" s="8"/>
      <c r="E309" s="8"/>
      <c r="F309" s="8"/>
    </row>
    <row r="310" spans="1:6" x14ac:dyDescent="0.25">
      <c r="A310" s="8"/>
      <c r="B310" s="8"/>
      <c r="C310" s="8"/>
      <c r="D310" s="8"/>
      <c r="E310" s="8"/>
      <c r="F310" s="8"/>
    </row>
    <row r="311" spans="1:6" x14ac:dyDescent="0.25">
      <c r="A311" s="8"/>
      <c r="B311" s="8"/>
      <c r="C311" s="8"/>
      <c r="D311" s="8"/>
      <c r="E311" s="8"/>
      <c r="F311" s="8"/>
    </row>
    <row r="312" spans="1:6" x14ac:dyDescent="0.25">
      <c r="A312" s="8"/>
      <c r="B312" s="8"/>
      <c r="C312" s="8"/>
      <c r="D312" s="8"/>
      <c r="E312" s="8"/>
      <c r="F312" s="8"/>
    </row>
    <row r="313" spans="1:6" x14ac:dyDescent="0.25">
      <c r="A313" s="8"/>
      <c r="B313" s="8"/>
      <c r="C313" s="8"/>
      <c r="D313" s="8"/>
      <c r="E313" s="8"/>
      <c r="F313" s="8"/>
    </row>
    <row r="314" spans="1:6" x14ac:dyDescent="0.25">
      <c r="A314" s="8"/>
      <c r="B314" s="8"/>
      <c r="C314" s="8"/>
      <c r="D314" s="8"/>
      <c r="E314" s="8"/>
      <c r="F314" s="8"/>
    </row>
    <row r="315" spans="1:6" x14ac:dyDescent="0.25">
      <c r="A315" s="8"/>
      <c r="B315" s="8"/>
      <c r="C315" s="8"/>
      <c r="D315" s="8"/>
      <c r="E315" s="8"/>
      <c r="F315" s="8"/>
    </row>
    <row r="316" spans="1:6" x14ac:dyDescent="0.25">
      <c r="A316" s="8"/>
      <c r="B316" s="8"/>
      <c r="C316" s="8"/>
      <c r="D316" s="8"/>
      <c r="E316" s="8"/>
      <c r="F316" s="8"/>
    </row>
    <row r="317" spans="1:6" x14ac:dyDescent="0.25">
      <c r="A317" s="8"/>
      <c r="B317" s="8"/>
      <c r="C317" s="8"/>
      <c r="D317" s="8"/>
      <c r="E317" s="8"/>
      <c r="F317" s="8"/>
    </row>
    <row r="318" spans="1:6" x14ac:dyDescent="0.25">
      <c r="A318" s="8"/>
      <c r="B318" s="8"/>
      <c r="C318" s="8"/>
      <c r="D318" s="8"/>
      <c r="E318" s="8"/>
      <c r="F318" s="8"/>
    </row>
    <row r="319" spans="1:6" x14ac:dyDescent="0.25">
      <c r="A319" s="8"/>
      <c r="B319" s="8"/>
      <c r="C319" s="8"/>
      <c r="D319" s="8"/>
      <c r="E319" s="8"/>
      <c r="F319" s="8"/>
    </row>
    <row r="320" spans="1:6" x14ac:dyDescent="0.25">
      <c r="A320" s="8"/>
      <c r="B320" s="8"/>
      <c r="C320" s="8"/>
      <c r="D320" s="8"/>
      <c r="E320" s="8"/>
      <c r="F320" s="8"/>
    </row>
    <row r="321" spans="1:6" x14ac:dyDescent="0.25">
      <c r="A321" s="8"/>
      <c r="B321" s="8"/>
      <c r="C321" s="8"/>
      <c r="D321" s="8"/>
      <c r="E321" s="8"/>
      <c r="F321" s="8"/>
    </row>
    <row r="322" spans="1:6" x14ac:dyDescent="0.25">
      <c r="A322" s="8"/>
      <c r="B322" s="8"/>
      <c r="C322" s="8"/>
      <c r="D322" s="8"/>
      <c r="E322" s="8"/>
      <c r="F322" s="8"/>
    </row>
    <row r="323" spans="1:6" x14ac:dyDescent="0.25">
      <c r="A323" s="8"/>
      <c r="B323" s="8"/>
      <c r="C323" s="8"/>
      <c r="D323" s="8"/>
      <c r="E323" s="8"/>
      <c r="F323" s="8"/>
    </row>
    <row r="324" spans="1:6" x14ac:dyDescent="0.25">
      <c r="A324" s="8"/>
      <c r="B324" s="8"/>
      <c r="C324" s="8"/>
      <c r="D324" s="8"/>
      <c r="E324" s="8"/>
      <c r="F324" s="8"/>
    </row>
    <row r="325" spans="1:6" x14ac:dyDescent="0.25">
      <c r="A325" s="8"/>
      <c r="B325" s="8"/>
      <c r="C325" s="8"/>
      <c r="D325" s="8"/>
      <c r="E325" s="8"/>
      <c r="F325" s="8"/>
    </row>
    <row r="326" spans="1:6" x14ac:dyDescent="0.25">
      <c r="A326" s="8"/>
      <c r="B326" s="8"/>
      <c r="C326" s="8"/>
      <c r="D326" s="8"/>
      <c r="E326" s="8"/>
      <c r="F326" s="8"/>
    </row>
    <row r="327" spans="1:6" x14ac:dyDescent="0.25">
      <c r="A327" s="8"/>
      <c r="B327" s="8"/>
      <c r="C327" s="8"/>
      <c r="D327" s="8"/>
      <c r="E327" s="8"/>
      <c r="F327" s="8"/>
    </row>
    <row r="328" spans="1:6" x14ac:dyDescent="0.25">
      <c r="A328" s="8"/>
      <c r="B328" s="8"/>
      <c r="C328" s="8"/>
      <c r="D328" s="8"/>
      <c r="E328" s="8"/>
      <c r="F328" s="8"/>
    </row>
    <row r="329" spans="1:6" x14ac:dyDescent="0.25">
      <c r="A329" s="8"/>
      <c r="B329" s="8"/>
      <c r="C329" s="8"/>
      <c r="D329" s="8"/>
      <c r="E329" s="8"/>
      <c r="F329" s="8"/>
    </row>
    <row r="330" spans="1:6" x14ac:dyDescent="0.25">
      <c r="A330" s="8"/>
      <c r="B330" s="8"/>
      <c r="C330" s="8"/>
      <c r="D330" s="8"/>
      <c r="E330" s="8"/>
      <c r="F330" s="8"/>
    </row>
    <row r="331" spans="1:6" x14ac:dyDescent="0.25">
      <c r="A331" s="8"/>
      <c r="B331" s="8"/>
      <c r="C331" s="8"/>
      <c r="D331" s="8"/>
      <c r="E331" s="8"/>
      <c r="F331" s="8"/>
    </row>
    <row r="332" spans="1:6" x14ac:dyDescent="0.25">
      <c r="A332" s="8"/>
      <c r="B332" s="8"/>
      <c r="C332" s="8"/>
      <c r="D332" s="8"/>
      <c r="E332" s="8"/>
      <c r="F332" s="8"/>
    </row>
    <row r="333" spans="1:6" x14ac:dyDescent="0.25">
      <c r="A333" s="8"/>
      <c r="B333" s="8"/>
      <c r="C333" s="8"/>
      <c r="D333" s="8"/>
      <c r="E333" s="8"/>
      <c r="F333" s="8"/>
    </row>
    <row r="334" spans="1:6" x14ac:dyDescent="0.25">
      <c r="A334" s="8"/>
      <c r="B334" s="8"/>
      <c r="C334" s="8"/>
      <c r="D334" s="8"/>
      <c r="E334" s="8"/>
      <c r="F334" s="8"/>
    </row>
    <row r="335" spans="1:6" x14ac:dyDescent="0.25">
      <c r="A335" s="8"/>
      <c r="B335" s="8"/>
      <c r="C335" s="8"/>
      <c r="D335" s="8"/>
      <c r="E335" s="8"/>
      <c r="F335" s="8"/>
    </row>
    <row r="336" spans="1:6" x14ac:dyDescent="0.25">
      <c r="A336" s="8"/>
      <c r="B336" s="8"/>
      <c r="C336" s="8"/>
      <c r="D336" s="8"/>
      <c r="E336" s="8"/>
      <c r="F336" s="8"/>
    </row>
    <row r="337" spans="1:6" x14ac:dyDescent="0.25">
      <c r="A337" s="8"/>
      <c r="B337" s="8"/>
      <c r="C337" s="8"/>
      <c r="D337" s="8"/>
      <c r="E337" s="8"/>
      <c r="F337" s="8"/>
    </row>
    <row r="338" spans="1:6" x14ac:dyDescent="0.25">
      <c r="A338" s="8"/>
      <c r="B338" s="8"/>
      <c r="C338" s="8"/>
      <c r="D338" s="8"/>
      <c r="E338" s="8"/>
      <c r="F338" s="8"/>
    </row>
    <row r="339" spans="1:6" x14ac:dyDescent="0.25">
      <c r="A339" s="8"/>
      <c r="B339" s="8"/>
      <c r="C339" s="8"/>
      <c r="D339" s="8"/>
      <c r="E339" s="8"/>
      <c r="F339" s="8"/>
    </row>
    <row r="340" spans="1:6" x14ac:dyDescent="0.25">
      <c r="A340" s="8"/>
      <c r="B340" s="8"/>
      <c r="C340" s="8"/>
      <c r="D340" s="8"/>
      <c r="E340" s="8"/>
      <c r="F340" s="8"/>
    </row>
    <row r="341" spans="1:6" x14ac:dyDescent="0.25">
      <c r="A341" s="8"/>
      <c r="B341" s="8"/>
      <c r="C341" s="8"/>
      <c r="D341" s="8"/>
      <c r="E341" s="8"/>
      <c r="F341" s="8"/>
    </row>
    <row r="342" spans="1:6" x14ac:dyDescent="0.25">
      <c r="A342" s="8"/>
      <c r="B342" s="8"/>
      <c r="C342" s="8"/>
      <c r="D342" s="8"/>
      <c r="E342" s="8"/>
      <c r="F342" s="8"/>
    </row>
    <row r="343" spans="1:6" x14ac:dyDescent="0.25">
      <c r="A343" s="8"/>
      <c r="B343" s="8"/>
      <c r="C343" s="8"/>
      <c r="D343" s="8"/>
      <c r="E343" s="8"/>
      <c r="F343" s="8"/>
    </row>
    <row r="344" spans="1:6" x14ac:dyDescent="0.25">
      <c r="A344" s="8"/>
      <c r="B344" s="8"/>
      <c r="C344" s="8"/>
      <c r="D344" s="8"/>
      <c r="E344" s="8"/>
      <c r="F344" s="8"/>
    </row>
    <row r="345" spans="1:6" x14ac:dyDescent="0.25">
      <c r="A345" s="8"/>
      <c r="B345" s="8"/>
      <c r="C345" s="8"/>
      <c r="D345" s="8"/>
      <c r="E345" s="8"/>
      <c r="F345" s="8"/>
    </row>
    <row r="346" spans="1:6" x14ac:dyDescent="0.25">
      <c r="A346" s="8"/>
      <c r="B346" s="8"/>
      <c r="C346" s="8"/>
      <c r="D346" s="8"/>
      <c r="E346" s="8"/>
      <c r="F346" s="8"/>
    </row>
    <row r="347" spans="1:6" x14ac:dyDescent="0.25">
      <c r="A347" s="8"/>
      <c r="B347" s="8"/>
      <c r="C347" s="8"/>
      <c r="D347" s="8"/>
      <c r="E347" s="8"/>
      <c r="F347" s="8"/>
    </row>
    <row r="348" spans="1:6" x14ac:dyDescent="0.25">
      <c r="A348" s="8"/>
      <c r="B348" s="8"/>
      <c r="C348" s="8"/>
      <c r="D348" s="8"/>
      <c r="E348" s="8"/>
      <c r="F348" s="8"/>
    </row>
    <row r="349" spans="1:6" x14ac:dyDescent="0.25">
      <c r="A349" s="8"/>
      <c r="B349" s="8"/>
      <c r="C349" s="8"/>
      <c r="D349" s="8"/>
      <c r="E349" s="8"/>
      <c r="F349" s="8"/>
    </row>
    <row r="350" spans="1:6" x14ac:dyDescent="0.25">
      <c r="A350" s="8"/>
      <c r="B350" s="8"/>
      <c r="C350" s="8"/>
      <c r="D350" s="8"/>
      <c r="E350" s="8"/>
      <c r="F350" s="8"/>
    </row>
    <row r="351" spans="1:6" x14ac:dyDescent="0.25">
      <c r="A351" s="8"/>
      <c r="B351" s="8"/>
      <c r="C351" s="8"/>
      <c r="D351" s="8"/>
      <c r="E351" s="8"/>
      <c r="F351" s="8"/>
    </row>
    <row r="352" spans="1:6" x14ac:dyDescent="0.25">
      <c r="A352" s="8"/>
      <c r="B352" s="8"/>
      <c r="C352" s="8"/>
      <c r="D352" s="8"/>
      <c r="E352" s="8"/>
      <c r="F352" s="8"/>
    </row>
    <row r="353" spans="1:6" x14ac:dyDescent="0.25">
      <c r="A353" s="8"/>
      <c r="B353" s="8"/>
      <c r="C353" s="8"/>
      <c r="D353" s="8"/>
      <c r="E353" s="8"/>
      <c r="F353" s="8"/>
    </row>
    <row r="354" spans="1:6" x14ac:dyDescent="0.25">
      <c r="A354" s="8"/>
      <c r="B354" s="8"/>
      <c r="C354" s="8"/>
      <c r="D354" s="8"/>
      <c r="E354" s="8"/>
      <c r="F354" s="8"/>
    </row>
    <row r="355" spans="1:6" x14ac:dyDescent="0.25">
      <c r="A355" s="8"/>
      <c r="B355" s="8"/>
      <c r="C355" s="8"/>
      <c r="D355" s="8"/>
      <c r="E355" s="8"/>
      <c r="F355" s="8"/>
    </row>
    <row r="356" spans="1:6" x14ac:dyDescent="0.25">
      <c r="A356" s="8"/>
      <c r="B356" s="8"/>
      <c r="C356" s="8"/>
      <c r="D356" s="8"/>
      <c r="E356" s="8"/>
      <c r="F356" s="8"/>
    </row>
    <row r="357" spans="1:6" x14ac:dyDescent="0.25">
      <c r="A357" s="8"/>
      <c r="B357" s="8"/>
      <c r="C357" s="8"/>
      <c r="D357" s="8"/>
      <c r="E357" s="8"/>
      <c r="F357" s="8"/>
    </row>
    <row r="358" spans="1:6" x14ac:dyDescent="0.25">
      <c r="A358" s="8"/>
      <c r="B358" s="8"/>
      <c r="C358" s="8"/>
      <c r="D358" s="8"/>
      <c r="E358" s="8"/>
      <c r="F358" s="8"/>
    </row>
    <row r="359" spans="1:6" x14ac:dyDescent="0.25">
      <c r="A359" s="8"/>
      <c r="B359" s="8"/>
      <c r="C359" s="8"/>
      <c r="D359" s="8"/>
      <c r="E359" s="8"/>
      <c r="F359" s="8"/>
    </row>
    <row r="360" spans="1:6" x14ac:dyDescent="0.25">
      <c r="A360" s="8"/>
      <c r="B360" s="8"/>
      <c r="C360" s="8"/>
      <c r="D360" s="8"/>
      <c r="E360" s="8"/>
      <c r="F360" s="8"/>
    </row>
    <row r="361" spans="1:6" x14ac:dyDescent="0.25">
      <c r="A361" s="8"/>
      <c r="B361" s="8"/>
      <c r="C361" s="8"/>
      <c r="D361" s="8"/>
      <c r="E361" s="8"/>
      <c r="F361" s="8"/>
    </row>
    <row r="362" spans="1:6" x14ac:dyDescent="0.25">
      <c r="A362" s="8"/>
      <c r="B362" s="8"/>
      <c r="C362" s="8"/>
      <c r="D362" s="8"/>
      <c r="E362" s="8"/>
      <c r="F362" s="8"/>
    </row>
    <row r="363" spans="1:6" x14ac:dyDescent="0.25">
      <c r="A363" s="8"/>
      <c r="B363" s="8"/>
      <c r="C363" s="8"/>
      <c r="D363" s="8"/>
      <c r="E363" s="8"/>
      <c r="F363" s="8"/>
    </row>
    <row r="364" spans="1:6" x14ac:dyDescent="0.25">
      <c r="A364" s="8"/>
      <c r="B364" s="8"/>
      <c r="C364" s="8"/>
      <c r="D364" s="8"/>
      <c r="E364" s="8"/>
      <c r="F364" s="8"/>
    </row>
    <row r="365" spans="1:6" x14ac:dyDescent="0.25">
      <c r="A365" s="8"/>
      <c r="B365" s="8"/>
      <c r="C365" s="8"/>
      <c r="D365" s="8"/>
      <c r="E365" s="8"/>
      <c r="F365" s="8"/>
    </row>
    <row r="366" spans="1:6" x14ac:dyDescent="0.25">
      <c r="A366" s="8"/>
      <c r="B366" s="8"/>
      <c r="C366" s="8"/>
      <c r="D366" s="8"/>
      <c r="E366" s="8"/>
      <c r="F366" s="8"/>
    </row>
    <row r="367" spans="1:6" x14ac:dyDescent="0.25">
      <c r="A367" s="8"/>
      <c r="B367" s="8"/>
      <c r="C367" s="8"/>
      <c r="D367" s="8"/>
      <c r="E367" s="8"/>
      <c r="F367" s="8"/>
    </row>
    <row r="368" spans="1:6" x14ac:dyDescent="0.25">
      <c r="A368" s="8"/>
      <c r="B368" s="8"/>
      <c r="C368" s="8"/>
      <c r="D368" s="8"/>
      <c r="E368" s="8"/>
      <c r="F368" s="8"/>
    </row>
    <row r="369" spans="1:6" x14ac:dyDescent="0.25">
      <c r="A369" s="8"/>
      <c r="B369" s="8"/>
      <c r="C369" s="8"/>
      <c r="D369" s="8"/>
      <c r="E369" s="8"/>
      <c r="F369" s="8"/>
    </row>
    <row r="370" spans="1:6" x14ac:dyDescent="0.25">
      <c r="A370" s="8"/>
      <c r="B370" s="8"/>
      <c r="C370" s="8"/>
      <c r="D370" s="8"/>
      <c r="E370" s="8"/>
      <c r="F370" s="8"/>
    </row>
    <row r="371" spans="1:6" x14ac:dyDescent="0.25">
      <c r="A371" s="8"/>
      <c r="B371" s="8"/>
      <c r="C371" s="8"/>
      <c r="D371" s="8"/>
      <c r="E371" s="8"/>
      <c r="F371" s="8"/>
    </row>
    <row r="372" spans="1:6" x14ac:dyDescent="0.25">
      <c r="A372" s="8"/>
      <c r="B372" s="8"/>
      <c r="C372" s="8"/>
      <c r="D372" s="8"/>
      <c r="E372" s="8"/>
      <c r="F372" s="8"/>
    </row>
    <row r="373" spans="1:6" x14ac:dyDescent="0.25">
      <c r="A373" s="8"/>
      <c r="B373" s="8"/>
      <c r="C373" s="8"/>
      <c r="D373" s="8"/>
      <c r="E373" s="8"/>
      <c r="F373" s="8"/>
    </row>
    <row r="374" spans="1:6" x14ac:dyDescent="0.25">
      <c r="A374" s="8"/>
      <c r="B374" s="8"/>
      <c r="C374" s="8"/>
      <c r="D374" s="8"/>
      <c r="E374" s="8"/>
      <c r="F374" s="8"/>
    </row>
    <row r="375" spans="1:6" x14ac:dyDescent="0.25">
      <c r="A375" s="8"/>
      <c r="B375" s="8"/>
      <c r="C375" s="8"/>
      <c r="D375" s="8"/>
      <c r="E375" s="8"/>
      <c r="F375" s="8"/>
    </row>
    <row r="376" spans="1:6" x14ac:dyDescent="0.25">
      <c r="A376" s="8"/>
      <c r="B376" s="8"/>
      <c r="C376" s="8"/>
      <c r="D376" s="8"/>
      <c r="E376" s="8"/>
      <c r="F376" s="8"/>
    </row>
    <row r="377" spans="1:6" x14ac:dyDescent="0.25">
      <c r="A377" s="8"/>
      <c r="B377" s="8"/>
      <c r="C377" s="8"/>
      <c r="D377" s="8"/>
      <c r="E377" s="8"/>
      <c r="F377" s="8"/>
    </row>
    <row r="378" spans="1:6" x14ac:dyDescent="0.25">
      <c r="A378" s="8"/>
      <c r="B378" s="8"/>
      <c r="C378" s="8"/>
      <c r="D378" s="8"/>
      <c r="E378" s="8"/>
      <c r="F378" s="8"/>
    </row>
    <row r="379" spans="1:6" x14ac:dyDescent="0.25">
      <c r="A379" s="8"/>
      <c r="B379" s="8"/>
      <c r="C379" s="8"/>
      <c r="D379" s="8"/>
      <c r="E379" s="8"/>
      <c r="F379" s="8"/>
    </row>
    <row r="380" spans="1:6" x14ac:dyDescent="0.25">
      <c r="A380" s="8"/>
      <c r="B380" s="8"/>
      <c r="C380" s="8"/>
      <c r="D380" s="8"/>
      <c r="E380" s="8"/>
      <c r="F380" s="8"/>
    </row>
    <row r="381" spans="1:6" x14ac:dyDescent="0.25">
      <c r="A381" s="8"/>
      <c r="B381" s="8"/>
      <c r="C381" s="8"/>
      <c r="D381" s="8"/>
      <c r="E381" s="8"/>
      <c r="F381" s="8"/>
    </row>
    <row r="382" spans="1:6" x14ac:dyDescent="0.25">
      <c r="A382" s="8"/>
      <c r="B382" s="8"/>
      <c r="C382" s="8"/>
      <c r="D382" s="8"/>
      <c r="E382" s="8"/>
      <c r="F382" s="8"/>
    </row>
    <row r="383" spans="1:6" x14ac:dyDescent="0.25">
      <c r="A383" s="8"/>
      <c r="B383" s="8"/>
      <c r="C383" s="8"/>
      <c r="D383" s="8"/>
      <c r="E383" s="8"/>
      <c r="F383" s="8"/>
    </row>
    <row r="384" spans="1:6" x14ac:dyDescent="0.25">
      <c r="A384" s="8"/>
      <c r="B384" s="8"/>
      <c r="C384" s="8"/>
      <c r="D384" s="8"/>
      <c r="E384" s="8"/>
      <c r="F384" s="8"/>
    </row>
    <row r="385" spans="1:6" x14ac:dyDescent="0.25">
      <c r="A385" s="8"/>
      <c r="B385" s="8"/>
      <c r="C385" s="8"/>
      <c r="D385" s="8"/>
      <c r="E385" s="8"/>
      <c r="F385" s="8"/>
    </row>
    <row r="386" spans="1:6" x14ac:dyDescent="0.25">
      <c r="A386" s="8"/>
      <c r="B386" s="8"/>
      <c r="C386" s="8"/>
      <c r="D386" s="8"/>
      <c r="E386" s="8"/>
      <c r="F386" s="8"/>
    </row>
    <row r="387" spans="1:6" x14ac:dyDescent="0.25">
      <c r="A387" s="8"/>
      <c r="B387" s="8"/>
      <c r="C387" s="8"/>
      <c r="D387" s="8"/>
      <c r="E387" s="8"/>
      <c r="F387" s="8"/>
    </row>
    <row r="388" spans="1:6" x14ac:dyDescent="0.25">
      <c r="A388" s="8"/>
      <c r="B388" s="8"/>
      <c r="C388" s="8"/>
      <c r="D388" s="8"/>
      <c r="E388" s="8"/>
      <c r="F388" s="8"/>
    </row>
    <row r="389" spans="1:6" x14ac:dyDescent="0.25">
      <c r="A389" s="8"/>
      <c r="B389" s="8"/>
      <c r="C389" s="8"/>
      <c r="D389" s="8"/>
      <c r="E389" s="8"/>
      <c r="F389" s="8"/>
    </row>
    <row r="390" spans="1:6" x14ac:dyDescent="0.25">
      <c r="A390" s="8"/>
      <c r="B390" s="8"/>
      <c r="C390" s="8"/>
      <c r="D390" s="8"/>
      <c r="E390" s="8"/>
      <c r="F390" s="8"/>
    </row>
    <row r="391" spans="1:6" x14ac:dyDescent="0.25">
      <c r="A391" s="8"/>
      <c r="B391" s="8"/>
      <c r="C391" s="8"/>
      <c r="D391" s="8"/>
      <c r="E391" s="8"/>
      <c r="F391" s="8"/>
    </row>
    <row r="392" spans="1:6" x14ac:dyDescent="0.25">
      <c r="A392" s="8"/>
      <c r="B392" s="8"/>
      <c r="C392" s="8"/>
      <c r="D392" s="8"/>
      <c r="E392" s="8"/>
      <c r="F392" s="8"/>
    </row>
    <row r="393" spans="1:6" x14ac:dyDescent="0.25">
      <c r="A393" s="8"/>
      <c r="B393" s="8"/>
      <c r="C393" s="8"/>
      <c r="D393" s="8"/>
      <c r="E393" s="8"/>
      <c r="F393" s="8"/>
    </row>
    <row r="394" spans="1:6" x14ac:dyDescent="0.25">
      <c r="A394" s="8"/>
      <c r="B394" s="8"/>
      <c r="C394" s="8"/>
      <c r="D394" s="8"/>
      <c r="E394" s="8"/>
      <c r="F394" s="8"/>
    </row>
    <row r="395" spans="1:6" x14ac:dyDescent="0.25">
      <c r="A395" s="8"/>
      <c r="B395" s="8"/>
      <c r="C395" s="8"/>
      <c r="D395" s="8"/>
      <c r="E395" s="8"/>
      <c r="F395" s="8"/>
    </row>
    <row r="396" spans="1:6" x14ac:dyDescent="0.25">
      <c r="A396" s="8"/>
      <c r="B396" s="8"/>
      <c r="C396" s="8"/>
      <c r="D396" s="8"/>
      <c r="E396" s="8"/>
      <c r="F396" s="8"/>
    </row>
    <row r="397" spans="1:6" x14ac:dyDescent="0.25">
      <c r="A397" s="8"/>
      <c r="B397" s="8"/>
      <c r="C397" s="8"/>
      <c r="D397" s="8"/>
      <c r="E397" s="8"/>
      <c r="F397" s="8"/>
    </row>
    <row r="398" spans="1:6" x14ac:dyDescent="0.25">
      <c r="A398" s="8"/>
      <c r="B398" s="8"/>
      <c r="C398" s="8"/>
      <c r="D398" s="8"/>
      <c r="E398" s="8"/>
      <c r="F398" s="8"/>
    </row>
    <row r="399" spans="1:6" x14ac:dyDescent="0.25">
      <c r="A399" s="8"/>
      <c r="B399" s="8"/>
      <c r="C399" s="8"/>
      <c r="D399" s="8"/>
      <c r="E399" s="8"/>
      <c r="F399" s="8"/>
    </row>
    <row r="400" spans="1:6" x14ac:dyDescent="0.25">
      <c r="A400" s="8"/>
      <c r="B400" s="8"/>
      <c r="C400" s="8"/>
      <c r="D400" s="8"/>
      <c r="E400" s="8"/>
      <c r="F400" s="8"/>
    </row>
    <row r="401" spans="1:6" x14ac:dyDescent="0.25">
      <c r="A401" s="8"/>
      <c r="B401" s="8"/>
      <c r="C401" s="8"/>
      <c r="D401" s="8"/>
      <c r="E401" s="8"/>
      <c r="F401" s="8"/>
    </row>
    <row r="402" spans="1:6" x14ac:dyDescent="0.25">
      <c r="A402" s="8"/>
      <c r="B402" s="8"/>
      <c r="C402" s="8"/>
      <c r="D402" s="8"/>
      <c r="E402" s="8"/>
      <c r="F402" s="8"/>
    </row>
    <row r="403" spans="1:6" x14ac:dyDescent="0.25">
      <c r="A403" s="8"/>
      <c r="B403" s="8"/>
      <c r="C403" s="8"/>
      <c r="D403" s="8"/>
      <c r="E403" s="8"/>
      <c r="F403" s="8"/>
    </row>
    <row r="404" spans="1:6" x14ac:dyDescent="0.25">
      <c r="A404" s="8"/>
      <c r="B404" s="8"/>
      <c r="C404" s="8"/>
      <c r="D404" s="8"/>
      <c r="E404" s="8"/>
      <c r="F404" s="8"/>
    </row>
    <row r="405" spans="1:6" x14ac:dyDescent="0.25">
      <c r="A405" s="8"/>
      <c r="B405" s="8"/>
      <c r="C405" s="8"/>
      <c r="D405" s="8"/>
      <c r="E405" s="8"/>
      <c r="F405" s="8"/>
    </row>
    <row r="406" spans="1:6" x14ac:dyDescent="0.25">
      <c r="A406" s="8"/>
      <c r="B406" s="8"/>
      <c r="C406" s="8"/>
      <c r="D406" s="8"/>
      <c r="E406" s="8"/>
      <c r="F406" s="8"/>
    </row>
    <row r="407" spans="1:6" x14ac:dyDescent="0.25">
      <c r="A407" s="8"/>
      <c r="B407" s="8"/>
      <c r="C407" s="8"/>
      <c r="D407" s="8"/>
      <c r="E407" s="8"/>
      <c r="F407" s="8"/>
    </row>
    <row r="408" spans="1:6" x14ac:dyDescent="0.25">
      <c r="A408" s="8"/>
      <c r="B408" s="8"/>
      <c r="C408" s="8"/>
      <c r="D408" s="8"/>
      <c r="E408" s="8"/>
      <c r="F408" s="8"/>
    </row>
    <row r="409" spans="1:6" x14ac:dyDescent="0.25">
      <c r="A409" s="8"/>
      <c r="B409" s="8"/>
      <c r="C409" s="8"/>
      <c r="D409" s="8"/>
      <c r="E409" s="8"/>
      <c r="F409" s="8"/>
    </row>
    <row r="410" spans="1:6" x14ac:dyDescent="0.25">
      <c r="A410" s="8"/>
      <c r="B410" s="8"/>
      <c r="C410" s="8"/>
      <c r="D410" s="8"/>
      <c r="E410" s="8"/>
      <c r="F410" s="8"/>
    </row>
    <row r="411" spans="1:6" x14ac:dyDescent="0.25">
      <c r="A411" s="8"/>
      <c r="B411" s="8"/>
      <c r="C411" s="8"/>
      <c r="D411" s="8"/>
      <c r="E411" s="8"/>
      <c r="F411" s="8"/>
    </row>
    <row r="412" spans="1:6" x14ac:dyDescent="0.25">
      <c r="A412" s="8"/>
      <c r="B412" s="8"/>
      <c r="C412" s="8"/>
      <c r="D412" s="8"/>
      <c r="E412" s="8"/>
      <c r="F412" s="8"/>
    </row>
    <row r="413" spans="1:6" x14ac:dyDescent="0.25">
      <c r="A413" s="8"/>
      <c r="B413" s="8"/>
      <c r="C413" s="8"/>
      <c r="D413" s="8"/>
      <c r="E413" s="8"/>
      <c r="F413" s="8"/>
    </row>
    <row r="414" spans="1:6" x14ac:dyDescent="0.25">
      <c r="A414" s="8"/>
      <c r="B414" s="8"/>
      <c r="C414" s="8"/>
      <c r="D414" s="8"/>
      <c r="E414" s="8"/>
      <c r="F414" s="8"/>
    </row>
    <row r="415" spans="1:6" x14ac:dyDescent="0.25">
      <c r="A415" s="8"/>
      <c r="B415" s="8"/>
      <c r="C415" s="8"/>
      <c r="D415" s="8"/>
      <c r="E415" s="8"/>
      <c r="F415" s="8"/>
    </row>
    <row r="416" spans="1:6" x14ac:dyDescent="0.25">
      <c r="A416" s="8"/>
      <c r="B416" s="8"/>
      <c r="C416" s="8"/>
      <c r="D416" s="8"/>
      <c r="E416" s="8"/>
      <c r="F416" s="8"/>
    </row>
    <row r="417" spans="1:6" x14ac:dyDescent="0.25">
      <c r="A417" s="8"/>
      <c r="B417" s="8"/>
      <c r="C417" s="8"/>
      <c r="D417" s="8"/>
      <c r="E417" s="8"/>
      <c r="F417" s="8"/>
    </row>
    <row r="418" spans="1:6" x14ac:dyDescent="0.25">
      <c r="A418" s="8"/>
      <c r="B418" s="8"/>
      <c r="C418" s="8"/>
      <c r="D418" s="8"/>
      <c r="E418" s="8"/>
      <c r="F418" s="8"/>
    </row>
    <row r="419" spans="1:6" x14ac:dyDescent="0.25">
      <c r="A419" s="8"/>
      <c r="B419" s="8"/>
      <c r="C419" s="8"/>
      <c r="D419" s="8"/>
      <c r="E419" s="8"/>
      <c r="F419" s="8"/>
    </row>
    <row r="420" spans="1:6" x14ac:dyDescent="0.25">
      <c r="A420" s="8"/>
      <c r="B420" s="8"/>
      <c r="C420" s="8"/>
      <c r="D420" s="8"/>
      <c r="E420" s="8"/>
      <c r="F420" s="8"/>
    </row>
    <row r="421" spans="1:6" x14ac:dyDescent="0.25">
      <c r="A421" s="8"/>
      <c r="B421" s="8"/>
      <c r="C421" s="8"/>
      <c r="D421" s="8"/>
      <c r="E421" s="8"/>
      <c r="F421" s="8"/>
    </row>
    <row r="422" spans="1:6" x14ac:dyDescent="0.25">
      <c r="A422" s="8"/>
      <c r="B422" s="8"/>
      <c r="C422" s="8"/>
      <c r="D422" s="8"/>
      <c r="E422" s="8"/>
      <c r="F422" s="8"/>
    </row>
    <row r="423" spans="1:6" x14ac:dyDescent="0.25">
      <c r="A423" s="8"/>
      <c r="B423" s="8"/>
      <c r="C423" s="8"/>
      <c r="D423" s="8"/>
      <c r="E423" s="8"/>
      <c r="F423" s="8"/>
    </row>
    <row r="424" spans="1:6" x14ac:dyDescent="0.25">
      <c r="A424" s="8"/>
      <c r="B424" s="8"/>
      <c r="C424" s="8"/>
      <c r="D424" s="8"/>
      <c r="E424" s="8"/>
      <c r="F424" s="8"/>
    </row>
    <row r="425" spans="1:6" x14ac:dyDescent="0.25">
      <c r="A425" s="8"/>
      <c r="B425" s="8"/>
      <c r="C425" s="8"/>
      <c r="D425" s="8"/>
      <c r="E425" s="8"/>
      <c r="F425" s="8"/>
    </row>
    <row r="426" spans="1:6" x14ac:dyDescent="0.25">
      <c r="A426" s="8"/>
      <c r="B426" s="8"/>
      <c r="C426" s="8"/>
      <c r="D426" s="8"/>
      <c r="E426" s="8"/>
      <c r="F426" s="8"/>
    </row>
    <row r="427" spans="1:6" x14ac:dyDescent="0.25">
      <c r="A427" s="8"/>
      <c r="B427" s="8"/>
      <c r="C427" s="8"/>
      <c r="D427" s="8"/>
      <c r="E427" s="8"/>
      <c r="F427" s="8"/>
    </row>
    <row r="428" spans="1:6" x14ac:dyDescent="0.25">
      <c r="A428" s="8"/>
      <c r="B428" s="8"/>
      <c r="C428" s="8"/>
      <c r="D428" s="8"/>
      <c r="E428" s="8"/>
      <c r="F428" s="8"/>
    </row>
    <row r="429" spans="1:6" x14ac:dyDescent="0.25">
      <c r="A429" s="8"/>
      <c r="B429" s="8"/>
      <c r="C429" s="8"/>
      <c r="D429" s="8"/>
      <c r="E429" s="8"/>
      <c r="F429" s="8"/>
    </row>
    <row r="430" spans="1:6" x14ac:dyDescent="0.25">
      <c r="A430" s="8"/>
      <c r="B430" s="8"/>
      <c r="C430" s="8"/>
      <c r="D430" s="8"/>
      <c r="E430" s="8"/>
      <c r="F430" s="8"/>
    </row>
    <row r="431" spans="1:6" x14ac:dyDescent="0.25">
      <c r="A431" s="8"/>
      <c r="B431" s="8"/>
      <c r="C431" s="8"/>
      <c r="D431" s="8"/>
      <c r="E431" s="8"/>
      <c r="F431" s="8"/>
    </row>
    <row r="432" spans="1:6" x14ac:dyDescent="0.25">
      <c r="A432" s="8"/>
      <c r="B432" s="8"/>
      <c r="C432" s="8"/>
      <c r="D432" s="8"/>
      <c r="E432" s="8"/>
      <c r="F432" s="8"/>
    </row>
    <row r="433" spans="1:6" x14ac:dyDescent="0.25">
      <c r="A433" s="8"/>
      <c r="B433" s="8"/>
      <c r="C433" s="8"/>
      <c r="D433" s="8"/>
      <c r="E433" s="8"/>
      <c r="F433" s="8"/>
    </row>
    <row r="434" spans="1:6" x14ac:dyDescent="0.25">
      <c r="A434" s="8"/>
      <c r="B434" s="8"/>
      <c r="C434" s="8"/>
      <c r="D434" s="8"/>
      <c r="E434" s="8"/>
      <c r="F434" s="8"/>
    </row>
    <row r="435" spans="1:6" x14ac:dyDescent="0.25">
      <c r="A435" s="8"/>
      <c r="B435" s="8"/>
      <c r="C435" s="8"/>
      <c r="D435" s="8"/>
      <c r="E435" s="8"/>
      <c r="F435" s="8"/>
    </row>
    <row r="436" spans="1:6" x14ac:dyDescent="0.25">
      <c r="A436" s="8"/>
      <c r="B436" s="8"/>
      <c r="C436" s="8"/>
      <c r="D436" s="8"/>
      <c r="E436" s="8"/>
      <c r="F436" s="8"/>
    </row>
    <row r="437" spans="1:6" x14ac:dyDescent="0.25">
      <c r="A437" s="8"/>
      <c r="B437" s="8"/>
      <c r="C437" s="8"/>
      <c r="D437" s="8"/>
      <c r="E437" s="8"/>
      <c r="F437" s="8"/>
    </row>
    <row r="438" spans="1:6" x14ac:dyDescent="0.25">
      <c r="A438" s="8"/>
      <c r="B438" s="8"/>
      <c r="C438" s="8"/>
      <c r="D438" s="8"/>
      <c r="E438" s="8"/>
      <c r="F438" s="8"/>
    </row>
    <row r="439" spans="1:6" x14ac:dyDescent="0.25">
      <c r="A439" s="8"/>
      <c r="B439" s="8"/>
      <c r="C439" s="8"/>
      <c r="D439" s="8"/>
      <c r="E439" s="8"/>
      <c r="F439" s="8"/>
    </row>
    <row r="440" spans="1:6" x14ac:dyDescent="0.25">
      <c r="A440" s="8"/>
      <c r="B440" s="8"/>
      <c r="C440" s="8"/>
      <c r="D440" s="8"/>
      <c r="E440" s="8"/>
      <c r="F440" s="8"/>
    </row>
    <row r="441" spans="1:6" x14ac:dyDescent="0.25">
      <c r="A441" s="8"/>
      <c r="B441" s="8"/>
      <c r="C441" s="8"/>
      <c r="D441" s="8"/>
      <c r="E441" s="8"/>
      <c r="F441" s="8"/>
    </row>
    <row r="442" spans="1:6" x14ac:dyDescent="0.25">
      <c r="A442" s="8"/>
      <c r="B442" s="8"/>
      <c r="C442" s="8"/>
      <c r="D442" s="8"/>
      <c r="E442" s="8"/>
      <c r="F442" s="8"/>
    </row>
    <row r="443" spans="1:6" x14ac:dyDescent="0.25">
      <c r="A443" s="8"/>
      <c r="B443" s="8"/>
      <c r="C443" s="8"/>
      <c r="D443" s="8"/>
      <c r="E443" s="8"/>
      <c r="F443" s="8"/>
    </row>
    <row r="444" spans="1:6" x14ac:dyDescent="0.25">
      <c r="A444" s="8"/>
      <c r="B444" s="8"/>
      <c r="C444" s="8"/>
      <c r="D444" s="8"/>
      <c r="E444" s="8"/>
      <c r="F444" s="8"/>
    </row>
    <row r="445" spans="1:6" x14ac:dyDescent="0.25">
      <c r="A445" s="8"/>
      <c r="B445" s="8"/>
      <c r="C445" s="8"/>
      <c r="D445" s="8"/>
      <c r="E445" s="8"/>
      <c r="F445" s="8"/>
    </row>
    <row r="446" spans="1:6" x14ac:dyDescent="0.25">
      <c r="A446" s="8"/>
      <c r="B446" s="8"/>
      <c r="C446" s="8"/>
      <c r="D446" s="8"/>
      <c r="E446" s="8"/>
      <c r="F446" s="8"/>
    </row>
    <row r="447" spans="1:6" x14ac:dyDescent="0.25">
      <c r="A447" s="8"/>
      <c r="B447" s="8"/>
      <c r="C447" s="8"/>
      <c r="D447" s="8"/>
      <c r="E447" s="8"/>
      <c r="F447" s="8"/>
    </row>
    <row r="448" spans="1:6" x14ac:dyDescent="0.25">
      <c r="A448" s="8"/>
      <c r="B448" s="8"/>
      <c r="C448" s="8"/>
      <c r="D448" s="8"/>
      <c r="E448" s="8"/>
      <c r="F448" s="8"/>
    </row>
    <row r="449" spans="1:6" x14ac:dyDescent="0.25">
      <c r="A449" s="8"/>
      <c r="B449" s="8"/>
      <c r="C449" s="8"/>
      <c r="D449" s="8"/>
      <c r="E449" s="8"/>
      <c r="F449" s="8"/>
    </row>
    <row r="450" spans="1:6" x14ac:dyDescent="0.25">
      <c r="A450" s="8"/>
      <c r="B450" s="8"/>
      <c r="C450" s="8"/>
      <c r="D450" s="8"/>
      <c r="E450" s="8"/>
      <c r="F450" s="8"/>
    </row>
    <row r="451" spans="1:6" x14ac:dyDescent="0.25">
      <c r="A451" s="8"/>
      <c r="B451" s="8"/>
      <c r="C451" s="8"/>
      <c r="D451" s="8"/>
      <c r="E451" s="8"/>
      <c r="F451" s="8"/>
    </row>
    <row r="452" spans="1:6" x14ac:dyDescent="0.25">
      <c r="A452" s="8"/>
      <c r="B452" s="8"/>
      <c r="C452" s="8"/>
      <c r="D452" s="8"/>
      <c r="E452" s="8"/>
      <c r="F452" s="8"/>
    </row>
    <row r="453" spans="1:6" x14ac:dyDescent="0.25">
      <c r="A453" s="8"/>
      <c r="B453" s="8"/>
      <c r="C453" s="8"/>
      <c r="D453" s="8"/>
      <c r="E453" s="8"/>
      <c r="F453" s="8"/>
    </row>
    <row r="454" spans="1:6" x14ac:dyDescent="0.25">
      <c r="A454" s="8"/>
      <c r="B454" s="8"/>
      <c r="C454" s="8"/>
      <c r="D454" s="8"/>
      <c r="E454" s="8"/>
      <c r="F454" s="8"/>
    </row>
    <row r="455" spans="1:6" x14ac:dyDescent="0.25">
      <c r="A455" s="8"/>
      <c r="B455" s="8"/>
      <c r="C455" s="8"/>
      <c r="D455" s="8"/>
      <c r="E455" s="8"/>
      <c r="F455" s="8"/>
    </row>
    <row r="456" spans="1:6" x14ac:dyDescent="0.25">
      <c r="A456" s="8"/>
      <c r="B456" s="8"/>
      <c r="C456" s="8"/>
      <c r="D456" s="8"/>
      <c r="E456" s="8"/>
      <c r="F456" s="8"/>
    </row>
    <row r="457" spans="1:6" x14ac:dyDescent="0.25">
      <c r="A457" s="8"/>
      <c r="B457" s="8"/>
      <c r="C457" s="8"/>
      <c r="D457" s="8"/>
      <c r="E457" s="8"/>
      <c r="F457" s="8"/>
    </row>
    <row r="458" spans="1:6" x14ac:dyDescent="0.25">
      <c r="A458" s="8"/>
      <c r="B458" s="8"/>
      <c r="C458" s="8"/>
      <c r="D458" s="8"/>
      <c r="E458" s="8"/>
      <c r="F458" s="8"/>
    </row>
    <row r="459" spans="1:6" x14ac:dyDescent="0.25">
      <c r="A459" s="8"/>
      <c r="B459" s="8"/>
      <c r="C459" s="8"/>
      <c r="D459" s="8"/>
      <c r="E459" s="8"/>
      <c r="F459" s="8"/>
    </row>
    <row r="460" spans="1:6" x14ac:dyDescent="0.25">
      <c r="A460" s="8"/>
      <c r="B460" s="8"/>
      <c r="C460" s="8"/>
      <c r="D460" s="8"/>
      <c r="E460" s="8"/>
      <c r="F460" s="8"/>
    </row>
    <row r="461" spans="1:6" x14ac:dyDescent="0.25">
      <c r="A461" s="8"/>
      <c r="B461" s="8"/>
      <c r="C461" s="8"/>
      <c r="D461" s="8"/>
      <c r="E461" s="8"/>
      <c r="F461" s="8"/>
    </row>
    <row r="462" spans="1:6" x14ac:dyDescent="0.25">
      <c r="A462" s="8"/>
      <c r="B462" s="8"/>
      <c r="C462" s="8"/>
      <c r="D462" s="8"/>
      <c r="E462" s="8"/>
      <c r="F462" s="8"/>
    </row>
    <row r="463" spans="1:6" x14ac:dyDescent="0.25">
      <c r="A463" s="8"/>
      <c r="B463" s="8"/>
      <c r="C463" s="8"/>
      <c r="D463" s="8"/>
      <c r="E463" s="8"/>
      <c r="F463" s="8"/>
    </row>
    <row r="464" spans="1:6" x14ac:dyDescent="0.25">
      <c r="A464" s="8"/>
      <c r="B464" s="8"/>
      <c r="C464" s="8"/>
      <c r="D464" s="8"/>
      <c r="E464" s="8"/>
      <c r="F464" s="8"/>
    </row>
    <row r="465" spans="1:6" x14ac:dyDescent="0.25">
      <c r="A465" s="8"/>
      <c r="B465" s="8"/>
      <c r="C465" s="8"/>
      <c r="D465" s="8"/>
      <c r="E465" s="8"/>
      <c r="F465" s="8"/>
    </row>
    <row r="466" spans="1:6" x14ac:dyDescent="0.25">
      <c r="A466" s="8"/>
      <c r="B466" s="8"/>
      <c r="C466" s="8"/>
      <c r="D466" s="8"/>
      <c r="E466" s="8"/>
      <c r="F466" s="8"/>
    </row>
    <row r="467" spans="1:6" x14ac:dyDescent="0.25">
      <c r="A467" s="8"/>
      <c r="B467" s="8"/>
      <c r="C467" s="8"/>
      <c r="D467" s="8"/>
      <c r="E467" s="8"/>
      <c r="F467" s="8"/>
    </row>
    <row r="468" spans="1:6" x14ac:dyDescent="0.25">
      <c r="A468" s="8"/>
      <c r="B468" s="8"/>
      <c r="C468" s="8"/>
      <c r="D468" s="8"/>
      <c r="E468" s="8"/>
      <c r="F468" s="8"/>
    </row>
    <row r="469" spans="1:6" x14ac:dyDescent="0.25">
      <c r="A469" s="8"/>
      <c r="B469" s="8"/>
      <c r="C469" s="8"/>
      <c r="D469" s="8"/>
      <c r="E469" s="8"/>
      <c r="F469" s="8"/>
    </row>
    <row r="470" spans="1:6" x14ac:dyDescent="0.25">
      <c r="A470" s="8"/>
      <c r="B470" s="8"/>
      <c r="C470" s="8"/>
      <c r="D470" s="8"/>
      <c r="E470" s="8"/>
      <c r="F470" s="8"/>
    </row>
    <row r="471" spans="1:6" x14ac:dyDescent="0.25">
      <c r="A471" s="8"/>
      <c r="B471" s="8"/>
      <c r="C471" s="8"/>
      <c r="D471" s="8"/>
      <c r="E471" s="8"/>
      <c r="F471" s="8"/>
    </row>
    <row r="472" spans="1:6" x14ac:dyDescent="0.25">
      <c r="A472" s="8"/>
      <c r="B472" s="8"/>
      <c r="C472" s="8"/>
      <c r="D472" s="8"/>
      <c r="E472" s="8"/>
      <c r="F472" s="8"/>
    </row>
    <row r="473" spans="1:6" x14ac:dyDescent="0.25">
      <c r="A473" s="8"/>
      <c r="B473" s="8"/>
      <c r="C473" s="8"/>
      <c r="D473" s="8"/>
      <c r="E473" s="8"/>
      <c r="F473" s="8"/>
    </row>
    <row r="474" spans="1:6" x14ac:dyDescent="0.25">
      <c r="A474" s="8"/>
      <c r="B474" s="8"/>
      <c r="C474" s="8"/>
      <c r="D474" s="8"/>
      <c r="E474" s="8"/>
      <c r="F474" s="8"/>
    </row>
    <row r="475" spans="1:6" x14ac:dyDescent="0.25">
      <c r="A475" s="8"/>
      <c r="B475" s="8"/>
      <c r="C475" s="8"/>
      <c r="D475" s="8"/>
      <c r="E475" s="8"/>
      <c r="F475" s="8"/>
    </row>
    <row r="476" spans="1:6" x14ac:dyDescent="0.25">
      <c r="A476" s="8"/>
      <c r="B476" s="8"/>
      <c r="C476" s="8"/>
      <c r="D476" s="8"/>
      <c r="E476" s="8"/>
      <c r="F476" s="8"/>
    </row>
    <row r="477" spans="1:6" x14ac:dyDescent="0.25">
      <c r="A477" s="8"/>
      <c r="B477" s="8"/>
      <c r="C477" s="8"/>
      <c r="D477" s="8"/>
      <c r="E477" s="8"/>
      <c r="F477" s="8"/>
    </row>
    <row r="478" spans="1:6" x14ac:dyDescent="0.25">
      <c r="A478" s="8"/>
      <c r="B478" s="8"/>
      <c r="C478" s="8"/>
      <c r="D478" s="8"/>
      <c r="E478" s="8"/>
      <c r="F478" s="8"/>
    </row>
    <row r="479" spans="1:6" x14ac:dyDescent="0.25">
      <c r="A479" s="8"/>
      <c r="B479" s="8"/>
      <c r="C479" s="8"/>
      <c r="D479" s="8"/>
      <c r="E479" s="8"/>
      <c r="F479" s="8"/>
    </row>
    <row r="480" spans="1:6" x14ac:dyDescent="0.25">
      <c r="A480" s="8"/>
      <c r="B480" s="8"/>
      <c r="C480" s="8"/>
      <c r="D480" s="8"/>
      <c r="E480" s="8"/>
      <c r="F480" s="8"/>
    </row>
    <row r="481" spans="1:6" x14ac:dyDescent="0.25">
      <c r="A481" s="8"/>
      <c r="B481" s="8"/>
      <c r="C481" s="8"/>
      <c r="D481" s="8"/>
      <c r="E481" s="8"/>
      <c r="F481" s="8"/>
    </row>
    <row r="482" spans="1:6" x14ac:dyDescent="0.25">
      <c r="A482" s="8"/>
      <c r="B482" s="8"/>
      <c r="C482" s="8"/>
      <c r="D482" s="8"/>
      <c r="E482" s="8"/>
      <c r="F482" s="8"/>
    </row>
    <row r="483" spans="1:6" x14ac:dyDescent="0.25">
      <c r="A483" s="8"/>
      <c r="B483" s="8"/>
      <c r="C483" s="8"/>
      <c r="D483" s="8"/>
      <c r="E483" s="8"/>
      <c r="F483" s="8"/>
    </row>
    <row r="484" spans="1:6" x14ac:dyDescent="0.25">
      <c r="A484" s="8"/>
      <c r="B484" s="8"/>
      <c r="C484" s="8"/>
      <c r="D484" s="8"/>
      <c r="E484" s="8"/>
      <c r="F484" s="8"/>
    </row>
    <row r="485" spans="1:6" x14ac:dyDescent="0.25">
      <c r="A485" s="8"/>
      <c r="B485" s="8"/>
      <c r="C485" s="8"/>
      <c r="D485" s="8"/>
      <c r="E485" s="8"/>
      <c r="F485" s="8"/>
    </row>
    <row r="486" spans="1:6" x14ac:dyDescent="0.25">
      <c r="A486" s="8"/>
      <c r="B486" s="8"/>
      <c r="C486" s="8"/>
      <c r="D486" s="8"/>
      <c r="E486" s="8"/>
      <c r="F486" s="8"/>
    </row>
    <row r="487" spans="1:6" x14ac:dyDescent="0.25">
      <c r="A487" s="8"/>
      <c r="B487" s="8"/>
      <c r="C487" s="8"/>
      <c r="D487" s="8"/>
      <c r="E487" s="8"/>
      <c r="F487" s="8"/>
    </row>
    <row r="488" spans="1:6" x14ac:dyDescent="0.25">
      <c r="A488" s="8"/>
      <c r="B488" s="8"/>
      <c r="C488" s="8"/>
      <c r="D488" s="8"/>
      <c r="E488" s="8"/>
      <c r="F488" s="8"/>
    </row>
    <row r="489" spans="1:6" x14ac:dyDescent="0.25">
      <c r="A489" s="8"/>
      <c r="B489" s="8"/>
      <c r="C489" s="8"/>
      <c r="D489" s="8"/>
      <c r="E489" s="8"/>
      <c r="F489" s="8"/>
    </row>
    <row r="490" spans="1:6" x14ac:dyDescent="0.25">
      <c r="A490" s="8"/>
      <c r="B490" s="8"/>
      <c r="C490" s="8"/>
      <c r="D490" s="8"/>
      <c r="E490" s="8"/>
      <c r="F490" s="8"/>
    </row>
    <row r="491" spans="1:6" x14ac:dyDescent="0.25">
      <c r="A491" s="8"/>
      <c r="B491" s="8"/>
      <c r="C491" s="8"/>
      <c r="D491" s="8"/>
      <c r="E491" s="8"/>
      <c r="F491" s="8"/>
    </row>
    <row r="492" spans="1:6" x14ac:dyDescent="0.25">
      <c r="A492" s="8"/>
      <c r="B492" s="8"/>
      <c r="C492" s="8"/>
      <c r="D492" s="8"/>
      <c r="E492" s="8"/>
      <c r="F492" s="8"/>
    </row>
    <row r="493" spans="1:6" x14ac:dyDescent="0.25">
      <c r="A493" s="8"/>
      <c r="B493" s="8"/>
      <c r="C493" s="8"/>
      <c r="D493" s="8"/>
      <c r="E493" s="8"/>
      <c r="F493" s="8"/>
    </row>
    <row r="494" spans="1:6" x14ac:dyDescent="0.25">
      <c r="A494" s="8"/>
      <c r="B494" s="8"/>
      <c r="C494" s="8"/>
      <c r="D494" s="8"/>
      <c r="E494" s="8"/>
      <c r="F494" s="8"/>
    </row>
    <row r="495" spans="1:6" x14ac:dyDescent="0.25">
      <c r="A495" s="8"/>
      <c r="B495" s="8"/>
      <c r="C495" s="8"/>
      <c r="D495" s="8"/>
      <c r="E495" s="8"/>
      <c r="F495" s="8"/>
    </row>
    <row r="496" spans="1:6" x14ac:dyDescent="0.25">
      <c r="A496" s="8"/>
      <c r="B496" s="8"/>
      <c r="C496" s="8"/>
      <c r="D496" s="8"/>
      <c r="E496" s="8"/>
      <c r="F496" s="8"/>
    </row>
    <row r="497" spans="1:6" x14ac:dyDescent="0.25">
      <c r="A497" s="8"/>
      <c r="B497" s="8"/>
      <c r="C497" s="8"/>
      <c r="D497" s="8"/>
      <c r="E497" s="8"/>
      <c r="F497" s="8"/>
    </row>
    <row r="498" spans="1:6" x14ac:dyDescent="0.25">
      <c r="A498" s="8"/>
      <c r="B498" s="8"/>
      <c r="C498" s="8"/>
      <c r="D498" s="8"/>
      <c r="E498" s="8"/>
      <c r="F498" s="8"/>
    </row>
    <row r="499" spans="1:6" x14ac:dyDescent="0.25">
      <c r="A499" s="8"/>
      <c r="B499" s="8"/>
      <c r="C499" s="8"/>
      <c r="D499" s="8"/>
      <c r="E499" s="8"/>
      <c r="F499" s="8"/>
    </row>
    <row r="500" spans="1:6" x14ac:dyDescent="0.25">
      <c r="A500" s="8"/>
      <c r="B500" s="8"/>
      <c r="C500" s="8"/>
      <c r="D500" s="8"/>
      <c r="E500" s="8"/>
      <c r="F500" s="8"/>
    </row>
    <row r="501" spans="1:6" x14ac:dyDescent="0.25">
      <c r="A501" s="8"/>
      <c r="B501" s="8"/>
      <c r="C501" s="8"/>
      <c r="D501" s="8"/>
      <c r="E501" s="8"/>
      <c r="F501" s="8"/>
    </row>
  </sheetData>
  <pageMargins left="0.75" right="0.75" top="1" bottom="1" header="0.5" footer="0.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xr:uid="{00000000-0002-0000-0300-000000000000}">
          <x14:formula1>
            <xm:f>Immeubles!$A$2:$A$51</xm:f>
          </x14:formula1>
          <xm:sqref>B2:B500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501"/>
  <sheetViews>
    <sheetView showGridLines="0" workbookViewId="0">
      <pane ySplit="1" topLeftCell="A2" activePane="bottomLeft" state="frozen"/>
      <selection pane="bottomLeft"/>
    </sheetView>
  </sheetViews>
  <sheetFormatPr baseColWidth="10" defaultColWidth="9.140625" defaultRowHeight="15" x14ac:dyDescent="0.25"/>
  <cols>
    <col min="1" max="2" width="14" customWidth="1"/>
    <col min="3" max="3" width="24" customWidth="1"/>
    <col min="4" max="4" width="14" customWidth="1"/>
    <col min="5" max="5" width="16" customWidth="1"/>
    <col min="6" max="6" width="22" customWidth="1"/>
    <col min="7" max="7" width="24" customWidth="1"/>
  </cols>
  <sheetData>
    <row r="1" spans="1:7" ht="30" x14ac:dyDescent="0.25">
      <c r="A1" s="5" t="s">
        <v>55</v>
      </c>
      <c r="B1" s="5" t="s">
        <v>43</v>
      </c>
      <c r="C1" s="5" t="s">
        <v>56</v>
      </c>
      <c r="D1" s="5" t="s">
        <v>57</v>
      </c>
      <c r="E1" s="5" t="s">
        <v>58</v>
      </c>
      <c r="F1" s="5" t="s">
        <v>59</v>
      </c>
      <c r="G1" s="5" t="s">
        <v>37</v>
      </c>
    </row>
    <row r="2" spans="1:7" x14ac:dyDescent="0.25">
      <c r="A2" s="6" t="s">
        <v>60</v>
      </c>
      <c r="B2" s="6" t="s">
        <v>47</v>
      </c>
      <c r="C2" s="6" t="s">
        <v>61</v>
      </c>
      <c r="D2" s="6">
        <v>45672</v>
      </c>
      <c r="E2" s="6"/>
      <c r="F2" s="6">
        <v>70</v>
      </c>
      <c r="G2" s="8" t="s">
        <v>62</v>
      </c>
    </row>
    <row r="3" spans="1:7" x14ac:dyDescent="0.25">
      <c r="A3" s="8" t="s">
        <v>63</v>
      </c>
      <c r="B3" s="8" t="s">
        <v>49</v>
      </c>
      <c r="C3" s="8" t="s">
        <v>64</v>
      </c>
      <c r="D3" s="8">
        <v>45717</v>
      </c>
      <c r="E3" s="8">
        <v>45950</v>
      </c>
      <c r="F3" s="8">
        <v>55</v>
      </c>
      <c r="G3" s="8" t="s">
        <v>65</v>
      </c>
    </row>
    <row r="4" spans="1:7" x14ac:dyDescent="0.25">
      <c r="A4" s="8" t="s">
        <v>66</v>
      </c>
      <c r="B4" s="8" t="s">
        <v>51</v>
      </c>
      <c r="C4" s="8" t="s">
        <v>67</v>
      </c>
      <c r="D4" s="8">
        <v>45597</v>
      </c>
      <c r="E4" s="8"/>
      <c r="F4" s="8">
        <v>85</v>
      </c>
      <c r="G4" s="8"/>
    </row>
    <row r="5" spans="1:7" x14ac:dyDescent="0.25">
      <c r="A5" s="8" t="s">
        <v>68</v>
      </c>
      <c r="B5" s="8" t="s">
        <v>53</v>
      </c>
      <c r="C5" s="8" t="s">
        <v>69</v>
      </c>
      <c r="D5" s="8">
        <v>45848</v>
      </c>
      <c r="E5" s="8"/>
      <c r="F5" s="8">
        <v>60</v>
      </c>
      <c r="G5" s="8" t="s">
        <v>70</v>
      </c>
    </row>
    <row r="6" spans="1:7" x14ac:dyDescent="0.25">
      <c r="A6" s="8"/>
      <c r="B6" s="8"/>
      <c r="C6" s="8"/>
      <c r="D6" s="8"/>
      <c r="E6" s="8"/>
      <c r="F6" s="8"/>
      <c r="G6" s="8"/>
    </row>
    <row r="7" spans="1:7" x14ac:dyDescent="0.25">
      <c r="A7" s="8"/>
      <c r="B7" s="8"/>
      <c r="C7" s="8"/>
      <c r="D7" s="8"/>
      <c r="E7" s="8"/>
      <c r="F7" s="8"/>
      <c r="G7" s="8"/>
    </row>
    <row r="8" spans="1:7" x14ac:dyDescent="0.25">
      <c r="A8" s="8"/>
      <c r="B8" s="8"/>
      <c r="C8" s="8"/>
      <c r="D8" s="8"/>
      <c r="E8" s="8"/>
      <c r="F8" s="8"/>
      <c r="G8" s="8"/>
    </row>
    <row r="9" spans="1:7" x14ac:dyDescent="0.25">
      <c r="A9" s="8"/>
      <c r="B9" s="8"/>
      <c r="C9" s="8"/>
      <c r="D9" s="8"/>
      <c r="E9" s="8"/>
      <c r="F9" s="8"/>
      <c r="G9" s="8"/>
    </row>
    <row r="10" spans="1:7" x14ac:dyDescent="0.25">
      <c r="A10" s="8"/>
      <c r="B10" s="8"/>
      <c r="C10" s="8"/>
      <c r="D10" s="8"/>
      <c r="E10" s="8"/>
      <c r="F10" s="8"/>
      <c r="G10" s="8"/>
    </row>
    <row r="11" spans="1:7" x14ac:dyDescent="0.25">
      <c r="A11" s="8"/>
      <c r="B11" s="8"/>
      <c r="C11" s="8"/>
      <c r="D11" s="8"/>
      <c r="E11" s="8"/>
      <c r="F11" s="8"/>
      <c r="G11" s="8"/>
    </row>
    <row r="12" spans="1:7" x14ac:dyDescent="0.25">
      <c r="A12" s="8"/>
      <c r="B12" s="8"/>
      <c r="C12" s="8"/>
      <c r="D12" s="8"/>
      <c r="E12" s="8"/>
      <c r="F12" s="8"/>
      <c r="G12" s="8"/>
    </row>
    <row r="13" spans="1:7" x14ac:dyDescent="0.25">
      <c r="A13" s="8"/>
      <c r="B13" s="8"/>
      <c r="C13" s="8"/>
      <c r="D13" s="8"/>
      <c r="E13" s="8"/>
      <c r="F13" s="8"/>
      <c r="G13" s="8"/>
    </row>
    <row r="14" spans="1:7" x14ac:dyDescent="0.25">
      <c r="A14" s="8"/>
      <c r="B14" s="8"/>
      <c r="C14" s="8"/>
      <c r="D14" s="8"/>
      <c r="E14" s="8"/>
      <c r="F14" s="8"/>
      <c r="G14" s="8"/>
    </row>
    <row r="15" spans="1:7" x14ac:dyDescent="0.25">
      <c r="A15" s="8"/>
      <c r="B15" s="8"/>
      <c r="C15" s="8"/>
      <c r="D15" s="8"/>
      <c r="E15" s="8"/>
      <c r="F15" s="8"/>
      <c r="G15" s="8"/>
    </row>
    <row r="16" spans="1:7" x14ac:dyDescent="0.25">
      <c r="A16" s="8"/>
      <c r="B16" s="8"/>
      <c r="C16" s="8"/>
      <c r="D16" s="8"/>
      <c r="E16" s="8"/>
      <c r="F16" s="8"/>
      <c r="G16" s="8"/>
    </row>
    <row r="17" spans="1:7" x14ac:dyDescent="0.25">
      <c r="A17" s="8"/>
      <c r="B17" s="8"/>
      <c r="C17" s="8"/>
      <c r="D17" s="8"/>
      <c r="E17" s="8"/>
      <c r="F17" s="8"/>
      <c r="G17" s="8"/>
    </row>
    <row r="18" spans="1:7" x14ac:dyDescent="0.25">
      <c r="A18" s="8"/>
      <c r="B18" s="8"/>
      <c r="C18" s="8"/>
      <c r="D18" s="8"/>
      <c r="E18" s="8"/>
      <c r="F18" s="8"/>
      <c r="G18" s="8"/>
    </row>
    <row r="19" spans="1:7" x14ac:dyDescent="0.25">
      <c r="A19" s="8"/>
      <c r="B19" s="8"/>
      <c r="C19" s="8"/>
      <c r="D19" s="8"/>
      <c r="E19" s="8"/>
      <c r="F19" s="8"/>
      <c r="G19" s="8"/>
    </row>
    <row r="20" spans="1:7" x14ac:dyDescent="0.25">
      <c r="A20" s="8"/>
      <c r="B20" s="8"/>
      <c r="C20" s="8"/>
      <c r="D20" s="8"/>
      <c r="E20" s="8"/>
      <c r="F20" s="8"/>
      <c r="G20" s="8"/>
    </row>
    <row r="21" spans="1:7" x14ac:dyDescent="0.25">
      <c r="A21" s="8"/>
      <c r="B21" s="8"/>
      <c r="C21" s="8"/>
      <c r="D21" s="8"/>
      <c r="E21" s="8"/>
      <c r="F21" s="8"/>
      <c r="G21" s="8"/>
    </row>
    <row r="22" spans="1:7" x14ac:dyDescent="0.25">
      <c r="A22" s="8"/>
      <c r="B22" s="8"/>
      <c r="C22" s="8"/>
      <c r="D22" s="8"/>
      <c r="E22" s="8"/>
      <c r="F22" s="8"/>
      <c r="G22" s="8"/>
    </row>
    <row r="23" spans="1:7" x14ac:dyDescent="0.25">
      <c r="A23" s="8"/>
      <c r="B23" s="8"/>
      <c r="C23" s="8"/>
      <c r="D23" s="8"/>
      <c r="E23" s="8"/>
      <c r="F23" s="8"/>
      <c r="G23" s="8"/>
    </row>
    <row r="24" spans="1:7" x14ac:dyDescent="0.25">
      <c r="A24" s="8"/>
      <c r="B24" s="8"/>
      <c r="C24" s="8"/>
      <c r="D24" s="8"/>
      <c r="E24" s="8"/>
      <c r="F24" s="8"/>
      <c r="G24" s="8"/>
    </row>
    <row r="25" spans="1:7" x14ac:dyDescent="0.25">
      <c r="A25" s="8"/>
      <c r="B25" s="8"/>
      <c r="C25" s="8"/>
      <c r="D25" s="8"/>
      <c r="E25" s="8"/>
      <c r="F25" s="8"/>
      <c r="G25" s="8"/>
    </row>
    <row r="26" spans="1:7" x14ac:dyDescent="0.25">
      <c r="A26" s="8"/>
      <c r="B26" s="8"/>
      <c r="C26" s="8"/>
      <c r="D26" s="8"/>
      <c r="E26" s="8"/>
      <c r="F26" s="8"/>
      <c r="G26" s="8"/>
    </row>
    <row r="27" spans="1:7" x14ac:dyDescent="0.25">
      <c r="A27" s="8"/>
      <c r="B27" s="8"/>
      <c r="C27" s="8"/>
      <c r="D27" s="8"/>
      <c r="E27" s="8"/>
      <c r="F27" s="8"/>
      <c r="G27" s="8"/>
    </row>
    <row r="28" spans="1:7" x14ac:dyDescent="0.25">
      <c r="A28" s="8"/>
      <c r="B28" s="8"/>
      <c r="C28" s="8"/>
      <c r="D28" s="8"/>
      <c r="E28" s="8"/>
      <c r="F28" s="8"/>
      <c r="G28" s="8"/>
    </row>
    <row r="29" spans="1:7" x14ac:dyDescent="0.25">
      <c r="A29" s="8"/>
      <c r="B29" s="8"/>
      <c r="C29" s="8"/>
      <c r="D29" s="8"/>
      <c r="E29" s="8"/>
      <c r="F29" s="8"/>
      <c r="G29" s="8"/>
    </row>
    <row r="30" spans="1:7" x14ac:dyDescent="0.25">
      <c r="A30" s="8"/>
      <c r="B30" s="8"/>
      <c r="C30" s="8"/>
      <c r="D30" s="8"/>
      <c r="E30" s="8"/>
      <c r="F30" s="8"/>
      <c r="G30" s="8"/>
    </row>
    <row r="31" spans="1:7" x14ac:dyDescent="0.25">
      <c r="A31" s="8"/>
      <c r="B31" s="8"/>
      <c r="C31" s="8"/>
      <c r="D31" s="8"/>
      <c r="E31" s="8"/>
      <c r="F31" s="8"/>
      <c r="G31" s="8"/>
    </row>
    <row r="32" spans="1:7" x14ac:dyDescent="0.25">
      <c r="A32" s="8"/>
      <c r="B32" s="8"/>
      <c r="C32" s="8"/>
      <c r="D32" s="8"/>
      <c r="E32" s="8"/>
      <c r="F32" s="8"/>
      <c r="G32" s="8"/>
    </row>
    <row r="33" spans="1:7" x14ac:dyDescent="0.25">
      <c r="A33" s="8"/>
      <c r="B33" s="8"/>
      <c r="C33" s="8"/>
      <c r="D33" s="8"/>
      <c r="E33" s="8"/>
      <c r="F33" s="8"/>
      <c r="G33" s="8"/>
    </row>
    <row r="34" spans="1:7" x14ac:dyDescent="0.25">
      <c r="A34" s="8"/>
      <c r="B34" s="8"/>
      <c r="C34" s="8"/>
      <c r="D34" s="8"/>
      <c r="E34" s="8"/>
      <c r="F34" s="8"/>
      <c r="G34" s="8"/>
    </row>
    <row r="35" spans="1:7" x14ac:dyDescent="0.25">
      <c r="A35" s="8"/>
      <c r="B35" s="8"/>
      <c r="C35" s="8"/>
      <c r="D35" s="8"/>
      <c r="E35" s="8"/>
      <c r="F35" s="8"/>
      <c r="G35" s="8"/>
    </row>
    <row r="36" spans="1:7" x14ac:dyDescent="0.25">
      <c r="A36" s="8"/>
      <c r="B36" s="8"/>
      <c r="C36" s="8"/>
      <c r="D36" s="8"/>
      <c r="E36" s="8"/>
      <c r="F36" s="8"/>
      <c r="G36" s="8"/>
    </row>
    <row r="37" spans="1:7" x14ac:dyDescent="0.25">
      <c r="A37" s="8"/>
      <c r="B37" s="8"/>
      <c r="C37" s="8"/>
      <c r="D37" s="8"/>
      <c r="E37" s="8"/>
      <c r="F37" s="8"/>
      <c r="G37" s="8"/>
    </row>
    <row r="38" spans="1:7" x14ac:dyDescent="0.25">
      <c r="A38" s="8"/>
      <c r="B38" s="8"/>
      <c r="C38" s="8"/>
      <c r="D38" s="8"/>
      <c r="E38" s="8"/>
      <c r="F38" s="8"/>
      <c r="G38" s="8"/>
    </row>
    <row r="39" spans="1:7" x14ac:dyDescent="0.25">
      <c r="A39" s="8"/>
      <c r="B39" s="8"/>
      <c r="C39" s="8"/>
      <c r="D39" s="8"/>
      <c r="E39" s="8"/>
      <c r="F39" s="8"/>
      <c r="G39" s="8"/>
    </row>
    <row r="40" spans="1:7" x14ac:dyDescent="0.25">
      <c r="A40" s="8"/>
      <c r="B40" s="8"/>
      <c r="C40" s="8"/>
      <c r="D40" s="8"/>
      <c r="E40" s="8"/>
      <c r="F40" s="8"/>
      <c r="G40" s="8"/>
    </row>
    <row r="41" spans="1:7" x14ac:dyDescent="0.25">
      <c r="A41" s="8"/>
      <c r="B41" s="8"/>
      <c r="C41" s="8"/>
      <c r="D41" s="8"/>
      <c r="E41" s="8"/>
      <c r="F41" s="8"/>
      <c r="G41" s="8"/>
    </row>
    <row r="42" spans="1:7" x14ac:dyDescent="0.25">
      <c r="A42" s="8"/>
      <c r="B42" s="8"/>
      <c r="C42" s="8"/>
      <c r="D42" s="8"/>
      <c r="E42" s="8"/>
      <c r="F42" s="8"/>
      <c r="G42" s="8"/>
    </row>
    <row r="43" spans="1:7" x14ac:dyDescent="0.25">
      <c r="A43" s="8"/>
      <c r="B43" s="8"/>
      <c r="C43" s="8"/>
      <c r="D43" s="8"/>
      <c r="E43" s="8"/>
      <c r="F43" s="8"/>
      <c r="G43" s="8"/>
    </row>
    <row r="44" spans="1:7" x14ac:dyDescent="0.25">
      <c r="A44" s="8"/>
      <c r="B44" s="8"/>
      <c r="C44" s="8"/>
      <c r="D44" s="8"/>
      <c r="E44" s="8"/>
      <c r="F44" s="8"/>
      <c r="G44" s="8"/>
    </row>
    <row r="45" spans="1:7" x14ac:dyDescent="0.25">
      <c r="A45" s="8"/>
      <c r="B45" s="8"/>
      <c r="C45" s="8"/>
      <c r="D45" s="8"/>
      <c r="E45" s="8"/>
      <c r="F45" s="8"/>
      <c r="G45" s="8"/>
    </row>
    <row r="46" spans="1:7" x14ac:dyDescent="0.25">
      <c r="A46" s="8"/>
      <c r="B46" s="8"/>
      <c r="C46" s="8"/>
      <c r="D46" s="8"/>
      <c r="E46" s="8"/>
      <c r="F46" s="8"/>
      <c r="G46" s="8"/>
    </row>
    <row r="47" spans="1:7" x14ac:dyDescent="0.25">
      <c r="A47" s="8"/>
      <c r="B47" s="8"/>
      <c r="C47" s="8"/>
      <c r="D47" s="8"/>
      <c r="E47" s="8"/>
      <c r="F47" s="8"/>
      <c r="G47" s="8"/>
    </row>
    <row r="48" spans="1:7" x14ac:dyDescent="0.25">
      <c r="A48" s="8"/>
      <c r="B48" s="8"/>
      <c r="C48" s="8"/>
      <c r="D48" s="8"/>
      <c r="E48" s="8"/>
      <c r="F48" s="8"/>
      <c r="G48" s="8"/>
    </row>
    <row r="49" spans="1:7" x14ac:dyDescent="0.25">
      <c r="A49" s="8"/>
      <c r="B49" s="8"/>
      <c r="C49" s="8"/>
      <c r="D49" s="8"/>
      <c r="E49" s="8"/>
      <c r="F49" s="8"/>
      <c r="G49" s="8"/>
    </row>
    <row r="50" spans="1:7" x14ac:dyDescent="0.25">
      <c r="A50" s="8"/>
      <c r="B50" s="8"/>
      <c r="C50" s="8"/>
      <c r="D50" s="8"/>
      <c r="E50" s="8"/>
      <c r="F50" s="8"/>
      <c r="G50" s="8"/>
    </row>
    <row r="51" spans="1:7" x14ac:dyDescent="0.25">
      <c r="A51" s="8"/>
      <c r="B51" s="8"/>
      <c r="C51" s="8"/>
      <c r="D51" s="8"/>
      <c r="E51" s="8"/>
      <c r="F51" s="8"/>
      <c r="G51" s="8"/>
    </row>
    <row r="52" spans="1:7" x14ac:dyDescent="0.25">
      <c r="A52" s="8"/>
      <c r="B52" s="8"/>
      <c r="C52" s="8"/>
      <c r="D52" s="8"/>
      <c r="E52" s="8"/>
      <c r="F52" s="8"/>
      <c r="G52" s="8"/>
    </row>
    <row r="53" spans="1:7" x14ac:dyDescent="0.25">
      <c r="A53" s="8"/>
      <c r="B53" s="8"/>
      <c r="C53" s="8"/>
      <c r="D53" s="8"/>
      <c r="E53" s="8"/>
      <c r="F53" s="8"/>
      <c r="G53" s="8"/>
    </row>
    <row r="54" spans="1:7" x14ac:dyDescent="0.25">
      <c r="A54" s="8"/>
      <c r="B54" s="8"/>
      <c r="C54" s="8"/>
      <c r="D54" s="8"/>
      <c r="E54" s="8"/>
      <c r="F54" s="8"/>
      <c r="G54" s="8"/>
    </row>
    <row r="55" spans="1:7" x14ac:dyDescent="0.25">
      <c r="A55" s="8"/>
      <c r="B55" s="8"/>
      <c r="C55" s="8"/>
      <c r="D55" s="8"/>
      <c r="E55" s="8"/>
      <c r="F55" s="8"/>
      <c r="G55" s="8"/>
    </row>
    <row r="56" spans="1:7" x14ac:dyDescent="0.25">
      <c r="A56" s="8"/>
      <c r="B56" s="8"/>
      <c r="C56" s="8"/>
      <c r="D56" s="8"/>
      <c r="E56" s="8"/>
      <c r="F56" s="8"/>
      <c r="G56" s="8"/>
    </row>
    <row r="57" spans="1:7" x14ac:dyDescent="0.25">
      <c r="A57" s="8"/>
      <c r="B57" s="8"/>
      <c r="C57" s="8"/>
      <c r="D57" s="8"/>
      <c r="E57" s="8"/>
      <c r="F57" s="8"/>
      <c r="G57" s="8"/>
    </row>
    <row r="58" spans="1:7" x14ac:dyDescent="0.25">
      <c r="A58" s="8"/>
      <c r="B58" s="8"/>
      <c r="C58" s="8"/>
      <c r="D58" s="8"/>
      <c r="E58" s="8"/>
      <c r="F58" s="8"/>
      <c r="G58" s="8"/>
    </row>
    <row r="59" spans="1:7" x14ac:dyDescent="0.25">
      <c r="A59" s="8"/>
      <c r="B59" s="8"/>
      <c r="C59" s="8"/>
      <c r="D59" s="8"/>
      <c r="E59" s="8"/>
      <c r="F59" s="8"/>
      <c r="G59" s="8"/>
    </row>
    <row r="60" spans="1:7" x14ac:dyDescent="0.25">
      <c r="A60" s="8"/>
      <c r="B60" s="8"/>
      <c r="C60" s="8"/>
      <c r="D60" s="8"/>
      <c r="E60" s="8"/>
      <c r="F60" s="8"/>
      <c r="G60" s="8"/>
    </row>
    <row r="61" spans="1:7" x14ac:dyDescent="0.25">
      <c r="A61" s="8"/>
      <c r="B61" s="8"/>
      <c r="C61" s="8"/>
      <c r="D61" s="8"/>
      <c r="E61" s="8"/>
      <c r="F61" s="8"/>
      <c r="G61" s="8"/>
    </row>
    <row r="62" spans="1:7" x14ac:dyDescent="0.25">
      <c r="A62" s="8"/>
      <c r="B62" s="8"/>
      <c r="C62" s="8"/>
      <c r="D62" s="8"/>
      <c r="E62" s="8"/>
      <c r="F62" s="8"/>
      <c r="G62" s="8"/>
    </row>
    <row r="63" spans="1:7" x14ac:dyDescent="0.25">
      <c r="A63" s="8"/>
      <c r="B63" s="8"/>
      <c r="C63" s="8"/>
      <c r="D63" s="8"/>
      <c r="E63" s="8"/>
      <c r="F63" s="8"/>
      <c r="G63" s="8"/>
    </row>
    <row r="64" spans="1:7" x14ac:dyDescent="0.25">
      <c r="A64" s="8"/>
      <c r="B64" s="8"/>
      <c r="C64" s="8"/>
      <c r="D64" s="8"/>
      <c r="E64" s="8"/>
      <c r="F64" s="8"/>
      <c r="G64" s="8"/>
    </row>
    <row r="65" spans="1:7" x14ac:dyDescent="0.25">
      <c r="A65" s="8"/>
      <c r="B65" s="8"/>
      <c r="C65" s="8"/>
      <c r="D65" s="8"/>
      <c r="E65" s="8"/>
      <c r="F65" s="8"/>
      <c r="G65" s="8"/>
    </row>
    <row r="66" spans="1:7" x14ac:dyDescent="0.25">
      <c r="A66" s="8"/>
      <c r="B66" s="8"/>
      <c r="C66" s="8"/>
      <c r="D66" s="8"/>
      <c r="E66" s="8"/>
      <c r="F66" s="8"/>
      <c r="G66" s="8"/>
    </row>
    <row r="67" spans="1:7" x14ac:dyDescent="0.25">
      <c r="A67" s="8"/>
      <c r="B67" s="8"/>
      <c r="C67" s="8"/>
      <c r="D67" s="8"/>
      <c r="E67" s="8"/>
      <c r="F67" s="8"/>
      <c r="G67" s="8"/>
    </row>
    <row r="68" spans="1:7" x14ac:dyDescent="0.25">
      <c r="A68" s="8"/>
      <c r="B68" s="8"/>
      <c r="C68" s="8"/>
      <c r="D68" s="8"/>
      <c r="E68" s="8"/>
      <c r="F68" s="8"/>
      <c r="G68" s="8"/>
    </row>
    <row r="69" spans="1:7" x14ac:dyDescent="0.25">
      <c r="A69" s="8"/>
      <c r="B69" s="8"/>
      <c r="C69" s="8"/>
      <c r="D69" s="8"/>
      <c r="E69" s="8"/>
      <c r="F69" s="8"/>
      <c r="G69" s="8"/>
    </row>
    <row r="70" spans="1:7" x14ac:dyDescent="0.25">
      <c r="A70" s="8"/>
      <c r="B70" s="8"/>
      <c r="C70" s="8"/>
      <c r="D70" s="8"/>
      <c r="E70" s="8"/>
      <c r="F70" s="8"/>
      <c r="G70" s="8"/>
    </row>
    <row r="71" spans="1:7" x14ac:dyDescent="0.25">
      <c r="A71" s="8"/>
      <c r="B71" s="8"/>
      <c r="C71" s="8"/>
      <c r="D71" s="8"/>
      <c r="E71" s="8"/>
      <c r="F71" s="8"/>
      <c r="G71" s="8"/>
    </row>
    <row r="72" spans="1:7" x14ac:dyDescent="0.25">
      <c r="A72" s="8"/>
      <c r="B72" s="8"/>
      <c r="C72" s="8"/>
      <c r="D72" s="8"/>
      <c r="E72" s="8"/>
      <c r="F72" s="8"/>
      <c r="G72" s="8"/>
    </row>
    <row r="73" spans="1:7" x14ac:dyDescent="0.25">
      <c r="A73" s="8"/>
      <c r="B73" s="8"/>
      <c r="C73" s="8"/>
      <c r="D73" s="8"/>
      <c r="E73" s="8"/>
      <c r="F73" s="8"/>
      <c r="G73" s="8"/>
    </row>
    <row r="74" spans="1:7" x14ac:dyDescent="0.25">
      <c r="A74" s="8"/>
      <c r="B74" s="8"/>
      <c r="C74" s="8"/>
      <c r="D74" s="8"/>
      <c r="E74" s="8"/>
      <c r="F74" s="8"/>
      <c r="G74" s="8"/>
    </row>
    <row r="75" spans="1:7" x14ac:dyDescent="0.25">
      <c r="A75" s="8"/>
      <c r="B75" s="8"/>
      <c r="C75" s="8"/>
      <c r="D75" s="8"/>
      <c r="E75" s="8"/>
      <c r="F75" s="8"/>
      <c r="G75" s="8"/>
    </row>
    <row r="76" spans="1:7" x14ac:dyDescent="0.25">
      <c r="A76" s="8"/>
      <c r="B76" s="8"/>
      <c r="C76" s="8"/>
      <c r="D76" s="8"/>
      <c r="E76" s="8"/>
      <c r="F76" s="8"/>
      <c r="G76" s="8"/>
    </row>
    <row r="77" spans="1:7" x14ac:dyDescent="0.25">
      <c r="A77" s="8"/>
      <c r="B77" s="8"/>
      <c r="C77" s="8"/>
      <c r="D77" s="8"/>
      <c r="E77" s="8"/>
      <c r="F77" s="8"/>
      <c r="G77" s="8"/>
    </row>
    <row r="78" spans="1:7" x14ac:dyDescent="0.25">
      <c r="A78" s="8"/>
      <c r="B78" s="8"/>
      <c r="C78" s="8"/>
      <c r="D78" s="8"/>
      <c r="E78" s="8"/>
      <c r="F78" s="8"/>
      <c r="G78" s="8"/>
    </row>
    <row r="79" spans="1:7" x14ac:dyDescent="0.25">
      <c r="A79" s="8"/>
      <c r="B79" s="8"/>
      <c r="C79" s="8"/>
      <c r="D79" s="8"/>
      <c r="E79" s="8"/>
      <c r="F79" s="8"/>
      <c r="G79" s="8"/>
    </row>
    <row r="80" spans="1:7" x14ac:dyDescent="0.25">
      <c r="A80" s="8"/>
      <c r="B80" s="8"/>
      <c r="C80" s="8"/>
      <c r="D80" s="8"/>
      <c r="E80" s="8"/>
      <c r="F80" s="8"/>
      <c r="G80" s="8"/>
    </row>
    <row r="81" spans="1:7" x14ac:dyDescent="0.25">
      <c r="A81" s="8"/>
      <c r="B81" s="8"/>
      <c r="C81" s="8"/>
      <c r="D81" s="8"/>
      <c r="E81" s="8"/>
      <c r="F81" s="8"/>
      <c r="G81" s="8"/>
    </row>
    <row r="82" spans="1:7" x14ac:dyDescent="0.25">
      <c r="A82" s="8"/>
      <c r="B82" s="8"/>
      <c r="C82" s="8"/>
      <c r="D82" s="8"/>
      <c r="E82" s="8"/>
      <c r="F82" s="8"/>
      <c r="G82" s="8"/>
    </row>
    <row r="83" spans="1:7" x14ac:dyDescent="0.25">
      <c r="A83" s="8"/>
      <c r="B83" s="8"/>
      <c r="C83" s="8"/>
      <c r="D83" s="8"/>
      <c r="E83" s="8"/>
      <c r="F83" s="8"/>
      <c r="G83" s="8"/>
    </row>
    <row r="84" spans="1:7" x14ac:dyDescent="0.25">
      <c r="A84" s="8"/>
      <c r="B84" s="8"/>
      <c r="C84" s="8"/>
      <c r="D84" s="8"/>
      <c r="E84" s="8"/>
      <c r="F84" s="8"/>
      <c r="G84" s="8"/>
    </row>
    <row r="85" spans="1:7" x14ac:dyDescent="0.25">
      <c r="A85" s="8"/>
      <c r="B85" s="8"/>
      <c r="C85" s="8"/>
      <c r="D85" s="8"/>
      <c r="E85" s="8"/>
      <c r="F85" s="8"/>
      <c r="G85" s="8"/>
    </row>
    <row r="86" spans="1:7" x14ac:dyDescent="0.25">
      <c r="A86" s="8"/>
      <c r="B86" s="8"/>
      <c r="C86" s="8"/>
      <c r="D86" s="8"/>
      <c r="E86" s="8"/>
      <c r="F86" s="8"/>
      <c r="G86" s="8"/>
    </row>
    <row r="87" spans="1:7" x14ac:dyDescent="0.25">
      <c r="A87" s="8"/>
      <c r="B87" s="8"/>
      <c r="C87" s="8"/>
      <c r="D87" s="8"/>
      <c r="E87" s="8"/>
      <c r="F87" s="8"/>
      <c r="G87" s="8"/>
    </row>
    <row r="88" spans="1:7" x14ac:dyDescent="0.25">
      <c r="A88" s="8"/>
      <c r="B88" s="8"/>
      <c r="C88" s="8"/>
      <c r="D88" s="8"/>
      <c r="E88" s="8"/>
      <c r="F88" s="8"/>
      <c r="G88" s="8"/>
    </row>
    <row r="89" spans="1:7" x14ac:dyDescent="0.25">
      <c r="A89" s="8"/>
      <c r="B89" s="8"/>
      <c r="C89" s="8"/>
      <c r="D89" s="8"/>
      <c r="E89" s="8"/>
      <c r="F89" s="8"/>
      <c r="G89" s="8"/>
    </row>
    <row r="90" spans="1:7" x14ac:dyDescent="0.25">
      <c r="A90" s="8"/>
      <c r="B90" s="8"/>
      <c r="C90" s="8"/>
      <c r="D90" s="8"/>
      <c r="E90" s="8"/>
      <c r="F90" s="8"/>
      <c r="G90" s="8"/>
    </row>
    <row r="91" spans="1:7" x14ac:dyDescent="0.25">
      <c r="A91" s="8"/>
      <c r="B91" s="8"/>
      <c r="C91" s="8"/>
      <c r="D91" s="8"/>
      <c r="E91" s="8"/>
      <c r="F91" s="8"/>
      <c r="G91" s="8"/>
    </row>
    <row r="92" spans="1:7" x14ac:dyDescent="0.25">
      <c r="A92" s="8"/>
      <c r="B92" s="8"/>
      <c r="C92" s="8"/>
      <c r="D92" s="8"/>
      <c r="E92" s="8"/>
      <c r="F92" s="8"/>
      <c r="G92" s="8"/>
    </row>
    <row r="93" spans="1:7" x14ac:dyDescent="0.25">
      <c r="A93" s="8"/>
      <c r="B93" s="8"/>
      <c r="C93" s="8"/>
      <c r="D93" s="8"/>
      <c r="E93" s="8"/>
      <c r="F93" s="8"/>
      <c r="G93" s="8"/>
    </row>
    <row r="94" spans="1:7" x14ac:dyDescent="0.25">
      <c r="A94" s="8"/>
      <c r="B94" s="8"/>
      <c r="C94" s="8"/>
      <c r="D94" s="8"/>
      <c r="E94" s="8"/>
      <c r="F94" s="8"/>
      <c r="G94" s="8"/>
    </row>
    <row r="95" spans="1:7" x14ac:dyDescent="0.25">
      <c r="A95" s="8"/>
      <c r="B95" s="8"/>
      <c r="C95" s="8"/>
      <c r="D95" s="8"/>
      <c r="E95" s="8"/>
      <c r="F95" s="8"/>
      <c r="G95" s="8"/>
    </row>
    <row r="96" spans="1:7" x14ac:dyDescent="0.25">
      <c r="A96" s="8"/>
      <c r="B96" s="8"/>
      <c r="C96" s="8"/>
      <c r="D96" s="8"/>
      <c r="E96" s="8"/>
      <c r="F96" s="8"/>
      <c r="G96" s="8"/>
    </row>
    <row r="97" spans="1:7" x14ac:dyDescent="0.25">
      <c r="A97" s="8"/>
      <c r="B97" s="8"/>
      <c r="C97" s="8"/>
      <c r="D97" s="8"/>
      <c r="E97" s="8"/>
      <c r="F97" s="8"/>
      <c r="G97" s="8"/>
    </row>
    <row r="98" spans="1:7" x14ac:dyDescent="0.25">
      <c r="A98" s="8"/>
      <c r="B98" s="8"/>
      <c r="C98" s="8"/>
      <c r="D98" s="8"/>
      <c r="E98" s="8"/>
      <c r="F98" s="8"/>
      <c r="G98" s="8"/>
    </row>
    <row r="99" spans="1:7" x14ac:dyDescent="0.25">
      <c r="A99" s="8"/>
      <c r="B99" s="8"/>
      <c r="C99" s="8"/>
      <c r="D99" s="8"/>
      <c r="E99" s="8"/>
      <c r="F99" s="8"/>
      <c r="G99" s="8"/>
    </row>
    <row r="100" spans="1:7" x14ac:dyDescent="0.25">
      <c r="A100" s="8"/>
      <c r="B100" s="8"/>
      <c r="C100" s="8"/>
      <c r="D100" s="8"/>
      <c r="E100" s="8"/>
      <c r="F100" s="8"/>
      <c r="G100" s="8"/>
    </row>
    <row r="101" spans="1:7" x14ac:dyDescent="0.25">
      <c r="A101" s="8"/>
      <c r="B101" s="8"/>
      <c r="C101" s="8"/>
      <c r="D101" s="8"/>
      <c r="E101" s="8"/>
      <c r="F101" s="8"/>
      <c r="G101" s="8"/>
    </row>
    <row r="102" spans="1:7" x14ac:dyDescent="0.25">
      <c r="A102" s="8"/>
      <c r="B102" s="8"/>
      <c r="C102" s="8"/>
      <c r="D102" s="8"/>
      <c r="E102" s="8"/>
      <c r="F102" s="8"/>
      <c r="G102" s="8"/>
    </row>
    <row r="103" spans="1:7" x14ac:dyDescent="0.25">
      <c r="A103" s="8"/>
      <c r="B103" s="8"/>
      <c r="C103" s="8"/>
      <c r="D103" s="8"/>
      <c r="E103" s="8"/>
      <c r="F103" s="8"/>
      <c r="G103" s="8"/>
    </row>
    <row r="104" spans="1:7" x14ac:dyDescent="0.25">
      <c r="A104" s="8"/>
      <c r="B104" s="8"/>
      <c r="C104" s="8"/>
      <c r="D104" s="8"/>
      <c r="E104" s="8"/>
      <c r="F104" s="8"/>
      <c r="G104" s="8"/>
    </row>
    <row r="105" spans="1:7" x14ac:dyDescent="0.25">
      <c r="A105" s="8"/>
      <c r="B105" s="8"/>
      <c r="C105" s="8"/>
      <c r="D105" s="8"/>
      <c r="E105" s="8"/>
      <c r="F105" s="8"/>
      <c r="G105" s="8"/>
    </row>
    <row r="106" spans="1:7" x14ac:dyDescent="0.25">
      <c r="A106" s="8"/>
      <c r="B106" s="8"/>
      <c r="C106" s="8"/>
      <c r="D106" s="8"/>
      <c r="E106" s="8"/>
      <c r="F106" s="8"/>
      <c r="G106" s="8"/>
    </row>
    <row r="107" spans="1:7" x14ac:dyDescent="0.25">
      <c r="A107" s="8"/>
      <c r="B107" s="8"/>
      <c r="C107" s="8"/>
      <c r="D107" s="8"/>
      <c r="E107" s="8"/>
      <c r="F107" s="8"/>
      <c r="G107" s="8"/>
    </row>
    <row r="108" spans="1:7" x14ac:dyDescent="0.25">
      <c r="A108" s="8"/>
      <c r="B108" s="8"/>
      <c r="C108" s="8"/>
      <c r="D108" s="8"/>
      <c r="E108" s="8"/>
      <c r="F108" s="8"/>
      <c r="G108" s="8"/>
    </row>
    <row r="109" spans="1:7" x14ac:dyDescent="0.25">
      <c r="A109" s="8"/>
      <c r="B109" s="8"/>
      <c r="C109" s="8"/>
      <c r="D109" s="8"/>
      <c r="E109" s="8"/>
      <c r="F109" s="8"/>
      <c r="G109" s="8"/>
    </row>
    <row r="110" spans="1:7" x14ac:dyDescent="0.25">
      <c r="A110" s="8"/>
      <c r="B110" s="8"/>
      <c r="C110" s="8"/>
      <c r="D110" s="8"/>
      <c r="E110" s="8"/>
      <c r="F110" s="8"/>
      <c r="G110" s="8"/>
    </row>
    <row r="111" spans="1:7" x14ac:dyDescent="0.25">
      <c r="A111" s="8"/>
      <c r="B111" s="8"/>
      <c r="C111" s="8"/>
      <c r="D111" s="8"/>
      <c r="E111" s="8"/>
      <c r="F111" s="8"/>
      <c r="G111" s="8"/>
    </row>
    <row r="112" spans="1:7" x14ac:dyDescent="0.25">
      <c r="A112" s="8"/>
      <c r="B112" s="8"/>
      <c r="C112" s="8"/>
      <c r="D112" s="8"/>
      <c r="E112" s="8"/>
      <c r="F112" s="8"/>
      <c r="G112" s="8"/>
    </row>
    <row r="113" spans="1:7" x14ac:dyDescent="0.25">
      <c r="A113" s="8"/>
      <c r="B113" s="8"/>
      <c r="C113" s="8"/>
      <c r="D113" s="8"/>
      <c r="E113" s="8"/>
      <c r="F113" s="8"/>
      <c r="G113" s="8"/>
    </row>
    <row r="114" spans="1:7" x14ac:dyDescent="0.25">
      <c r="A114" s="8"/>
      <c r="B114" s="8"/>
      <c r="C114" s="8"/>
      <c r="D114" s="8"/>
      <c r="E114" s="8"/>
      <c r="F114" s="8"/>
      <c r="G114" s="8"/>
    </row>
    <row r="115" spans="1:7" x14ac:dyDescent="0.25">
      <c r="A115" s="8"/>
      <c r="B115" s="8"/>
      <c r="C115" s="8"/>
      <c r="D115" s="8"/>
      <c r="E115" s="8"/>
      <c r="F115" s="8"/>
      <c r="G115" s="8"/>
    </row>
    <row r="116" spans="1:7" x14ac:dyDescent="0.25">
      <c r="A116" s="8"/>
      <c r="B116" s="8"/>
      <c r="C116" s="8"/>
      <c r="D116" s="8"/>
      <c r="E116" s="8"/>
      <c r="F116" s="8"/>
      <c r="G116" s="8"/>
    </row>
    <row r="117" spans="1:7" x14ac:dyDescent="0.25">
      <c r="A117" s="8"/>
      <c r="B117" s="8"/>
      <c r="C117" s="8"/>
      <c r="D117" s="8"/>
      <c r="E117" s="8"/>
      <c r="F117" s="8"/>
      <c r="G117" s="8"/>
    </row>
    <row r="118" spans="1:7" x14ac:dyDescent="0.25">
      <c r="A118" s="8"/>
      <c r="B118" s="8"/>
      <c r="C118" s="8"/>
      <c r="D118" s="8"/>
      <c r="E118" s="8"/>
      <c r="F118" s="8"/>
      <c r="G118" s="8"/>
    </row>
    <row r="119" spans="1:7" x14ac:dyDescent="0.25">
      <c r="A119" s="8"/>
      <c r="B119" s="8"/>
      <c r="C119" s="8"/>
      <c r="D119" s="8"/>
      <c r="E119" s="8"/>
      <c r="F119" s="8"/>
      <c r="G119" s="8"/>
    </row>
    <row r="120" spans="1:7" x14ac:dyDescent="0.25">
      <c r="A120" s="8"/>
      <c r="B120" s="8"/>
      <c r="C120" s="8"/>
      <c r="D120" s="8"/>
      <c r="E120" s="8"/>
      <c r="F120" s="8"/>
      <c r="G120" s="8"/>
    </row>
    <row r="121" spans="1:7" x14ac:dyDescent="0.25">
      <c r="A121" s="8"/>
      <c r="B121" s="8"/>
      <c r="C121" s="8"/>
      <c r="D121" s="8"/>
      <c r="E121" s="8"/>
      <c r="F121" s="8"/>
      <c r="G121" s="8"/>
    </row>
    <row r="122" spans="1:7" x14ac:dyDescent="0.25">
      <c r="A122" s="8"/>
      <c r="B122" s="8"/>
      <c r="C122" s="8"/>
      <c r="D122" s="8"/>
      <c r="E122" s="8"/>
      <c r="F122" s="8"/>
      <c r="G122" s="8"/>
    </row>
    <row r="123" spans="1:7" x14ac:dyDescent="0.25">
      <c r="A123" s="8"/>
      <c r="B123" s="8"/>
      <c r="C123" s="8"/>
      <c r="D123" s="8"/>
      <c r="E123" s="8"/>
      <c r="F123" s="8"/>
      <c r="G123" s="8"/>
    </row>
    <row r="124" spans="1:7" x14ac:dyDescent="0.25">
      <c r="A124" s="8"/>
      <c r="B124" s="8"/>
      <c r="C124" s="8"/>
      <c r="D124" s="8"/>
      <c r="E124" s="8"/>
      <c r="F124" s="8"/>
      <c r="G124" s="8"/>
    </row>
    <row r="125" spans="1:7" x14ac:dyDescent="0.25">
      <c r="A125" s="8"/>
      <c r="B125" s="8"/>
      <c r="C125" s="8"/>
      <c r="D125" s="8"/>
      <c r="E125" s="8"/>
      <c r="F125" s="8"/>
      <c r="G125" s="8"/>
    </row>
    <row r="126" spans="1:7" x14ac:dyDescent="0.25">
      <c r="A126" s="8"/>
      <c r="B126" s="8"/>
      <c r="C126" s="8"/>
      <c r="D126" s="8"/>
      <c r="E126" s="8"/>
      <c r="F126" s="8"/>
      <c r="G126" s="8"/>
    </row>
    <row r="127" spans="1:7" x14ac:dyDescent="0.25">
      <c r="A127" s="8"/>
      <c r="B127" s="8"/>
      <c r="C127" s="8"/>
      <c r="D127" s="8"/>
      <c r="E127" s="8"/>
      <c r="F127" s="8"/>
      <c r="G127" s="8"/>
    </row>
    <row r="128" spans="1:7" x14ac:dyDescent="0.25">
      <c r="A128" s="8"/>
      <c r="B128" s="8"/>
      <c r="C128" s="8"/>
      <c r="D128" s="8"/>
      <c r="E128" s="8"/>
      <c r="F128" s="8"/>
      <c r="G128" s="8"/>
    </row>
    <row r="129" spans="1:7" x14ac:dyDescent="0.25">
      <c r="A129" s="8"/>
      <c r="B129" s="8"/>
      <c r="C129" s="8"/>
      <c r="D129" s="8"/>
      <c r="E129" s="8"/>
      <c r="F129" s="8"/>
      <c r="G129" s="8"/>
    </row>
    <row r="130" spans="1:7" x14ac:dyDescent="0.25">
      <c r="A130" s="8"/>
      <c r="B130" s="8"/>
      <c r="C130" s="8"/>
      <c r="D130" s="8"/>
      <c r="E130" s="8"/>
      <c r="F130" s="8"/>
      <c r="G130" s="8"/>
    </row>
    <row r="131" spans="1:7" x14ac:dyDescent="0.25">
      <c r="A131" s="8"/>
      <c r="B131" s="8"/>
      <c r="C131" s="8"/>
      <c r="D131" s="8"/>
      <c r="E131" s="8"/>
      <c r="F131" s="8"/>
      <c r="G131" s="8"/>
    </row>
    <row r="132" spans="1:7" x14ac:dyDescent="0.25">
      <c r="A132" s="8"/>
      <c r="B132" s="8"/>
      <c r="C132" s="8"/>
      <c r="D132" s="8"/>
      <c r="E132" s="8"/>
      <c r="F132" s="8"/>
      <c r="G132" s="8"/>
    </row>
    <row r="133" spans="1:7" x14ac:dyDescent="0.25">
      <c r="A133" s="8"/>
      <c r="B133" s="8"/>
      <c r="C133" s="8"/>
      <c r="D133" s="8"/>
      <c r="E133" s="8"/>
      <c r="F133" s="8"/>
      <c r="G133" s="8"/>
    </row>
    <row r="134" spans="1:7" x14ac:dyDescent="0.25">
      <c r="A134" s="8"/>
      <c r="B134" s="8"/>
      <c r="C134" s="8"/>
      <c r="D134" s="8"/>
      <c r="E134" s="8"/>
      <c r="F134" s="8"/>
      <c r="G134" s="8"/>
    </row>
    <row r="135" spans="1:7" x14ac:dyDescent="0.25">
      <c r="A135" s="8"/>
      <c r="B135" s="8"/>
      <c r="C135" s="8"/>
      <c r="D135" s="8"/>
      <c r="E135" s="8"/>
      <c r="F135" s="8"/>
      <c r="G135" s="8"/>
    </row>
    <row r="136" spans="1:7" x14ac:dyDescent="0.25">
      <c r="A136" s="8"/>
      <c r="B136" s="8"/>
      <c r="C136" s="8"/>
      <c r="D136" s="8"/>
      <c r="E136" s="8"/>
      <c r="F136" s="8"/>
      <c r="G136" s="8"/>
    </row>
    <row r="137" spans="1:7" x14ac:dyDescent="0.25">
      <c r="A137" s="8"/>
      <c r="B137" s="8"/>
      <c r="C137" s="8"/>
      <c r="D137" s="8"/>
      <c r="E137" s="8"/>
      <c r="F137" s="8"/>
      <c r="G137" s="8"/>
    </row>
    <row r="138" spans="1:7" x14ac:dyDescent="0.25">
      <c r="A138" s="8"/>
      <c r="B138" s="8"/>
      <c r="C138" s="8"/>
      <c r="D138" s="8"/>
      <c r="E138" s="8"/>
      <c r="F138" s="8"/>
      <c r="G138" s="8"/>
    </row>
    <row r="139" spans="1:7" x14ac:dyDescent="0.25">
      <c r="A139" s="8"/>
      <c r="B139" s="8"/>
      <c r="C139" s="8"/>
      <c r="D139" s="8"/>
      <c r="E139" s="8"/>
      <c r="F139" s="8"/>
      <c r="G139" s="8"/>
    </row>
    <row r="140" spans="1:7" x14ac:dyDescent="0.25">
      <c r="A140" s="8"/>
      <c r="B140" s="8"/>
      <c r="C140" s="8"/>
      <c r="D140" s="8"/>
      <c r="E140" s="8"/>
      <c r="F140" s="8"/>
      <c r="G140" s="8"/>
    </row>
    <row r="141" spans="1:7" x14ac:dyDescent="0.25">
      <c r="A141" s="8"/>
      <c r="B141" s="8"/>
      <c r="C141" s="8"/>
      <c r="D141" s="8"/>
      <c r="E141" s="8"/>
      <c r="F141" s="8"/>
      <c r="G141" s="8"/>
    </row>
    <row r="142" spans="1:7" x14ac:dyDescent="0.25">
      <c r="A142" s="8"/>
      <c r="B142" s="8"/>
      <c r="C142" s="8"/>
      <c r="D142" s="8"/>
      <c r="E142" s="8"/>
      <c r="F142" s="8"/>
      <c r="G142" s="8"/>
    </row>
    <row r="143" spans="1:7" x14ac:dyDescent="0.25">
      <c r="A143" s="8"/>
      <c r="B143" s="8"/>
      <c r="C143" s="8"/>
      <c r="D143" s="8"/>
      <c r="E143" s="8"/>
      <c r="F143" s="8"/>
      <c r="G143" s="8"/>
    </row>
    <row r="144" spans="1:7" x14ac:dyDescent="0.25">
      <c r="A144" s="8"/>
      <c r="B144" s="8"/>
      <c r="C144" s="8"/>
      <c r="D144" s="8"/>
      <c r="E144" s="8"/>
      <c r="F144" s="8"/>
      <c r="G144" s="8"/>
    </row>
    <row r="145" spans="1:7" x14ac:dyDescent="0.25">
      <c r="A145" s="8"/>
      <c r="B145" s="8"/>
      <c r="C145" s="8"/>
      <c r="D145" s="8"/>
      <c r="E145" s="8"/>
      <c r="F145" s="8"/>
      <c r="G145" s="8"/>
    </row>
    <row r="146" spans="1:7" x14ac:dyDescent="0.25">
      <c r="A146" s="8"/>
      <c r="B146" s="8"/>
      <c r="C146" s="8"/>
      <c r="D146" s="8"/>
      <c r="E146" s="8"/>
      <c r="F146" s="8"/>
      <c r="G146" s="8"/>
    </row>
    <row r="147" spans="1:7" x14ac:dyDescent="0.25">
      <c r="A147" s="8"/>
      <c r="B147" s="8"/>
      <c r="C147" s="8"/>
      <c r="D147" s="8"/>
      <c r="E147" s="8"/>
      <c r="F147" s="8"/>
      <c r="G147" s="8"/>
    </row>
    <row r="148" spans="1:7" x14ac:dyDescent="0.25">
      <c r="A148" s="8"/>
      <c r="B148" s="8"/>
      <c r="C148" s="8"/>
      <c r="D148" s="8"/>
      <c r="E148" s="8"/>
      <c r="F148" s="8"/>
      <c r="G148" s="8"/>
    </row>
    <row r="149" spans="1:7" x14ac:dyDescent="0.25">
      <c r="A149" s="8"/>
      <c r="B149" s="8"/>
      <c r="C149" s="8"/>
      <c r="D149" s="8"/>
      <c r="E149" s="8"/>
      <c r="F149" s="8"/>
      <c r="G149" s="8"/>
    </row>
    <row r="150" spans="1:7" x14ac:dyDescent="0.25">
      <c r="A150" s="8"/>
      <c r="B150" s="8"/>
      <c r="C150" s="8"/>
      <c r="D150" s="8"/>
      <c r="E150" s="8"/>
      <c r="F150" s="8"/>
      <c r="G150" s="8"/>
    </row>
    <row r="151" spans="1:7" x14ac:dyDescent="0.25">
      <c r="A151" s="8"/>
      <c r="B151" s="8"/>
      <c r="C151" s="8"/>
      <c r="D151" s="8"/>
      <c r="E151" s="8"/>
      <c r="F151" s="8"/>
      <c r="G151" s="8"/>
    </row>
    <row r="152" spans="1:7" x14ac:dyDescent="0.25">
      <c r="A152" s="8"/>
      <c r="B152" s="8"/>
      <c r="C152" s="8"/>
      <c r="D152" s="8"/>
      <c r="E152" s="8"/>
      <c r="F152" s="8"/>
      <c r="G152" s="8"/>
    </row>
    <row r="153" spans="1:7" x14ac:dyDescent="0.25">
      <c r="A153" s="8"/>
      <c r="B153" s="8"/>
      <c r="C153" s="8"/>
      <c r="D153" s="8"/>
      <c r="E153" s="8"/>
      <c r="F153" s="8"/>
      <c r="G153" s="8"/>
    </row>
    <row r="154" spans="1:7" x14ac:dyDescent="0.25">
      <c r="A154" s="8"/>
      <c r="B154" s="8"/>
      <c r="C154" s="8"/>
      <c r="D154" s="8"/>
      <c r="E154" s="8"/>
      <c r="F154" s="8"/>
      <c r="G154" s="8"/>
    </row>
    <row r="155" spans="1:7" x14ac:dyDescent="0.25">
      <c r="A155" s="8"/>
      <c r="B155" s="8"/>
      <c r="C155" s="8"/>
      <c r="D155" s="8"/>
      <c r="E155" s="8"/>
      <c r="F155" s="8"/>
      <c r="G155" s="8"/>
    </row>
    <row r="156" spans="1:7" x14ac:dyDescent="0.25">
      <c r="A156" s="8"/>
      <c r="B156" s="8"/>
      <c r="C156" s="8"/>
      <c r="D156" s="8"/>
      <c r="E156" s="8"/>
      <c r="F156" s="8"/>
      <c r="G156" s="8"/>
    </row>
    <row r="157" spans="1:7" x14ac:dyDescent="0.25">
      <c r="A157" s="8"/>
      <c r="B157" s="8"/>
      <c r="C157" s="8"/>
      <c r="D157" s="8"/>
      <c r="E157" s="8"/>
      <c r="F157" s="8"/>
      <c r="G157" s="8"/>
    </row>
    <row r="158" spans="1:7" x14ac:dyDescent="0.25">
      <c r="A158" s="8"/>
      <c r="B158" s="8"/>
      <c r="C158" s="8"/>
      <c r="D158" s="8"/>
      <c r="E158" s="8"/>
      <c r="F158" s="8"/>
      <c r="G158" s="8"/>
    </row>
    <row r="159" spans="1:7" x14ac:dyDescent="0.25">
      <c r="A159" s="8"/>
      <c r="B159" s="8"/>
      <c r="C159" s="8"/>
      <c r="D159" s="8"/>
      <c r="E159" s="8"/>
      <c r="F159" s="8"/>
      <c r="G159" s="8"/>
    </row>
    <row r="160" spans="1:7" x14ac:dyDescent="0.25">
      <c r="A160" s="8"/>
      <c r="B160" s="8"/>
      <c r="C160" s="8"/>
      <c r="D160" s="8"/>
      <c r="E160" s="8"/>
      <c r="F160" s="8"/>
      <c r="G160" s="8"/>
    </row>
    <row r="161" spans="1:7" x14ac:dyDescent="0.25">
      <c r="A161" s="8"/>
      <c r="B161" s="8"/>
      <c r="C161" s="8"/>
      <c r="D161" s="8"/>
      <c r="E161" s="8"/>
      <c r="F161" s="8"/>
      <c r="G161" s="8"/>
    </row>
    <row r="162" spans="1:7" x14ac:dyDescent="0.25">
      <c r="A162" s="8"/>
      <c r="B162" s="8"/>
      <c r="C162" s="8"/>
      <c r="D162" s="8"/>
      <c r="E162" s="8"/>
      <c r="F162" s="8"/>
      <c r="G162" s="8"/>
    </row>
    <row r="163" spans="1:7" x14ac:dyDescent="0.25">
      <c r="A163" s="8"/>
      <c r="B163" s="8"/>
      <c r="C163" s="8"/>
      <c r="D163" s="8"/>
      <c r="E163" s="8"/>
      <c r="F163" s="8"/>
      <c r="G163" s="8"/>
    </row>
    <row r="164" spans="1:7" x14ac:dyDescent="0.25">
      <c r="A164" s="8"/>
      <c r="B164" s="8"/>
      <c r="C164" s="8"/>
      <c r="D164" s="8"/>
      <c r="E164" s="8"/>
      <c r="F164" s="8"/>
      <c r="G164" s="8"/>
    </row>
    <row r="165" spans="1:7" x14ac:dyDescent="0.25">
      <c r="A165" s="8"/>
      <c r="B165" s="8"/>
      <c r="C165" s="8"/>
      <c r="D165" s="8"/>
      <c r="E165" s="8"/>
      <c r="F165" s="8"/>
      <c r="G165" s="8"/>
    </row>
    <row r="166" spans="1:7" x14ac:dyDescent="0.25">
      <c r="A166" s="8"/>
      <c r="B166" s="8"/>
      <c r="C166" s="8"/>
      <c r="D166" s="8"/>
      <c r="E166" s="8"/>
      <c r="F166" s="8"/>
      <c r="G166" s="8"/>
    </row>
    <row r="167" spans="1:7" x14ac:dyDescent="0.25">
      <c r="A167" s="8"/>
      <c r="B167" s="8"/>
      <c r="C167" s="8"/>
      <c r="D167" s="8"/>
      <c r="E167" s="8"/>
      <c r="F167" s="8"/>
      <c r="G167" s="8"/>
    </row>
    <row r="168" spans="1:7" x14ac:dyDescent="0.25">
      <c r="A168" s="8"/>
      <c r="B168" s="8"/>
      <c r="C168" s="8"/>
      <c r="D168" s="8"/>
      <c r="E168" s="8"/>
      <c r="F168" s="8"/>
      <c r="G168" s="8"/>
    </row>
    <row r="169" spans="1:7" x14ac:dyDescent="0.25">
      <c r="A169" s="8"/>
      <c r="B169" s="8"/>
      <c r="C169" s="8"/>
      <c r="D169" s="8"/>
      <c r="E169" s="8"/>
      <c r="F169" s="8"/>
      <c r="G169" s="8"/>
    </row>
    <row r="170" spans="1:7" x14ac:dyDescent="0.25">
      <c r="A170" s="8"/>
      <c r="B170" s="8"/>
      <c r="C170" s="8"/>
      <c r="D170" s="8"/>
      <c r="E170" s="8"/>
      <c r="F170" s="8"/>
      <c r="G170" s="8"/>
    </row>
    <row r="171" spans="1:7" x14ac:dyDescent="0.25">
      <c r="A171" s="8"/>
      <c r="B171" s="8"/>
      <c r="C171" s="8"/>
      <c r="D171" s="8"/>
      <c r="E171" s="8"/>
      <c r="F171" s="8"/>
      <c r="G171" s="8"/>
    </row>
    <row r="172" spans="1:7" x14ac:dyDescent="0.25">
      <c r="A172" s="8"/>
      <c r="B172" s="8"/>
      <c r="C172" s="8"/>
      <c r="D172" s="8"/>
      <c r="E172" s="8"/>
      <c r="F172" s="8"/>
      <c r="G172" s="8"/>
    </row>
    <row r="173" spans="1:7" x14ac:dyDescent="0.25">
      <c r="A173" s="8"/>
      <c r="B173" s="8"/>
      <c r="C173" s="8"/>
      <c r="D173" s="8"/>
      <c r="E173" s="8"/>
      <c r="F173" s="8"/>
      <c r="G173" s="8"/>
    </row>
    <row r="174" spans="1:7" x14ac:dyDescent="0.25">
      <c r="A174" s="8"/>
      <c r="B174" s="8"/>
      <c r="C174" s="8"/>
      <c r="D174" s="8"/>
      <c r="E174" s="8"/>
      <c r="F174" s="8"/>
      <c r="G174" s="8"/>
    </row>
    <row r="175" spans="1:7" x14ac:dyDescent="0.25">
      <c r="A175" s="8"/>
      <c r="B175" s="8"/>
      <c r="C175" s="8"/>
      <c r="D175" s="8"/>
      <c r="E175" s="8"/>
      <c r="F175" s="8"/>
      <c r="G175" s="8"/>
    </row>
    <row r="176" spans="1:7" x14ac:dyDescent="0.25">
      <c r="A176" s="8"/>
      <c r="B176" s="8"/>
      <c r="C176" s="8"/>
      <c r="D176" s="8"/>
      <c r="E176" s="8"/>
      <c r="F176" s="8"/>
      <c r="G176" s="8"/>
    </row>
    <row r="177" spans="1:7" x14ac:dyDescent="0.25">
      <c r="A177" s="8"/>
      <c r="B177" s="8"/>
      <c r="C177" s="8"/>
      <c r="D177" s="8"/>
      <c r="E177" s="8"/>
      <c r="F177" s="8"/>
      <c r="G177" s="8"/>
    </row>
    <row r="178" spans="1:7" x14ac:dyDescent="0.25">
      <c r="A178" s="8"/>
      <c r="B178" s="8"/>
      <c r="C178" s="8"/>
      <c r="D178" s="8"/>
      <c r="E178" s="8"/>
      <c r="F178" s="8"/>
      <c r="G178" s="8"/>
    </row>
    <row r="179" spans="1:7" x14ac:dyDescent="0.25">
      <c r="A179" s="8"/>
      <c r="B179" s="8"/>
      <c r="C179" s="8"/>
      <c r="D179" s="8"/>
      <c r="E179" s="8"/>
      <c r="F179" s="8"/>
      <c r="G179" s="8"/>
    </row>
    <row r="180" spans="1:7" x14ac:dyDescent="0.25">
      <c r="A180" s="8"/>
      <c r="B180" s="8"/>
      <c r="C180" s="8"/>
      <c r="D180" s="8"/>
      <c r="E180" s="8"/>
      <c r="F180" s="8"/>
      <c r="G180" s="8"/>
    </row>
    <row r="181" spans="1:7" x14ac:dyDescent="0.25">
      <c r="A181" s="8"/>
      <c r="B181" s="8"/>
      <c r="C181" s="8"/>
      <c r="D181" s="8"/>
      <c r="E181" s="8"/>
      <c r="F181" s="8"/>
      <c r="G181" s="8"/>
    </row>
    <row r="182" spans="1:7" x14ac:dyDescent="0.25">
      <c r="A182" s="8"/>
      <c r="B182" s="8"/>
      <c r="C182" s="8"/>
      <c r="D182" s="8"/>
      <c r="E182" s="8"/>
      <c r="F182" s="8"/>
      <c r="G182" s="8"/>
    </row>
    <row r="183" spans="1:7" x14ac:dyDescent="0.25">
      <c r="A183" s="8"/>
      <c r="B183" s="8"/>
      <c r="C183" s="8"/>
      <c r="D183" s="8"/>
      <c r="E183" s="8"/>
      <c r="F183" s="8"/>
      <c r="G183" s="8"/>
    </row>
    <row r="184" spans="1:7" x14ac:dyDescent="0.25">
      <c r="A184" s="8"/>
      <c r="B184" s="8"/>
      <c r="C184" s="8"/>
      <c r="D184" s="8"/>
      <c r="E184" s="8"/>
      <c r="F184" s="8"/>
      <c r="G184" s="8"/>
    </row>
    <row r="185" spans="1:7" x14ac:dyDescent="0.25">
      <c r="A185" s="8"/>
      <c r="B185" s="8"/>
      <c r="C185" s="8"/>
      <c r="D185" s="8"/>
      <c r="E185" s="8"/>
      <c r="F185" s="8"/>
      <c r="G185" s="8"/>
    </row>
    <row r="186" spans="1:7" x14ac:dyDescent="0.25">
      <c r="A186" s="8"/>
      <c r="B186" s="8"/>
      <c r="C186" s="8"/>
      <c r="D186" s="8"/>
      <c r="E186" s="8"/>
      <c r="F186" s="8"/>
      <c r="G186" s="8"/>
    </row>
    <row r="187" spans="1:7" x14ac:dyDescent="0.25">
      <c r="A187" s="8"/>
      <c r="B187" s="8"/>
      <c r="C187" s="8"/>
      <c r="D187" s="8"/>
      <c r="E187" s="8"/>
      <c r="F187" s="8"/>
      <c r="G187" s="8"/>
    </row>
    <row r="188" spans="1:7" x14ac:dyDescent="0.25">
      <c r="A188" s="8"/>
      <c r="B188" s="8"/>
      <c r="C188" s="8"/>
      <c r="D188" s="8"/>
      <c r="E188" s="8"/>
      <c r="F188" s="8"/>
      <c r="G188" s="8"/>
    </row>
    <row r="189" spans="1:7" x14ac:dyDescent="0.25">
      <c r="A189" s="8"/>
      <c r="B189" s="8"/>
      <c r="C189" s="8"/>
      <c r="D189" s="8"/>
      <c r="E189" s="8"/>
      <c r="F189" s="8"/>
      <c r="G189" s="8"/>
    </row>
    <row r="190" spans="1:7" x14ac:dyDescent="0.25">
      <c r="A190" s="8"/>
      <c r="B190" s="8"/>
      <c r="C190" s="8"/>
      <c r="D190" s="8"/>
      <c r="E190" s="8"/>
      <c r="F190" s="8"/>
      <c r="G190" s="8"/>
    </row>
    <row r="191" spans="1:7" x14ac:dyDescent="0.25">
      <c r="A191" s="8"/>
      <c r="B191" s="8"/>
      <c r="C191" s="8"/>
      <c r="D191" s="8"/>
      <c r="E191" s="8"/>
      <c r="F191" s="8"/>
      <c r="G191" s="8"/>
    </row>
    <row r="192" spans="1:7" x14ac:dyDescent="0.25">
      <c r="A192" s="8"/>
      <c r="B192" s="8"/>
      <c r="C192" s="8"/>
      <c r="D192" s="8"/>
      <c r="E192" s="8"/>
      <c r="F192" s="8"/>
      <c r="G192" s="8"/>
    </row>
    <row r="193" spans="1:7" x14ac:dyDescent="0.25">
      <c r="A193" s="8"/>
      <c r="B193" s="8"/>
      <c r="C193" s="8"/>
      <c r="D193" s="8"/>
      <c r="E193" s="8"/>
      <c r="F193" s="8"/>
      <c r="G193" s="8"/>
    </row>
    <row r="194" spans="1:7" x14ac:dyDescent="0.25">
      <c r="A194" s="8"/>
      <c r="B194" s="8"/>
      <c r="C194" s="8"/>
      <c r="D194" s="8"/>
      <c r="E194" s="8"/>
      <c r="F194" s="8"/>
      <c r="G194" s="8"/>
    </row>
    <row r="195" spans="1:7" x14ac:dyDescent="0.25">
      <c r="A195" s="8"/>
      <c r="B195" s="8"/>
      <c r="C195" s="8"/>
      <c r="D195" s="8"/>
      <c r="E195" s="8"/>
      <c r="F195" s="8"/>
      <c r="G195" s="8"/>
    </row>
    <row r="196" spans="1:7" x14ac:dyDescent="0.25">
      <c r="A196" s="8"/>
      <c r="B196" s="8"/>
      <c r="C196" s="8"/>
      <c r="D196" s="8"/>
      <c r="E196" s="8"/>
      <c r="F196" s="8"/>
      <c r="G196" s="8"/>
    </row>
    <row r="197" spans="1:7" x14ac:dyDescent="0.25">
      <c r="A197" s="8"/>
      <c r="B197" s="8"/>
      <c r="C197" s="8"/>
      <c r="D197" s="8"/>
      <c r="E197" s="8"/>
      <c r="F197" s="8"/>
      <c r="G197" s="8"/>
    </row>
    <row r="198" spans="1:7" x14ac:dyDescent="0.25">
      <c r="A198" s="8"/>
      <c r="B198" s="8"/>
      <c r="C198" s="8"/>
      <c r="D198" s="8"/>
      <c r="E198" s="8"/>
      <c r="F198" s="8"/>
      <c r="G198" s="8"/>
    </row>
    <row r="199" spans="1:7" x14ac:dyDescent="0.25">
      <c r="A199" s="8"/>
      <c r="B199" s="8"/>
      <c r="C199" s="8"/>
      <c r="D199" s="8"/>
      <c r="E199" s="8"/>
      <c r="F199" s="8"/>
      <c r="G199" s="8"/>
    </row>
    <row r="200" spans="1:7" x14ac:dyDescent="0.25">
      <c r="A200" s="8"/>
      <c r="B200" s="8"/>
      <c r="C200" s="8"/>
      <c r="D200" s="8"/>
      <c r="E200" s="8"/>
      <c r="F200" s="8"/>
      <c r="G200" s="8"/>
    </row>
    <row r="201" spans="1:7" x14ac:dyDescent="0.25">
      <c r="A201" s="8"/>
      <c r="B201" s="8"/>
      <c r="C201" s="8"/>
      <c r="D201" s="8"/>
      <c r="E201" s="8"/>
      <c r="F201" s="8"/>
      <c r="G201" s="8"/>
    </row>
    <row r="202" spans="1:7" x14ac:dyDescent="0.25">
      <c r="A202" s="8"/>
      <c r="B202" s="8"/>
      <c r="C202" s="8"/>
      <c r="D202" s="8"/>
      <c r="E202" s="8"/>
      <c r="F202" s="8"/>
      <c r="G202" s="8"/>
    </row>
    <row r="203" spans="1:7" x14ac:dyDescent="0.25">
      <c r="A203" s="8"/>
      <c r="B203" s="8"/>
      <c r="C203" s="8"/>
      <c r="D203" s="8"/>
      <c r="E203" s="8"/>
      <c r="F203" s="8"/>
      <c r="G203" s="8"/>
    </row>
    <row r="204" spans="1:7" x14ac:dyDescent="0.25">
      <c r="A204" s="8"/>
      <c r="B204" s="8"/>
      <c r="C204" s="8"/>
      <c r="D204" s="8"/>
      <c r="E204" s="8"/>
      <c r="F204" s="8"/>
      <c r="G204" s="8"/>
    </row>
    <row r="205" spans="1:7" x14ac:dyDescent="0.25">
      <c r="A205" s="8"/>
      <c r="B205" s="8"/>
      <c r="C205" s="8"/>
      <c r="D205" s="8"/>
      <c r="E205" s="8"/>
      <c r="F205" s="8"/>
      <c r="G205" s="8"/>
    </row>
    <row r="206" spans="1:7" x14ac:dyDescent="0.25">
      <c r="A206" s="8"/>
      <c r="B206" s="8"/>
      <c r="C206" s="8"/>
      <c r="D206" s="8"/>
      <c r="E206" s="8"/>
      <c r="F206" s="8"/>
      <c r="G206" s="8"/>
    </row>
    <row r="207" spans="1:7" x14ac:dyDescent="0.25">
      <c r="A207" s="8"/>
      <c r="B207" s="8"/>
      <c r="C207" s="8"/>
      <c r="D207" s="8"/>
      <c r="E207" s="8"/>
      <c r="F207" s="8"/>
      <c r="G207" s="8"/>
    </row>
    <row r="208" spans="1:7" x14ac:dyDescent="0.25">
      <c r="A208" s="8"/>
      <c r="B208" s="8"/>
      <c r="C208" s="8"/>
      <c r="D208" s="8"/>
      <c r="E208" s="8"/>
      <c r="F208" s="8"/>
      <c r="G208" s="8"/>
    </row>
    <row r="209" spans="1:7" x14ac:dyDescent="0.25">
      <c r="A209" s="8"/>
      <c r="B209" s="8"/>
      <c r="C209" s="8"/>
      <c r="D209" s="8"/>
      <c r="E209" s="8"/>
      <c r="F209" s="8"/>
      <c r="G209" s="8"/>
    </row>
    <row r="210" spans="1:7" x14ac:dyDescent="0.25">
      <c r="A210" s="8"/>
      <c r="B210" s="8"/>
      <c r="C210" s="8"/>
      <c r="D210" s="8"/>
      <c r="E210" s="8"/>
      <c r="F210" s="8"/>
      <c r="G210" s="8"/>
    </row>
    <row r="211" spans="1:7" x14ac:dyDescent="0.25">
      <c r="A211" s="8"/>
      <c r="B211" s="8"/>
      <c r="C211" s="8"/>
      <c r="D211" s="8"/>
      <c r="E211" s="8"/>
      <c r="F211" s="8"/>
      <c r="G211" s="8"/>
    </row>
    <row r="212" spans="1:7" x14ac:dyDescent="0.25">
      <c r="A212" s="8"/>
      <c r="B212" s="8"/>
      <c r="C212" s="8"/>
      <c r="D212" s="8"/>
      <c r="E212" s="8"/>
      <c r="F212" s="8"/>
      <c r="G212" s="8"/>
    </row>
    <row r="213" spans="1:7" x14ac:dyDescent="0.25">
      <c r="A213" s="8"/>
      <c r="B213" s="8"/>
      <c r="C213" s="8"/>
      <c r="D213" s="8"/>
      <c r="E213" s="8"/>
      <c r="F213" s="8"/>
      <c r="G213" s="8"/>
    </row>
    <row r="214" spans="1:7" x14ac:dyDescent="0.25">
      <c r="A214" s="8"/>
      <c r="B214" s="8"/>
      <c r="C214" s="8"/>
      <c r="D214" s="8"/>
      <c r="E214" s="8"/>
      <c r="F214" s="8"/>
      <c r="G214" s="8"/>
    </row>
    <row r="215" spans="1:7" x14ac:dyDescent="0.25">
      <c r="A215" s="8"/>
      <c r="B215" s="8"/>
      <c r="C215" s="8"/>
      <c r="D215" s="8"/>
      <c r="E215" s="8"/>
      <c r="F215" s="8"/>
      <c r="G215" s="8"/>
    </row>
    <row r="216" spans="1:7" x14ac:dyDescent="0.25">
      <c r="A216" s="8"/>
      <c r="B216" s="8"/>
      <c r="C216" s="8"/>
      <c r="D216" s="8"/>
      <c r="E216" s="8"/>
      <c r="F216" s="8"/>
      <c r="G216" s="8"/>
    </row>
    <row r="217" spans="1:7" x14ac:dyDescent="0.25">
      <c r="A217" s="8"/>
      <c r="B217" s="8"/>
      <c r="C217" s="8"/>
      <c r="D217" s="8"/>
      <c r="E217" s="8"/>
      <c r="F217" s="8"/>
      <c r="G217" s="8"/>
    </row>
    <row r="218" spans="1:7" x14ac:dyDescent="0.25">
      <c r="A218" s="8"/>
      <c r="B218" s="8"/>
      <c r="C218" s="8"/>
      <c r="D218" s="8"/>
      <c r="E218" s="8"/>
      <c r="F218" s="8"/>
      <c r="G218" s="8"/>
    </row>
    <row r="219" spans="1:7" x14ac:dyDescent="0.25">
      <c r="A219" s="8"/>
      <c r="B219" s="8"/>
      <c r="C219" s="8"/>
      <c r="D219" s="8"/>
      <c r="E219" s="8"/>
      <c r="F219" s="8"/>
      <c r="G219" s="8"/>
    </row>
    <row r="220" spans="1:7" x14ac:dyDescent="0.25">
      <c r="A220" s="8"/>
      <c r="B220" s="8"/>
      <c r="C220" s="8"/>
      <c r="D220" s="8"/>
      <c r="E220" s="8"/>
      <c r="F220" s="8"/>
      <c r="G220" s="8"/>
    </row>
    <row r="221" spans="1:7" x14ac:dyDescent="0.25">
      <c r="A221" s="8"/>
      <c r="B221" s="8"/>
      <c r="C221" s="8"/>
      <c r="D221" s="8"/>
      <c r="E221" s="8"/>
      <c r="F221" s="8"/>
      <c r="G221" s="8"/>
    </row>
    <row r="222" spans="1:7" x14ac:dyDescent="0.25">
      <c r="A222" s="8"/>
      <c r="B222" s="8"/>
      <c r="C222" s="8"/>
      <c r="D222" s="8"/>
      <c r="E222" s="8"/>
      <c r="F222" s="8"/>
      <c r="G222" s="8"/>
    </row>
    <row r="223" spans="1:7" x14ac:dyDescent="0.25">
      <c r="A223" s="8"/>
      <c r="B223" s="8"/>
      <c r="C223" s="8"/>
      <c r="D223" s="8"/>
      <c r="E223" s="8"/>
      <c r="F223" s="8"/>
      <c r="G223" s="8"/>
    </row>
    <row r="224" spans="1:7" x14ac:dyDescent="0.25">
      <c r="A224" s="8"/>
      <c r="B224" s="8"/>
      <c r="C224" s="8"/>
      <c r="D224" s="8"/>
      <c r="E224" s="8"/>
      <c r="F224" s="8"/>
      <c r="G224" s="8"/>
    </row>
    <row r="225" spans="1:7" x14ac:dyDescent="0.25">
      <c r="A225" s="8"/>
      <c r="B225" s="8"/>
      <c r="C225" s="8"/>
      <c r="D225" s="8"/>
      <c r="E225" s="8"/>
      <c r="F225" s="8"/>
      <c r="G225" s="8"/>
    </row>
    <row r="226" spans="1:7" x14ac:dyDescent="0.25">
      <c r="A226" s="8"/>
      <c r="B226" s="8"/>
      <c r="C226" s="8"/>
      <c r="D226" s="8"/>
      <c r="E226" s="8"/>
      <c r="F226" s="8"/>
      <c r="G226" s="8"/>
    </row>
    <row r="227" spans="1:7" x14ac:dyDescent="0.25">
      <c r="A227" s="8"/>
      <c r="B227" s="8"/>
      <c r="C227" s="8"/>
      <c r="D227" s="8"/>
      <c r="E227" s="8"/>
      <c r="F227" s="8"/>
      <c r="G227" s="8"/>
    </row>
    <row r="228" spans="1:7" x14ac:dyDescent="0.25">
      <c r="A228" s="8"/>
      <c r="B228" s="8"/>
      <c r="C228" s="8"/>
      <c r="D228" s="8"/>
      <c r="E228" s="8"/>
      <c r="F228" s="8"/>
      <c r="G228" s="8"/>
    </row>
    <row r="229" spans="1:7" x14ac:dyDescent="0.25">
      <c r="A229" s="8"/>
      <c r="B229" s="8"/>
      <c r="C229" s="8"/>
      <c r="D229" s="8"/>
      <c r="E229" s="8"/>
      <c r="F229" s="8"/>
      <c r="G229" s="8"/>
    </row>
    <row r="230" spans="1:7" x14ac:dyDescent="0.25">
      <c r="A230" s="8"/>
      <c r="B230" s="8"/>
      <c r="C230" s="8"/>
      <c r="D230" s="8"/>
      <c r="E230" s="8"/>
      <c r="F230" s="8"/>
      <c r="G230" s="8"/>
    </row>
    <row r="231" spans="1:7" x14ac:dyDescent="0.25">
      <c r="A231" s="8"/>
      <c r="B231" s="8"/>
      <c r="C231" s="8"/>
      <c r="D231" s="8"/>
      <c r="E231" s="8"/>
      <c r="F231" s="8"/>
      <c r="G231" s="8"/>
    </row>
    <row r="232" spans="1:7" x14ac:dyDescent="0.25">
      <c r="A232" s="8"/>
      <c r="B232" s="8"/>
      <c r="C232" s="8"/>
      <c r="D232" s="8"/>
      <c r="E232" s="8"/>
      <c r="F232" s="8"/>
      <c r="G232" s="8"/>
    </row>
    <row r="233" spans="1:7" x14ac:dyDescent="0.25">
      <c r="A233" s="8"/>
      <c r="B233" s="8"/>
      <c r="C233" s="8"/>
      <c r="D233" s="8"/>
      <c r="E233" s="8"/>
      <c r="F233" s="8"/>
      <c r="G233" s="8"/>
    </row>
    <row r="234" spans="1:7" x14ac:dyDescent="0.25">
      <c r="A234" s="8"/>
      <c r="B234" s="8"/>
      <c r="C234" s="8"/>
      <c r="D234" s="8"/>
      <c r="E234" s="8"/>
      <c r="F234" s="8"/>
      <c r="G234" s="8"/>
    </row>
    <row r="235" spans="1:7" x14ac:dyDescent="0.25">
      <c r="A235" s="8"/>
      <c r="B235" s="8"/>
      <c r="C235" s="8"/>
      <c r="D235" s="8"/>
      <c r="E235" s="8"/>
      <c r="F235" s="8"/>
      <c r="G235" s="8"/>
    </row>
    <row r="236" spans="1:7" x14ac:dyDescent="0.25">
      <c r="A236" s="8"/>
      <c r="B236" s="8"/>
      <c r="C236" s="8"/>
      <c r="D236" s="8"/>
      <c r="E236" s="8"/>
      <c r="F236" s="8"/>
      <c r="G236" s="8"/>
    </row>
    <row r="237" spans="1:7" x14ac:dyDescent="0.25">
      <c r="A237" s="8"/>
      <c r="B237" s="8"/>
      <c r="C237" s="8"/>
      <c r="D237" s="8"/>
      <c r="E237" s="8"/>
      <c r="F237" s="8"/>
      <c r="G237" s="8"/>
    </row>
    <row r="238" spans="1:7" x14ac:dyDescent="0.25">
      <c r="A238" s="8"/>
      <c r="B238" s="8"/>
      <c r="C238" s="8"/>
      <c r="D238" s="8"/>
      <c r="E238" s="8"/>
      <c r="F238" s="8"/>
      <c r="G238" s="8"/>
    </row>
    <row r="239" spans="1:7" x14ac:dyDescent="0.25">
      <c r="A239" s="8"/>
      <c r="B239" s="8"/>
      <c r="C239" s="8"/>
      <c r="D239" s="8"/>
      <c r="E239" s="8"/>
      <c r="F239" s="8"/>
      <c r="G239" s="8"/>
    </row>
    <row r="240" spans="1:7" x14ac:dyDescent="0.25">
      <c r="A240" s="8"/>
      <c r="B240" s="8"/>
      <c r="C240" s="8"/>
      <c r="D240" s="8"/>
      <c r="E240" s="8"/>
      <c r="F240" s="8"/>
      <c r="G240" s="8"/>
    </row>
    <row r="241" spans="1:7" x14ac:dyDescent="0.25">
      <c r="A241" s="8"/>
      <c r="B241" s="8"/>
      <c r="C241" s="8"/>
      <c r="D241" s="8"/>
      <c r="E241" s="8"/>
      <c r="F241" s="8"/>
      <c r="G241" s="8"/>
    </row>
    <row r="242" spans="1:7" x14ac:dyDescent="0.25">
      <c r="A242" s="8"/>
      <c r="B242" s="8"/>
      <c r="C242" s="8"/>
      <c r="D242" s="8"/>
      <c r="E242" s="8"/>
      <c r="F242" s="8"/>
      <c r="G242" s="8"/>
    </row>
    <row r="243" spans="1:7" x14ac:dyDescent="0.25">
      <c r="A243" s="8"/>
      <c r="B243" s="8"/>
      <c r="C243" s="8"/>
      <c r="D243" s="8"/>
      <c r="E243" s="8"/>
      <c r="F243" s="8"/>
      <c r="G243" s="8"/>
    </row>
    <row r="244" spans="1:7" x14ac:dyDescent="0.25">
      <c r="A244" s="8"/>
      <c r="B244" s="8"/>
      <c r="C244" s="8"/>
      <c r="D244" s="8"/>
      <c r="E244" s="8"/>
      <c r="F244" s="8"/>
      <c r="G244" s="8"/>
    </row>
    <row r="245" spans="1:7" x14ac:dyDescent="0.25">
      <c r="A245" s="8"/>
      <c r="B245" s="8"/>
      <c r="C245" s="8"/>
      <c r="D245" s="8"/>
      <c r="E245" s="8"/>
      <c r="F245" s="8"/>
      <c r="G245" s="8"/>
    </row>
    <row r="246" spans="1:7" x14ac:dyDescent="0.25">
      <c r="A246" s="8"/>
      <c r="B246" s="8"/>
      <c r="C246" s="8"/>
      <c r="D246" s="8"/>
      <c r="E246" s="8"/>
      <c r="F246" s="8"/>
      <c r="G246" s="8"/>
    </row>
    <row r="247" spans="1:7" x14ac:dyDescent="0.25">
      <c r="A247" s="8"/>
      <c r="B247" s="8"/>
      <c r="C247" s="8"/>
      <c r="D247" s="8"/>
      <c r="E247" s="8"/>
      <c r="F247" s="8"/>
      <c r="G247" s="8"/>
    </row>
    <row r="248" spans="1:7" x14ac:dyDescent="0.25">
      <c r="A248" s="8"/>
      <c r="B248" s="8"/>
      <c r="C248" s="8"/>
      <c r="D248" s="8"/>
      <c r="E248" s="8"/>
      <c r="F248" s="8"/>
      <c r="G248" s="8"/>
    </row>
    <row r="249" spans="1:7" x14ac:dyDescent="0.25">
      <c r="A249" s="8"/>
      <c r="B249" s="8"/>
      <c r="C249" s="8"/>
      <c r="D249" s="8"/>
      <c r="E249" s="8"/>
      <c r="F249" s="8"/>
      <c r="G249" s="8"/>
    </row>
    <row r="250" spans="1:7" x14ac:dyDescent="0.25">
      <c r="A250" s="8"/>
      <c r="B250" s="8"/>
      <c r="C250" s="8"/>
      <c r="D250" s="8"/>
      <c r="E250" s="8"/>
      <c r="F250" s="8"/>
      <c r="G250" s="8"/>
    </row>
    <row r="251" spans="1:7" x14ac:dyDescent="0.25">
      <c r="A251" s="8"/>
      <c r="B251" s="8"/>
      <c r="C251" s="8"/>
      <c r="D251" s="8"/>
      <c r="E251" s="8"/>
      <c r="F251" s="8"/>
      <c r="G251" s="8"/>
    </row>
    <row r="252" spans="1:7" x14ac:dyDescent="0.25">
      <c r="A252" s="8"/>
      <c r="B252" s="8"/>
      <c r="C252" s="8"/>
      <c r="D252" s="8"/>
      <c r="E252" s="8"/>
      <c r="F252" s="8"/>
      <c r="G252" s="8"/>
    </row>
    <row r="253" spans="1:7" x14ac:dyDescent="0.25">
      <c r="A253" s="8"/>
      <c r="B253" s="8"/>
      <c r="C253" s="8"/>
      <c r="D253" s="8"/>
      <c r="E253" s="8"/>
      <c r="F253" s="8"/>
      <c r="G253" s="8"/>
    </row>
    <row r="254" spans="1:7" x14ac:dyDescent="0.25">
      <c r="A254" s="8"/>
      <c r="B254" s="8"/>
      <c r="C254" s="8"/>
      <c r="D254" s="8"/>
      <c r="E254" s="8"/>
      <c r="F254" s="8"/>
      <c r="G254" s="8"/>
    </row>
    <row r="255" spans="1:7" x14ac:dyDescent="0.25">
      <c r="A255" s="8"/>
      <c r="B255" s="8"/>
      <c r="C255" s="8"/>
      <c r="D255" s="8"/>
      <c r="E255" s="8"/>
      <c r="F255" s="8"/>
      <c r="G255" s="8"/>
    </row>
    <row r="256" spans="1:7" x14ac:dyDescent="0.25">
      <c r="A256" s="8"/>
      <c r="B256" s="8"/>
      <c r="C256" s="8"/>
      <c r="D256" s="8"/>
      <c r="E256" s="8"/>
      <c r="F256" s="8"/>
      <c r="G256" s="8"/>
    </row>
    <row r="257" spans="1:7" x14ac:dyDescent="0.25">
      <c r="A257" s="8"/>
      <c r="B257" s="8"/>
      <c r="C257" s="8"/>
      <c r="D257" s="8"/>
      <c r="E257" s="8"/>
      <c r="F257" s="8"/>
      <c r="G257" s="8"/>
    </row>
    <row r="258" spans="1:7" x14ac:dyDescent="0.25">
      <c r="A258" s="8"/>
      <c r="B258" s="8"/>
      <c r="C258" s="8"/>
      <c r="D258" s="8"/>
      <c r="E258" s="8"/>
      <c r="F258" s="8"/>
      <c r="G258" s="8"/>
    </row>
    <row r="259" spans="1:7" x14ac:dyDescent="0.25">
      <c r="A259" s="8"/>
      <c r="B259" s="8"/>
      <c r="C259" s="8"/>
      <c r="D259" s="8"/>
      <c r="E259" s="8"/>
      <c r="F259" s="8"/>
      <c r="G259" s="8"/>
    </row>
    <row r="260" spans="1:7" x14ac:dyDescent="0.25">
      <c r="A260" s="8"/>
      <c r="B260" s="8"/>
      <c r="C260" s="8"/>
      <c r="D260" s="8"/>
      <c r="E260" s="8"/>
      <c r="F260" s="8"/>
      <c r="G260" s="8"/>
    </row>
    <row r="261" spans="1:7" x14ac:dyDescent="0.25">
      <c r="A261" s="8"/>
      <c r="B261" s="8"/>
      <c r="C261" s="8"/>
      <c r="D261" s="8"/>
      <c r="E261" s="8"/>
      <c r="F261" s="8"/>
      <c r="G261" s="8"/>
    </row>
    <row r="262" spans="1:7" x14ac:dyDescent="0.25">
      <c r="A262" s="8"/>
      <c r="B262" s="8"/>
      <c r="C262" s="8"/>
      <c r="D262" s="8"/>
      <c r="E262" s="8"/>
      <c r="F262" s="8"/>
      <c r="G262" s="8"/>
    </row>
    <row r="263" spans="1:7" x14ac:dyDescent="0.25">
      <c r="A263" s="8"/>
      <c r="B263" s="8"/>
      <c r="C263" s="8"/>
      <c r="D263" s="8"/>
      <c r="E263" s="8"/>
      <c r="F263" s="8"/>
      <c r="G263" s="8"/>
    </row>
    <row r="264" spans="1:7" x14ac:dyDescent="0.25">
      <c r="A264" s="8"/>
      <c r="B264" s="8"/>
      <c r="C264" s="8"/>
      <c r="D264" s="8"/>
      <c r="E264" s="8"/>
      <c r="F264" s="8"/>
      <c r="G264" s="8"/>
    </row>
    <row r="265" spans="1:7" x14ac:dyDescent="0.25">
      <c r="A265" s="8"/>
      <c r="B265" s="8"/>
      <c r="C265" s="8"/>
      <c r="D265" s="8"/>
      <c r="E265" s="8"/>
      <c r="F265" s="8"/>
      <c r="G265" s="8"/>
    </row>
    <row r="266" spans="1:7" x14ac:dyDescent="0.25">
      <c r="A266" s="8"/>
      <c r="B266" s="8"/>
      <c r="C266" s="8"/>
      <c r="D266" s="8"/>
      <c r="E266" s="8"/>
      <c r="F266" s="8"/>
      <c r="G266" s="8"/>
    </row>
    <row r="267" spans="1:7" x14ac:dyDescent="0.25">
      <c r="A267" s="8"/>
      <c r="B267" s="8"/>
      <c r="C267" s="8"/>
      <c r="D267" s="8"/>
      <c r="E267" s="8"/>
      <c r="F267" s="8"/>
      <c r="G267" s="8"/>
    </row>
    <row r="268" spans="1:7" x14ac:dyDescent="0.25">
      <c r="A268" s="8"/>
      <c r="B268" s="8"/>
      <c r="C268" s="8"/>
      <c r="D268" s="8"/>
      <c r="E268" s="8"/>
      <c r="F268" s="8"/>
      <c r="G268" s="8"/>
    </row>
    <row r="269" spans="1:7" x14ac:dyDescent="0.25">
      <c r="A269" s="8"/>
      <c r="B269" s="8"/>
      <c r="C269" s="8"/>
      <c r="D269" s="8"/>
      <c r="E269" s="8"/>
      <c r="F269" s="8"/>
      <c r="G269" s="8"/>
    </row>
    <row r="270" spans="1:7" x14ac:dyDescent="0.25">
      <c r="A270" s="8"/>
      <c r="B270" s="8"/>
      <c r="C270" s="8"/>
      <c r="D270" s="8"/>
      <c r="E270" s="8"/>
      <c r="F270" s="8"/>
      <c r="G270" s="8"/>
    </row>
    <row r="271" spans="1:7" x14ac:dyDescent="0.25">
      <c r="A271" s="8"/>
      <c r="B271" s="8"/>
      <c r="C271" s="8"/>
      <c r="D271" s="8"/>
      <c r="E271" s="8"/>
      <c r="F271" s="8"/>
      <c r="G271" s="8"/>
    </row>
    <row r="272" spans="1:7" x14ac:dyDescent="0.25">
      <c r="A272" s="8"/>
      <c r="B272" s="8"/>
      <c r="C272" s="8"/>
      <c r="D272" s="8"/>
      <c r="E272" s="8"/>
      <c r="F272" s="8"/>
      <c r="G272" s="8"/>
    </row>
    <row r="273" spans="1:7" x14ac:dyDescent="0.25">
      <c r="A273" s="8"/>
      <c r="B273" s="8"/>
      <c r="C273" s="8"/>
      <c r="D273" s="8"/>
      <c r="E273" s="8"/>
      <c r="F273" s="8"/>
      <c r="G273" s="8"/>
    </row>
    <row r="274" spans="1:7" x14ac:dyDescent="0.25">
      <c r="A274" s="8"/>
      <c r="B274" s="8"/>
      <c r="C274" s="8"/>
      <c r="D274" s="8"/>
      <c r="E274" s="8"/>
      <c r="F274" s="8"/>
      <c r="G274" s="8"/>
    </row>
    <row r="275" spans="1:7" x14ac:dyDescent="0.25">
      <c r="A275" s="8"/>
      <c r="B275" s="8"/>
      <c r="C275" s="8"/>
      <c r="D275" s="8"/>
      <c r="E275" s="8"/>
      <c r="F275" s="8"/>
      <c r="G275" s="8"/>
    </row>
    <row r="276" spans="1:7" x14ac:dyDescent="0.25">
      <c r="A276" s="8"/>
      <c r="B276" s="8"/>
      <c r="C276" s="8"/>
      <c r="D276" s="8"/>
      <c r="E276" s="8"/>
      <c r="F276" s="8"/>
      <c r="G276" s="8"/>
    </row>
    <row r="277" spans="1:7" x14ac:dyDescent="0.25">
      <c r="A277" s="8"/>
      <c r="B277" s="8"/>
      <c r="C277" s="8"/>
      <c r="D277" s="8"/>
      <c r="E277" s="8"/>
      <c r="F277" s="8"/>
      <c r="G277" s="8"/>
    </row>
    <row r="278" spans="1:7" x14ac:dyDescent="0.25">
      <c r="A278" s="8"/>
      <c r="B278" s="8"/>
      <c r="C278" s="8"/>
      <c r="D278" s="8"/>
      <c r="E278" s="8"/>
      <c r="F278" s="8"/>
      <c r="G278" s="8"/>
    </row>
    <row r="279" spans="1:7" x14ac:dyDescent="0.25">
      <c r="A279" s="8"/>
      <c r="B279" s="8"/>
      <c r="C279" s="8"/>
      <c r="D279" s="8"/>
      <c r="E279" s="8"/>
      <c r="F279" s="8"/>
      <c r="G279" s="8"/>
    </row>
    <row r="280" spans="1:7" x14ac:dyDescent="0.25">
      <c r="A280" s="8"/>
      <c r="B280" s="8"/>
      <c r="C280" s="8"/>
      <c r="D280" s="8"/>
      <c r="E280" s="8"/>
      <c r="F280" s="8"/>
      <c r="G280" s="8"/>
    </row>
    <row r="281" spans="1:7" x14ac:dyDescent="0.25">
      <c r="A281" s="8"/>
      <c r="B281" s="8"/>
      <c r="C281" s="8"/>
      <c r="D281" s="8"/>
      <c r="E281" s="8"/>
      <c r="F281" s="8"/>
      <c r="G281" s="8"/>
    </row>
    <row r="282" spans="1:7" x14ac:dyDescent="0.25">
      <c r="A282" s="8"/>
      <c r="B282" s="8"/>
      <c r="C282" s="8"/>
      <c r="D282" s="8"/>
      <c r="E282" s="8"/>
      <c r="F282" s="8"/>
      <c r="G282" s="8"/>
    </row>
    <row r="283" spans="1:7" x14ac:dyDescent="0.25">
      <c r="A283" s="8"/>
      <c r="B283" s="8"/>
      <c r="C283" s="8"/>
      <c r="D283" s="8"/>
      <c r="E283" s="8"/>
      <c r="F283" s="8"/>
      <c r="G283" s="8"/>
    </row>
    <row r="284" spans="1:7" x14ac:dyDescent="0.25">
      <c r="A284" s="8"/>
      <c r="B284" s="8"/>
      <c r="C284" s="8"/>
      <c r="D284" s="8"/>
      <c r="E284" s="8"/>
      <c r="F284" s="8"/>
      <c r="G284" s="8"/>
    </row>
    <row r="285" spans="1:7" x14ac:dyDescent="0.25">
      <c r="A285" s="8"/>
      <c r="B285" s="8"/>
      <c r="C285" s="8"/>
      <c r="D285" s="8"/>
      <c r="E285" s="8"/>
      <c r="F285" s="8"/>
      <c r="G285" s="8"/>
    </row>
    <row r="286" spans="1:7" x14ac:dyDescent="0.25">
      <c r="A286" s="8"/>
      <c r="B286" s="8"/>
      <c r="C286" s="8"/>
      <c r="D286" s="8"/>
      <c r="E286" s="8"/>
      <c r="F286" s="8"/>
      <c r="G286" s="8"/>
    </row>
    <row r="287" spans="1:7" x14ac:dyDescent="0.25">
      <c r="A287" s="8"/>
      <c r="B287" s="8"/>
      <c r="C287" s="8"/>
      <c r="D287" s="8"/>
      <c r="E287" s="8"/>
      <c r="F287" s="8"/>
      <c r="G287" s="8"/>
    </row>
    <row r="288" spans="1:7" x14ac:dyDescent="0.25">
      <c r="A288" s="8"/>
      <c r="B288" s="8"/>
      <c r="C288" s="8"/>
      <c r="D288" s="8"/>
      <c r="E288" s="8"/>
      <c r="F288" s="8"/>
      <c r="G288" s="8"/>
    </row>
    <row r="289" spans="1:7" x14ac:dyDescent="0.25">
      <c r="A289" s="8"/>
      <c r="B289" s="8"/>
      <c r="C289" s="8"/>
      <c r="D289" s="8"/>
      <c r="E289" s="8"/>
      <c r="F289" s="8"/>
      <c r="G289" s="8"/>
    </row>
    <row r="290" spans="1:7" x14ac:dyDescent="0.25">
      <c r="A290" s="8"/>
      <c r="B290" s="8"/>
      <c r="C290" s="8"/>
      <c r="D290" s="8"/>
      <c r="E290" s="8"/>
      <c r="F290" s="8"/>
      <c r="G290" s="8"/>
    </row>
    <row r="291" spans="1:7" x14ac:dyDescent="0.25">
      <c r="A291" s="8"/>
      <c r="B291" s="8"/>
      <c r="C291" s="8"/>
      <c r="D291" s="8"/>
      <c r="E291" s="8"/>
      <c r="F291" s="8"/>
      <c r="G291" s="8"/>
    </row>
    <row r="292" spans="1:7" x14ac:dyDescent="0.25">
      <c r="A292" s="8"/>
      <c r="B292" s="8"/>
      <c r="C292" s="8"/>
      <c r="D292" s="8"/>
      <c r="E292" s="8"/>
      <c r="F292" s="8"/>
      <c r="G292" s="8"/>
    </row>
    <row r="293" spans="1:7" x14ac:dyDescent="0.25">
      <c r="A293" s="8"/>
      <c r="B293" s="8"/>
      <c r="C293" s="8"/>
      <c r="D293" s="8"/>
      <c r="E293" s="8"/>
      <c r="F293" s="8"/>
      <c r="G293" s="8"/>
    </row>
    <row r="294" spans="1:7" x14ac:dyDescent="0.25">
      <c r="A294" s="8"/>
      <c r="B294" s="8"/>
      <c r="C294" s="8"/>
      <c r="D294" s="8"/>
      <c r="E294" s="8"/>
      <c r="F294" s="8"/>
      <c r="G294" s="8"/>
    </row>
    <row r="295" spans="1:7" x14ac:dyDescent="0.25">
      <c r="A295" s="8"/>
      <c r="B295" s="8"/>
      <c r="C295" s="8"/>
      <c r="D295" s="8"/>
      <c r="E295" s="8"/>
      <c r="F295" s="8"/>
      <c r="G295" s="8"/>
    </row>
    <row r="296" spans="1:7" x14ac:dyDescent="0.25">
      <c r="A296" s="8"/>
      <c r="B296" s="8"/>
      <c r="C296" s="8"/>
      <c r="D296" s="8"/>
      <c r="E296" s="8"/>
      <c r="F296" s="8"/>
      <c r="G296" s="8"/>
    </row>
    <row r="297" spans="1:7" x14ac:dyDescent="0.25">
      <c r="A297" s="8"/>
      <c r="B297" s="8"/>
      <c r="C297" s="8"/>
      <c r="D297" s="8"/>
      <c r="E297" s="8"/>
      <c r="F297" s="8"/>
      <c r="G297" s="8"/>
    </row>
    <row r="298" spans="1:7" x14ac:dyDescent="0.25">
      <c r="A298" s="8"/>
      <c r="B298" s="8"/>
      <c r="C298" s="8"/>
      <c r="D298" s="8"/>
      <c r="E298" s="8"/>
      <c r="F298" s="8"/>
      <c r="G298" s="8"/>
    </row>
    <row r="299" spans="1:7" x14ac:dyDescent="0.25">
      <c r="A299" s="8"/>
      <c r="B299" s="8"/>
      <c r="C299" s="8"/>
      <c r="D299" s="8"/>
      <c r="E299" s="8"/>
      <c r="F299" s="8"/>
      <c r="G299" s="8"/>
    </row>
    <row r="300" spans="1:7" x14ac:dyDescent="0.25">
      <c r="A300" s="8"/>
      <c r="B300" s="8"/>
      <c r="C300" s="8"/>
      <c r="D300" s="8"/>
      <c r="E300" s="8"/>
      <c r="F300" s="8"/>
      <c r="G300" s="8"/>
    </row>
    <row r="301" spans="1:7" x14ac:dyDescent="0.25">
      <c r="A301" s="8"/>
      <c r="B301" s="8"/>
      <c r="C301" s="8"/>
      <c r="D301" s="8"/>
      <c r="E301" s="8"/>
      <c r="F301" s="8"/>
      <c r="G301" s="8"/>
    </row>
    <row r="302" spans="1:7" x14ac:dyDescent="0.25">
      <c r="A302" s="8"/>
      <c r="B302" s="8"/>
      <c r="C302" s="8"/>
      <c r="D302" s="8"/>
      <c r="E302" s="8"/>
      <c r="F302" s="8"/>
      <c r="G302" s="8"/>
    </row>
    <row r="303" spans="1:7" x14ac:dyDescent="0.25">
      <c r="A303" s="8"/>
      <c r="B303" s="8"/>
      <c r="C303" s="8"/>
      <c r="D303" s="8"/>
      <c r="E303" s="8"/>
      <c r="F303" s="8"/>
      <c r="G303" s="8"/>
    </row>
    <row r="304" spans="1:7" x14ac:dyDescent="0.25">
      <c r="A304" s="8"/>
      <c r="B304" s="8"/>
      <c r="C304" s="8"/>
      <c r="D304" s="8"/>
      <c r="E304" s="8"/>
      <c r="F304" s="8"/>
      <c r="G304" s="8"/>
    </row>
    <row r="305" spans="1:7" x14ac:dyDescent="0.25">
      <c r="A305" s="8"/>
      <c r="B305" s="8"/>
      <c r="C305" s="8"/>
      <c r="D305" s="8"/>
      <c r="E305" s="8"/>
      <c r="F305" s="8"/>
      <c r="G305" s="8"/>
    </row>
    <row r="306" spans="1:7" x14ac:dyDescent="0.25">
      <c r="A306" s="8"/>
      <c r="B306" s="8"/>
      <c r="C306" s="8"/>
      <c r="D306" s="8"/>
      <c r="E306" s="8"/>
      <c r="F306" s="8"/>
      <c r="G306" s="8"/>
    </row>
    <row r="307" spans="1:7" x14ac:dyDescent="0.25">
      <c r="A307" s="8"/>
      <c r="B307" s="8"/>
      <c r="C307" s="8"/>
      <c r="D307" s="8"/>
      <c r="E307" s="8"/>
      <c r="F307" s="8"/>
      <c r="G307" s="8"/>
    </row>
    <row r="308" spans="1:7" x14ac:dyDescent="0.25">
      <c r="A308" s="8"/>
      <c r="B308" s="8"/>
      <c r="C308" s="8"/>
      <c r="D308" s="8"/>
      <c r="E308" s="8"/>
      <c r="F308" s="8"/>
      <c r="G308" s="8"/>
    </row>
    <row r="309" spans="1:7" x14ac:dyDescent="0.25">
      <c r="A309" s="8"/>
      <c r="B309" s="8"/>
      <c r="C309" s="8"/>
      <c r="D309" s="8"/>
      <c r="E309" s="8"/>
      <c r="F309" s="8"/>
      <c r="G309" s="8"/>
    </row>
    <row r="310" spans="1:7" x14ac:dyDescent="0.25">
      <c r="A310" s="8"/>
      <c r="B310" s="8"/>
      <c r="C310" s="8"/>
      <c r="D310" s="8"/>
      <c r="E310" s="8"/>
      <c r="F310" s="8"/>
      <c r="G310" s="8"/>
    </row>
    <row r="311" spans="1:7" x14ac:dyDescent="0.25">
      <c r="A311" s="8"/>
      <c r="B311" s="8"/>
      <c r="C311" s="8"/>
      <c r="D311" s="8"/>
      <c r="E311" s="8"/>
      <c r="F311" s="8"/>
      <c r="G311" s="8"/>
    </row>
    <row r="312" spans="1:7" x14ac:dyDescent="0.25">
      <c r="A312" s="8"/>
      <c r="B312" s="8"/>
      <c r="C312" s="8"/>
      <c r="D312" s="8"/>
      <c r="E312" s="8"/>
      <c r="F312" s="8"/>
      <c r="G312" s="8"/>
    </row>
    <row r="313" spans="1:7" x14ac:dyDescent="0.25">
      <c r="A313" s="8"/>
      <c r="B313" s="8"/>
      <c r="C313" s="8"/>
      <c r="D313" s="8"/>
      <c r="E313" s="8"/>
      <c r="F313" s="8"/>
      <c r="G313" s="8"/>
    </row>
    <row r="314" spans="1:7" x14ac:dyDescent="0.25">
      <c r="A314" s="8"/>
      <c r="B314" s="8"/>
      <c r="C314" s="8"/>
      <c r="D314" s="8"/>
      <c r="E314" s="8"/>
      <c r="F314" s="8"/>
      <c r="G314" s="8"/>
    </row>
    <row r="315" spans="1:7" x14ac:dyDescent="0.25">
      <c r="A315" s="8"/>
      <c r="B315" s="8"/>
      <c r="C315" s="8"/>
      <c r="D315" s="8"/>
      <c r="E315" s="8"/>
      <c r="F315" s="8"/>
      <c r="G315" s="8"/>
    </row>
    <row r="316" spans="1:7" x14ac:dyDescent="0.25">
      <c r="A316" s="8"/>
      <c r="B316" s="8"/>
      <c r="C316" s="8"/>
      <c r="D316" s="8"/>
      <c r="E316" s="8"/>
      <c r="F316" s="8"/>
      <c r="G316" s="8"/>
    </row>
    <row r="317" spans="1:7" x14ac:dyDescent="0.25">
      <c r="A317" s="8"/>
      <c r="B317" s="8"/>
      <c r="C317" s="8"/>
      <c r="D317" s="8"/>
      <c r="E317" s="8"/>
      <c r="F317" s="8"/>
      <c r="G317" s="8"/>
    </row>
    <row r="318" spans="1:7" x14ac:dyDescent="0.25">
      <c r="A318" s="8"/>
      <c r="B318" s="8"/>
      <c r="C318" s="8"/>
      <c r="D318" s="8"/>
      <c r="E318" s="8"/>
      <c r="F318" s="8"/>
      <c r="G318" s="8"/>
    </row>
    <row r="319" spans="1:7" x14ac:dyDescent="0.25">
      <c r="A319" s="8"/>
      <c r="B319" s="8"/>
      <c r="C319" s="8"/>
      <c r="D319" s="8"/>
      <c r="E319" s="8"/>
      <c r="F319" s="8"/>
      <c r="G319" s="8"/>
    </row>
    <row r="320" spans="1:7" x14ac:dyDescent="0.25">
      <c r="A320" s="8"/>
      <c r="B320" s="8"/>
      <c r="C320" s="8"/>
      <c r="D320" s="8"/>
      <c r="E320" s="8"/>
      <c r="F320" s="8"/>
      <c r="G320" s="8"/>
    </row>
    <row r="321" spans="1:7" x14ac:dyDescent="0.25">
      <c r="A321" s="8"/>
      <c r="B321" s="8"/>
      <c r="C321" s="8"/>
      <c r="D321" s="8"/>
      <c r="E321" s="8"/>
      <c r="F321" s="8"/>
      <c r="G321" s="8"/>
    </row>
    <row r="322" spans="1:7" x14ac:dyDescent="0.25">
      <c r="A322" s="8"/>
      <c r="B322" s="8"/>
      <c r="C322" s="8"/>
      <c r="D322" s="8"/>
      <c r="E322" s="8"/>
      <c r="F322" s="8"/>
      <c r="G322" s="8"/>
    </row>
    <row r="323" spans="1:7" x14ac:dyDescent="0.25">
      <c r="A323" s="8"/>
      <c r="B323" s="8"/>
      <c r="C323" s="8"/>
      <c r="D323" s="8"/>
      <c r="E323" s="8"/>
      <c r="F323" s="8"/>
      <c r="G323" s="8"/>
    </row>
    <row r="324" spans="1:7" x14ac:dyDescent="0.25">
      <c r="A324" s="8"/>
      <c r="B324" s="8"/>
      <c r="C324" s="8"/>
      <c r="D324" s="8"/>
      <c r="E324" s="8"/>
      <c r="F324" s="8"/>
      <c r="G324" s="8"/>
    </row>
    <row r="325" spans="1:7" x14ac:dyDescent="0.25">
      <c r="A325" s="8"/>
      <c r="B325" s="8"/>
      <c r="C325" s="8"/>
      <c r="D325" s="8"/>
      <c r="E325" s="8"/>
      <c r="F325" s="8"/>
      <c r="G325" s="8"/>
    </row>
    <row r="326" spans="1:7" x14ac:dyDescent="0.25">
      <c r="A326" s="8"/>
      <c r="B326" s="8"/>
      <c r="C326" s="8"/>
      <c r="D326" s="8"/>
      <c r="E326" s="8"/>
      <c r="F326" s="8"/>
      <c r="G326" s="8"/>
    </row>
    <row r="327" spans="1:7" x14ac:dyDescent="0.25">
      <c r="A327" s="8"/>
      <c r="B327" s="8"/>
      <c r="C327" s="8"/>
      <c r="D327" s="8"/>
      <c r="E327" s="8"/>
      <c r="F327" s="8"/>
      <c r="G327" s="8"/>
    </row>
    <row r="328" spans="1:7" x14ac:dyDescent="0.25">
      <c r="A328" s="8"/>
      <c r="B328" s="8"/>
      <c r="C328" s="8"/>
      <c r="D328" s="8"/>
      <c r="E328" s="8"/>
      <c r="F328" s="8"/>
      <c r="G328" s="8"/>
    </row>
    <row r="329" spans="1:7" x14ac:dyDescent="0.25">
      <c r="A329" s="8"/>
      <c r="B329" s="8"/>
      <c r="C329" s="8"/>
      <c r="D329" s="8"/>
      <c r="E329" s="8"/>
      <c r="F329" s="8"/>
      <c r="G329" s="8"/>
    </row>
    <row r="330" spans="1:7" x14ac:dyDescent="0.25">
      <c r="A330" s="8"/>
      <c r="B330" s="8"/>
      <c r="C330" s="8"/>
      <c r="D330" s="8"/>
      <c r="E330" s="8"/>
      <c r="F330" s="8"/>
      <c r="G330" s="8"/>
    </row>
    <row r="331" spans="1:7" x14ac:dyDescent="0.25">
      <c r="A331" s="8"/>
      <c r="B331" s="8"/>
      <c r="C331" s="8"/>
      <c r="D331" s="8"/>
      <c r="E331" s="8"/>
      <c r="F331" s="8"/>
      <c r="G331" s="8"/>
    </row>
    <row r="332" spans="1:7" x14ac:dyDescent="0.25">
      <c r="A332" s="8"/>
      <c r="B332" s="8"/>
      <c r="C332" s="8"/>
      <c r="D332" s="8"/>
      <c r="E332" s="8"/>
      <c r="F332" s="8"/>
      <c r="G332" s="8"/>
    </row>
    <row r="333" spans="1:7" x14ac:dyDescent="0.25">
      <c r="A333" s="8"/>
      <c r="B333" s="8"/>
      <c r="C333" s="8"/>
      <c r="D333" s="8"/>
      <c r="E333" s="8"/>
      <c r="F333" s="8"/>
      <c r="G333" s="8"/>
    </row>
    <row r="334" spans="1:7" x14ac:dyDescent="0.25">
      <c r="A334" s="8"/>
      <c r="B334" s="8"/>
      <c r="C334" s="8"/>
      <c r="D334" s="8"/>
      <c r="E334" s="8"/>
      <c r="F334" s="8"/>
      <c r="G334" s="8"/>
    </row>
    <row r="335" spans="1:7" x14ac:dyDescent="0.25">
      <c r="A335" s="8"/>
      <c r="B335" s="8"/>
      <c r="C335" s="8"/>
      <c r="D335" s="8"/>
      <c r="E335" s="8"/>
      <c r="F335" s="8"/>
      <c r="G335" s="8"/>
    </row>
    <row r="336" spans="1:7" x14ac:dyDescent="0.25">
      <c r="A336" s="8"/>
      <c r="B336" s="8"/>
      <c r="C336" s="8"/>
      <c r="D336" s="8"/>
      <c r="E336" s="8"/>
      <c r="F336" s="8"/>
      <c r="G336" s="8"/>
    </row>
    <row r="337" spans="1:7" x14ac:dyDescent="0.25">
      <c r="A337" s="8"/>
      <c r="B337" s="8"/>
      <c r="C337" s="8"/>
      <c r="D337" s="8"/>
      <c r="E337" s="8"/>
      <c r="F337" s="8"/>
      <c r="G337" s="8"/>
    </row>
    <row r="338" spans="1:7" x14ac:dyDescent="0.25">
      <c r="A338" s="8"/>
      <c r="B338" s="8"/>
      <c r="C338" s="8"/>
      <c r="D338" s="8"/>
      <c r="E338" s="8"/>
      <c r="F338" s="8"/>
      <c r="G338" s="8"/>
    </row>
    <row r="339" spans="1:7" x14ac:dyDescent="0.25">
      <c r="A339" s="8"/>
      <c r="B339" s="8"/>
      <c r="C339" s="8"/>
      <c r="D339" s="8"/>
      <c r="E339" s="8"/>
      <c r="F339" s="8"/>
      <c r="G339" s="8"/>
    </row>
    <row r="340" spans="1:7" x14ac:dyDescent="0.25">
      <c r="A340" s="8"/>
      <c r="B340" s="8"/>
      <c r="C340" s="8"/>
      <c r="D340" s="8"/>
      <c r="E340" s="8"/>
      <c r="F340" s="8"/>
      <c r="G340" s="8"/>
    </row>
    <row r="341" spans="1:7" x14ac:dyDescent="0.25">
      <c r="A341" s="8"/>
      <c r="B341" s="8"/>
      <c r="C341" s="8"/>
      <c r="D341" s="8"/>
      <c r="E341" s="8"/>
      <c r="F341" s="8"/>
      <c r="G341" s="8"/>
    </row>
    <row r="342" spans="1:7" x14ac:dyDescent="0.25">
      <c r="A342" s="8"/>
      <c r="B342" s="8"/>
      <c r="C342" s="8"/>
      <c r="D342" s="8"/>
      <c r="E342" s="8"/>
      <c r="F342" s="8"/>
      <c r="G342" s="8"/>
    </row>
    <row r="343" spans="1:7" x14ac:dyDescent="0.25">
      <c r="A343" s="8"/>
      <c r="B343" s="8"/>
      <c r="C343" s="8"/>
      <c r="D343" s="8"/>
      <c r="E343" s="8"/>
      <c r="F343" s="8"/>
      <c r="G343" s="8"/>
    </row>
    <row r="344" spans="1:7" x14ac:dyDescent="0.25">
      <c r="A344" s="8"/>
      <c r="B344" s="8"/>
      <c r="C344" s="8"/>
      <c r="D344" s="8"/>
      <c r="E344" s="8"/>
      <c r="F344" s="8"/>
      <c r="G344" s="8"/>
    </row>
    <row r="345" spans="1:7" x14ac:dyDescent="0.25">
      <c r="A345" s="8"/>
      <c r="B345" s="8"/>
      <c r="C345" s="8"/>
      <c r="D345" s="8"/>
      <c r="E345" s="8"/>
      <c r="F345" s="8"/>
      <c r="G345" s="8"/>
    </row>
    <row r="346" spans="1:7" x14ac:dyDescent="0.25">
      <c r="A346" s="8"/>
      <c r="B346" s="8"/>
      <c r="C346" s="8"/>
      <c r="D346" s="8"/>
      <c r="E346" s="8"/>
      <c r="F346" s="8"/>
      <c r="G346" s="8"/>
    </row>
    <row r="347" spans="1:7" x14ac:dyDescent="0.25">
      <c r="A347" s="8"/>
      <c r="B347" s="8"/>
      <c r="C347" s="8"/>
      <c r="D347" s="8"/>
      <c r="E347" s="8"/>
      <c r="F347" s="8"/>
      <c r="G347" s="8"/>
    </row>
    <row r="348" spans="1:7" x14ac:dyDescent="0.25">
      <c r="A348" s="8"/>
      <c r="B348" s="8"/>
      <c r="C348" s="8"/>
      <c r="D348" s="8"/>
      <c r="E348" s="8"/>
      <c r="F348" s="8"/>
      <c r="G348" s="8"/>
    </row>
    <row r="349" spans="1:7" x14ac:dyDescent="0.25">
      <c r="A349" s="8"/>
      <c r="B349" s="8"/>
      <c r="C349" s="8"/>
      <c r="D349" s="8"/>
      <c r="E349" s="8"/>
      <c r="F349" s="8"/>
      <c r="G349" s="8"/>
    </row>
    <row r="350" spans="1:7" x14ac:dyDescent="0.25">
      <c r="A350" s="8"/>
      <c r="B350" s="8"/>
      <c r="C350" s="8"/>
      <c r="D350" s="8"/>
      <c r="E350" s="8"/>
      <c r="F350" s="8"/>
      <c r="G350" s="8"/>
    </row>
    <row r="351" spans="1:7" x14ac:dyDescent="0.25">
      <c r="A351" s="8"/>
      <c r="B351" s="8"/>
      <c r="C351" s="8"/>
      <c r="D351" s="8"/>
      <c r="E351" s="8"/>
      <c r="F351" s="8"/>
      <c r="G351" s="8"/>
    </row>
    <row r="352" spans="1:7" x14ac:dyDescent="0.25">
      <c r="A352" s="8"/>
      <c r="B352" s="8"/>
      <c r="C352" s="8"/>
      <c r="D352" s="8"/>
      <c r="E352" s="8"/>
      <c r="F352" s="8"/>
      <c r="G352" s="8"/>
    </row>
    <row r="353" spans="1:7" x14ac:dyDescent="0.25">
      <c r="A353" s="8"/>
      <c r="B353" s="8"/>
      <c r="C353" s="8"/>
      <c r="D353" s="8"/>
      <c r="E353" s="8"/>
      <c r="F353" s="8"/>
      <c r="G353" s="8"/>
    </row>
    <row r="354" spans="1:7" x14ac:dyDescent="0.25">
      <c r="A354" s="8"/>
      <c r="B354" s="8"/>
      <c r="C354" s="8"/>
      <c r="D354" s="8"/>
      <c r="E354" s="8"/>
      <c r="F354" s="8"/>
      <c r="G354" s="8"/>
    </row>
    <row r="355" spans="1:7" x14ac:dyDescent="0.25">
      <c r="A355" s="8"/>
      <c r="B355" s="8"/>
      <c r="C355" s="8"/>
      <c r="D355" s="8"/>
      <c r="E355" s="8"/>
      <c r="F355" s="8"/>
      <c r="G355" s="8"/>
    </row>
    <row r="356" spans="1:7" x14ac:dyDescent="0.25">
      <c r="A356" s="8"/>
      <c r="B356" s="8"/>
      <c r="C356" s="8"/>
      <c r="D356" s="8"/>
      <c r="E356" s="8"/>
      <c r="F356" s="8"/>
      <c r="G356" s="8"/>
    </row>
    <row r="357" spans="1:7" x14ac:dyDescent="0.25">
      <c r="A357" s="8"/>
      <c r="B357" s="8"/>
      <c r="C357" s="8"/>
      <c r="D357" s="8"/>
      <c r="E357" s="8"/>
      <c r="F357" s="8"/>
      <c r="G357" s="8"/>
    </row>
    <row r="358" spans="1:7" x14ac:dyDescent="0.25">
      <c r="A358" s="8"/>
      <c r="B358" s="8"/>
      <c r="C358" s="8"/>
      <c r="D358" s="8"/>
      <c r="E358" s="8"/>
      <c r="F358" s="8"/>
      <c r="G358" s="8"/>
    </row>
    <row r="359" spans="1:7" x14ac:dyDescent="0.25">
      <c r="A359" s="8"/>
      <c r="B359" s="8"/>
      <c r="C359" s="8"/>
      <c r="D359" s="8"/>
      <c r="E359" s="8"/>
      <c r="F359" s="8"/>
      <c r="G359" s="8"/>
    </row>
    <row r="360" spans="1:7" x14ac:dyDescent="0.25">
      <c r="A360" s="8"/>
      <c r="B360" s="8"/>
      <c r="C360" s="8"/>
      <c r="D360" s="8"/>
      <c r="E360" s="8"/>
      <c r="F360" s="8"/>
      <c r="G360" s="8"/>
    </row>
    <row r="361" spans="1:7" x14ac:dyDescent="0.25">
      <c r="A361" s="8"/>
      <c r="B361" s="8"/>
      <c r="C361" s="8"/>
      <c r="D361" s="8"/>
      <c r="E361" s="8"/>
      <c r="F361" s="8"/>
      <c r="G361" s="8"/>
    </row>
    <row r="362" spans="1:7" x14ac:dyDescent="0.25">
      <c r="A362" s="8"/>
      <c r="B362" s="8"/>
      <c r="C362" s="8"/>
      <c r="D362" s="8"/>
      <c r="E362" s="8"/>
      <c r="F362" s="8"/>
      <c r="G362" s="8"/>
    </row>
    <row r="363" spans="1:7" x14ac:dyDescent="0.25">
      <c r="A363" s="8"/>
      <c r="B363" s="8"/>
      <c r="C363" s="8"/>
      <c r="D363" s="8"/>
      <c r="E363" s="8"/>
      <c r="F363" s="8"/>
      <c r="G363" s="8"/>
    </row>
    <row r="364" spans="1:7" x14ac:dyDescent="0.25">
      <c r="A364" s="8"/>
      <c r="B364" s="8"/>
      <c r="C364" s="8"/>
      <c r="D364" s="8"/>
      <c r="E364" s="8"/>
      <c r="F364" s="8"/>
      <c r="G364" s="8"/>
    </row>
    <row r="365" spans="1:7" x14ac:dyDescent="0.25">
      <c r="A365" s="8"/>
      <c r="B365" s="8"/>
      <c r="C365" s="8"/>
      <c r="D365" s="8"/>
      <c r="E365" s="8"/>
      <c r="F365" s="8"/>
      <c r="G365" s="8"/>
    </row>
    <row r="366" spans="1:7" x14ac:dyDescent="0.25">
      <c r="A366" s="8"/>
      <c r="B366" s="8"/>
      <c r="C366" s="8"/>
      <c r="D366" s="8"/>
      <c r="E366" s="8"/>
      <c r="F366" s="8"/>
      <c r="G366" s="8"/>
    </row>
    <row r="367" spans="1:7" x14ac:dyDescent="0.25">
      <c r="A367" s="8"/>
      <c r="B367" s="8"/>
      <c r="C367" s="8"/>
      <c r="D367" s="8"/>
      <c r="E367" s="8"/>
      <c r="F367" s="8"/>
      <c r="G367" s="8"/>
    </row>
    <row r="368" spans="1:7" x14ac:dyDescent="0.25">
      <c r="A368" s="8"/>
      <c r="B368" s="8"/>
      <c r="C368" s="8"/>
      <c r="D368" s="8"/>
      <c r="E368" s="8"/>
      <c r="F368" s="8"/>
      <c r="G368" s="8"/>
    </row>
    <row r="369" spans="1:7" x14ac:dyDescent="0.25">
      <c r="A369" s="8"/>
      <c r="B369" s="8"/>
      <c r="C369" s="8"/>
      <c r="D369" s="8"/>
      <c r="E369" s="8"/>
      <c r="F369" s="8"/>
      <c r="G369" s="8"/>
    </row>
    <row r="370" spans="1:7" x14ac:dyDescent="0.25">
      <c r="A370" s="8"/>
      <c r="B370" s="8"/>
      <c r="C370" s="8"/>
      <c r="D370" s="8"/>
      <c r="E370" s="8"/>
      <c r="F370" s="8"/>
      <c r="G370" s="8"/>
    </row>
    <row r="371" spans="1:7" x14ac:dyDescent="0.25">
      <c r="A371" s="8"/>
      <c r="B371" s="8"/>
      <c r="C371" s="8"/>
      <c r="D371" s="8"/>
      <c r="E371" s="8"/>
      <c r="F371" s="8"/>
      <c r="G371" s="8"/>
    </row>
    <row r="372" spans="1:7" x14ac:dyDescent="0.25">
      <c r="A372" s="8"/>
      <c r="B372" s="8"/>
      <c r="C372" s="8"/>
      <c r="D372" s="8"/>
      <c r="E372" s="8"/>
      <c r="F372" s="8"/>
      <c r="G372" s="8"/>
    </row>
    <row r="373" spans="1:7" x14ac:dyDescent="0.25">
      <c r="A373" s="8"/>
      <c r="B373" s="8"/>
      <c r="C373" s="8"/>
      <c r="D373" s="8"/>
      <c r="E373" s="8"/>
      <c r="F373" s="8"/>
      <c r="G373" s="8"/>
    </row>
    <row r="374" spans="1:7" x14ac:dyDescent="0.25">
      <c r="A374" s="8"/>
      <c r="B374" s="8"/>
      <c r="C374" s="8"/>
      <c r="D374" s="8"/>
      <c r="E374" s="8"/>
      <c r="F374" s="8"/>
      <c r="G374" s="8"/>
    </row>
    <row r="375" spans="1:7" x14ac:dyDescent="0.25">
      <c r="A375" s="8"/>
      <c r="B375" s="8"/>
      <c r="C375" s="8"/>
      <c r="D375" s="8"/>
      <c r="E375" s="8"/>
      <c r="F375" s="8"/>
      <c r="G375" s="8"/>
    </row>
    <row r="376" spans="1:7" x14ac:dyDescent="0.25">
      <c r="A376" s="8"/>
      <c r="B376" s="8"/>
      <c r="C376" s="8"/>
      <c r="D376" s="8"/>
      <c r="E376" s="8"/>
      <c r="F376" s="8"/>
      <c r="G376" s="8"/>
    </row>
    <row r="377" spans="1:7" x14ac:dyDescent="0.25">
      <c r="A377" s="8"/>
      <c r="B377" s="8"/>
      <c r="C377" s="8"/>
      <c r="D377" s="8"/>
      <c r="E377" s="8"/>
      <c r="F377" s="8"/>
      <c r="G377" s="8"/>
    </row>
    <row r="378" spans="1:7" x14ac:dyDescent="0.25">
      <c r="A378" s="8"/>
      <c r="B378" s="8"/>
      <c r="C378" s="8"/>
      <c r="D378" s="8"/>
      <c r="E378" s="8"/>
      <c r="F378" s="8"/>
      <c r="G378" s="8"/>
    </row>
    <row r="379" spans="1:7" x14ac:dyDescent="0.25">
      <c r="A379" s="8"/>
      <c r="B379" s="8"/>
      <c r="C379" s="8"/>
      <c r="D379" s="8"/>
      <c r="E379" s="8"/>
      <c r="F379" s="8"/>
      <c r="G379" s="8"/>
    </row>
    <row r="380" spans="1:7" x14ac:dyDescent="0.25">
      <c r="A380" s="8"/>
      <c r="B380" s="8"/>
      <c r="C380" s="8"/>
      <c r="D380" s="8"/>
      <c r="E380" s="8"/>
      <c r="F380" s="8"/>
      <c r="G380" s="8"/>
    </row>
    <row r="381" spans="1:7" x14ac:dyDescent="0.25">
      <c r="A381" s="8"/>
      <c r="B381" s="8"/>
      <c r="C381" s="8"/>
      <c r="D381" s="8"/>
      <c r="E381" s="8"/>
      <c r="F381" s="8"/>
      <c r="G381" s="8"/>
    </row>
    <row r="382" spans="1:7" x14ac:dyDescent="0.25">
      <c r="A382" s="8"/>
      <c r="B382" s="8"/>
      <c r="C382" s="8"/>
      <c r="D382" s="8"/>
      <c r="E382" s="8"/>
      <c r="F382" s="8"/>
      <c r="G382" s="8"/>
    </row>
    <row r="383" spans="1:7" x14ac:dyDescent="0.25">
      <c r="A383" s="8"/>
      <c r="B383" s="8"/>
      <c r="C383" s="8"/>
      <c r="D383" s="8"/>
      <c r="E383" s="8"/>
      <c r="F383" s="8"/>
      <c r="G383" s="8"/>
    </row>
    <row r="384" spans="1:7" x14ac:dyDescent="0.25">
      <c r="A384" s="8"/>
      <c r="B384" s="8"/>
      <c r="C384" s="8"/>
      <c r="D384" s="8"/>
      <c r="E384" s="8"/>
      <c r="F384" s="8"/>
      <c r="G384" s="8"/>
    </row>
    <row r="385" spans="1:7" x14ac:dyDescent="0.25">
      <c r="A385" s="8"/>
      <c r="B385" s="8"/>
      <c r="C385" s="8"/>
      <c r="D385" s="8"/>
      <c r="E385" s="8"/>
      <c r="F385" s="8"/>
      <c r="G385" s="8"/>
    </row>
    <row r="386" spans="1:7" x14ac:dyDescent="0.25">
      <c r="A386" s="8"/>
      <c r="B386" s="8"/>
      <c r="C386" s="8"/>
      <c r="D386" s="8"/>
      <c r="E386" s="8"/>
      <c r="F386" s="8"/>
      <c r="G386" s="8"/>
    </row>
    <row r="387" spans="1:7" x14ac:dyDescent="0.25">
      <c r="A387" s="8"/>
      <c r="B387" s="8"/>
      <c r="C387" s="8"/>
      <c r="D387" s="8"/>
      <c r="E387" s="8"/>
      <c r="F387" s="8"/>
      <c r="G387" s="8"/>
    </row>
    <row r="388" spans="1:7" x14ac:dyDescent="0.25">
      <c r="A388" s="8"/>
      <c r="B388" s="8"/>
      <c r="C388" s="8"/>
      <c r="D388" s="8"/>
      <c r="E388" s="8"/>
      <c r="F388" s="8"/>
      <c r="G388" s="8"/>
    </row>
    <row r="389" spans="1:7" x14ac:dyDescent="0.25">
      <c r="A389" s="8"/>
      <c r="B389" s="8"/>
      <c r="C389" s="8"/>
      <c r="D389" s="8"/>
      <c r="E389" s="8"/>
      <c r="F389" s="8"/>
      <c r="G389" s="8"/>
    </row>
    <row r="390" spans="1:7" x14ac:dyDescent="0.25">
      <c r="A390" s="8"/>
      <c r="B390" s="8"/>
      <c r="C390" s="8"/>
      <c r="D390" s="8"/>
      <c r="E390" s="8"/>
      <c r="F390" s="8"/>
      <c r="G390" s="8"/>
    </row>
    <row r="391" spans="1:7" x14ac:dyDescent="0.25">
      <c r="A391" s="8"/>
      <c r="B391" s="8"/>
      <c r="C391" s="8"/>
      <c r="D391" s="8"/>
      <c r="E391" s="8"/>
      <c r="F391" s="8"/>
      <c r="G391" s="8"/>
    </row>
    <row r="392" spans="1:7" x14ac:dyDescent="0.25">
      <c r="A392" s="8"/>
      <c r="B392" s="8"/>
      <c r="C392" s="8"/>
      <c r="D392" s="8"/>
      <c r="E392" s="8"/>
      <c r="F392" s="8"/>
      <c r="G392" s="8"/>
    </row>
    <row r="393" spans="1:7" x14ac:dyDescent="0.25">
      <c r="A393" s="8"/>
      <c r="B393" s="8"/>
      <c r="C393" s="8"/>
      <c r="D393" s="8"/>
      <c r="E393" s="8"/>
      <c r="F393" s="8"/>
      <c r="G393" s="8"/>
    </row>
    <row r="394" spans="1:7" x14ac:dyDescent="0.25">
      <c r="A394" s="8"/>
      <c r="B394" s="8"/>
      <c r="C394" s="8"/>
      <c r="D394" s="8"/>
      <c r="E394" s="8"/>
      <c r="F394" s="8"/>
      <c r="G394" s="8"/>
    </row>
    <row r="395" spans="1:7" x14ac:dyDescent="0.25">
      <c r="A395" s="8"/>
      <c r="B395" s="8"/>
      <c r="C395" s="8"/>
      <c r="D395" s="8"/>
      <c r="E395" s="8"/>
      <c r="F395" s="8"/>
      <c r="G395" s="8"/>
    </row>
    <row r="396" spans="1:7" x14ac:dyDescent="0.25">
      <c r="A396" s="8"/>
      <c r="B396" s="8"/>
      <c r="C396" s="8"/>
      <c r="D396" s="8"/>
      <c r="E396" s="8"/>
      <c r="F396" s="8"/>
      <c r="G396" s="8"/>
    </row>
    <row r="397" spans="1:7" x14ac:dyDescent="0.25">
      <c r="A397" s="8"/>
      <c r="B397" s="8"/>
      <c r="C397" s="8"/>
      <c r="D397" s="8"/>
      <c r="E397" s="8"/>
      <c r="F397" s="8"/>
      <c r="G397" s="8"/>
    </row>
    <row r="398" spans="1:7" x14ac:dyDescent="0.25">
      <c r="A398" s="8"/>
      <c r="B398" s="8"/>
      <c r="C398" s="8"/>
      <c r="D398" s="8"/>
      <c r="E398" s="8"/>
      <c r="F398" s="8"/>
      <c r="G398" s="8"/>
    </row>
    <row r="399" spans="1:7" x14ac:dyDescent="0.25">
      <c r="A399" s="8"/>
      <c r="B399" s="8"/>
      <c r="C399" s="8"/>
      <c r="D399" s="8"/>
      <c r="E399" s="8"/>
      <c r="F399" s="8"/>
      <c r="G399" s="8"/>
    </row>
    <row r="400" spans="1:7" x14ac:dyDescent="0.25">
      <c r="A400" s="8"/>
      <c r="B400" s="8"/>
      <c r="C400" s="8"/>
      <c r="D400" s="8"/>
      <c r="E400" s="8"/>
      <c r="F400" s="8"/>
      <c r="G400" s="8"/>
    </row>
    <row r="401" spans="1:7" x14ac:dyDescent="0.25">
      <c r="A401" s="8"/>
      <c r="B401" s="8"/>
      <c r="C401" s="8"/>
      <c r="D401" s="8"/>
      <c r="E401" s="8"/>
      <c r="F401" s="8"/>
      <c r="G401" s="8"/>
    </row>
    <row r="402" spans="1:7" x14ac:dyDescent="0.25">
      <c r="A402" s="8"/>
      <c r="B402" s="8"/>
      <c r="C402" s="8"/>
      <c r="D402" s="8"/>
      <c r="E402" s="8"/>
      <c r="F402" s="8"/>
      <c r="G402" s="8"/>
    </row>
    <row r="403" spans="1:7" x14ac:dyDescent="0.25">
      <c r="A403" s="8"/>
      <c r="B403" s="8"/>
      <c r="C403" s="8"/>
      <c r="D403" s="8"/>
      <c r="E403" s="8"/>
      <c r="F403" s="8"/>
      <c r="G403" s="8"/>
    </row>
    <row r="404" spans="1:7" x14ac:dyDescent="0.25">
      <c r="A404" s="8"/>
      <c r="B404" s="8"/>
      <c r="C404" s="8"/>
      <c r="D404" s="8"/>
      <c r="E404" s="8"/>
      <c r="F404" s="8"/>
      <c r="G404" s="8"/>
    </row>
    <row r="405" spans="1:7" x14ac:dyDescent="0.25">
      <c r="A405" s="8"/>
      <c r="B405" s="8"/>
      <c r="C405" s="8"/>
      <c r="D405" s="8"/>
      <c r="E405" s="8"/>
      <c r="F405" s="8"/>
      <c r="G405" s="8"/>
    </row>
    <row r="406" spans="1:7" x14ac:dyDescent="0.25">
      <c r="A406" s="8"/>
      <c r="B406" s="8"/>
      <c r="C406" s="8"/>
      <c r="D406" s="8"/>
      <c r="E406" s="8"/>
      <c r="F406" s="8"/>
      <c r="G406" s="8"/>
    </row>
    <row r="407" spans="1:7" x14ac:dyDescent="0.25">
      <c r="A407" s="8"/>
      <c r="B407" s="8"/>
      <c r="C407" s="8"/>
      <c r="D407" s="8"/>
      <c r="E407" s="8"/>
      <c r="F407" s="8"/>
      <c r="G407" s="8"/>
    </row>
    <row r="408" spans="1:7" x14ac:dyDescent="0.25">
      <c r="A408" s="8"/>
      <c r="B408" s="8"/>
      <c r="C408" s="8"/>
      <c r="D408" s="8"/>
      <c r="E408" s="8"/>
      <c r="F408" s="8"/>
      <c r="G408" s="8"/>
    </row>
    <row r="409" spans="1:7" x14ac:dyDescent="0.25">
      <c r="A409" s="8"/>
      <c r="B409" s="8"/>
      <c r="C409" s="8"/>
      <c r="D409" s="8"/>
      <c r="E409" s="8"/>
      <c r="F409" s="8"/>
      <c r="G409" s="8"/>
    </row>
    <row r="410" spans="1:7" x14ac:dyDescent="0.25">
      <c r="A410" s="8"/>
      <c r="B410" s="8"/>
      <c r="C410" s="8"/>
      <c r="D410" s="8"/>
      <c r="E410" s="8"/>
      <c r="F410" s="8"/>
      <c r="G410" s="8"/>
    </row>
    <row r="411" spans="1:7" x14ac:dyDescent="0.25">
      <c r="A411" s="8"/>
      <c r="B411" s="8"/>
      <c r="C411" s="8"/>
      <c r="D411" s="8"/>
      <c r="E411" s="8"/>
      <c r="F411" s="8"/>
      <c r="G411" s="8"/>
    </row>
    <row r="412" spans="1:7" x14ac:dyDescent="0.25">
      <c r="A412" s="8"/>
      <c r="B412" s="8"/>
      <c r="C412" s="8"/>
      <c r="D412" s="8"/>
      <c r="E412" s="8"/>
      <c r="F412" s="8"/>
      <c r="G412" s="8"/>
    </row>
    <row r="413" spans="1:7" x14ac:dyDescent="0.25">
      <c r="A413" s="8"/>
      <c r="B413" s="8"/>
      <c r="C413" s="8"/>
      <c r="D413" s="8"/>
      <c r="E413" s="8"/>
      <c r="F413" s="8"/>
      <c r="G413" s="8"/>
    </row>
    <row r="414" spans="1:7" x14ac:dyDescent="0.25">
      <c r="A414" s="8"/>
      <c r="B414" s="8"/>
      <c r="C414" s="8"/>
      <c r="D414" s="8"/>
      <c r="E414" s="8"/>
      <c r="F414" s="8"/>
      <c r="G414" s="8"/>
    </row>
    <row r="415" spans="1:7" x14ac:dyDescent="0.25">
      <c r="A415" s="8"/>
      <c r="B415" s="8"/>
      <c r="C415" s="8"/>
      <c r="D415" s="8"/>
      <c r="E415" s="8"/>
      <c r="F415" s="8"/>
      <c r="G415" s="8"/>
    </row>
    <row r="416" spans="1:7" x14ac:dyDescent="0.25">
      <c r="A416" s="8"/>
      <c r="B416" s="8"/>
      <c r="C416" s="8"/>
      <c r="D416" s="8"/>
      <c r="E416" s="8"/>
      <c r="F416" s="8"/>
      <c r="G416" s="8"/>
    </row>
    <row r="417" spans="1:7" x14ac:dyDescent="0.25">
      <c r="A417" s="8"/>
      <c r="B417" s="8"/>
      <c r="C417" s="8"/>
      <c r="D417" s="8"/>
      <c r="E417" s="8"/>
      <c r="F417" s="8"/>
      <c r="G417" s="8"/>
    </row>
    <row r="418" spans="1:7" x14ac:dyDescent="0.25">
      <c r="A418" s="8"/>
      <c r="B418" s="8"/>
      <c r="C418" s="8"/>
      <c r="D418" s="8"/>
      <c r="E418" s="8"/>
      <c r="F418" s="8"/>
      <c r="G418" s="8"/>
    </row>
    <row r="419" spans="1:7" x14ac:dyDescent="0.25">
      <c r="A419" s="8"/>
      <c r="B419" s="8"/>
      <c r="C419" s="8"/>
      <c r="D419" s="8"/>
      <c r="E419" s="8"/>
      <c r="F419" s="8"/>
      <c r="G419" s="8"/>
    </row>
    <row r="420" spans="1:7" x14ac:dyDescent="0.25">
      <c r="A420" s="8"/>
      <c r="B420" s="8"/>
      <c r="C420" s="8"/>
      <c r="D420" s="8"/>
      <c r="E420" s="8"/>
      <c r="F420" s="8"/>
      <c r="G420" s="8"/>
    </row>
    <row r="421" spans="1:7" x14ac:dyDescent="0.25">
      <c r="A421" s="8"/>
      <c r="B421" s="8"/>
      <c r="C421" s="8"/>
      <c r="D421" s="8"/>
      <c r="E421" s="8"/>
      <c r="F421" s="8"/>
      <c r="G421" s="8"/>
    </row>
    <row r="422" spans="1:7" x14ac:dyDescent="0.25">
      <c r="A422" s="8"/>
      <c r="B422" s="8"/>
      <c r="C422" s="8"/>
      <c r="D422" s="8"/>
      <c r="E422" s="8"/>
      <c r="F422" s="8"/>
      <c r="G422" s="8"/>
    </row>
    <row r="423" spans="1:7" x14ac:dyDescent="0.25">
      <c r="A423" s="8"/>
      <c r="B423" s="8"/>
      <c r="C423" s="8"/>
      <c r="D423" s="8"/>
      <c r="E423" s="8"/>
      <c r="F423" s="8"/>
      <c r="G423" s="8"/>
    </row>
    <row r="424" spans="1:7" x14ac:dyDescent="0.25">
      <c r="A424" s="8"/>
      <c r="B424" s="8"/>
      <c r="C424" s="8"/>
      <c r="D424" s="8"/>
      <c r="E424" s="8"/>
      <c r="F424" s="8"/>
      <c r="G424" s="8"/>
    </row>
    <row r="425" spans="1:7" x14ac:dyDescent="0.25">
      <c r="A425" s="8"/>
      <c r="B425" s="8"/>
      <c r="C425" s="8"/>
      <c r="D425" s="8"/>
      <c r="E425" s="8"/>
      <c r="F425" s="8"/>
      <c r="G425" s="8"/>
    </row>
    <row r="426" spans="1:7" x14ac:dyDescent="0.25">
      <c r="A426" s="8"/>
      <c r="B426" s="8"/>
      <c r="C426" s="8"/>
      <c r="D426" s="8"/>
      <c r="E426" s="8"/>
      <c r="F426" s="8"/>
      <c r="G426" s="8"/>
    </row>
    <row r="427" spans="1:7" x14ac:dyDescent="0.25">
      <c r="A427" s="8"/>
      <c r="B427" s="8"/>
      <c r="C427" s="8"/>
      <c r="D427" s="8"/>
      <c r="E427" s="8"/>
      <c r="F427" s="8"/>
      <c r="G427" s="8"/>
    </row>
    <row r="428" spans="1:7" x14ac:dyDescent="0.25">
      <c r="A428" s="8"/>
      <c r="B428" s="8"/>
      <c r="C428" s="8"/>
      <c r="D428" s="8"/>
      <c r="E428" s="8"/>
      <c r="F428" s="8"/>
      <c r="G428" s="8"/>
    </row>
    <row r="429" spans="1:7" x14ac:dyDescent="0.25">
      <c r="A429" s="8"/>
      <c r="B429" s="8"/>
      <c r="C429" s="8"/>
      <c r="D429" s="8"/>
      <c r="E429" s="8"/>
      <c r="F429" s="8"/>
      <c r="G429" s="8"/>
    </row>
    <row r="430" spans="1:7" x14ac:dyDescent="0.25">
      <c r="A430" s="8"/>
      <c r="B430" s="8"/>
      <c r="C430" s="8"/>
      <c r="D430" s="8"/>
      <c r="E430" s="8"/>
      <c r="F430" s="8"/>
      <c r="G430" s="8"/>
    </row>
    <row r="431" spans="1:7" x14ac:dyDescent="0.25">
      <c r="A431" s="8"/>
      <c r="B431" s="8"/>
      <c r="C431" s="8"/>
      <c r="D431" s="8"/>
      <c r="E431" s="8"/>
      <c r="F431" s="8"/>
      <c r="G431" s="8"/>
    </row>
    <row r="432" spans="1:7" x14ac:dyDescent="0.25">
      <c r="A432" s="8"/>
      <c r="B432" s="8"/>
      <c r="C432" s="8"/>
      <c r="D432" s="8"/>
      <c r="E432" s="8"/>
      <c r="F432" s="8"/>
      <c r="G432" s="8"/>
    </row>
    <row r="433" spans="1:7" x14ac:dyDescent="0.25">
      <c r="A433" s="8"/>
      <c r="B433" s="8"/>
      <c r="C433" s="8"/>
      <c r="D433" s="8"/>
      <c r="E433" s="8"/>
      <c r="F433" s="8"/>
      <c r="G433" s="8"/>
    </row>
    <row r="434" spans="1:7" x14ac:dyDescent="0.25">
      <c r="A434" s="8"/>
      <c r="B434" s="8"/>
      <c r="C434" s="8"/>
      <c r="D434" s="8"/>
      <c r="E434" s="8"/>
      <c r="F434" s="8"/>
      <c r="G434" s="8"/>
    </row>
    <row r="435" spans="1:7" x14ac:dyDescent="0.25">
      <c r="A435" s="8"/>
      <c r="B435" s="8"/>
      <c r="C435" s="8"/>
      <c r="D435" s="8"/>
      <c r="E435" s="8"/>
      <c r="F435" s="8"/>
      <c r="G435" s="8"/>
    </row>
    <row r="436" spans="1:7" x14ac:dyDescent="0.25">
      <c r="A436" s="8"/>
      <c r="B436" s="8"/>
      <c r="C436" s="8"/>
      <c r="D436" s="8"/>
      <c r="E436" s="8"/>
      <c r="F436" s="8"/>
      <c r="G436" s="8"/>
    </row>
    <row r="437" spans="1:7" x14ac:dyDescent="0.25">
      <c r="A437" s="8"/>
      <c r="B437" s="8"/>
      <c r="C437" s="8"/>
      <c r="D437" s="8"/>
      <c r="E437" s="8"/>
      <c r="F437" s="8"/>
      <c r="G437" s="8"/>
    </row>
    <row r="438" spans="1:7" x14ac:dyDescent="0.25">
      <c r="A438" s="8"/>
      <c r="B438" s="8"/>
      <c r="C438" s="8"/>
      <c r="D438" s="8"/>
      <c r="E438" s="8"/>
      <c r="F438" s="8"/>
      <c r="G438" s="8"/>
    </row>
    <row r="439" spans="1:7" x14ac:dyDescent="0.25">
      <c r="A439" s="8"/>
      <c r="B439" s="8"/>
      <c r="C439" s="8"/>
      <c r="D439" s="8"/>
      <c r="E439" s="8"/>
      <c r="F439" s="8"/>
      <c r="G439" s="8"/>
    </row>
    <row r="440" spans="1:7" x14ac:dyDescent="0.25">
      <c r="A440" s="8"/>
      <c r="B440" s="8"/>
      <c r="C440" s="8"/>
      <c r="D440" s="8"/>
      <c r="E440" s="8"/>
      <c r="F440" s="8"/>
      <c r="G440" s="8"/>
    </row>
    <row r="441" spans="1:7" x14ac:dyDescent="0.25">
      <c r="A441" s="8"/>
      <c r="B441" s="8"/>
      <c r="C441" s="8"/>
      <c r="D441" s="8"/>
      <c r="E441" s="8"/>
      <c r="F441" s="8"/>
      <c r="G441" s="8"/>
    </row>
    <row r="442" spans="1:7" x14ac:dyDescent="0.25">
      <c r="A442" s="8"/>
      <c r="B442" s="8"/>
      <c r="C442" s="8"/>
      <c r="D442" s="8"/>
      <c r="E442" s="8"/>
      <c r="F442" s="8"/>
      <c r="G442" s="8"/>
    </row>
    <row r="443" spans="1:7" x14ac:dyDescent="0.25">
      <c r="A443" s="8"/>
      <c r="B443" s="8"/>
      <c r="C443" s="8"/>
      <c r="D443" s="8"/>
      <c r="E443" s="8"/>
      <c r="F443" s="8"/>
      <c r="G443" s="8"/>
    </row>
    <row r="444" spans="1:7" x14ac:dyDescent="0.25">
      <c r="A444" s="8"/>
      <c r="B444" s="8"/>
      <c r="C444" s="8"/>
      <c r="D444" s="8"/>
      <c r="E444" s="8"/>
      <c r="F444" s="8"/>
      <c r="G444" s="8"/>
    </row>
    <row r="445" spans="1:7" x14ac:dyDescent="0.25">
      <c r="A445" s="8"/>
      <c r="B445" s="8"/>
      <c r="C445" s="8"/>
      <c r="D445" s="8"/>
      <c r="E445" s="8"/>
      <c r="F445" s="8"/>
      <c r="G445" s="8"/>
    </row>
    <row r="446" spans="1:7" x14ac:dyDescent="0.25">
      <c r="A446" s="8"/>
      <c r="B446" s="8"/>
      <c r="C446" s="8"/>
      <c r="D446" s="8"/>
      <c r="E446" s="8"/>
      <c r="F446" s="8"/>
      <c r="G446" s="8"/>
    </row>
    <row r="447" spans="1:7" x14ac:dyDescent="0.25">
      <c r="A447" s="8"/>
      <c r="B447" s="8"/>
      <c r="C447" s="8"/>
      <c r="D447" s="8"/>
      <c r="E447" s="8"/>
      <c r="F447" s="8"/>
      <c r="G447" s="8"/>
    </row>
    <row r="448" spans="1:7" x14ac:dyDescent="0.25">
      <c r="A448" s="8"/>
      <c r="B448" s="8"/>
      <c r="C448" s="8"/>
      <c r="D448" s="8"/>
      <c r="E448" s="8"/>
      <c r="F448" s="8"/>
      <c r="G448" s="8"/>
    </row>
    <row r="449" spans="1:7" x14ac:dyDescent="0.25">
      <c r="A449" s="8"/>
      <c r="B449" s="8"/>
      <c r="C449" s="8"/>
      <c r="D449" s="8"/>
      <c r="E449" s="8"/>
      <c r="F449" s="8"/>
      <c r="G449" s="8"/>
    </row>
    <row r="450" spans="1:7" x14ac:dyDescent="0.25">
      <c r="A450" s="8"/>
      <c r="B450" s="8"/>
      <c r="C450" s="8"/>
      <c r="D450" s="8"/>
      <c r="E450" s="8"/>
      <c r="F450" s="8"/>
      <c r="G450" s="8"/>
    </row>
    <row r="451" spans="1:7" x14ac:dyDescent="0.25">
      <c r="A451" s="8"/>
      <c r="B451" s="8"/>
      <c r="C451" s="8"/>
      <c r="D451" s="8"/>
      <c r="E451" s="8"/>
      <c r="F451" s="8"/>
      <c r="G451" s="8"/>
    </row>
    <row r="452" spans="1:7" x14ac:dyDescent="0.25">
      <c r="A452" s="8"/>
      <c r="B452" s="8"/>
      <c r="C452" s="8"/>
      <c r="D452" s="8"/>
      <c r="E452" s="8"/>
      <c r="F452" s="8"/>
      <c r="G452" s="8"/>
    </row>
    <row r="453" spans="1:7" x14ac:dyDescent="0.25">
      <c r="A453" s="8"/>
      <c r="B453" s="8"/>
      <c r="C453" s="8"/>
      <c r="D453" s="8"/>
      <c r="E453" s="8"/>
      <c r="F453" s="8"/>
      <c r="G453" s="8"/>
    </row>
    <row r="454" spans="1:7" x14ac:dyDescent="0.25">
      <c r="A454" s="8"/>
      <c r="B454" s="8"/>
      <c r="C454" s="8"/>
      <c r="D454" s="8"/>
      <c r="E454" s="8"/>
      <c r="F454" s="8"/>
      <c r="G454" s="8"/>
    </row>
    <row r="455" spans="1:7" x14ac:dyDescent="0.25">
      <c r="A455" s="8"/>
      <c r="B455" s="8"/>
      <c r="C455" s="8"/>
      <c r="D455" s="8"/>
      <c r="E455" s="8"/>
      <c r="F455" s="8"/>
      <c r="G455" s="8"/>
    </row>
    <row r="456" spans="1:7" x14ac:dyDescent="0.25">
      <c r="A456" s="8"/>
      <c r="B456" s="8"/>
      <c r="C456" s="8"/>
      <c r="D456" s="8"/>
      <c r="E456" s="8"/>
      <c r="F456" s="8"/>
      <c r="G456" s="8"/>
    </row>
    <row r="457" spans="1:7" x14ac:dyDescent="0.25">
      <c r="A457" s="8"/>
      <c r="B457" s="8"/>
      <c r="C457" s="8"/>
      <c r="D457" s="8"/>
      <c r="E457" s="8"/>
      <c r="F457" s="8"/>
      <c r="G457" s="8"/>
    </row>
    <row r="458" spans="1:7" x14ac:dyDescent="0.25">
      <c r="A458" s="8"/>
      <c r="B458" s="8"/>
      <c r="C458" s="8"/>
      <c r="D458" s="8"/>
      <c r="E458" s="8"/>
      <c r="F458" s="8"/>
      <c r="G458" s="8"/>
    </row>
    <row r="459" spans="1:7" x14ac:dyDescent="0.25">
      <c r="A459" s="8"/>
      <c r="B459" s="8"/>
      <c r="C459" s="8"/>
      <c r="D459" s="8"/>
      <c r="E459" s="8"/>
      <c r="F459" s="8"/>
      <c r="G459" s="8"/>
    </row>
    <row r="460" spans="1:7" x14ac:dyDescent="0.25">
      <c r="A460" s="8"/>
      <c r="B460" s="8"/>
      <c r="C460" s="8"/>
      <c r="D460" s="8"/>
      <c r="E460" s="8"/>
      <c r="F460" s="8"/>
      <c r="G460" s="8"/>
    </row>
    <row r="461" spans="1:7" x14ac:dyDescent="0.25">
      <c r="A461" s="8"/>
      <c r="B461" s="8"/>
      <c r="C461" s="8"/>
      <c r="D461" s="8"/>
      <c r="E461" s="8"/>
      <c r="F461" s="8"/>
      <c r="G461" s="8"/>
    </row>
    <row r="462" spans="1:7" x14ac:dyDescent="0.25">
      <c r="A462" s="8"/>
      <c r="B462" s="8"/>
      <c r="C462" s="8"/>
      <c r="D462" s="8"/>
      <c r="E462" s="8"/>
      <c r="F462" s="8"/>
      <c r="G462" s="8"/>
    </row>
    <row r="463" spans="1:7" x14ac:dyDescent="0.25">
      <c r="A463" s="8"/>
      <c r="B463" s="8"/>
      <c r="C463" s="8"/>
      <c r="D463" s="8"/>
      <c r="E463" s="8"/>
      <c r="F463" s="8"/>
      <c r="G463" s="8"/>
    </row>
    <row r="464" spans="1:7" x14ac:dyDescent="0.25">
      <c r="A464" s="8"/>
      <c r="B464" s="8"/>
      <c r="C464" s="8"/>
      <c r="D464" s="8"/>
      <c r="E464" s="8"/>
      <c r="F464" s="8"/>
      <c r="G464" s="8"/>
    </row>
    <row r="465" spans="1:7" x14ac:dyDescent="0.25">
      <c r="A465" s="8"/>
      <c r="B465" s="8"/>
      <c r="C465" s="8"/>
      <c r="D465" s="8"/>
      <c r="E465" s="8"/>
      <c r="F465" s="8"/>
      <c r="G465" s="8"/>
    </row>
    <row r="466" spans="1:7" x14ac:dyDescent="0.25">
      <c r="A466" s="8"/>
      <c r="B466" s="8"/>
      <c r="C466" s="8"/>
      <c r="D466" s="8"/>
      <c r="E466" s="8"/>
      <c r="F466" s="8"/>
      <c r="G466" s="8"/>
    </row>
    <row r="467" spans="1:7" x14ac:dyDescent="0.25">
      <c r="A467" s="8"/>
      <c r="B467" s="8"/>
      <c r="C467" s="8"/>
      <c r="D467" s="8"/>
      <c r="E467" s="8"/>
      <c r="F467" s="8"/>
      <c r="G467" s="8"/>
    </row>
    <row r="468" spans="1:7" x14ac:dyDescent="0.25">
      <c r="A468" s="8"/>
      <c r="B468" s="8"/>
      <c r="C468" s="8"/>
      <c r="D468" s="8"/>
      <c r="E468" s="8"/>
      <c r="F468" s="8"/>
      <c r="G468" s="8"/>
    </row>
    <row r="469" spans="1:7" x14ac:dyDescent="0.25">
      <c r="A469" s="8"/>
      <c r="B469" s="8"/>
      <c r="C469" s="8"/>
      <c r="D469" s="8"/>
      <c r="E469" s="8"/>
      <c r="F469" s="8"/>
      <c r="G469" s="8"/>
    </row>
    <row r="470" spans="1:7" x14ac:dyDescent="0.25">
      <c r="A470" s="8"/>
      <c r="B470" s="8"/>
      <c r="C470" s="8"/>
      <c r="D470" s="8"/>
      <c r="E470" s="8"/>
      <c r="F470" s="8"/>
      <c r="G470" s="8"/>
    </row>
    <row r="471" spans="1:7" x14ac:dyDescent="0.25">
      <c r="A471" s="8"/>
      <c r="B471" s="8"/>
      <c r="C471" s="8"/>
      <c r="D471" s="8"/>
      <c r="E471" s="8"/>
      <c r="F471" s="8"/>
      <c r="G471" s="8"/>
    </row>
    <row r="472" spans="1:7" x14ac:dyDescent="0.25">
      <c r="A472" s="8"/>
      <c r="B472" s="8"/>
      <c r="C472" s="8"/>
      <c r="D472" s="8"/>
      <c r="E472" s="8"/>
      <c r="F472" s="8"/>
      <c r="G472" s="8"/>
    </row>
    <row r="473" spans="1:7" x14ac:dyDescent="0.25">
      <c r="A473" s="8"/>
      <c r="B473" s="8"/>
      <c r="C473" s="8"/>
      <c r="D473" s="8"/>
      <c r="E473" s="8"/>
      <c r="F473" s="8"/>
      <c r="G473" s="8"/>
    </row>
    <row r="474" spans="1:7" x14ac:dyDescent="0.25">
      <c r="A474" s="8"/>
      <c r="B474" s="8"/>
      <c r="C474" s="8"/>
      <c r="D474" s="8"/>
      <c r="E474" s="8"/>
      <c r="F474" s="8"/>
      <c r="G474" s="8"/>
    </row>
    <row r="475" spans="1:7" x14ac:dyDescent="0.25">
      <c r="A475" s="8"/>
      <c r="B475" s="8"/>
      <c r="C475" s="8"/>
      <c r="D475" s="8"/>
      <c r="E475" s="8"/>
      <c r="F475" s="8"/>
      <c r="G475" s="8"/>
    </row>
    <row r="476" spans="1:7" x14ac:dyDescent="0.25">
      <c r="A476" s="8"/>
      <c r="B476" s="8"/>
      <c r="C476" s="8"/>
      <c r="D476" s="8"/>
      <c r="E476" s="8"/>
      <c r="F476" s="8"/>
      <c r="G476" s="8"/>
    </row>
    <row r="477" spans="1:7" x14ac:dyDescent="0.25">
      <c r="A477" s="8"/>
      <c r="B477" s="8"/>
      <c r="C477" s="8"/>
      <c r="D477" s="8"/>
      <c r="E477" s="8"/>
      <c r="F477" s="8"/>
      <c r="G477" s="8"/>
    </row>
    <row r="478" spans="1:7" x14ac:dyDescent="0.25">
      <c r="A478" s="8"/>
      <c r="B478" s="8"/>
      <c r="C478" s="8"/>
      <c r="D478" s="8"/>
      <c r="E478" s="8"/>
      <c r="F478" s="8"/>
      <c r="G478" s="8"/>
    </row>
    <row r="479" spans="1:7" x14ac:dyDescent="0.25">
      <c r="A479" s="8"/>
      <c r="B479" s="8"/>
      <c r="C479" s="8"/>
      <c r="D479" s="8"/>
      <c r="E479" s="8"/>
      <c r="F479" s="8"/>
      <c r="G479" s="8"/>
    </row>
    <row r="480" spans="1:7" x14ac:dyDescent="0.25">
      <c r="A480" s="8"/>
      <c r="B480" s="8"/>
      <c r="C480" s="8"/>
      <c r="D480" s="8"/>
      <c r="E480" s="8"/>
      <c r="F480" s="8"/>
      <c r="G480" s="8"/>
    </row>
    <row r="481" spans="1:7" x14ac:dyDescent="0.25">
      <c r="A481" s="8"/>
      <c r="B481" s="8"/>
      <c r="C481" s="8"/>
      <c r="D481" s="8"/>
      <c r="E481" s="8"/>
      <c r="F481" s="8"/>
      <c r="G481" s="8"/>
    </row>
    <row r="482" spans="1:7" x14ac:dyDescent="0.25">
      <c r="A482" s="8"/>
      <c r="B482" s="8"/>
      <c r="C482" s="8"/>
      <c r="D482" s="8"/>
      <c r="E482" s="8"/>
      <c r="F482" s="8"/>
      <c r="G482" s="8"/>
    </row>
    <row r="483" spans="1:7" x14ac:dyDescent="0.25">
      <c r="A483" s="8"/>
      <c r="B483" s="8"/>
      <c r="C483" s="8"/>
      <c r="D483" s="8"/>
      <c r="E483" s="8"/>
      <c r="F483" s="8"/>
      <c r="G483" s="8"/>
    </row>
    <row r="484" spans="1:7" x14ac:dyDescent="0.25">
      <c r="A484" s="8"/>
      <c r="B484" s="8"/>
      <c r="C484" s="8"/>
      <c r="D484" s="8"/>
      <c r="E484" s="8"/>
      <c r="F484" s="8"/>
      <c r="G484" s="8"/>
    </row>
    <row r="485" spans="1:7" x14ac:dyDescent="0.25">
      <c r="A485" s="8"/>
      <c r="B485" s="8"/>
      <c r="C485" s="8"/>
      <c r="D485" s="8"/>
      <c r="E485" s="8"/>
      <c r="F485" s="8"/>
      <c r="G485" s="8"/>
    </row>
    <row r="486" spans="1:7" x14ac:dyDescent="0.25">
      <c r="A486" s="8"/>
      <c r="B486" s="8"/>
      <c r="C486" s="8"/>
      <c r="D486" s="8"/>
      <c r="E486" s="8"/>
      <c r="F486" s="8"/>
      <c r="G486" s="8"/>
    </row>
    <row r="487" spans="1:7" x14ac:dyDescent="0.25">
      <c r="A487" s="8"/>
      <c r="B487" s="8"/>
      <c r="C487" s="8"/>
      <c r="D487" s="8"/>
      <c r="E487" s="8"/>
      <c r="F487" s="8"/>
      <c r="G487" s="8"/>
    </row>
    <row r="488" spans="1:7" x14ac:dyDescent="0.25">
      <c r="A488" s="8"/>
      <c r="B488" s="8"/>
      <c r="C488" s="8"/>
      <c r="D488" s="8"/>
      <c r="E488" s="8"/>
      <c r="F488" s="8"/>
      <c r="G488" s="8"/>
    </row>
    <row r="489" spans="1:7" x14ac:dyDescent="0.25">
      <c r="A489" s="8"/>
      <c r="B489" s="8"/>
      <c r="C489" s="8"/>
      <c r="D489" s="8"/>
      <c r="E489" s="8"/>
      <c r="F489" s="8"/>
      <c r="G489" s="8"/>
    </row>
    <row r="490" spans="1:7" x14ac:dyDescent="0.25">
      <c r="A490" s="8"/>
      <c r="B490" s="8"/>
      <c r="C490" s="8"/>
      <c r="D490" s="8"/>
      <c r="E490" s="8"/>
      <c r="F490" s="8"/>
      <c r="G490" s="8"/>
    </row>
    <row r="491" spans="1:7" x14ac:dyDescent="0.25">
      <c r="A491" s="8"/>
      <c r="B491" s="8"/>
      <c r="C491" s="8"/>
      <c r="D491" s="8"/>
      <c r="E491" s="8"/>
      <c r="F491" s="8"/>
      <c r="G491" s="8"/>
    </row>
    <row r="492" spans="1:7" x14ac:dyDescent="0.25">
      <c r="A492" s="8"/>
      <c r="B492" s="8"/>
      <c r="C492" s="8"/>
      <c r="D492" s="8"/>
      <c r="E492" s="8"/>
      <c r="F492" s="8"/>
      <c r="G492" s="8"/>
    </row>
    <row r="493" spans="1:7" x14ac:dyDescent="0.25">
      <c r="A493" s="8"/>
      <c r="B493" s="8"/>
      <c r="C493" s="8"/>
      <c r="D493" s="8"/>
      <c r="E493" s="8"/>
      <c r="F493" s="8"/>
      <c r="G493" s="8"/>
    </row>
    <row r="494" spans="1:7" x14ac:dyDescent="0.25">
      <c r="A494" s="8"/>
      <c r="B494" s="8"/>
      <c r="C494" s="8"/>
      <c r="D494" s="8"/>
      <c r="E494" s="8"/>
      <c r="F494" s="8"/>
      <c r="G494" s="8"/>
    </row>
    <row r="495" spans="1:7" x14ac:dyDescent="0.25">
      <c r="A495" s="8"/>
      <c r="B495" s="8"/>
      <c r="C495" s="8"/>
      <c r="D495" s="8"/>
      <c r="E495" s="8"/>
      <c r="F495" s="8"/>
      <c r="G495" s="8"/>
    </row>
    <row r="496" spans="1:7" x14ac:dyDescent="0.25">
      <c r="A496" s="8"/>
      <c r="B496" s="8"/>
      <c r="C496" s="8"/>
      <c r="D496" s="8"/>
      <c r="E496" s="8"/>
      <c r="F496" s="8"/>
      <c r="G496" s="8"/>
    </row>
    <row r="497" spans="1:7" x14ac:dyDescent="0.25">
      <c r="A497" s="8"/>
      <c r="B497" s="8"/>
      <c r="C497" s="8"/>
      <c r="D497" s="8"/>
      <c r="E497" s="8"/>
      <c r="F497" s="8"/>
      <c r="G497" s="8"/>
    </row>
    <row r="498" spans="1:7" x14ac:dyDescent="0.25">
      <c r="A498" s="8"/>
      <c r="B498" s="8"/>
      <c r="C498" s="8"/>
      <c r="D498" s="8"/>
      <c r="E498" s="8"/>
      <c r="F498" s="8"/>
      <c r="G498" s="8"/>
    </row>
    <row r="499" spans="1:7" x14ac:dyDescent="0.25">
      <c r="A499" s="8"/>
      <c r="B499" s="8"/>
      <c r="C499" s="8"/>
      <c r="D499" s="8"/>
      <c r="E499" s="8"/>
      <c r="F499" s="8"/>
      <c r="G499" s="8"/>
    </row>
    <row r="500" spans="1:7" x14ac:dyDescent="0.25">
      <c r="A500" s="8"/>
      <c r="B500" s="8"/>
      <c r="C500" s="8"/>
      <c r="D500" s="8"/>
      <c r="E500" s="8"/>
      <c r="F500" s="8"/>
      <c r="G500" s="8"/>
    </row>
    <row r="501" spans="1:7" x14ac:dyDescent="0.25">
      <c r="A501" s="8"/>
      <c r="B501" s="8"/>
      <c r="C501" s="8"/>
      <c r="D501" s="8"/>
      <c r="E501" s="8"/>
      <c r="F501" s="8"/>
      <c r="G501" s="8"/>
    </row>
  </sheetData>
  <pageMargins left="0.75" right="0.75" top="1" bottom="1" header="0.5" footer="0.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xr:uid="{00000000-0002-0000-0400-000000000000}">
          <x14:formula1>
            <xm:f>Biens!$A$2:$A$501</xm:f>
          </x14:formula1>
          <xm:sqref>B2:B500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N2001"/>
  <sheetViews>
    <sheetView showGridLines="0" workbookViewId="0">
      <pane ySplit="2" topLeftCell="A3" activePane="bottomLeft" state="frozen"/>
      <selection pane="bottomLeft"/>
    </sheetView>
  </sheetViews>
  <sheetFormatPr baseColWidth="10" defaultColWidth="9.140625" defaultRowHeight="15" x14ac:dyDescent="0.25"/>
  <cols>
    <col min="1" max="1" width="10" customWidth="1"/>
    <col min="2" max="3" width="12" customWidth="1"/>
    <col min="4" max="4" width="22" customWidth="1"/>
    <col min="5" max="5" width="14" customWidth="1"/>
    <col min="6" max="7" width="12" customWidth="1"/>
    <col min="8" max="8" width="26" customWidth="1"/>
    <col min="9" max="9" width="28" customWidth="1"/>
    <col min="10" max="10" width="14" customWidth="1"/>
    <col min="11" max="11" width="16" customWidth="1"/>
    <col min="12" max="12" width="18" customWidth="1"/>
    <col min="13" max="13" width="26" customWidth="1"/>
    <col min="14" max="14" width="22" customWidth="1"/>
  </cols>
  <sheetData>
    <row r="1" spans="1:14" x14ac:dyDescent="0.25">
      <c r="A1" s="10" t="s">
        <v>71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ht="30" x14ac:dyDescent="0.25">
      <c r="A2" s="5" t="s">
        <v>72</v>
      </c>
      <c r="B2" s="5" t="s">
        <v>73</v>
      </c>
      <c r="C2" s="5" t="s">
        <v>74</v>
      </c>
      <c r="D2" s="5" t="s">
        <v>75</v>
      </c>
      <c r="E2" s="5" t="s">
        <v>32</v>
      </c>
      <c r="F2" s="5" t="s">
        <v>43</v>
      </c>
      <c r="G2" s="5" t="s">
        <v>55</v>
      </c>
      <c r="H2" s="5" t="s">
        <v>76</v>
      </c>
      <c r="I2" s="5" t="s">
        <v>77</v>
      </c>
      <c r="J2" s="5" t="s">
        <v>78</v>
      </c>
      <c r="K2" s="5" t="s">
        <v>79</v>
      </c>
      <c r="L2" s="5" t="s">
        <v>80</v>
      </c>
      <c r="M2" s="5" t="s">
        <v>81</v>
      </c>
      <c r="N2" s="5" t="s">
        <v>46</v>
      </c>
    </row>
    <row r="3" spans="1:14" x14ac:dyDescent="0.25">
      <c r="A3" s="7">
        <f t="shared" ref="A3:A66" si="0">ROW()-1</f>
        <v>2</v>
      </c>
      <c r="B3" s="6">
        <v>45716</v>
      </c>
      <c r="C3" s="7" t="e">
        <f t="shared" ref="C3:C66" si="1">IF($B2="","",YEAR($B2))</f>
        <v>#VALUE!</v>
      </c>
      <c r="D3" s="6" t="s">
        <v>15</v>
      </c>
      <c r="E3" s="6" t="s">
        <v>38</v>
      </c>
      <c r="F3" s="8"/>
      <c r="G3" s="8"/>
      <c r="H3" s="6" t="s">
        <v>30</v>
      </c>
      <c r="I3" s="6" t="s">
        <v>82</v>
      </c>
      <c r="J3" s="6">
        <v>180</v>
      </c>
      <c r="K3" s="6" t="s">
        <v>16</v>
      </c>
      <c r="L3" s="6" t="s">
        <v>24</v>
      </c>
      <c r="M3" s="8" t="s">
        <v>83</v>
      </c>
      <c r="N3" s="8"/>
    </row>
    <row r="4" spans="1:14" x14ac:dyDescent="0.25">
      <c r="A4" s="7">
        <f t="shared" si="0"/>
        <v>3</v>
      </c>
      <c r="B4" s="6">
        <v>45838</v>
      </c>
      <c r="C4" s="7">
        <f t="shared" si="1"/>
        <v>2025</v>
      </c>
      <c r="D4" s="6" t="s">
        <v>15</v>
      </c>
      <c r="E4" s="8" t="s">
        <v>38</v>
      </c>
      <c r="F4" s="6"/>
      <c r="G4" s="8"/>
      <c r="H4" s="6" t="s">
        <v>22</v>
      </c>
      <c r="I4" s="6" t="s">
        <v>84</v>
      </c>
      <c r="J4" s="6">
        <v>360</v>
      </c>
      <c r="K4" s="6" t="s">
        <v>16</v>
      </c>
      <c r="L4" s="6" t="s">
        <v>17</v>
      </c>
      <c r="M4" s="8" t="s">
        <v>85</v>
      </c>
      <c r="N4" s="8"/>
    </row>
    <row r="5" spans="1:14" ht="30" x14ac:dyDescent="0.25">
      <c r="A5" s="7">
        <f t="shared" si="0"/>
        <v>4</v>
      </c>
      <c r="B5" s="8">
        <v>45991</v>
      </c>
      <c r="C5" s="7">
        <f t="shared" si="1"/>
        <v>2025</v>
      </c>
      <c r="D5" s="8" t="s">
        <v>15</v>
      </c>
      <c r="E5" s="8" t="s">
        <v>38</v>
      </c>
      <c r="F5" s="8"/>
      <c r="G5" s="8"/>
      <c r="H5" s="8" t="s">
        <v>18</v>
      </c>
      <c r="I5" s="8" t="s">
        <v>86</v>
      </c>
      <c r="J5" s="8">
        <v>480</v>
      </c>
      <c r="K5" s="8" t="s">
        <v>16</v>
      </c>
      <c r="L5" s="8" t="s">
        <v>17</v>
      </c>
      <c r="M5" s="8" t="s">
        <v>87</v>
      </c>
      <c r="N5" s="8"/>
    </row>
    <row r="6" spans="1:14" x14ac:dyDescent="0.25">
      <c r="A6" s="7">
        <f t="shared" si="0"/>
        <v>5</v>
      </c>
      <c r="B6" s="8">
        <v>46022</v>
      </c>
      <c r="C6" s="7">
        <f t="shared" si="1"/>
        <v>2025</v>
      </c>
      <c r="D6" s="8" t="s">
        <v>15</v>
      </c>
      <c r="E6" s="8" t="s">
        <v>38</v>
      </c>
      <c r="F6" s="8"/>
      <c r="G6" s="8"/>
      <c r="H6" s="8" t="s">
        <v>29</v>
      </c>
      <c r="I6" s="8" t="s">
        <v>88</v>
      </c>
      <c r="J6" s="8">
        <v>240</v>
      </c>
      <c r="K6" s="8" t="s">
        <v>16</v>
      </c>
      <c r="L6" s="8" t="s">
        <v>17</v>
      </c>
      <c r="M6" s="8" t="s">
        <v>89</v>
      </c>
      <c r="N6" s="8"/>
    </row>
    <row r="7" spans="1:14" ht="30" x14ac:dyDescent="0.25">
      <c r="A7" s="7">
        <f t="shared" si="0"/>
        <v>6</v>
      </c>
      <c r="B7" s="8">
        <v>45792</v>
      </c>
      <c r="C7" s="7">
        <f t="shared" si="1"/>
        <v>2025</v>
      </c>
      <c r="D7" s="8" t="s">
        <v>15</v>
      </c>
      <c r="E7" s="8" t="s">
        <v>38</v>
      </c>
      <c r="F7" s="8"/>
      <c r="G7" s="8"/>
      <c r="H7" s="8" t="s">
        <v>31</v>
      </c>
      <c r="I7" s="8" t="s">
        <v>90</v>
      </c>
      <c r="J7" s="8">
        <v>300</v>
      </c>
      <c r="K7" s="8" t="s">
        <v>20</v>
      </c>
      <c r="L7" s="8" t="s">
        <v>17</v>
      </c>
      <c r="M7" s="8" t="s">
        <v>91</v>
      </c>
      <c r="N7" s="8"/>
    </row>
    <row r="8" spans="1:14" x14ac:dyDescent="0.25">
      <c r="A8" s="7">
        <f t="shared" si="0"/>
        <v>7</v>
      </c>
      <c r="B8" s="8">
        <v>45747</v>
      </c>
      <c r="C8" s="7">
        <f t="shared" si="1"/>
        <v>2025</v>
      </c>
      <c r="D8" s="8" t="s">
        <v>15</v>
      </c>
      <c r="E8" s="8" t="s">
        <v>40</v>
      </c>
      <c r="F8" s="8"/>
      <c r="G8" s="8"/>
      <c r="H8" s="8" t="s">
        <v>27</v>
      </c>
      <c r="I8" s="8" t="s">
        <v>92</v>
      </c>
      <c r="J8" s="8">
        <v>600</v>
      </c>
      <c r="K8" s="8" t="s">
        <v>16</v>
      </c>
      <c r="L8" s="8" t="s">
        <v>17</v>
      </c>
      <c r="M8" s="8" t="s">
        <v>93</v>
      </c>
      <c r="N8" s="8"/>
    </row>
    <row r="9" spans="1:14" x14ac:dyDescent="0.25">
      <c r="A9" s="7">
        <f t="shared" si="0"/>
        <v>8</v>
      </c>
      <c r="B9" s="8">
        <v>45930</v>
      </c>
      <c r="C9" s="7">
        <f t="shared" si="1"/>
        <v>2025</v>
      </c>
      <c r="D9" s="8" t="s">
        <v>15</v>
      </c>
      <c r="E9" s="8" t="s">
        <v>40</v>
      </c>
      <c r="F9" s="8"/>
      <c r="G9" s="8"/>
      <c r="H9" s="8" t="s">
        <v>22</v>
      </c>
      <c r="I9" s="8" t="s">
        <v>94</v>
      </c>
      <c r="J9" s="8">
        <v>400</v>
      </c>
      <c r="K9" s="8" t="s">
        <v>16</v>
      </c>
      <c r="L9" s="8" t="s">
        <v>21</v>
      </c>
      <c r="M9" s="8" t="s">
        <v>95</v>
      </c>
      <c r="N9" s="8"/>
    </row>
    <row r="10" spans="1:14" ht="30" x14ac:dyDescent="0.25">
      <c r="A10" s="7">
        <f t="shared" si="0"/>
        <v>9</v>
      </c>
      <c r="B10" s="8">
        <v>45961</v>
      </c>
      <c r="C10" s="7">
        <f t="shared" si="1"/>
        <v>2025</v>
      </c>
      <c r="D10" s="8" t="s">
        <v>15</v>
      </c>
      <c r="E10" s="8" t="s">
        <v>40</v>
      </c>
      <c r="F10" s="8"/>
      <c r="G10" s="8"/>
      <c r="H10" s="8" t="s">
        <v>18</v>
      </c>
      <c r="I10" s="8" t="s">
        <v>96</v>
      </c>
      <c r="J10" s="8">
        <v>500</v>
      </c>
      <c r="K10" s="8" t="s">
        <v>16</v>
      </c>
      <c r="L10" s="8" t="s">
        <v>17</v>
      </c>
      <c r="M10" s="8" t="s">
        <v>97</v>
      </c>
      <c r="N10" s="8"/>
    </row>
    <row r="11" spans="1:14" x14ac:dyDescent="0.25">
      <c r="A11" s="7">
        <f t="shared" si="0"/>
        <v>10</v>
      </c>
      <c r="B11" s="8">
        <v>46022</v>
      </c>
      <c r="C11" s="7">
        <f t="shared" si="1"/>
        <v>2025</v>
      </c>
      <c r="D11" s="8" t="s">
        <v>15</v>
      </c>
      <c r="E11" s="8" t="s">
        <v>40</v>
      </c>
      <c r="F11" s="8"/>
      <c r="G11" s="8"/>
      <c r="H11" s="8" t="s">
        <v>29</v>
      </c>
      <c r="I11" s="8" t="s">
        <v>88</v>
      </c>
      <c r="J11" s="8">
        <v>300</v>
      </c>
      <c r="K11" s="8" t="s">
        <v>16</v>
      </c>
      <c r="L11" s="8" t="s">
        <v>17</v>
      </c>
      <c r="M11" s="8" t="s">
        <v>89</v>
      </c>
      <c r="N11" s="8"/>
    </row>
    <row r="12" spans="1:14" ht="30" x14ac:dyDescent="0.25">
      <c r="A12" s="7">
        <f t="shared" si="0"/>
        <v>11</v>
      </c>
      <c r="B12" s="8">
        <v>45757</v>
      </c>
      <c r="C12" s="7">
        <f t="shared" si="1"/>
        <v>2025</v>
      </c>
      <c r="D12" s="8" t="s">
        <v>15</v>
      </c>
      <c r="E12" s="8" t="s">
        <v>40</v>
      </c>
      <c r="F12" s="8"/>
      <c r="G12" s="8"/>
      <c r="H12" s="8" t="s">
        <v>31</v>
      </c>
      <c r="I12" s="8" t="s">
        <v>90</v>
      </c>
      <c r="J12" s="8">
        <v>350</v>
      </c>
      <c r="K12" s="8" t="s">
        <v>20</v>
      </c>
      <c r="L12" s="8" t="s">
        <v>17</v>
      </c>
      <c r="M12" s="8" t="s">
        <v>91</v>
      </c>
      <c r="N12" s="8"/>
    </row>
    <row r="13" spans="1:14" ht="30" x14ac:dyDescent="0.25">
      <c r="A13" s="7">
        <f t="shared" si="0"/>
        <v>12</v>
      </c>
      <c r="B13" s="8">
        <v>45823</v>
      </c>
      <c r="C13" s="7">
        <f t="shared" si="1"/>
        <v>2025</v>
      </c>
      <c r="D13" s="8" t="s">
        <v>19</v>
      </c>
      <c r="E13" s="8"/>
      <c r="F13" s="8" t="s">
        <v>47</v>
      </c>
      <c r="G13" s="8"/>
      <c r="H13" s="8" t="s">
        <v>18</v>
      </c>
      <c r="I13" s="8" t="s">
        <v>98</v>
      </c>
      <c r="J13" s="8">
        <v>65</v>
      </c>
      <c r="K13" s="8" t="s">
        <v>16</v>
      </c>
      <c r="L13" s="8" t="s">
        <v>26</v>
      </c>
      <c r="M13" s="8" t="s">
        <v>99</v>
      </c>
      <c r="N13" s="8"/>
    </row>
    <row r="14" spans="1:14" ht="30" x14ac:dyDescent="0.25">
      <c r="A14" s="7">
        <f t="shared" si="0"/>
        <v>13</v>
      </c>
      <c r="B14" s="8">
        <v>45874</v>
      </c>
      <c r="C14" s="7">
        <f t="shared" si="1"/>
        <v>2025</v>
      </c>
      <c r="D14" s="8" t="s">
        <v>19</v>
      </c>
      <c r="E14" s="8"/>
      <c r="F14" s="8" t="s">
        <v>53</v>
      </c>
      <c r="G14" s="8"/>
      <c r="H14" s="8" t="s">
        <v>31</v>
      </c>
      <c r="I14" s="8" t="s">
        <v>100</v>
      </c>
      <c r="J14" s="8">
        <v>25</v>
      </c>
      <c r="K14" s="8" t="s">
        <v>16</v>
      </c>
      <c r="L14" s="8" t="s">
        <v>26</v>
      </c>
      <c r="M14" s="8" t="s">
        <v>101</v>
      </c>
      <c r="N14" s="8"/>
    </row>
    <row r="15" spans="1:14" x14ac:dyDescent="0.25">
      <c r="A15" s="7">
        <f t="shared" si="0"/>
        <v>14</v>
      </c>
      <c r="B15" s="8">
        <v>45881</v>
      </c>
      <c r="C15" s="7">
        <f t="shared" si="1"/>
        <v>2025</v>
      </c>
      <c r="D15" s="8" t="s">
        <v>19</v>
      </c>
      <c r="E15" s="8"/>
      <c r="F15" s="8" t="s">
        <v>51</v>
      </c>
      <c r="G15" s="8"/>
      <c r="H15" s="8" t="s">
        <v>31</v>
      </c>
      <c r="I15" s="8" t="s">
        <v>102</v>
      </c>
      <c r="J15" s="8">
        <v>220</v>
      </c>
      <c r="K15" s="8" t="s">
        <v>20</v>
      </c>
      <c r="L15" s="8" t="s">
        <v>26</v>
      </c>
      <c r="M15" s="8" t="s">
        <v>103</v>
      </c>
      <c r="N15" s="8"/>
    </row>
    <row r="16" spans="1:14" x14ac:dyDescent="0.25">
      <c r="A16" s="7">
        <f t="shared" si="0"/>
        <v>15</v>
      </c>
      <c r="B16" s="8">
        <v>45750</v>
      </c>
      <c r="C16" s="7">
        <f t="shared" si="1"/>
        <v>2025</v>
      </c>
      <c r="D16" s="8" t="s">
        <v>23</v>
      </c>
      <c r="E16" s="8"/>
      <c r="F16" s="8"/>
      <c r="G16" s="8" t="s">
        <v>63</v>
      </c>
      <c r="H16" s="8" t="s">
        <v>31</v>
      </c>
      <c r="I16" s="8" t="s">
        <v>104</v>
      </c>
      <c r="J16" s="8">
        <v>35</v>
      </c>
      <c r="K16" s="8" t="s">
        <v>16</v>
      </c>
      <c r="L16" s="8" t="s">
        <v>26</v>
      </c>
      <c r="M16" s="8" t="s">
        <v>105</v>
      </c>
      <c r="N16" s="8"/>
    </row>
    <row r="17" spans="1:14" x14ac:dyDescent="0.25">
      <c r="A17" s="7">
        <f t="shared" si="0"/>
        <v>16</v>
      </c>
      <c r="B17" s="8">
        <v>45695</v>
      </c>
      <c r="C17" s="7">
        <f t="shared" si="1"/>
        <v>2025</v>
      </c>
      <c r="D17" s="8" t="s">
        <v>23</v>
      </c>
      <c r="E17" s="8"/>
      <c r="F17" s="8"/>
      <c r="G17" s="8" t="s">
        <v>66</v>
      </c>
      <c r="H17" s="8" t="s">
        <v>31</v>
      </c>
      <c r="I17" s="8" t="s">
        <v>106</v>
      </c>
      <c r="J17" s="8">
        <v>8</v>
      </c>
      <c r="K17" s="8" t="s">
        <v>20</v>
      </c>
      <c r="L17" s="8" t="s">
        <v>26</v>
      </c>
      <c r="M17" s="8" t="s">
        <v>107</v>
      </c>
      <c r="N17" s="8"/>
    </row>
    <row r="18" spans="1:14" x14ac:dyDescent="0.25">
      <c r="A18" s="7">
        <f t="shared" si="0"/>
        <v>17</v>
      </c>
      <c r="B18" s="8"/>
      <c r="C18" s="7">
        <f t="shared" si="1"/>
        <v>2025</v>
      </c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</row>
    <row r="19" spans="1:14" x14ac:dyDescent="0.25">
      <c r="A19" s="7">
        <f t="shared" si="0"/>
        <v>18</v>
      </c>
      <c r="B19" s="8"/>
      <c r="C19" s="7" t="str">
        <f t="shared" si="1"/>
        <v/>
      </c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</row>
    <row r="20" spans="1:14" x14ac:dyDescent="0.25">
      <c r="A20" s="7">
        <f t="shared" si="0"/>
        <v>19</v>
      </c>
      <c r="B20" s="8"/>
      <c r="C20" s="7" t="str">
        <f t="shared" si="1"/>
        <v/>
      </c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</row>
    <row r="21" spans="1:14" x14ac:dyDescent="0.25">
      <c r="A21" s="7">
        <f t="shared" si="0"/>
        <v>20</v>
      </c>
      <c r="B21" s="8"/>
      <c r="C21" s="7" t="str">
        <f t="shared" si="1"/>
        <v/>
      </c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</row>
    <row r="22" spans="1:14" x14ac:dyDescent="0.25">
      <c r="A22" s="7">
        <f t="shared" si="0"/>
        <v>21</v>
      </c>
      <c r="B22" s="8"/>
      <c r="C22" s="7" t="str">
        <f t="shared" si="1"/>
        <v/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</row>
    <row r="23" spans="1:14" x14ac:dyDescent="0.25">
      <c r="A23" s="7">
        <f t="shared" si="0"/>
        <v>22</v>
      </c>
      <c r="B23" s="8"/>
      <c r="C23" s="7" t="str">
        <f t="shared" si="1"/>
        <v/>
      </c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</row>
    <row r="24" spans="1:14" x14ac:dyDescent="0.25">
      <c r="A24" s="7">
        <f t="shared" si="0"/>
        <v>23</v>
      </c>
      <c r="B24" s="8"/>
      <c r="C24" s="7" t="str">
        <f t="shared" si="1"/>
        <v/>
      </c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</row>
    <row r="25" spans="1:14" x14ac:dyDescent="0.25">
      <c r="A25" s="7">
        <f t="shared" si="0"/>
        <v>24</v>
      </c>
      <c r="B25" s="8"/>
      <c r="C25" s="7" t="str">
        <f t="shared" si="1"/>
        <v/>
      </c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</row>
    <row r="26" spans="1:14" x14ac:dyDescent="0.25">
      <c r="A26" s="7">
        <f t="shared" si="0"/>
        <v>25</v>
      </c>
      <c r="B26" s="8"/>
      <c r="C26" s="7" t="str">
        <f t="shared" si="1"/>
        <v/>
      </c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</row>
    <row r="27" spans="1:14" x14ac:dyDescent="0.25">
      <c r="A27" s="7">
        <f t="shared" si="0"/>
        <v>26</v>
      </c>
      <c r="B27" s="8"/>
      <c r="C27" s="7" t="str">
        <f t="shared" si="1"/>
        <v/>
      </c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</row>
    <row r="28" spans="1:14" x14ac:dyDescent="0.25">
      <c r="A28" s="7">
        <f t="shared" si="0"/>
        <v>27</v>
      </c>
      <c r="B28" s="8"/>
      <c r="C28" s="7" t="str">
        <f t="shared" si="1"/>
        <v/>
      </c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</row>
    <row r="29" spans="1:14" x14ac:dyDescent="0.25">
      <c r="A29" s="7">
        <f t="shared" si="0"/>
        <v>28</v>
      </c>
      <c r="B29" s="8"/>
      <c r="C29" s="7" t="str">
        <f t="shared" si="1"/>
        <v/>
      </c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</row>
    <row r="30" spans="1:14" x14ac:dyDescent="0.25">
      <c r="A30" s="7">
        <f t="shared" si="0"/>
        <v>29</v>
      </c>
      <c r="B30" s="8"/>
      <c r="C30" s="7" t="str">
        <f t="shared" si="1"/>
        <v/>
      </c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</row>
    <row r="31" spans="1:14" x14ac:dyDescent="0.25">
      <c r="A31" s="7">
        <f t="shared" si="0"/>
        <v>30</v>
      </c>
      <c r="B31" s="8"/>
      <c r="C31" s="7" t="str">
        <f t="shared" si="1"/>
        <v/>
      </c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</row>
    <row r="32" spans="1:14" x14ac:dyDescent="0.25">
      <c r="A32" s="7">
        <f t="shared" si="0"/>
        <v>31</v>
      </c>
      <c r="B32" s="8"/>
      <c r="C32" s="7" t="str">
        <f t="shared" si="1"/>
        <v/>
      </c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</row>
    <row r="33" spans="1:14" x14ac:dyDescent="0.25">
      <c r="A33" s="7">
        <f t="shared" si="0"/>
        <v>32</v>
      </c>
      <c r="B33" s="8"/>
      <c r="C33" s="7" t="str">
        <f t="shared" si="1"/>
        <v/>
      </c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</row>
    <row r="34" spans="1:14" x14ac:dyDescent="0.25">
      <c r="A34" s="7">
        <f t="shared" si="0"/>
        <v>33</v>
      </c>
      <c r="B34" s="8"/>
      <c r="C34" s="7" t="str">
        <f t="shared" si="1"/>
        <v/>
      </c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</row>
    <row r="35" spans="1:14" x14ac:dyDescent="0.25">
      <c r="A35" s="7">
        <f t="shared" si="0"/>
        <v>34</v>
      </c>
      <c r="B35" s="8"/>
      <c r="C35" s="7" t="str">
        <f t="shared" si="1"/>
        <v/>
      </c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</row>
    <row r="36" spans="1:14" x14ac:dyDescent="0.25">
      <c r="A36" s="7">
        <f t="shared" si="0"/>
        <v>35</v>
      </c>
      <c r="B36" s="8"/>
      <c r="C36" s="7" t="str">
        <f t="shared" si="1"/>
        <v/>
      </c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</row>
    <row r="37" spans="1:14" x14ac:dyDescent="0.25">
      <c r="A37" s="7">
        <f t="shared" si="0"/>
        <v>36</v>
      </c>
      <c r="B37" s="8"/>
      <c r="C37" s="7" t="str">
        <f t="shared" si="1"/>
        <v/>
      </c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</row>
    <row r="38" spans="1:14" x14ac:dyDescent="0.25">
      <c r="A38" s="7">
        <f t="shared" si="0"/>
        <v>37</v>
      </c>
      <c r="B38" s="8"/>
      <c r="C38" s="7" t="str">
        <f t="shared" si="1"/>
        <v/>
      </c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</row>
    <row r="39" spans="1:14" x14ac:dyDescent="0.25">
      <c r="A39" s="7">
        <f t="shared" si="0"/>
        <v>38</v>
      </c>
      <c r="B39" s="8"/>
      <c r="C39" s="7" t="str">
        <f t="shared" si="1"/>
        <v/>
      </c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</row>
    <row r="40" spans="1:14" x14ac:dyDescent="0.25">
      <c r="A40" s="7">
        <f t="shared" si="0"/>
        <v>39</v>
      </c>
      <c r="B40" s="8"/>
      <c r="C40" s="7" t="str">
        <f t="shared" si="1"/>
        <v/>
      </c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</row>
    <row r="41" spans="1:14" x14ac:dyDescent="0.25">
      <c r="A41" s="7">
        <f t="shared" si="0"/>
        <v>40</v>
      </c>
      <c r="B41" s="8"/>
      <c r="C41" s="7" t="str">
        <f t="shared" si="1"/>
        <v/>
      </c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</row>
    <row r="42" spans="1:14" x14ac:dyDescent="0.25">
      <c r="A42" s="7">
        <f t="shared" si="0"/>
        <v>41</v>
      </c>
      <c r="B42" s="8"/>
      <c r="C42" s="7" t="str">
        <f t="shared" si="1"/>
        <v/>
      </c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</row>
    <row r="43" spans="1:14" x14ac:dyDescent="0.25">
      <c r="A43" s="7">
        <f t="shared" si="0"/>
        <v>42</v>
      </c>
      <c r="B43" s="8"/>
      <c r="C43" s="7" t="str">
        <f t="shared" si="1"/>
        <v/>
      </c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</row>
    <row r="44" spans="1:14" x14ac:dyDescent="0.25">
      <c r="A44" s="7">
        <f t="shared" si="0"/>
        <v>43</v>
      </c>
      <c r="B44" s="8"/>
      <c r="C44" s="7" t="str">
        <f t="shared" si="1"/>
        <v/>
      </c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</row>
    <row r="45" spans="1:14" x14ac:dyDescent="0.25">
      <c r="A45" s="7">
        <f t="shared" si="0"/>
        <v>44</v>
      </c>
      <c r="B45" s="8"/>
      <c r="C45" s="7" t="str">
        <f t="shared" si="1"/>
        <v/>
      </c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</row>
    <row r="46" spans="1:14" x14ac:dyDescent="0.25">
      <c r="A46" s="7">
        <f t="shared" si="0"/>
        <v>45</v>
      </c>
      <c r="B46" s="8"/>
      <c r="C46" s="7" t="str">
        <f t="shared" si="1"/>
        <v/>
      </c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</row>
    <row r="47" spans="1:14" x14ac:dyDescent="0.25">
      <c r="A47" s="7">
        <f t="shared" si="0"/>
        <v>46</v>
      </c>
      <c r="B47" s="8"/>
      <c r="C47" s="7" t="str">
        <f t="shared" si="1"/>
        <v/>
      </c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</row>
    <row r="48" spans="1:14" x14ac:dyDescent="0.25">
      <c r="A48" s="7">
        <f t="shared" si="0"/>
        <v>47</v>
      </c>
      <c r="B48" s="8"/>
      <c r="C48" s="7" t="str">
        <f t="shared" si="1"/>
        <v/>
      </c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</row>
    <row r="49" spans="1:14" x14ac:dyDescent="0.25">
      <c r="A49" s="7">
        <f t="shared" si="0"/>
        <v>48</v>
      </c>
      <c r="B49" s="8"/>
      <c r="C49" s="7" t="str">
        <f t="shared" si="1"/>
        <v/>
      </c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</row>
    <row r="50" spans="1:14" x14ac:dyDescent="0.25">
      <c r="A50" s="7">
        <f t="shared" si="0"/>
        <v>49</v>
      </c>
      <c r="B50" s="8"/>
      <c r="C50" s="7" t="str">
        <f t="shared" si="1"/>
        <v/>
      </c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</row>
    <row r="51" spans="1:14" x14ac:dyDescent="0.25">
      <c r="A51" s="7">
        <f t="shared" si="0"/>
        <v>50</v>
      </c>
      <c r="B51" s="8"/>
      <c r="C51" s="7" t="str">
        <f t="shared" si="1"/>
        <v/>
      </c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</row>
    <row r="52" spans="1:14" x14ac:dyDescent="0.25">
      <c r="A52" s="7">
        <f t="shared" si="0"/>
        <v>51</v>
      </c>
      <c r="B52" s="8"/>
      <c r="C52" s="7" t="str">
        <f t="shared" si="1"/>
        <v/>
      </c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</row>
    <row r="53" spans="1:14" x14ac:dyDescent="0.25">
      <c r="A53" s="7">
        <f t="shared" si="0"/>
        <v>52</v>
      </c>
      <c r="B53" s="8"/>
      <c r="C53" s="7" t="str">
        <f t="shared" si="1"/>
        <v/>
      </c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</row>
    <row r="54" spans="1:14" x14ac:dyDescent="0.25">
      <c r="A54" s="7">
        <f t="shared" si="0"/>
        <v>53</v>
      </c>
      <c r="B54" s="8"/>
      <c r="C54" s="7" t="str">
        <f t="shared" si="1"/>
        <v/>
      </c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</row>
    <row r="55" spans="1:14" x14ac:dyDescent="0.25">
      <c r="A55" s="7">
        <f t="shared" si="0"/>
        <v>54</v>
      </c>
      <c r="B55" s="8"/>
      <c r="C55" s="7" t="str">
        <f t="shared" si="1"/>
        <v/>
      </c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</row>
    <row r="56" spans="1:14" x14ac:dyDescent="0.25">
      <c r="A56" s="7">
        <f t="shared" si="0"/>
        <v>55</v>
      </c>
      <c r="B56" s="8"/>
      <c r="C56" s="7" t="str">
        <f t="shared" si="1"/>
        <v/>
      </c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</row>
    <row r="57" spans="1:14" x14ac:dyDescent="0.25">
      <c r="A57" s="7">
        <f t="shared" si="0"/>
        <v>56</v>
      </c>
      <c r="B57" s="8"/>
      <c r="C57" s="7" t="str">
        <f t="shared" si="1"/>
        <v/>
      </c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</row>
    <row r="58" spans="1:14" x14ac:dyDescent="0.25">
      <c r="A58" s="7">
        <f t="shared" si="0"/>
        <v>57</v>
      </c>
      <c r="B58" s="8"/>
      <c r="C58" s="7" t="str">
        <f t="shared" si="1"/>
        <v/>
      </c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</row>
    <row r="59" spans="1:14" x14ac:dyDescent="0.25">
      <c r="A59" s="7">
        <f t="shared" si="0"/>
        <v>58</v>
      </c>
      <c r="B59" s="8"/>
      <c r="C59" s="7" t="str">
        <f t="shared" si="1"/>
        <v/>
      </c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</row>
    <row r="60" spans="1:14" x14ac:dyDescent="0.25">
      <c r="A60" s="7">
        <f t="shared" si="0"/>
        <v>59</v>
      </c>
      <c r="B60" s="8"/>
      <c r="C60" s="7" t="str">
        <f t="shared" si="1"/>
        <v/>
      </c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</row>
    <row r="61" spans="1:14" x14ac:dyDescent="0.25">
      <c r="A61" s="7">
        <f t="shared" si="0"/>
        <v>60</v>
      </c>
      <c r="B61" s="8"/>
      <c r="C61" s="7" t="str">
        <f t="shared" si="1"/>
        <v/>
      </c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</row>
    <row r="62" spans="1:14" x14ac:dyDescent="0.25">
      <c r="A62" s="7">
        <f t="shared" si="0"/>
        <v>61</v>
      </c>
      <c r="B62" s="8"/>
      <c r="C62" s="7" t="str">
        <f t="shared" si="1"/>
        <v/>
      </c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</row>
    <row r="63" spans="1:14" x14ac:dyDescent="0.25">
      <c r="A63" s="7">
        <f t="shared" si="0"/>
        <v>62</v>
      </c>
      <c r="B63" s="8"/>
      <c r="C63" s="7" t="str">
        <f t="shared" si="1"/>
        <v/>
      </c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</row>
    <row r="64" spans="1:14" x14ac:dyDescent="0.25">
      <c r="A64" s="7">
        <f t="shared" si="0"/>
        <v>63</v>
      </c>
      <c r="B64" s="8"/>
      <c r="C64" s="7" t="str">
        <f t="shared" si="1"/>
        <v/>
      </c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</row>
    <row r="65" spans="1:14" x14ac:dyDescent="0.25">
      <c r="A65" s="7">
        <f t="shared" si="0"/>
        <v>64</v>
      </c>
      <c r="B65" s="8"/>
      <c r="C65" s="7" t="str">
        <f t="shared" si="1"/>
        <v/>
      </c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</row>
    <row r="66" spans="1:14" x14ac:dyDescent="0.25">
      <c r="A66" s="7">
        <f t="shared" si="0"/>
        <v>65</v>
      </c>
      <c r="B66" s="8"/>
      <c r="C66" s="7" t="str">
        <f t="shared" si="1"/>
        <v/>
      </c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</row>
    <row r="67" spans="1:14" x14ac:dyDescent="0.25">
      <c r="A67" s="7">
        <f t="shared" ref="A67:A130" si="2">ROW()-1</f>
        <v>66</v>
      </c>
      <c r="B67" s="8"/>
      <c r="C67" s="7" t="str">
        <f t="shared" ref="C67:C130" si="3">IF($B66="","",YEAR($B66))</f>
        <v/>
      </c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</row>
    <row r="68" spans="1:14" x14ac:dyDescent="0.25">
      <c r="A68" s="7">
        <f t="shared" si="2"/>
        <v>67</v>
      </c>
      <c r="B68" s="8"/>
      <c r="C68" s="7" t="str">
        <f t="shared" si="3"/>
        <v/>
      </c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</row>
    <row r="69" spans="1:14" x14ac:dyDescent="0.25">
      <c r="A69" s="7">
        <f t="shared" si="2"/>
        <v>68</v>
      </c>
      <c r="B69" s="8"/>
      <c r="C69" s="7" t="str">
        <f t="shared" si="3"/>
        <v/>
      </c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</row>
    <row r="70" spans="1:14" x14ac:dyDescent="0.25">
      <c r="A70" s="7">
        <f t="shared" si="2"/>
        <v>69</v>
      </c>
      <c r="B70" s="8"/>
      <c r="C70" s="7" t="str">
        <f t="shared" si="3"/>
        <v/>
      </c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</row>
    <row r="71" spans="1:14" x14ac:dyDescent="0.25">
      <c r="A71" s="7">
        <f t="shared" si="2"/>
        <v>70</v>
      </c>
      <c r="B71" s="8"/>
      <c r="C71" s="7" t="str">
        <f t="shared" si="3"/>
        <v/>
      </c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</row>
    <row r="72" spans="1:14" x14ac:dyDescent="0.25">
      <c r="A72" s="7">
        <f t="shared" si="2"/>
        <v>71</v>
      </c>
      <c r="B72" s="8"/>
      <c r="C72" s="7" t="str">
        <f t="shared" si="3"/>
        <v/>
      </c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</row>
    <row r="73" spans="1:14" x14ac:dyDescent="0.25">
      <c r="A73" s="7">
        <f t="shared" si="2"/>
        <v>72</v>
      </c>
      <c r="B73" s="8"/>
      <c r="C73" s="7" t="str">
        <f t="shared" si="3"/>
        <v/>
      </c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</row>
    <row r="74" spans="1:14" x14ac:dyDescent="0.25">
      <c r="A74" s="7">
        <f t="shared" si="2"/>
        <v>73</v>
      </c>
      <c r="B74" s="8"/>
      <c r="C74" s="7" t="str">
        <f t="shared" si="3"/>
        <v/>
      </c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</row>
    <row r="75" spans="1:14" x14ac:dyDescent="0.25">
      <c r="A75" s="7">
        <f t="shared" si="2"/>
        <v>74</v>
      </c>
      <c r="B75" s="8"/>
      <c r="C75" s="7" t="str">
        <f t="shared" si="3"/>
        <v/>
      </c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</row>
    <row r="76" spans="1:14" x14ac:dyDescent="0.25">
      <c r="A76" s="7">
        <f t="shared" si="2"/>
        <v>75</v>
      </c>
      <c r="B76" s="8"/>
      <c r="C76" s="7" t="str">
        <f t="shared" si="3"/>
        <v/>
      </c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</row>
    <row r="77" spans="1:14" x14ac:dyDescent="0.25">
      <c r="A77" s="7">
        <f t="shared" si="2"/>
        <v>76</v>
      </c>
      <c r="B77" s="8"/>
      <c r="C77" s="7" t="str">
        <f t="shared" si="3"/>
        <v/>
      </c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</row>
    <row r="78" spans="1:14" x14ac:dyDescent="0.25">
      <c r="A78" s="7">
        <f t="shared" si="2"/>
        <v>77</v>
      </c>
      <c r="B78" s="8"/>
      <c r="C78" s="7" t="str">
        <f t="shared" si="3"/>
        <v/>
      </c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</row>
    <row r="79" spans="1:14" x14ac:dyDescent="0.25">
      <c r="A79" s="7">
        <f t="shared" si="2"/>
        <v>78</v>
      </c>
      <c r="B79" s="8"/>
      <c r="C79" s="7" t="str">
        <f t="shared" si="3"/>
        <v/>
      </c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</row>
    <row r="80" spans="1:14" x14ac:dyDescent="0.25">
      <c r="A80" s="7">
        <f t="shared" si="2"/>
        <v>79</v>
      </c>
      <c r="B80" s="8"/>
      <c r="C80" s="7" t="str">
        <f t="shared" si="3"/>
        <v/>
      </c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</row>
    <row r="81" spans="1:14" x14ac:dyDescent="0.25">
      <c r="A81" s="7">
        <f t="shared" si="2"/>
        <v>80</v>
      </c>
      <c r="B81" s="8"/>
      <c r="C81" s="7" t="str">
        <f t="shared" si="3"/>
        <v/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</row>
    <row r="82" spans="1:14" x14ac:dyDescent="0.25">
      <c r="A82" s="7">
        <f t="shared" si="2"/>
        <v>81</v>
      </c>
      <c r="B82" s="8"/>
      <c r="C82" s="7" t="str">
        <f t="shared" si="3"/>
        <v/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</row>
    <row r="83" spans="1:14" x14ac:dyDescent="0.25">
      <c r="A83" s="7">
        <f t="shared" si="2"/>
        <v>82</v>
      </c>
      <c r="B83" s="8"/>
      <c r="C83" s="7" t="str">
        <f t="shared" si="3"/>
        <v/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</row>
    <row r="84" spans="1:14" x14ac:dyDescent="0.25">
      <c r="A84" s="7">
        <f t="shared" si="2"/>
        <v>83</v>
      </c>
      <c r="B84" s="8"/>
      <c r="C84" s="7" t="str">
        <f t="shared" si="3"/>
        <v/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</row>
    <row r="85" spans="1:14" x14ac:dyDescent="0.25">
      <c r="A85" s="7">
        <f t="shared" si="2"/>
        <v>84</v>
      </c>
      <c r="B85" s="8"/>
      <c r="C85" s="7" t="str">
        <f t="shared" si="3"/>
        <v/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</row>
    <row r="86" spans="1:14" x14ac:dyDescent="0.25">
      <c r="A86" s="7">
        <f t="shared" si="2"/>
        <v>85</v>
      </c>
      <c r="B86" s="8"/>
      <c r="C86" s="7" t="str">
        <f t="shared" si="3"/>
        <v/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</row>
    <row r="87" spans="1:14" x14ac:dyDescent="0.25">
      <c r="A87" s="7">
        <f t="shared" si="2"/>
        <v>86</v>
      </c>
      <c r="B87" s="8"/>
      <c r="C87" s="7" t="str">
        <f t="shared" si="3"/>
        <v/>
      </c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</row>
    <row r="88" spans="1:14" x14ac:dyDescent="0.25">
      <c r="A88" s="7">
        <f t="shared" si="2"/>
        <v>87</v>
      </c>
      <c r="B88" s="8"/>
      <c r="C88" s="7" t="str">
        <f t="shared" si="3"/>
        <v/>
      </c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</row>
    <row r="89" spans="1:14" x14ac:dyDescent="0.25">
      <c r="A89" s="7">
        <f t="shared" si="2"/>
        <v>88</v>
      </c>
      <c r="B89" s="8"/>
      <c r="C89" s="7" t="str">
        <f t="shared" si="3"/>
        <v/>
      </c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</row>
    <row r="90" spans="1:14" x14ac:dyDescent="0.25">
      <c r="A90" s="7">
        <f t="shared" si="2"/>
        <v>89</v>
      </c>
      <c r="B90" s="8"/>
      <c r="C90" s="7" t="str">
        <f t="shared" si="3"/>
        <v/>
      </c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</row>
    <row r="91" spans="1:14" x14ac:dyDescent="0.25">
      <c r="A91" s="7">
        <f t="shared" si="2"/>
        <v>90</v>
      </c>
      <c r="B91" s="8"/>
      <c r="C91" s="7" t="str">
        <f t="shared" si="3"/>
        <v/>
      </c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</row>
    <row r="92" spans="1:14" x14ac:dyDescent="0.25">
      <c r="A92" s="7">
        <f t="shared" si="2"/>
        <v>91</v>
      </c>
      <c r="B92" s="8"/>
      <c r="C92" s="7" t="str">
        <f t="shared" si="3"/>
        <v/>
      </c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</row>
    <row r="93" spans="1:14" x14ac:dyDescent="0.25">
      <c r="A93" s="7">
        <f t="shared" si="2"/>
        <v>92</v>
      </c>
      <c r="B93" s="8"/>
      <c r="C93" s="7" t="str">
        <f t="shared" si="3"/>
        <v/>
      </c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</row>
    <row r="94" spans="1:14" x14ac:dyDescent="0.25">
      <c r="A94" s="7">
        <f t="shared" si="2"/>
        <v>93</v>
      </c>
      <c r="B94" s="8"/>
      <c r="C94" s="7" t="str">
        <f t="shared" si="3"/>
        <v/>
      </c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</row>
    <row r="95" spans="1:14" x14ac:dyDescent="0.25">
      <c r="A95" s="7">
        <f t="shared" si="2"/>
        <v>94</v>
      </c>
      <c r="B95" s="8"/>
      <c r="C95" s="7" t="str">
        <f t="shared" si="3"/>
        <v/>
      </c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</row>
    <row r="96" spans="1:14" x14ac:dyDescent="0.25">
      <c r="A96" s="7">
        <f t="shared" si="2"/>
        <v>95</v>
      </c>
      <c r="B96" s="8"/>
      <c r="C96" s="7" t="str">
        <f t="shared" si="3"/>
        <v/>
      </c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</row>
    <row r="97" spans="1:14" x14ac:dyDescent="0.25">
      <c r="A97" s="7">
        <f t="shared" si="2"/>
        <v>96</v>
      </c>
      <c r="B97" s="8"/>
      <c r="C97" s="7" t="str">
        <f t="shared" si="3"/>
        <v/>
      </c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</row>
    <row r="98" spans="1:14" x14ac:dyDescent="0.25">
      <c r="A98" s="7">
        <f t="shared" si="2"/>
        <v>97</v>
      </c>
      <c r="B98" s="8"/>
      <c r="C98" s="7" t="str">
        <f t="shared" si="3"/>
        <v/>
      </c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</row>
    <row r="99" spans="1:14" x14ac:dyDescent="0.25">
      <c r="A99" s="7">
        <f t="shared" si="2"/>
        <v>98</v>
      </c>
      <c r="B99" s="8"/>
      <c r="C99" s="7" t="str">
        <f t="shared" si="3"/>
        <v/>
      </c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</row>
    <row r="100" spans="1:14" x14ac:dyDescent="0.25">
      <c r="A100" s="7">
        <f t="shared" si="2"/>
        <v>99</v>
      </c>
      <c r="B100" s="8"/>
      <c r="C100" s="7" t="str">
        <f t="shared" si="3"/>
        <v/>
      </c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</row>
    <row r="101" spans="1:14" x14ac:dyDescent="0.25">
      <c r="A101" s="7">
        <f t="shared" si="2"/>
        <v>100</v>
      </c>
      <c r="B101" s="8"/>
      <c r="C101" s="7" t="str">
        <f t="shared" si="3"/>
        <v/>
      </c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</row>
    <row r="102" spans="1:14" x14ac:dyDescent="0.25">
      <c r="A102" s="7">
        <f t="shared" si="2"/>
        <v>101</v>
      </c>
      <c r="B102" s="8"/>
      <c r="C102" s="7" t="str">
        <f t="shared" si="3"/>
        <v/>
      </c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</row>
    <row r="103" spans="1:14" x14ac:dyDescent="0.25">
      <c r="A103" s="7">
        <f t="shared" si="2"/>
        <v>102</v>
      </c>
      <c r="B103" s="8"/>
      <c r="C103" s="7" t="str">
        <f t="shared" si="3"/>
        <v/>
      </c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</row>
    <row r="104" spans="1:14" x14ac:dyDescent="0.25">
      <c r="A104" s="7">
        <f t="shared" si="2"/>
        <v>103</v>
      </c>
      <c r="B104" s="8"/>
      <c r="C104" s="7" t="str">
        <f t="shared" si="3"/>
        <v/>
      </c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</row>
    <row r="105" spans="1:14" x14ac:dyDescent="0.25">
      <c r="A105" s="7">
        <f t="shared" si="2"/>
        <v>104</v>
      </c>
      <c r="B105" s="8"/>
      <c r="C105" s="7" t="str">
        <f t="shared" si="3"/>
        <v/>
      </c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</row>
    <row r="106" spans="1:14" x14ac:dyDescent="0.25">
      <c r="A106" s="7">
        <f t="shared" si="2"/>
        <v>105</v>
      </c>
      <c r="B106" s="8"/>
      <c r="C106" s="7" t="str">
        <f t="shared" si="3"/>
        <v/>
      </c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</row>
    <row r="107" spans="1:14" x14ac:dyDescent="0.25">
      <c r="A107" s="7">
        <f t="shared" si="2"/>
        <v>106</v>
      </c>
      <c r="B107" s="8"/>
      <c r="C107" s="7" t="str">
        <f t="shared" si="3"/>
        <v/>
      </c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</row>
    <row r="108" spans="1:14" x14ac:dyDescent="0.25">
      <c r="A108" s="7">
        <f t="shared" si="2"/>
        <v>107</v>
      </c>
      <c r="B108" s="8"/>
      <c r="C108" s="7" t="str">
        <f t="shared" si="3"/>
        <v/>
      </c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</row>
    <row r="109" spans="1:14" x14ac:dyDescent="0.25">
      <c r="A109" s="7">
        <f t="shared" si="2"/>
        <v>108</v>
      </c>
      <c r="B109" s="8"/>
      <c r="C109" s="7" t="str">
        <f t="shared" si="3"/>
        <v/>
      </c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</row>
    <row r="110" spans="1:14" x14ac:dyDescent="0.25">
      <c r="A110" s="7">
        <f t="shared" si="2"/>
        <v>109</v>
      </c>
      <c r="B110" s="8"/>
      <c r="C110" s="7" t="str">
        <f t="shared" si="3"/>
        <v/>
      </c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</row>
    <row r="111" spans="1:14" x14ac:dyDescent="0.25">
      <c r="A111" s="7">
        <f t="shared" si="2"/>
        <v>110</v>
      </c>
      <c r="B111" s="8"/>
      <c r="C111" s="7" t="str">
        <f t="shared" si="3"/>
        <v/>
      </c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</row>
    <row r="112" spans="1:14" x14ac:dyDescent="0.25">
      <c r="A112" s="7">
        <f t="shared" si="2"/>
        <v>111</v>
      </c>
      <c r="B112" s="8"/>
      <c r="C112" s="7" t="str">
        <f t="shared" si="3"/>
        <v/>
      </c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</row>
    <row r="113" spans="1:14" x14ac:dyDescent="0.25">
      <c r="A113" s="7">
        <f t="shared" si="2"/>
        <v>112</v>
      </c>
      <c r="B113" s="8"/>
      <c r="C113" s="7" t="str">
        <f t="shared" si="3"/>
        <v/>
      </c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</row>
    <row r="114" spans="1:14" x14ac:dyDescent="0.25">
      <c r="A114" s="7">
        <f t="shared" si="2"/>
        <v>113</v>
      </c>
      <c r="B114" s="8"/>
      <c r="C114" s="7" t="str">
        <f t="shared" si="3"/>
        <v/>
      </c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</row>
    <row r="115" spans="1:14" x14ac:dyDescent="0.25">
      <c r="A115" s="7">
        <f t="shared" si="2"/>
        <v>114</v>
      </c>
      <c r="B115" s="8"/>
      <c r="C115" s="7" t="str">
        <f t="shared" si="3"/>
        <v/>
      </c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</row>
    <row r="116" spans="1:14" x14ac:dyDescent="0.25">
      <c r="A116" s="7">
        <f t="shared" si="2"/>
        <v>115</v>
      </c>
      <c r="B116" s="8"/>
      <c r="C116" s="7" t="str">
        <f t="shared" si="3"/>
        <v/>
      </c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</row>
    <row r="117" spans="1:14" x14ac:dyDescent="0.25">
      <c r="A117" s="7">
        <f t="shared" si="2"/>
        <v>116</v>
      </c>
      <c r="B117" s="8"/>
      <c r="C117" s="7" t="str">
        <f t="shared" si="3"/>
        <v/>
      </c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</row>
    <row r="118" spans="1:14" x14ac:dyDescent="0.25">
      <c r="A118" s="7">
        <f t="shared" si="2"/>
        <v>117</v>
      </c>
      <c r="B118" s="8"/>
      <c r="C118" s="7" t="str">
        <f t="shared" si="3"/>
        <v/>
      </c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</row>
    <row r="119" spans="1:14" x14ac:dyDescent="0.25">
      <c r="A119" s="7">
        <f t="shared" si="2"/>
        <v>118</v>
      </c>
      <c r="B119" s="8"/>
      <c r="C119" s="7" t="str">
        <f t="shared" si="3"/>
        <v/>
      </c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</row>
    <row r="120" spans="1:14" x14ac:dyDescent="0.25">
      <c r="A120" s="7">
        <f t="shared" si="2"/>
        <v>119</v>
      </c>
      <c r="B120" s="8"/>
      <c r="C120" s="7" t="str">
        <f t="shared" si="3"/>
        <v/>
      </c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</row>
    <row r="121" spans="1:14" x14ac:dyDescent="0.25">
      <c r="A121" s="7">
        <f t="shared" si="2"/>
        <v>120</v>
      </c>
      <c r="B121" s="8"/>
      <c r="C121" s="7" t="str">
        <f t="shared" si="3"/>
        <v/>
      </c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</row>
    <row r="122" spans="1:14" x14ac:dyDescent="0.25">
      <c r="A122" s="7">
        <f t="shared" si="2"/>
        <v>121</v>
      </c>
      <c r="B122" s="8"/>
      <c r="C122" s="7" t="str">
        <f t="shared" si="3"/>
        <v/>
      </c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</row>
    <row r="123" spans="1:14" x14ac:dyDescent="0.25">
      <c r="A123" s="7">
        <f t="shared" si="2"/>
        <v>122</v>
      </c>
      <c r="B123" s="8"/>
      <c r="C123" s="7" t="str">
        <f t="shared" si="3"/>
        <v/>
      </c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</row>
    <row r="124" spans="1:14" x14ac:dyDescent="0.25">
      <c r="A124" s="7">
        <f t="shared" si="2"/>
        <v>123</v>
      </c>
      <c r="B124" s="8"/>
      <c r="C124" s="7" t="str">
        <f t="shared" si="3"/>
        <v/>
      </c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</row>
    <row r="125" spans="1:14" x14ac:dyDescent="0.25">
      <c r="A125" s="7">
        <f t="shared" si="2"/>
        <v>124</v>
      </c>
      <c r="B125" s="8"/>
      <c r="C125" s="7" t="str">
        <f t="shared" si="3"/>
        <v/>
      </c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</row>
    <row r="126" spans="1:14" x14ac:dyDescent="0.25">
      <c r="A126" s="7">
        <f t="shared" si="2"/>
        <v>125</v>
      </c>
      <c r="B126" s="8"/>
      <c r="C126" s="7" t="str">
        <f t="shared" si="3"/>
        <v/>
      </c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</row>
    <row r="127" spans="1:14" x14ac:dyDescent="0.25">
      <c r="A127" s="7">
        <f t="shared" si="2"/>
        <v>126</v>
      </c>
      <c r="B127" s="8"/>
      <c r="C127" s="7" t="str">
        <f t="shared" si="3"/>
        <v/>
      </c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</row>
    <row r="128" spans="1:14" x14ac:dyDescent="0.25">
      <c r="A128" s="7">
        <f t="shared" si="2"/>
        <v>127</v>
      </c>
      <c r="B128" s="8"/>
      <c r="C128" s="7" t="str">
        <f t="shared" si="3"/>
        <v/>
      </c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</row>
    <row r="129" spans="1:14" x14ac:dyDescent="0.25">
      <c r="A129" s="7">
        <f t="shared" si="2"/>
        <v>128</v>
      </c>
      <c r="B129" s="8"/>
      <c r="C129" s="7" t="str">
        <f t="shared" si="3"/>
        <v/>
      </c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</row>
    <row r="130" spans="1:14" x14ac:dyDescent="0.25">
      <c r="A130" s="7">
        <f t="shared" si="2"/>
        <v>129</v>
      </c>
      <c r="B130" s="8"/>
      <c r="C130" s="7" t="str">
        <f t="shared" si="3"/>
        <v/>
      </c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</row>
    <row r="131" spans="1:14" x14ac:dyDescent="0.25">
      <c r="A131" s="7">
        <f t="shared" ref="A131:A194" si="4">ROW()-1</f>
        <v>130</v>
      </c>
      <c r="B131" s="8"/>
      <c r="C131" s="7" t="str">
        <f t="shared" ref="C131:C194" si="5">IF($B130="","",YEAR($B130))</f>
        <v/>
      </c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</row>
    <row r="132" spans="1:14" x14ac:dyDescent="0.25">
      <c r="A132" s="7">
        <f t="shared" si="4"/>
        <v>131</v>
      </c>
      <c r="B132" s="8"/>
      <c r="C132" s="7" t="str">
        <f t="shared" si="5"/>
        <v/>
      </c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</row>
    <row r="133" spans="1:14" x14ac:dyDescent="0.25">
      <c r="A133" s="7">
        <f t="shared" si="4"/>
        <v>132</v>
      </c>
      <c r="B133" s="8"/>
      <c r="C133" s="7" t="str">
        <f t="shared" si="5"/>
        <v/>
      </c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</row>
    <row r="134" spans="1:14" x14ac:dyDescent="0.25">
      <c r="A134" s="7">
        <f t="shared" si="4"/>
        <v>133</v>
      </c>
      <c r="B134" s="8"/>
      <c r="C134" s="7" t="str">
        <f t="shared" si="5"/>
        <v/>
      </c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</row>
    <row r="135" spans="1:14" x14ac:dyDescent="0.25">
      <c r="A135" s="7">
        <f t="shared" si="4"/>
        <v>134</v>
      </c>
      <c r="B135" s="8"/>
      <c r="C135" s="7" t="str">
        <f t="shared" si="5"/>
        <v/>
      </c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</row>
    <row r="136" spans="1:14" x14ac:dyDescent="0.25">
      <c r="A136" s="7">
        <f t="shared" si="4"/>
        <v>135</v>
      </c>
      <c r="B136" s="8"/>
      <c r="C136" s="7" t="str">
        <f t="shared" si="5"/>
        <v/>
      </c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</row>
    <row r="137" spans="1:14" x14ac:dyDescent="0.25">
      <c r="A137" s="7">
        <f t="shared" si="4"/>
        <v>136</v>
      </c>
      <c r="B137" s="8"/>
      <c r="C137" s="7" t="str">
        <f t="shared" si="5"/>
        <v/>
      </c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</row>
    <row r="138" spans="1:14" x14ac:dyDescent="0.25">
      <c r="A138" s="7">
        <f t="shared" si="4"/>
        <v>137</v>
      </c>
      <c r="B138" s="8"/>
      <c r="C138" s="7" t="str">
        <f t="shared" si="5"/>
        <v/>
      </c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</row>
    <row r="139" spans="1:14" x14ac:dyDescent="0.25">
      <c r="A139" s="7">
        <f t="shared" si="4"/>
        <v>138</v>
      </c>
      <c r="B139" s="8"/>
      <c r="C139" s="7" t="str">
        <f t="shared" si="5"/>
        <v/>
      </c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</row>
    <row r="140" spans="1:14" x14ac:dyDescent="0.25">
      <c r="A140" s="7">
        <f t="shared" si="4"/>
        <v>139</v>
      </c>
      <c r="B140" s="8"/>
      <c r="C140" s="7" t="str">
        <f t="shared" si="5"/>
        <v/>
      </c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</row>
    <row r="141" spans="1:14" x14ac:dyDescent="0.25">
      <c r="A141" s="7">
        <f t="shared" si="4"/>
        <v>140</v>
      </c>
      <c r="B141" s="8"/>
      <c r="C141" s="7" t="str">
        <f t="shared" si="5"/>
        <v/>
      </c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</row>
    <row r="142" spans="1:14" x14ac:dyDescent="0.25">
      <c r="A142" s="7">
        <f t="shared" si="4"/>
        <v>141</v>
      </c>
      <c r="B142" s="8"/>
      <c r="C142" s="7" t="str">
        <f t="shared" si="5"/>
        <v/>
      </c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</row>
    <row r="143" spans="1:14" x14ac:dyDescent="0.25">
      <c r="A143" s="7">
        <f t="shared" si="4"/>
        <v>142</v>
      </c>
      <c r="B143" s="8"/>
      <c r="C143" s="7" t="str">
        <f t="shared" si="5"/>
        <v/>
      </c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</row>
    <row r="144" spans="1:14" x14ac:dyDescent="0.25">
      <c r="A144" s="7">
        <f t="shared" si="4"/>
        <v>143</v>
      </c>
      <c r="B144" s="8"/>
      <c r="C144" s="7" t="str">
        <f t="shared" si="5"/>
        <v/>
      </c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</row>
    <row r="145" spans="1:14" x14ac:dyDescent="0.25">
      <c r="A145" s="7">
        <f t="shared" si="4"/>
        <v>144</v>
      </c>
      <c r="B145" s="8"/>
      <c r="C145" s="7" t="str">
        <f t="shared" si="5"/>
        <v/>
      </c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</row>
    <row r="146" spans="1:14" x14ac:dyDescent="0.25">
      <c r="A146" s="7">
        <f t="shared" si="4"/>
        <v>145</v>
      </c>
      <c r="B146" s="8"/>
      <c r="C146" s="7" t="str">
        <f t="shared" si="5"/>
        <v/>
      </c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</row>
    <row r="147" spans="1:14" x14ac:dyDescent="0.25">
      <c r="A147" s="7">
        <f t="shared" si="4"/>
        <v>146</v>
      </c>
      <c r="B147" s="8"/>
      <c r="C147" s="7" t="str">
        <f t="shared" si="5"/>
        <v/>
      </c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</row>
    <row r="148" spans="1:14" x14ac:dyDescent="0.25">
      <c r="A148" s="7">
        <f t="shared" si="4"/>
        <v>147</v>
      </c>
      <c r="B148" s="8"/>
      <c r="C148" s="7" t="str">
        <f t="shared" si="5"/>
        <v/>
      </c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</row>
    <row r="149" spans="1:14" x14ac:dyDescent="0.25">
      <c r="A149" s="7">
        <f t="shared" si="4"/>
        <v>148</v>
      </c>
      <c r="B149" s="8"/>
      <c r="C149" s="7" t="str">
        <f t="shared" si="5"/>
        <v/>
      </c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</row>
    <row r="150" spans="1:14" x14ac:dyDescent="0.25">
      <c r="A150" s="7">
        <f t="shared" si="4"/>
        <v>149</v>
      </c>
      <c r="B150" s="8"/>
      <c r="C150" s="7" t="str">
        <f t="shared" si="5"/>
        <v/>
      </c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</row>
    <row r="151" spans="1:14" x14ac:dyDescent="0.25">
      <c r="A151" s="7">
        <f t="shared" si="4"/>
        <v>150</v>
      </c>
      <c r="B151" s="8"/>
      <c r="C151" s="7" t="str">
        <f t="shared" si="5"/>
        <v/>
      </c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</row>
    <row r="152" spans="1:14" x14ac:dyDescent="0.25">
      <c r="A152" s="7">
        <f t="shared" si="4"/>
        <v>151</v>
      </c>
      <c r="B152" s="8"/>
      <c r="C152" s="7" t="str">
        <f t="shared" si="5"/>
        <v/>
      </c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</row>
    <row r="153" spans="1:14" x14ac:dyDescent="0.25">
      <c r="A153" s="7">
        <f t="shared" si="4"/>
        <v>152</v>
      </c>
      <c r="B153" s="8"/>
      <c r="C153" s="7" t="str">
        <f t="shared" si="5"/>
        <v/>
      </c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</row>
    <row r="154" spans="1:14" x14ac:dyDescent="0.25">
      <c r="A154" s="7">
        <f t="shared" si="4"/>
        <v>153</v>
      </c>
      <c r="B154" s="8"/>
      <c r="C154" s="7" t="str">
        <f t="shared" si="5"/>
        <v/>
      </c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</row>
    <row r="155" spans="1:14" x14ac:dyDescent="0.25">
      <c r="A155" s="7">
        <f t="shared" si="4"/>
        <v>154</v>
      </c>
      <c r="B155" s="8"/>
      <c r="C155" s="7" t="str">
        <f t="shared" si="5"/>
        <v/>
      </c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</row>
    <row r="156" spans="1:14" x14ac:dyDescent="0.25">
      <c r="A156" s="7">
        <f t="shared" si="4"/>
        <v>155</v>
      </c>
      <c r="B156" s="8"/>
      <c r="C156" s="7" t="str">
        <f t="shared" si="5"/>
        <v/>
      </c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</row>
    <row r="157" spans="1:14" x14ac:dyDescent="0.25">
      <c r="A157" s="7">
        <f t="shared" si="4"/>
        <v>156</v>
      </c>
      <c r="B157" s="8"/>
      <c r="C157" s="7" t="str">
        <f t="shared" si="5"/>
        <v/>
      </c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</row>
    <row r="158" spans="1:14" x14ac:dyDescent="0.25">
      <c r="A158" s="7">
        <f t="shared" si="4"/>
        <v>157</v>
      </c>
      <c r="B158" s="8"/>
      <c r="C158" s="7" t="str">
        <f t="shared" si="5"/>
        <v/>
      </c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</row>
    <row r="159" spans="1:14" x14ac:dyDescent="0.25">
      <c r="A159" s="7">
        <f t="shared" si="4"/>
        <v>158</v>
      </c>
      <c r="B159" s="8"/>
      <c r="C159" s="7" t="str">
        <f t="shared" si="5"/>
        <v/>
      </c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</row>
    <row r="160" spans="1:14" x14ac:dyDescent="0.25">
      <c r="A160" s="7">
        <f t="shared" si="4"/>
        <v>159</v>
      </c>
      <c r="B160" s="8"/>
      <c r="C160" s="7" t="str">
        <f t="shared" si="5"/>
        <v/>
      </c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</row>
    <row r="161" spans="1:14" x14ac:dyDescent="0.25">
      <c r="A161" s="7">
        <f t="shared" si="4"/>
        <v>160</v>
      </c>
      <c r="B161" s="8"/>
      <c r="C161" s="7" t="str">
        <f t="shared" si="5"/>
        <v/>
      </c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</row>
    <row r="162" spans="1:14" x14ac:dyDescent="0.25">
      <c r="A162" s="7">
        <f t="shared" si="4"/>
        <v>161</v>
      </c>
      <c r="B162" s="8"/>
      <c r="C162" s="7" t="str">
        <f t="shared" si="5"/>
        <v/>
      </c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</row>
    <row r="163" spans="1:14" x14ac:dyDescent="0.25">
      <c r="A163" s="7">
        <f t="shared" si="4"/>
        <v>162</v>
      </c>
      <c r="B163" s="8"/>
      <c r="C163" s="7" t="str">
        <f t="shared" si="5"/>
        <v/>
      </c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</row>
    <row r="164" spans="1:14" x14ac:dyDescent="0.25">
      <c r="A164" s="7">
        <f t="shared" si="4"/>
        <v>163</v>
      </c>
      <c r="B164" s="8"/>
      <c r="C164" s="7" t="str">
        <f t="shared" si="5"/>
        <v/>
      </c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</row>
    <row r="165" spans="1:14" x14ac:dyDescent="0.25">
      <c r="A165" s="7">
        <f t="shared" si="4"/>
        <v>164</v>
      </c>
      <c r="B165" s="8"/>
      <c r="C165" s="7" t="str">
        <f t="shared" si="5"/>
        <v/>
      </c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</row>
    <row r="166" spans="1:14" x14ac:dyDescent="0.25">
      <c r="A166" s="7">
        <f t="shared" si="4"/>
        <v>165</v>
      </c>
      <c r="B166" s="8"/>
      <c r="C166" s="7" t="str">
        <f t="shared" si="5"/>
        <v/>
      </c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</row>
    <row r="167" spans="1:14" x14ac:dyDescent="0.25">
      <c r="A167" s="7">
        <f t="shared" si="4"/>
        <v>166</v>
      </c>
      <c r="B167" s="8"/>
      <c r="C167" s="7" t="str">
        <f t="shared" si="5"/>
        <v/>
      </c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</row>
    <row r="168" spans="1:14" x14ac:dyDescent="0.25">
      <c r="A168" s="7">
        <f t="shared" si="4"/>
        <v>167</v>
      </c>
      <c r="B168" s="8"/>
      <c r="C168" s="7" t="str">
        <f t="shared" si="5"/>
        <v/>
      </c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</row>
    <row r="169" spans="1:14" x14ac:dyDescent="0.25">
      <c r="A169" s="7">
        <f t="shared" si="4"/>
        <v>168</v>
      </c>
      <c r="B169" s="8"/>
      <c r="C169" s="7" t="str">
        <f t="shared" si="5"/>
        <v/>
      </c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</row>
    <row r="170" spans="1:14" x14ac:dyDescent="0.25">
      <c r="A170" s="7">
        <f t="shared" si="4"/>
        <v>169</v>
      </c>
      <c r="B170" s="8"/>
      <c r="C170" s="7" t="str">
        <f t="shared" si="5"/>
        <v/>
      </c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</row>
    <row r="171" spans="1:14" x14ac:dyDescent="0.25">
      <c r="A171" s="7">
        <f t="shared" si="4"/>
        <v>170</v>
      </c>
      <c r="B171" s="8"/>
      <c r="C171" s="7" t="str">
        <f t="shared" si="5"/>
        <v/>
      </c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</row>
    <row r="172" spans="1:14" x14ac:dyDescent="0.25">
      <c r="A172" s="7">
        <f t="shared" si="4"/>
        <v>171</v>
      </c>
      <c r="B172" s="8"/>
      <c r="C172" s="7" t="str">
        <f t="shared" si="5"/>
        <v/>
      </c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</row>
    <row r="173" spans="1:14" x14ac:dyDescent="0.25">
      <c r="A173" s="7">
        <f t="shared" si="4"/>
        <v>172</v>
      </c>
      <c r="B173" s="8"/>
      <c r="C173" s="7" t="str">
        <f t="shared" si="5"/>
        <v/>
      </c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</row>
    <row r="174" spans="1:14" x14ac:dyDescent="0.25">
      <c r="A174" s="7">
        <f t="shared" si="4"/>
        <v>173</v>
      </c>
      <c r="B174" s="8"/>
      <c r="C174" s="7" t="str">
        <f t="shared" si="5"/>
        <v/>
      </c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</row>
    <row r="175" spans="1:14" x14ac:dyDescent="0.25">
      <c r="A175" s="7">
        <f t="shared" si="4"/>
        <v>174</v>
      </c>
      <c r="B175" s="8"/>
      <c r="C175" s="7" t="str">
        <f t="shared" si="5"/>
        <v/>
      </c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</row>
    <row r="176" spans="1:14" x14ac:dyDescent="0.25">
      <c r="A176" s="7">
        <f t="shared" si="4"/>
        <v>175</v>
      </c>
      <c r="B176" s="8"/>
      <c r="C176" s="7" t="str">
        <f t="shared" si="5"/>
        <v/>
      </c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</row>
    <row r="177" spans="1:14" x14ac:dyDescent="0.25">
      <c r="A177" s="7">
        <f t="shared" si="4"/>
        <v>176</v>
      </c>
      <c r="B177" s="8"/>
      <c r="C177" s="7" t="str">
        <f t="shared" si="5"/>
        <v/>
      </c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</row>
    <row r="178" spans="1:14" x14ac:dyDescent="0.25">
      <c r="A178" s="7">
        <f t="shared" si="4"/>
        <v>177</v>
      </c>
      <c r="B178" s="8"/>
      <c r="C178" s="7" t="str">
        <f t="shared" si="5"/>
        <v/>
      </c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</row>
    <row r="179" spans="1:14" x14ac:dyDescent="0.25">
      <c r="A179" s="7">
        <f t="shared" si="4"/>
        <v>178</v>
      </c>
      <c r="B179" s="8"/>
      <c r="C179" s="7" t="str">
        <f t="shared" si="5"/>
        <v/>
      </c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</row>
    <row r="180" spans="1:14" x14ac:dyDescent="0.25">
      <c r="A180" s="7">
        <f t="shared" si="4"/>
        <v>179</v>
      </c>
      <c r="B180" s="8"/>
      <c r="C180" s="7" t="str">
        <f t="shared" si="5"/>
        <v/>
      </c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</row>
    <row r="181" spans="1:14" x14ac:dyDescent="0.25">
      <c r="A181" s="7">
        <f t="shared" si="4"/>
        <v>180</v>
      </c>
      <c r="B181" s="8"/>
      <c r="C181" s="7" t="str">
        <f t="shared" si="5"/>
        <v/>
      </c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</row>
    <row r="182" spans="1:14" x14ac:dyDescent="0.25">
      <c r="A182" s="7">
        <f t="shared" si="4"/>
        <v>181</v>
      </c>
      <c r="B182" s="8"/>
      <c r="C182" s="7" t="str">
        <f t="shared" si="5"/>
        <v/>
      </c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</row>
    <row r="183" spans="1:14" x14ac:dyDescent="0.25">
      <c r="A183" s="7">
        <f t="shared" si="4"/>
        <v>182</v>
      </c>
      <c r="B183" s="8"/>
      <c r="C183" s="7" t="str">
        <f t="shared" si="5"/>
        <v/>
      </c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</row>
    <row r="184" spans="1:14" x14ac:dyDescent="0.25">
      <c r="A184" s="7">
        <f t="shared" si="4"/>
        <v>183</v>
      </c>
      <c r="B184" s="8"/>
      <c r="C184" s="7" t="str">
        <f t="shared" si="5"/>
        <v/>
      </c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</row>
    <row r="185" spans="1:14" x14ac:dyDescent="0.25">
      <c r="A185" s="7">
        <f t="shared" si="4"/>
        <v>184</v>
      </c>
      <c r="B185" s="8"/>
      <c r="C185" s="7" t="str">
        <f t="shared" si="5"/>
        <v/>
      </c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</row>
    <row r="186" spans="1:14" x14ac:dyDescent="0.25">
      <c r="A186" s="7">
        <f t="shared" si="4"/>
        <v>185</v>
      </c>
      <c r="B186" s="8"/>
      <c r="C186" s="7" t="str">
        <f t="shared" si="5"/>
        <v/>
      </c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</row>
    <row r="187" spans="1:14" x14ac:dyDescent="0.25">
      <c r="A187" s="7">
        <f t="shared" si="4"/>
        <v>186</v>
      </c>
      <c r="B187" s="8"/>
      <c r="C187" s="7" t="str">
        <f t="shared" si="5"/>
        <v/>
      </c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</row>
    <row r="188" spans="1:14" x14ac:dyDescent="0.25">
      <c r="A188" s="7">
        <f t="shared" si="4"/>
        <v>187</v>
      </c>
      <c r="B188" s="8"/>
      <c r="C188" s="7" t="str">
        <f t="shared" si="5"/>
        <v/>
      </c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</row>
    <row r="189" spans="1:14" x14ac:dyDescent="0.25">
      <c r="A189" s="7">
        <f t="shared" si="4"/>
        <v>188</v>
      </c>
      <c r="B189" s="8"/>
      <c r="C189" s="7" t="str">
        <f t="shared" si="5"/>
        <v/>
      </c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</row>
    <row r="190" spans="1:14" x14ac:dyDescent="0.25">
      <c r="A190" s="7">
        <f t="shared" si="4"/>
        <v>189</v>
      </c>
      <c r="B190" s="8"/>
      <c r="C190" s="7" t="str">
        <f t="shared" si="5"/>
        <v/>
      </c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</row>
    <row r="191" spans="1:14" x14ac:dyDescent="0.25">
      <c r="A191" s="7">
        <f t="shared" si="4"/>
        <v>190</v>
      </c>
      <c r="B191" s="8"/>
      <c r="C191" s="7" t="str">
        <f t="shared" si="5"/>
        <v/>
      </c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</row>
    <row r="192" spans="1:14" x14ac:dyDescent="0.25">
      <c r="A192" s="7">
        <f t="shared" si="4"/>
        <v>191</v>
      </c>
      <c r="B192" s="8"/>
      <c r="C192" s="7" t="str">
        <f t="shared" si="5"/>
        <v/>
      </c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</row>
    <row r="193" spans="1:14" x14ac:dyDescent="0.25">
      <c r="A193" s="7">
        <f t="shared" si="4"/>
        <v>192</v>
      </c>
      <c r="B193" s="8"/>
      <c r="C193" s="7" t="str">
        <f t="shared" si="5"/>
        <v/>
      </c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</row>
    <row r="194" spans="1:14" x14ac:dyDescent="0.25">
      <c r="A194" s="7">
        <f t="shared" si="4"/>
        <v>193</v>
      </c>
      <c r="B194" s="8"/>
      <c r="C194" s="7" t="str">
        <f t="shared" si="5"/>
        <v/>
      </c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</row>
    <row r="195" spans="1:14" x14ac:dyDescent="0.25">
      <c r="A195" s="7">
        <f t="shared" ref="A195:A258" si="6">ROW()-1</f>
        <v>194</v>
      </c>
      <c r="B195" s="8"/>
      <c r="C195" s="7" t="str">
        <f t="shared" ref="C195:C258" si="7">IF($B194="","",YEAR($B194))</f>
        <v/>
      </c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</row>
    <row r="196" spans="1:14" x14ac:dyDescent="0.25">
      <c r="A196" s="7">
        <f t="shared" si="6"/>
        <v>195</v>
      </c>
      <c r="B196" s="8"/>
      <c r="C196" s="7" t="str">
        <f t="shared" si="7"/>
        <v/>
      </c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</row>
    <row r="197" spans="1:14" x14ac:dyDescent="0.25">
      <c r="A197" s="7">
        <f t="shared" si="6"/>
        <v>196</v>
      </c>
      <c r="B197" s="8"/>
      <c r="C197" s="7" t="str">
        <f t="shared" si="7"/>
        <v/>
      </c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</row>
    <row r="198" spans="1:14" x14ac:dyDescent="0.25">
      <c r="A198" s="7">
        <f t="shared" si="6"/>
        <v>197</v>
      </c>
      <c r="B198" s="8"/>
      <c r="C198" s="7" t="str">
        <f t="shared" si="7"/>
        <v/>
      </c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</row>
    <row r="199" spans="1:14" x14ac:dyDescent="0.25">
      <c r="A199" s="7">
        <f t="shared" si="6"/>
        <v>198</v>
      </c>
      <c r="B199" s="8"/>
      <c r="C199" s="7" t="str">
        <f t="shared" si="7"/>
        <v/>
      </c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</row>
    <row r="200" spans="1:14" x14ac:dyDescent="0.25">
      <c r="A200" s="7">
        <f t="shared" si="6"/>
        <v>199</v>
      </c>
      <c r="B200" s="8"/>
      <c r="C200" s="7" t="str">
        <f t="shared" si="7"/>
        <v/>
      </c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</row>
    <row r="201" spans="1:14" x14ac:dyDescent="0.25">
      <c r="A201" s="7">
        <f t="shared" si="6"/>
        <v>200</v>
      </c>
      <c r="B201" s="8"/>
      <c r="C201" s="7" t="str">
        <f t="shared" si="7"/>
        <v/>
      </c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</row>
    <row r="202" spans="1:14" x14ac:dyDescent="0.25">
      <c r="A202" s="7">
        <f t="shared" si="6"/>
        <v>201</v>
      </c>
      <c r="B202" s="8"/>
      <c r="C202" s="7" t="str">
        <f t="shared" si="7"/>
        <v/>
      </c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</row>
    <row r="203" spans="1:14" x14ac:dyDescent="0.25">
      <c r="A203" s="7">
        <f t="shared" si="6"/>
        <v>202</v>
      </c>
      <c r="B203" s="8"/>
      <c r="C203" s="7" t="str">
        <f t="shared" si="7"/>
        <v/>
      </c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</row>
    <row r="204" spans="1:14" x14ac:dyDescent="0.25">
      <c r="A204" s="7">
        <f t="shared" si="6"/>
        <v>203</v>
      </c>
      <c r="B204" s="8"/>
      <c r="C204" s="7" t="str">
        <f t="shared" si="7"/>
        <v/>
      </c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</row>
    <row r="205" spans="1:14" x14ac:dyDescent="0.25">
      <c r="A205" s="7">
        <f t="shared" si="6"/>
        <v>204</v>
      </c>
      <c r="B205" s="8"/>
      <c r="C205" s="7" t="str">
        <f t="shared" si="7"/>
        <v/>
      </c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</row>
    <row r="206" spans="1:14" x14ac:dyDescent="0.25">
      <c r="A206" s="7">
        <f t="shared" si="6"/>
        <v>205</v>
      </c>
      <c r="B206" s="8"/>
      <c r="C206" s="7" t="str">
        <f t="shared" si="7"/>
        <v/>
      </c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</row>
    <row r="207" spans="1:14" x14ac:dyDescent="0.25">
      <c r="A207" s="7">
        <f t="shared" si="6"/>
        <v>206</v>
      </c>
      <c r="B207" s="8"/>
      <c r="C207" s="7" t="str">
        <f t="shared" si="7"/>
        <v/>
      </c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</row>
    <row r="208" spans="1:14" x14ac:dyDescent="0.25">
      <c r="A208" s="7">
        <f t="shared" si="6"/>
        <v>207</v>
      </c>
      <c r="B208" s="8"/>
      <c r="C208" s="7" t="str">
        <f t="shared" si="7"/>
        <v/>
      </c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</row>
    <row r="209" spans="1:14" x14ac:dyDescent="0.25">
      <c r="A209" s="7">
        <f t="shared" si="6"/>
        <v>208</v>
      </c>
      <c r="B209" s="8"/>
      <c r="C209" s="7" t="str">
        <f t="shared" si="7"/>
        <v/>
      </c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</row>
    <row r="210" spans="1:14" x14ac:dyDescent="0.25">
      <c r="A210" s="7">
        <f t="shared" si="6"/>
        <v>209</v>
      </c>
      <c r="B210" s="8"/>
      <c r="C210" s="7" t="str">
        <f t="shared" si="7"/>
        <v/>
      </c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</row>
    <row r="211" spans="1:14" x14ac:dyDescent="0.25">
      <c r="A211" s="7">
        <f t="shared" si="6"/>
        <v>210</v>
      </c>
      <c r="B211" s="8"/>
      <c r="C211" s="7" t="str">
        <f t="shared" si="7"/>
        <v/>
      </c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</row>
    <row r="212" spans="1:14" x14ac:dyDescent="0.25">
      <c r="A212" s="7">
        <f t="shared" si="6"/>
        <v>211</v>
      </c>
      <c r="B212" s="8"/>
      <c r="C212" s="7" t="str">
        <f t="shared" si="7"/>
        <v/>
      </c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</row>
    <row r="213" spans="1:14" x14ac:dyDescent="0.25">
      <c r="A213" s="7">
        <f t="shared" si="6"/>
        <v>212</v>
      </c>
      <c r="B213" s="8"/>
      <c r="C213" s="7" t="str">
        <f t="shared" si="7"/>
        <v/>
      </c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</row>
    <row r="214" spans="1:14" x14ac:dyDescent="0.25">
      <c r="A214" s="7">
        <f t="shared" si="6"/>
        <v>213</v>
      </c>
      <c r="B214" s="8"/>
      <c r="C214" s="7" t="str">
        <f t="shared" si="7"/>
        <v/>
      </c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</row>
    <row r="215" spans="1:14" x14ac:dyDescent="0.25">
      <c r="A215" s="7">
        <f t="shared" si="6"/>
        <v>214</v>
      </c>
      <c r="B215" s="8"/>
      <c r="C215" s="7" t="str">
        <f t="shared" si="7"/>
        <v/>
      </c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</row>
    <row r="216" spans="1:14" x14ac:dyDescent="0.25">
      <c r="A216" s="7">
        <f t="shared" si="6"/>
        <v>215</v>
      </c>
      <c r="B216" s="8"/>
      <c r="C216" s="7" t="str">
        <f t="shared" si="7"/>
        <v/>
      </c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</row>
    <row r="217" spans="1:14" x14ac:dyDescent="0.25">
      <c r="A217" s="7">
        <f t="shared" si="6"/>
        <v>216</v>
      </c>
      <c r="B217" s="8"/>
      <c r="C217" s="7" t="str">
        <f t="shared" si="7"/>
        <v/>
      </c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</row>
    <row r="218" spans="1:14" x14ac:dyDescent="0.25">
      <c r="A218" s="7">
        <f t="shared" si="6"/>
        <v>217</v>
      </c>
      <c r="B218" s="8"/>
      <c r="C218" s="7" t="str">
        <f t="shared" si="7"/>
        <v/>
      </c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</row>
    <row r="219" spans="1:14" x14ac:dyDescent="0.25">
      <c r="A219" s="7">
        <f t="shared" si="6"/>
        <v>218</v>
      </c>
      <c r="B219" s="8"/>
      <c r="C219" s="7" t="str">
        <f t="shared" si="7"/>
        <v/>
      </c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</row>
    <row r="220" spans="1:14" x14ac:dyDescent="0.25">
      <c r="A220" s="7">
        <f t="shared" si="6"/>
        <v>219</v>
      </c>
      <c r="B220" s="8"/>
      <c r="C220" s="7" t="str">
        <f t="shared" si="7"/>
        <v/>
      </c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</row>
    <row r="221" spans="1:14" x14ac:dyDescent="0.25">
      <c r="A221" s="7">
        <f t="shared" si="6"/>
        <v>220</v>
      </c>
      <c r="B221" s="8"/>
      <c r="C221" s="7" t="str">
        <f t="shared" si="7"/>
        <v/>
      </c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</row>
    <row r="222" spans="1:14" x14ac:dyDescent="0.25">
      <c r="A222" s="7">
        <f t="shared" si="6"/>
        <v>221</v>
      </c>
      <c r="B222" s="8"/>
      <c r="C222" s="7" t="str">
        <f t="shared" si="7"/>
        <v/>
      </c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</row>
    <row r="223" spans="1:14" x14ac:dyDescent="0.25">
      <c r="A223" s="7">
        <f t="shared" si="6"/>
        <v>222</v>
      </c>
      <c r="B223" s="8"/>
      <c r="C223" s="7" t="str">
        <f t="shared" si="7"/>
        <v/>
      </c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</row>
    <row r="224" spans="1:14" x14ac:dyDescent="0.25">
      <c r="A224" s="7">
        <f t="shared" si="6"/>
        <v>223</v>
      </c>
      <c r="B224" s="8"/>
      <c r="C224" s="7" t="str">
        <f t="shared" si="7"/>
        <v/>
      </c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</row>
    <row r="225" spans="1:14" x14ac:dyDescent="0.25">
      <c r="A225" s="7">
        <f t="shared" si="6"/>
        <v>224</v>
      </c>
      <c r="B225" s="8"/>
      <c r="C225" s="7" t="str">
        <f t="shared" si="7"/>
        <v/>
      </c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</row>
    <row r="226" spans="1:14" x14ac:dyDescent="0.25">
      <c r="A226" s="7">
        <f t="shared" si="6"/>
        <v>225</v>
      </c>
      <c r="B226" s="8"/>
      <c r="C226" s="7" t="str">
        <f t="shared" si="7"/>
        <v/>
      </c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</row>
    <row r="227" spans="1:14" x14ac:dyDescent="0.25">
      <c r="A227" s="7">
        <f t="shared" si="6"/>
        <v>226</v>
      </c>
      <c r="B227" s="8"/>
      <c r="C227" s="7" t="str">
        <f t="shared" si="7"/>
        <v/>
      </c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</row>
    <row r="228" spans="1:14" x14ac:dyDescent="0.25">
      <c r="A228" s="7">
        <f t="shared" si="6"/>
        <v>227</v>
      </c>
      <c r="B228" s="8"/>
      <c r="C228" s="7" t="str">
        <f t="shared" si="7"/>
        <v/>
      </c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</row>
    <row r="229" spans="1:14" x14ac:dyDescent="0.25">
      <c r="A229" s="7">
        <f t="shared" si="6"/>
        <v>228</v>
      </c>
      <c r="B229" s="8"/>
      <c r="C229" s="7" t="str">
        <f t="shared" si="7"/>
        <v/>
      </c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</row>
    <row r="230" spans="1:14" x14ac:dyDescent="0.25">
      <c r="A230" s="7">
        <f t="shared" si="6"/>
        <v>229</v>
      </c>
      <c r="B230" s="8"/>
      <c r="C230" s="7" t="str">
        <f t="shared" si="7"/>
        <v/>
      </c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</row>
    <row r="231" spans="1:14" x14ac:dyDescent="0.25">
      <c r="A231" s="7">
        <f t="shared" si="6"/>
        <v>230</v>
      </c>
      <c r="B231" s="8"/>
      <c r="C231" s="7" t="str">
        <f t="shared" si="7"/>
        <v/>
      </c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</row>
    <row r="232" spans="1:14" x14ac:dyDescent="0.25">
      <c r="A232" s="7">
        <f t="shared" si="6"/>
        <v>231</v>
      </c>
      <c r="B232" s="8"/>
      <c r="C232" s="7" t="str">
        <f t="shared" si="7"/>
        <v/>
      </c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</row>
    <row r="233" spans="1:14" x14ac:dyDescent="0.25">
      <c r="A233" s="7">
        <f t="shared" si="6"/>
        <v>232</v>
      </c>
      <c r="B233" s="8"/>
      <c r="C233" s="7" t="str">
        <f t="shared" si="7"/>
        <v/>
      </c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</row>
    <row r="234" spans="1:14" x14ac:dyDescent="0.25">
      <c r="A234" s="7">
        <f t="shared" si="6"/>
        <v>233</v>
      </c>
      <c r="B234" s="8"/>
      <c r="C234" s="7" t="str">
        <f t="shared" si="7"/>
        <v/>
      </c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</row>
    <row r="235" spans="1:14" x14ac:dyDescent="0.25">
      <c r="A235" s="7">
        <f t="shared" si="6"/>
        <v>234</v>
      </c>
      <c r="B235" s="8"/>
      <c r="C235" s="7" t="str">
        <f t="shared" si="7"/>
        <v/>
      </c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</row>
    <row r="236" spans="1:14" x14ac:dyDescent="0.25">
      <c r="A236" s="7">
        <f t="shared" si="6"/>
        <v>235</v>
      </c>
      <c r="B236" s="8"/>
      <c r="C236" s="7" t="str">
        <f t="shared" si="7"/>
        <v/>
      </c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</row>
    <row r="237" spans="1:14" x14ac:dyDescent="0.25">
      <c r="A237" s="7">
        <f t="shared" si="6"/>
        <v>236</v>
      </c>
      <c r="B237" s="8"/>
      <c r="C237" s="7" t="str">
        <f t="shared" si="7"/>
        <v/>
      </c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</row>
    <row r="238" spans="1:14" x14ac:dyDescent="0.25">
      <c r="A238" s="7">
        <f t="shared" si="6"/>
        <v>237</v>
      </c>
      <c r="B238" s="8"/>
      <c r="C238" s="7" t="str">
        <f t="shared" si="7"/>
        <v/>
      </c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</row>
    <row r="239" spans="1:14" x14ac:dyDescent="0.25">
      <c r="A239" s="7">
        <f t="shared" si="6"/>
        <v>238</v>
      </c>
      <c r="B239" s="8"/>
      <c r="C239" s="7" t="str">
        <f t="shared" si="7"/>
        <v/>
      </c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</row>
    <row r="240" spans="1:14" x14ac:dyDescent="0.25">
      <c r="A240" s="7">
        <f t="shared" si="6"/>
        <v>239</v>
      </c>
      <c r="B240" s="8"/>
      <c r="C240" s="7" t="str">
        <f t="shared" si="7"/>
        <v/>
      </c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</row>
    <row r="241" spans="1:14" x14ac:dyDescent="0.25">
      <c r="A241" s="7">
        <f t="shared" si="6"/>
        <v>240</v>
      </c>
      <c r="B241" s="8"/>
      <c r="C241" s="7" t="str">
        <f t="shared" si="7"/>
        <v/>
      </c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</row>
    <row r="242" spans="1:14" x14ac:dyDescent="0.25">
      <c r="A242" s="7">
        <f t="shared" si="6"/>
        <v>241</v>
      </c>
      <c r="B242" s="8"/>
      <c r="C242" s="7" t="str">
        <f t="shared" si="7"/>
        <v/>
      </c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</row>
    <row r="243" spans="1:14" x14ac:dyDescent="0.25">
      <c r="A243" s="7">
        <f t="shared" si="6"/>
        <v>242</v>
      </c>
      <c r="B243" s="8"/>
      <c r="C243" s="7" t="str">
        <f t="shared" si="7"/>
        <v/>
      </c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</row>
    <row r="244" spans="1:14" x14ac:dyDescent="0.25">
      <c r="A244" s="7">
        <f t="shared" si="6"/>
        <v>243</v>
      </c>
      <c r="B244" s="8"/>
      <c r="C244" s="7" t="str">
        <f t="shared" si="7"/>
        <v/>
      </c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</row>
    <row r="245" spans="1:14" x14ac:dyDescent="0.25">
      <c r="A245" s="7">
        <f t="shared" si="6"/>
        <v>244</v>
      </c>
      <c r="B245" s="8"/>
      <c r="C245" s="7" t="str">
        <f t="shared" si="7"/>
        <v/>
      </c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</row>
    <row r="246" spans="1:14" x14ac:dyDescent="0.25">
      <c r="A246" s="7">
        <f t="shared" si="6"/>
        <v>245</v>
      </c>
      <c r="B246" s="8"/>
      <c r="C246" s="7" t="str">
        <f t="shared" si="7"/>
        <v/>
      </c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</row>
    <row r="247" spans="1:14" x14ac:dyDescent="0.25">
      <c r="A247" s="7">
        <f t="shared" si="6"/>
        <v>246</v>
      </c>
      <c r="B247" s="8"/>
      <c r="C247" s="7" t="str">
        <f t="shared" si="7"/>
        <v/>
      </c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</row>
    <row r="248" spans="1:14" x14ac:dyDescent="0.25">
      <c r="A248" s="7">
        <f t="shared" si="6"/>
        <v>247</v>
      </c>
      <c r="B248" s="8"/>
      <c r="C248" s="7" t="str">
        <f t="shared" si="7"/>
        <v/>
      </c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</row>
    <row r="249" spans="1:14" x14ac:dyDescent="0.25">
      <c r="A249" s="7">
        <f t="shared" si="6"/>
        <v>248</v>
      </c>
      <c r="B249" s="8"/>
      <c r="C249" s="7" t="str">
        <f t="shared" si="7"/>
        <v/>
      </c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</row>
    <row r="250" spans="1:14" x14ac:dyDescent="0.25">
      <c r="A250" s="7">
        <f t="shared" si="6"/>
        <v>249</v>
      </c>
      <c r="B250" s="8"/>
      <c r="C250" s="7" t="str">
        <f t="shared" si="7"/>
        <v/>
      </c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</row>
    <row r="251" spans="1:14" x14ac:dyDescent="0.25">
      <c r="A251" s="7">
        <f t="shared" si="6"/>
        <v>250</v>
      </c>
      <c r="B251" s="8"/>
      <c r="C251" s="7" t="str">
        <f t="shared" si="7"/>
        <v/>
      </c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</row>
    <row r="252" spans="1:14" x14ac:dyDescent="0.25">
      <c r="A252" s="7">
        <f t="shared" si="6"/>
        <v>251</v>
      </c>
      <c r="B252" s="8"/>
      <c r="C252" s="7" t="str">
        <f t="shared" si="7"/>
        <v/>
      </c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</row>
    <row r="253" spans="1:14" x14ac:dyDescent="0.25">
      <c r="A253" s="7">
        <f t="shared" si="6"/>
        <v>252</v>
      </c>
      <c r="B253" s="8"/>
      <c r="C253" s="7" t="str">
        <f t="shared" si="7"/>
        <v/>
      </c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</row>
    <row r="254" spans="1:14" x14ac:dyDescent="0.25">
      <c r="A254" s="7">
        <f t="shared" si="6"/>
        <v>253</v>
      </c>
      <c r="B254" s="8"/>
      <c r="C254" s="7" t="str">
        <f t="shared" si="7"/>
        <v/>
      </c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</row>
    <row r="255" spans="1:14" x14ac:dyDescent="0.25">
      <c r="A255" s="7">
        <f t="shared" si="6"/>
        <v>254</v>
      </c>
      <c r="B255" s="8"/>
      <c r="C255" s="7" t="str">
        <f t="shared" si="7"/>
        <v/>
      </c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</row>
    <row r="256" spans="1:14" x14ac:dyDescent="0.25">
      <c r="A256" s="7">
        <f t="shared" si="6"/>
        <v>255</v>
      </c>
      <c r="B256" s="8"/>
      <c r="C256" s="7" t="str">
        <f t="shared" si="7"/>
        <v/>
      </c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</row>
    <row r="257" spans="1:14" x14ac:dyDescent="0.25">
      <c r="A257" s="7">
        <f t="shared" si="6"/>
        <v>256</v>
      </c>
      <c r="B257" s="8"/>
      <c r="C257" s="7" t="str">
        <f t="shared" si="7"/>
        <v/>
      </c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</row>
    <row r="258" spans="1:14" x14ac:dyDescent="0.25">
      <c r="A258" s="7">
        <f t="shared" si="6"/>
        <v>257</v>
      </c>
      <c r="B258" s="8"/>
      <c r="C258" s="7" t="str">
        <f t="shared" si="7"/>
        <v/>
      </c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</row>
    <row r="259" spans="1:14" x14ac:dyDescent="0.25">
      <c r="A259" s="7">
        <f t="shared" ref="A259:A322" si="8">ROW()-1</f>
        <v>258</v>
      </c>
      <c r="B259" s="8"/>
      <c r="C259" s="7" t="str">
        <f t="shared" ref="C259:C322" si="9">IF($B258="","",YEAR($B258))</f>
        <v/>
      </c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</row>
    <row r="260" spans="1:14" x14ac:dyDescent="0.25">
      <c r="A260" s="7">
        <f t="shared" si="8"/>
        <v>259</v>
      </c>
      <c r="B260" s="8"/>
      <c r="C260" s="7" t="str">
        <f t="shared" si="9"/>
        <v/>
      </c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</row>
    <row r="261" spans="1:14" x14ac:dyDescent="0.25">
      <c r="A261" s="7">
        <f t="shared" si="8"/>
        <v>260</v>
      </c>
      <c r="B261" s="8"/>
      <c r="C261" s="7" t="str">
        <f t="shared" si="9"/>
        <v/>
      </c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</row>
    <row r="262" spans="1:14" x14ac:dyDescent="0.25">
      <c r="A262" s="7">
        <f t="shared" si="8"/>
        <v>261</v>
      </c>
      <c r="B262" s="8"/>
      <c r="C262" s="7" t="str">
        <f t="shared" si="9"/>
        <v/>
      </c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</row>
    <row r="263" spans="1:14" x14ac:dyDescent="0.25">
      <c r="A263" s="7">
        <f t="shared" si="8"/>
        <v>262</v>
      </c>
      <c r="B263" s="8"/>
      <c r="C263" s="7" t="str">
        <f t="shared" si="9"/>
        <v/>
      </c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</row>
    <row r="264" spans="1:14" x14ac:dyDescent="0.25">
      <c r="A264" s="7">
        <f t="shared" si="8"/>
        <v>263</v>
      </c>
      <c r="B264" s="8"/>
      <c r="C264" s="7" t="str">
        <f t="shared" si="9"/>
        <v/>
      </c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</row>
    <row r="265" spans="1:14" x14ac:dyDescent="0.25">
      <c r="A265" s="7">
        <f t="shared" si="8"/>
        <v>264</v>
      </c>
      <c r="B265" s="8"/>
      <c r="C265" s="7" t="str">
        <f t="shared" si="9"/>
        <v/>
      </c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</row>
    <row r="266" spans="1:14" x14ac:dyDescent="0.25">
      <c r="A266" s="7">
        <f t="shared" si="8"/>
        <v>265</v>
      </c>
      <c r="B266" s="8"/>
      <c r="C266" s="7" t="str">
        <f t="shared" si="9"/>
        <v/>
      </c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</row>
    <row r="267" spans="1:14" x14ac:dyDescent="0.25">
      <c r="A267" s="7">
        <f t="shared" si="8"/>
        <v>266</v>
      </c>
      <c r="B267" s="8"/>
      <c r="C267" s="7" t="str">
        <f t="shared" si="9"/>
        <v/>
      </c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</row>
    <row r="268" spans="1:14" x14ac:dyDescent="0.25">
      <c r="A268" s="7">
        <f t="shared" si="8"/>
        <v>267</v>
      </c>
      <c r="B268" s="8"/>
      <c r="C268" s="7" t="str">
        <f t="shared" si="9"/>
        <v/>
      </c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</row>
    <row r="269" spans="1:14" x14ac:dyDescent="0.25">
      <c r="A269" s="7">
        <f t="shared" si="8"/>
        <v>268</v>
      </c>
      <c r="B269" s="8"/>
      <c r="C269" s="7" t="str">
        <f t="shared" si="9"/>
        <v/>
      </c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</row>
    <row r="270" spans="1:14" x14ac:dyDescent="0.25">
      <c r="A270" s="7">
        <f t="shared" si="8"/>
        <v>269</v>
      </c>
      <c r="B270" s="8"/>
      <c r="C270" s="7" t="str">
        <f t="shared" si="9"/>
        <v/>
      </c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</row>
    <row r="271" spans="1:14" x14ac:dyDescent="0.25">
      <c r="A271" s="7">
        <f t="shared" si="8"/>
        <v>270</v>
      </c>
      <c r="B271" s="8"/>
      <c r="C271" s="7" t="str">
        <f t="shared" si="9"/>
        <v/>
      </c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</row>
    <row r="272" spans="1:14" x14ac:dyDescent="0.25">
      <c r="A272" s="7">
        <f t="shared" si="8"/>
        <v>271</v>
      </c>
      <c r="B272" s="8"/>
      <c r="C272" s="7" t="str">
        <f t="shared" si="9"/>
        <v/>
      </c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</row>
    <row r="273" spans="1:14" x14ac:dyDescent="0.25">
      <c r="A273" s="7">
        <f t="shared" si="8"/>
        <v>272</v>
      </c>
      <c r="B273" s="8"/>
      <c r="C273" s="7" t="str">
        <f t="shared" si="9"/>
        <v/>
      </c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</row>
    <row r="274" spans="1:14" x14ac:dyDescent="0.25">
      <c r="A274" s="7">
        <f t="shared" si="8"/>
        <v>273</v>
      </c>
      <c r="B274" s="8"/>
      <c r="C274" s="7" t="str">
        <f t="shared" si="9"/>
        <v/>
      </c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</row>
    <row r="275" spans="1:14" x14ac:dyDescent="0.25">
      <c r="A275" s="7">
        <f t="shared" si="8"/>
        <v>274</v>
      </c>
      <c r="B275" s="8"/>
      <c r="C275" s="7" t="str">
        <f t="shared" si="9"/>
        <v/>
      </c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</row>
    <row r="276" spans="1:14" x14ac:dyDescent="0.25">
      <c r="A276" s="7">
        <f t="shared" si="8"/>
        <v>275</v>
      </c>
      <c r="B276" s="8"/>
      <c r="C276" s="7" t="str">
        <f t="shared" si="9"/>
        <v/>
      </c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</row>
    <row r="277" spans="1:14" x14ac:dyDescent="0.25">
      <c r="A277" s="7">
        <f t="shared" si="8"/>
        <v>276</v>
      </c>
      <c r="B277" s="8"/>
      <c r="C277" s="7" t="str">
        <f t="shared" si="9"/>
        <v/>
      </c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</row>
    <row r="278" spans="1:14" x14ac:dyDescent="0.25">
      <c r="A278" s="7">
        <f t="shared" si="8"/>
        <v>277</v>
      </c>
      <c r="B278" s="8"/>
      <c r="C278" s="7" t="str">
        <f t="shared" si="9"/>
        <v/>
      </c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</row>
    <row r="279" spans="1:14" x14ac:dyDescent="0.25">
      <c r="A279" s="7">
        <f t="shared" si="8"/>
        <v>278</v>
      </c>
      <c r="B279" s="8"/>
      <c r="C279" s="7" t="str">
        <f t="shared" si="9"/>
        <v/>
      </c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</row>
    <row r="280" spans="1:14" x14ac:dyDescent="0.25">
      <c r="A280" s="7">
        <f t="shared" si="8"/>
        <v>279</v>
      </c>
      <c r="B280" s="8"/>
      <c r="C280" s="7" t="str">
        <f t="shared" si="9"/>
        <v/>
      </c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</row>
    <row r="281" spans="1:14" x14ac:dyDescent="0.25">
      <c r="A281" s="7">
        <f t="shared" si="8"/>
        <v>280</v>
      </c>
      <c r="B281" s="8"/>
      <c r="C281" s="7" t="str">
        <f t="shared" si="9"/>
        <v/>
      </c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</row>
    <row r="282" spans="1:14" x14ac:dyDescent="0.25">
      <c r="A282" s="7">
        <f t="shared" si="8"/>
        <v>281</v>
      </c>
      <c r="B282" s="8"/>
      <c r="C282" s="7" t="str">
        <f t="shared" si="9"/>
        <v/>
      </c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</row>
    <row r="283" spans="1:14" x14ac:dyDescent="0.25">
      <c r="A283" s="7">
        <f t="shared" si="8"/>
        <v>282</v>
      </c>
      <c r="B283" s="8"/>
      <c r="C283" s="7" t="str">
        <f t="shared" si="9"/>
        <v/>
      </c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</row>
    <row r="284" spans="1:14" x14ac:dyDescent="0.25">
      <c r="A284" s="7">
        <f t="shared" si="8"/>
        <v>283</v>
      </c>
      <c r="B284" s="8"/>
      <c r="C284" s="7" t="str">
        <f t="shared" si="9"/>
        <v/>
      </c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</row>
    <row r="285" spans="1:14" x14ac:dyDescent="0.25">
      <c r="A285" s="7">
        <f t="shared" si="8"/>
        <v>284</v>
      </c>
      <c r="B285" s="8"/>
      <c r="C285" s="7" t="str">
        <f t="shared" si="9"/>
        <v/>
      </c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</row>
    <row r="286" spans="1:14" x14ac:dyDescent="0.25">
      <c r="A286" s="7">
        <f t="shared" si="8"/>
        <v>285</v>
      </c>
      <c r="B286" s="8"/>
      <c r="C286" s="7" t="str">
        <f t="shared" si="9"/>
        <v/>
      </c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</row>
    <row r="287" spans="1:14" x14ac:dyDescent="0.25">
      <c r="A287" s="7">
        <f t="shared" si="8"/>
        <v>286</v>
      </c>
      <c r="B287" s="8"/>
      <c r="C287" s="7" t="str">
        <f t="shared" si="9"/>
        <v/>
      </c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</row>
    <row r="288" spans="1:14" x14ac:dyDescent="0.25">
      <c r="A288" s="7">
        <f t="shared" si="8"/>
        <v>287</v>
      </c>
      <c r="B288" s="8"/>
      <c r="C288" s="7" t="str">
        <f t="shared" si="9"/>
        <v/>
      </c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</row>
    <row r="289" spans="1:14" x14ac:dyDescent="0.25">
      <c r="A289" s="7">
        <f t="shared" si="8"/>
        <v>288</v>
      </c>
      <c r="B289" s="8"/>
      <c r="C289" s="7" t="str">
        <f t="shared" si="9"/>
        <v/>
      </c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</row>
    <row r="290" spans="1:14" x14ac:dyDescent="0.25">
      <c r="A290" s="7">
        <f t="shared" si="8"/>
        <v>289</v>
      </c>
      <c r="B290" s="8"/>
      <c r="C290" s="7" t="str">
        <f t="shared" si="9"/>
        <v/>
      </c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</row>
    <row r="291" spans="1:14" x14ac:dyDescent="0.25">
      <c r="A291" s="7">
        <f t="shared" si="8"/>
        <v>290</v>
      </c>
      <c r="B291" s="8"/>
      <c r="C291" s="7" t="str">
        <f t="shared" si="9"/>
        <v/>
      </c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</row>
    <row r="292" spans="1:14" x14ac:dyDescent="0.25">
      <c r="A292" s="7">
        <f t="shared" si="8"/>
        <v>291</v>
      </c>
      <c r="B292" s="8"/>
      <c r="C292" s="7" t="str">
        <f t="shared" si="9"/>
        <v/>
      </c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</row>
    <row r="293" spans="1:14" x14ac:dyDescent="0.25">
      <c r="A293" s="7">
        <f t="shared" si="8"/>
        <v>292</v>
      </c>
      <c r="B293" s="8"/>
      <c r="C293" s="7" t="str">
        <f t="shared" si="9"/>
        <v/>
      </c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</row>
    <row r="294" spans="1:14" x14ac:dyDescent="0.25">
      <c r="A294" s="7">
        <f t="shared" si="8"/>
        <v>293</v>
      </c>
      <c r="B294" s="8"/>
      <c r="C294" s="7" t="str">
        <f t="shared" si="9"/>
        <v/>
      </c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</row>
    <row r="295" spans="1:14" x14ac:dyDescent="0.25">
      <c r="A295" s="7">
        <f t="shared" si="8"/>
        <v>294</v>
      </c>
      <c r="B295" s="8"/>
      <c r="C295" s="7" t="str">
        <f t="shared" si="9"/>
        <v/>
      </c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</row>
    <row r="296" spans="1:14" x14ac:dyDescent="0.25">
      <c r="A296" s="7">
        <f t="shared" si="8"/>
        <v>295</v>
      </c>
      <c r="B296" s="8"/>
      <c r="C296" s="7" t="str">
        <f t="shared" si="9"/>
        <v/>
      </c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</row>
    <row r="297" spans="1:14" x14ac:dyDescent="0.25">
      <c r="A297" s="7">
        <f t="shared" si="8"/>
        <v>296</v>
      </c>
      <c r="B297" s="8"/>
      <c r="C297" s="7" t="str">
        <f t="shared" si="9"/>
        <v/>
      </c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</row>
    <row r="298" spans="1:14" x14ac:dyDescent="0.25">
      <c r="A298" s="7">
        <f t="shared" si="8"/>
        <v>297</v>
      </c>
      <c r="B298" s="8"/>
      <c r="C298" s="7" t="str">
        <f t="shared" si="9"/>
        <v/>
      </c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</row>
    <row r="299" spans="1:14" x14ac:dyDescent="0.25">
      <c r="A299" s="7">
        <f t="shared" si="8"/>
        <v>298</v>
      </c>
      <c r="B299" s="8"/>
      <c r="C299" s="7" t="str">
        <f t="shared" si="9"/>
        <v/>
      </c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</row>
    <row r="300" spans="1:14" x14ac:dyDescent="0.25">
      <c r="A300" s="7">
        <f t="shared" si="8"/>
        <v>299</v>
      </c>
      <c r="B300" s="8"/>
      <c r="C300" s="7" t="str">
        <f t="shared" si="9"/>
        <v/>
      </c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</row>
    <row r="301" spans="1:14" x14ac:dyDescent="0.25">
      <c r="A301" s="7">
        <f t="shared" si="8"/>
        <v>300</v>
      </c>
      <c r="B301" s="8"/>
      <c r="C301" s="7" t="str">
        <f t="shared" si="9"/>
        <v/>
      </c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</row>
    <row r="302" spans="1:14" x14ac:dyDescent="0.25">
      <c r="A302" s="7">
        <f t="shared" si="8"/>
        <v>301</v>
      </c>
      <c r="B302" s="8"/>
      <c r="C302" s="7" t="str">
        <f t="shared" si="9"/>
        <v/>
      </c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</row>
    <row r="303" spans="1:14" x14ac:dyDescent="0.25">
      <c r="A303" s="7">
        <f t="shared" si="8"/>
        <v>302</v>
      </c>
      <c r="B303" s="8"/>
      <c r="C303" s="7" t="str">
        <f t="shared" si="9"/>
        <v/>
      </c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</row>
    <row r="304" spans="1:14" x14ac:dyDescent="0.25">
      <c r="A304" s="7">
        <f t="shared" si="8"/>
        <v>303</v>
      </c>
      <c r="B304" s="8"/>
      <c r="C304" s="7" t="str">
        <f t="shared" si="9"/>
        <v/>
      </c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</row>
    <row r="305" spans="1:14" x14ac:dyDescent="0.25">
      <c r="A305" s="7">
        <f t="shared" si="8"/>
        <v>304</v>
      </c>
      <c r="B305" s="8"/>
      <c r="C305" s="7" t="str">
        <f t="shared" si="9"/>
        <v/>
      </c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</row>
    <row r="306" spans="1:14" x14ac:dyDescent="0.25">
      <c r="A306" s="7">
        <f t="shared" si="8"/>
        <v>305</v>
      </c>
      <c r="B306" s="8"/>
      <c r="C306" s="7" t="str">
        <f t="shared" si="9"/>
        <v/>
      </c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</row>
    <row r="307" spans="1:14" x14ac:dyDescent="0.25">
      <c r="A307" s="7">
        <f t="shared" si="8"/>
        <v>306</v>
      </c>
      <c r="B307" s="8"/>
      <c r="C307" s="7" t="str">
        <f t="shared" si="9"/>
        <v/>
      </c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</row>
    <row r="308" spans="1:14" x14ac:dyDescent="0.25">
      <c r="A308" s="7">
        <f t="shared" si="8"/>
        <v>307</v>
      </c>
      <c r="B308" s="8"/>
      <c r="C308" s="7" t="str">
        <f t="shared" si="9"/>
        <v/>
      </c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</row>
    <row r="309" spans="1:14" x14ac:dyDescent="0.25">
      <c r="A309" s="7">
        <f t="shared" si="8"/>
        <v>308</v>
      </c>
      <c r="B309" s="8"/>
      <c r="C309" s="7" t="str">
        <f t="shared" si="9"/>
        <v/>
      </c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</row>
    <row r="310" spans="1:14" x14ac:dyDescent="0.25">
      <c r="A310" s="7">
        <f t="shared" si="8"/>
        <v>309</v>
      </c>
      <c r="B310" s="8"/>
      <c r="C310" s="7" t="str">
        <f t="shared" si="9"/>
        <v/>
      </c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</row>
    <row r="311" spans="1:14" x14ac:dyDescent="0.25">
      <c r="A311" s="7">
        <f t="shared" si="8"/>
        <v>310</v>
      </c>
      <c r="B311" s="8"/>
      <c r="C311" s="7" t="str">
        <f t="shared" si="9"/>
        <v/>
      </c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</row>
    <row r="312" spans="1:14" x14ac:dyDescent="0.25">
      <c r="A312" s="7">
        <f t="shared" si="8"/>
        <v>311</v>
      </c>
      <c r="B312" s="8"/>
      <c r="C312" s="7" t="str">
        <f t="shared" si="9"/>
        <v/>
      </c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</row>
    <row r="313" spans="1:14" x14ac:dyDescent="0.25">
      <c r="A313" s="7">
        <f t="shared" si="8"/>
        <v>312</v>
      </c>
      <c r="B313" s="8"/>
      <c r="C313" s="7" t="str">
        <f t="shared" si="9"/>
        <v/>
      </c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</row>
    <row r="314" spans="1:14" x14ac:dyDescent="0.25">
      <c r="A314" s="7">
        <f t="shared" si="8"/>
        <v>313</v>
      </c>
      <c r="B314" s="8"/>
      <c r="C314" s="7" t="str">
        <f t="shared" si="9"/>
        <v/>
      </c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</row>
    <row r="315" spans="1:14" x14ac:dyDescent="0.25">
      <c r="A315" s="7">
        <f t="shared" si="8"/>
        <v>314</v>
      </c>
      <c r="B315" s="8"/>
      <c r="C315" s="7" t="str">
        <f t="shared" si="9"/>
        <v/>
      </c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</row>
    <row r="316" spans="1:14" x14ac:dyDescent="0.25">
      <c r="A316" s="7">
        <f t="shared" si="8"/>
        <v>315</v>
      </c>
      <c r="B316" s="8"/>
      <c r="C316" s="7" t="str">
        <f t="shared" si="9"/>
        <v/>
      </c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</row>
    <row r="317" spans="1:14" x14ac:dyDescent="0.25">
      <c r="A317" s="7">
        <f t="shared" si="8"/>
        <v>316</v>
      </c>
      <c r="B317" s="8"/>
      <c r="C317" s="7" t="str">
        <f t="shared" si="9"/>
        <v/>
      </c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</row>
    <row r="318" spans="1:14" x14ac:dyDescent="0.25">
      <c r="A318" s="7">
        <f t="shared" si="8"/>
        <v>317</v>
      </c>
      <c r="B318" s="8"/>
      <c r="C318" s="7" t="str">
        <f t="shared" si="9"/>
        <v/>
      </c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</row>
    <row r="319" spans="1:14" x14ac:dyDescent="0.25">
      <c r="A319" s="7">
        <f t="shared" si="8"/>
        <v>318</v>
      </c>
      <c r="B319" s="8"/>
      <c r="C319" s="7" t="str">
        <f t="shared" si="9"/>
        <v/>
      </c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</row>
    <row r="320" spans="1:14" x14ac:dyDescent="0.25">
      <c r="A320" s="7">
        <f t="shared" si="8"/>
        <v>319</v>
      </c>
      <c r="B320" s="8"/>
      <c r="C320" s="7" t="str">
        <f t="shared" si="9"/>
        <v/>
      </c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</row>
    <row r="321" spans="1:14" x14ac:dyDescent="0.25">
      <c r="A321" s="7">
        <f t="shared" si="8"/>
        <v>320</v>
      </c>
      <c r="B321" s="8"/>
      <c r="C321" s="7" t="str">
        <f t="shared" si="9"/>
        <v/>
      </c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</row>
    <row r="322" spans="1:14" x14ac:dyDescent="0.25">
      <c r="A322" s="7">
        <f t="shared" si="8"/>
        <v>321</v>
      </c>
      <c r="B322" s="8"/>
      <c r="C322" s="7" t="str">
        <f t="shared" si="9"/>
        <v/>
      </c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</row>
    <row r="323" spans="1:14" x14ac:dyDescent="0.25">
      <c r="A323" s="7">
        <f t="shared" ref="A323:A386" si="10">ROW()-1</f>
        <v>322</v>
      </c>
      <c r="B323" s="8"/>
      <c r="C323" s="7" t="str">
        <f t="shared" ref="C323:C386" si="11">IF($B322="","",YEAR($B322))</f>
        <v/>
      </c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</row>
    <row r="324" spans="1:14" x14ac:dyDescent="0.25">
      <c r="A324" s="7">
        <f t="shared" si="10"/>
        <v>323</v>
      </c>
      <c r="B324" s="8"/>
      <c r="C324" s="7" t="str">
        <f t="shared" si="11"/>
        <v/>
      </c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</row>
    <row r="325" spans="1:14" x14ac:dyDescent="0.25">
      <c r="A325" s="7">
        <f t="shared" si="10"/>
        <v>324</v>
      </c>
      <c r="B325" s="8"/>
      <c r="C325" s="7" t="str">
        <f t="shared" si="11"/>
        <v/>
      </c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</row>
    <row r="326" spans="1:14" x14ac:dyDescent="0.25">
      <c r="A326" s="7">
        <f t="shared" si="10"/>
        <v>325</v>
      </c>
      <c r="B326" s="8"/>
      <c r="C326" s="7" t="str">
        <f t="shared" si="11"/>
        <v/>
      </c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</row>
    <row r="327" spans="1:14" x14ac:dyDescent="0.25">
      <c r="A327" s="7">
        <f t="shared" si="10"/>
        <v>326</v>
      </c>
      <c r="B327" s="8"/>
      <c r="C327" s="7" t="str">
        <f t="shared" si="11"/>
        <v/>
      </c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</row>
    <row r="328" spans="1:14" x14ac:dyDescent="0.25">
      <c r="A328" s="7">
        <f t="shared" si="10"/>
        <v>327</v>
      </c>
      <c r="B328" s="8"/>
      <c r="C328" s="7" t="str">
        <f t="shared" si="11"/>
        <v/>
      </c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</row>
    <row r="329" spans="1:14" x14ac:dyDescent="0.25">
      <c r="A329" s="7">
        <f t="shared" si="10"/>
        <v>328</v>
      </c>
      <c r="B329" s="8"/>
      <c r="C329" s="7" t="str">
        <f t="shared" si="11"/>
        <v/>
      </c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</row>
    <row r="330" spans="1:14" x14ac:dyDescent="0.25">
      <c r="A330" s="7">
        <f t="shared" si="10"/>
        <v>329</v>
      </c>
      <c r="B330" s="8"/>
      <c r="C330" s="7" t="str">
        <f t="shared" si="11"/>
        <v/>
      </c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</row>
    <row r="331" spans="1:14" x14ac:dyDescent="0.25">
      <c r="A331" s="7">
        <f t="shared" si="10"/>
        <v>330</v>
      </c>
      <c r="B331" s="8"/>
      <c r="C331" s="7" t="str">
        <f t="shared" si="11"/>
        <v/>
      </c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</row>
    <row r="332" spans="1:14" x14ac:dyDescent="0.25">
      <c r="A332" s="7">
        <f t="shared" si="10"/>
        <v>331</v>
      </c>
      <c r="B332" s="8"/>
      <c r="C332" s="7" t="str">
        <f t="shared" si="11"/>
        <v/>
      </c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</row>
    <row r="333" spans="1:14" x14ac:dyDescent="0.25">
      <c r="A333" s="7">
        <f t="shared" si="10"/>
        <v>332</v>
      </c>
      <c r="B333" s="8"/>
      <c r="C333" s="7" t="str">
        <f t="shared" si="11"/>
        <v/>
      </c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</row>
    <row r="334" spans="1:14" x14ac:dyDescent="0.25">
      <c r="A334" s="7">
        <f t="shared" si="10"/>
        <v>333</v>
      </c>
      <c r="B334" s="8"/>
      <c r="C334" s="7" t="str">
        <f t="shared" si="11"/>
        <v/>
      </c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</row>
    <row r="335" spans="1:14" x14ac:dyDescent="0.25">
      <c r="A335" s="7">
        <f t="shared" si="10"/>
        <v>334</v>
      </c>
      <c r="B335" s="8"/>
      <c r="C335" s="7" t="str">
        <f t="shared" si="11"/>
        <v/>
      </c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</row>
    <row r="336" spans="1:14" x14ac:dyDescent="0.25">
      <c r="A336" s="7">
        <f t="shared" si="10"/>
        <v>335</v>
      </c>
      <c r="B336" s="8"/>
      <c r="C336" s="7" t="str">
        <f t="shared" si="11"/>
        <v/>
      </c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</row>
    <row r="337" spans="1:14" x14ac:dyDescent="0.25">
      <c r="A337" s="7">
        <f t="shared" si="10"/>
        <v>336</v>
      </c>
      <c r="B337" s="8"/>
      <c r="C337" s="7" t="str">
        <f t="shared" si="11"/>
        <v/>
      </c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</row>
    <row r="338" spans="1:14" x14ac:dyDescent="0.25">
      <c r="A338" s="7">
        <f t="shared" si="10"/>
        <v>337</v>
      </c>
      <c r="B338" s="8"/>
      <c r="C338" s="7" t="str">
        <f t="shared" si="11"/>
        <v/>
      </c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</row>
    <row r="339" spans="1:14" x14ac:dyDescent="0.25">
      <c r="A339" s="7">
        <f t="shared" si="10"/>
        <v>338</v>
      </c>
      <c r="B339" s="8"/>
      <c r="C339" s="7" t="str">
        <f t="shared" si="11"/>
        <v/>
      </c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</row>
    <row r="340" spans="1:14" x14ac:dyDescent="0.25">
      <c r="A340" s="7">
        <f t="shared" si="10"/>
        <v>339</v>
      </c>
      <c r="B340" s="8"/>
      <c r="C340" s="7" t="str">
        <f t="shared" si="11"/>
        <v/>
      </c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</row>
    <row r="341" spans="1:14" x14ac:dyDescent="0.25">
      <c r="A341" s="7">
        <f t="shared" si="10"/>
        <v>340</v>
      </c>
      <c r="B341" s="8"/>
      <c r="C341" s="7" t="str">
        <f t="shared" si="11"/>
        <v/>
      </c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</row>
    <row r="342" spans="1:14" x14ac:dyDescent="0.25">
      <c r="A342" s="7">
        <f t="shared" si="10"/>
        <v>341</v>
      </c>
      <c r="B342" s="8"/>
      <c r="C342" s="7" t="str">
        <f t="shared" si="11"/>
        <v/>
      </c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</row>
    <row r="343" spans="1:14" x14ac:dyDescent="0.25">
      <c r="A343" s="7">
        <f t="shared" si="10"/>
        <v>342</v>
      </c>
      <c r="B343" s="8"/>
      <c r="C343" s="7" t="str">
        <f t="shared" si="11"/>
        <v/>
      </c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</row>
    <row r="344" spans="1:14" x14ac:dyDescent="0.25">
      <c r="A344" s="7">
        <f t="shared" si="10"/>
        <v>343</v>
      </c>
      <c r="B344" s="8"/>
      <c r="C344" s="7" t="str">
        <f t="shared" si="11"/>
        <v/>
      </c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</row>
    <row r="345" spans="1:14" x14ac:dyDescent="0.25">
      <c r="A345" s="7">
        <f t="shared" si="10"/>
        <v>344</v>
      </c>
      <c r="B345" s="8"/>
      <c r="C345" s="7" t="str">
        <f t="shared" si="11"/>
        <v/>
      </c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</row>
    <row r="346" spans="1:14" x14ac:dyDescent="0.25">
      <c r="A346" s="7">
        <f t="shared" si="10"/>
        <v>345</v>
      </c>
      <c r="B346" s="8"/>
      <c r="C346" s="7" t="str">
        <f t="shared" si="11"/>
        <v/>
      </c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</row>
    <row r="347" spans="1:14" x14ac:dyDescent="0.25">
      <c r="A347" s="7">
        <f t="shared" si="10"/>
        <v>346</v>
      </c>
      <c r="B347" s="8"/>
      <c r="C347" s="7" t="str">
        <f t="shared" si="11"/>
        <v/>
      </c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</row>
    <row r="348" spans="1:14" x14ac:dyDescent="0.25">
      <c r="A348" s="7">
        <f t="shared" si="10"/>
        <v>347</v>
      </c>
      <c r="B348" s="8"/>
      <c r="C348" s="7" t="str">
        <f t="shared" si="11"/>
        <v/>
      </c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</row>
    <row r="349" spans="1:14" x14ac:dyDescent="0.25">
      <c r="A349" s="7">
        <f t="shared" si="10"/>
        <v>348</v>
      </c>
      <c r="B349" s="8"/>
      <c r="C349" s="7" t="str">
        <f t="shared" si="11"/>
        <v/>
      </c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</row>
    <row r="350" spans="1:14" x14ac:dyDescent="0.25">
      <c r="A350" s="7">
        <f t="shared" si="10"/>
        <v>349</v>
      </c>
      <c r="B350" s="8"/>
      <c r="C350" s="7" t="str">
        <f t="shared" si="11"/>
        <v/>
      </c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</row>
    <row r="351" spans="1:14" x14ac:dyDescent="0.25">
      <c r="A351" s="7">
        <f t="shared" si="10"/>
        <v>350</v>
      </c>
      <c r="B351" s="8"/>
      <c r="C351" s="7" t="str">
        <f t="shared" si="11"/>
        <v/>
      </c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</row>
    <row r="352" spans="1:14" x14ac:dyDescent="0.25">
      <c r="A352" s="7">
        <f t="shared" si="10"/>
        <v>351</v>
      </c>
      <c r="B352" s="8"/>
      <c r="C352" s="7" t="str">
        <f t="shared" si="11"/>
        <v/>
      </c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</row>
    <row r="353" spans="1:14" x14ac:dyDescent="0.25">
      <c r="A353" s="7">
        <f t="shared" si="10"/>
        <v>352</v>
      </c>
      <c r="B353" s="8"/>
      <c r="C353" s="7" t="str">
        <f t="shared" si="11"/>
        <v/>
      </c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</row>
    <row r="354" spans="1:14" x14ac:dyDescent="0.25">
      <c r="A354" s="7">
        <f t="shared" si="10"/>
        <v>353</v>
      </c>
      <c r="B354" s="8"/>
      <c r="C354" s="7" t="str">
        <f t="shared" si="11"/>
        <v/>
      </c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</row>
    <row r="355" spans="1:14" x14ac:dyDescent="0.25">
      <c r="A355" s="7">
        <f t="shared" si="10"/>
        <v>354</v>
      </c>
      <c r="B355" s="8"/>
      <c r="C355" s="7" t="str">
        <f t="shared" si="11"/>
        <v/>
      </c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</row>
    <row r="356" spans="1:14" x14ac:dyDescent="0.25">
      <c r="A356" s="7">
        <f t="shared" si="10"/>
        <v>355</v>
      </c>
      <c r="B356" s="8"/>
      <c r="C356" s="7" t="str">
        <f t="shared" si="11"/>
        <v/>
      </c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</row>
    <row r="357" spans="1:14" x14ac:dyDescent="0.25">
      <c r="A357" s="7">
        <f t="shared" si="10"/>
        <v>356</v>
      </c>
      <c r="B357" s="8"/>
      <c r="C357" s="7" t="str">
        <f t="shared" si="11"/>
        <v/>
      </c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</row>
    <row r="358" spans="1:14" x14ac:dyDescent="0.25">
      <c r="A358" s="7">
        <f t="shared" si="10"/>
        <v>357</v>
      </c>
      <c r="B358" s="8"/>
      <c r="C358" s="7" t="str">
        <f t="shared" si="11"/>
        <v/>
      </c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</row>
    <row r="359" spans="1:14" x14ac:dyDescent="0.25">
      <c r="A359" s="7">
        <f t="shared" si="10"/>
        <v>358</v>
      </c>
      <c r="B359" s="8"/>
      <c r="C359" s="7" t="str">
        <f t="shared" si="11"/>
        <v/>
      </c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</row>
    <row r="360" spans="1:14" x14ac:dyDescent="0.25">
      <c r="A360" s="7">
        <f t="shared" si="10"/>
        <v>359</v>
      </c>
      <c r="B360" s="8"/>
      <c r="C360" s="7" t="str">
        <f t="shared" si="11"/>
        <v/>
      </c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</row>
    <row r="361" spans="1:14" x14ac:dyDescent="0.25">
      <c r="A361" s="7">
        <f t="shared" si="10"/>
        <v>360</v>
      </c>
      <c r="B361" s="8"/>
      <c r="C361" s="7" t="str">
        <f t="shared" si="11"/>
        <v/>
      </c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</row>
    <row r="362" spans="1:14" x14ac:dyDescent="0.25">
      <c r="A362" s="7">
        <f t="shared" si="10"/>
        <v>361</v>
      </c>
      <c r="B362" s="8"/>
      <c r="C362" s="7" t="str">
        <f t="shared" si="11"/>
        <v/>
      </c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</row>
    <row r="363" spans="1:14" x14ac:dyDescent="0.25">
      <c r="A363" s="7">
        <f t="shared" si="10"/>
        <v>362</v>
      </c>
      <c r="B363" s="8"/>
      <c r="C363" s="7" t="str">
        <f t="shared" si="11"/>
        <v/>
      </c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</row>
    <row r="364" spans="1:14" x14ac:dyDescent="0.25">
      <c r="A364" s="7">
        <f t="shared" si="10"/>
        <v>363</v>
      </c>
      <c r="B364" s="8"/>
      <c r="C364" s="7" t="str">
        <f t="shared" si="11"/>
        <v/>
      </c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</row>
    <row r="365" spans="1:14" x14ac:dyDescent="0.25">
      <c r="A365" s="7">
        <f t="shared" si="10"/>
        <v>364</v>
      </c>
      <c r="B365" s="8"/>
      <c r="C365" s="7" t="str">
        <f t="shared" si="11"/>
        <v/>
      </c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</row>
    <row r="366" spans="1:14" x14ac:dyDescent="0.25">
      <c r="A366" s="7">
        <f t="shared" si="10"/>
        <v>365</v>
      </c>
      <c r="B366" s="8"/>
      <c r="C366" s="7" t="str">
        <f t="shared" si="11"/>
        <v/>
      </c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</row>
    <row r="367" spans="1:14" x14ac:dyDescent="0.25">
      <c r="A367" s="7">
        <f t="shared" si="10"/>
        <v>366</v>
      </c>
      <c r="B367" s="8"/>
      <c r="C367" s="7" t="str">
        <f t="shared" si="11"/>
        <v/>
      </c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</row>
    <row r="368" spans="1:14" x14ac:dyDescent="0.25">
      <c r="A368" s="7">
        <f t="shared" si="10"/>
        <v>367</v>
      </c>
      <c r="B368" s="8"/>
      <c r="C368" s="7" t="str">
        <f t="shared" si="11"/>
        <v/>
      </c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</row>
    <row r="369" spans="1:14" x14ac:dyDescent="0.25">
      <c r="A369" s="7">
        <f t="shared" si="10"/>
        <v>368</v>
      </c>
      <c r="B369" s="8"/>
      <c r="C369" s="7" t="str">
        <f t="shared" si="11"/>
        <v/>
      </c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</row>
    <row r="370" spans="1:14" x14ac:dyDescent="0.25">
      <c r="A370" s="7">
        <f t="shared" si="10"/>
        <v>369</v>
      </c>
      <c r="B370" s="8"/>
      <c r="C370" s="7" t="str">
        <f t="shared" si="11"/>
        <v/>
      </c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</row>
    <row r="371" spans="1:14" x14ac:dyDescent="0.25">
      <c r="A371" s="7">
        <f t="shared" si="10"/>
        <v>370</v>
      </c>
      <c r="B371" s="8"/>
      <c r="C371" s="7" t="str">
        <f t="shared" si="11"/>
        <v/>
      </c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</row>
    <row r="372" spans="1:14" x14ac:dyDescent="0.25">
      <c r="A372" s="7">
        <f t="shared" si="10"/>
        <v>371</v>
      </c>
      <c r="B372" s="8"/>
      <c r="C372" s="7" t="str">
        <f t="shared" si="11"/>
        <v/>
      </c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</row>
    <row r="373" spans="1:14" x14ac:dyDescent="0.25">
      <c r="A373" s="7">
        <f t="shared" si="10"/>
        <v>372</v>
      </c>
      <c r="B373" s="8"/>
      <c r="C373" s="7" t="str">
        <f t="shared" si="11"/>
        <v/>
      </c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</row>
    <row r="374" spans="1:14" x14ac:dyDescent="0.25">
      <c r="A374" s="7">
        <f t="shared" si="10"/>
        <v>373</v>
      </c>
      <c r="B374" s="8"/>
      <c r="C374" s="7" t="str">
        <f t="shared" si="11"/>
        <v/>
      </c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</row>
    <row r="375" spans="1:14" x14ac:dyDescent="0.25">
      <c r="A375" s="7">
        <f t="shared" si="10"/>
        <v>374</v>
      </c>
      <c r="B375" s="8"/>
      <c r="C375" s="7" t="str">
        <f t="shared" si="11"/>
        <v/>
      </c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</row>
    <row r="376" spans="1:14" x14ac:dyDescent="0.25">
      <c r="A376" s="7">
        <f t="shared" si="10"/>
        <v>375</v>
      </c>
      <c r="B376" s="8"/>
      <c r="C376" s="7" t="str">
        <f t="shared" si="11"/>
        <v/>
      </c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</row>
    <row r="377" spans="1:14" x14ac:dyDescent="0.25">
      <c r="A377" s="7">
        <f t="shared" si="10"/>
        <v>376</v>
      </c>
      <c r="B377" s="8"/>
      <c r="C377" s="7" t="str">
        <f t="shared" si="11"/>
        <v/>
      </c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</row>
    <row r="378" spans="1:14" x14ac:dyDescent="0.25">
      <c r="A378" s="7">
        <f t="shared" si="10"/>
        <v>377</v>
      </c>
      <c r="B378" s="8"/>
      <c r="C378" s="7" t="str">
        <f t="shared" si="11"/>
        <v/>
      </c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</row>
    <row r="379" spans="1:14" x14ac:dyDescent="0.25">
      <c r="A379" s="7">
        <f t="shared" si="10"/>
        <v>378</v>
      </c>
      <c r="B379" s="8"/>
      <c r="C379" s="7" t="str">
        <f t="shared" si="11"/>
        <v/>
      </c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</row>
    <row r="380" spans="1:14" x14ac:dyDescent="0.25">
      <c r="A380" s="7">
        <f t="shared" si="10"/>
        <v>379</v>
      </c>
      <c r="B380" s="8"/>
      <c r="C380" s="7" t="str">
        <f t="shared" si="11"/>
        <v/>
      </c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</row>
    <row r="381" spans="1:14" x14ac:dyDescent="0.25">
      <c r="A381" s="7">
        <f t="shared" si="10"/>
        <v>380</v>
      </c>
      <c r="B381" s="8"/>
      <c r="C381" s="7" t="str">
        <f t="shared" si="11"/>
        <v/>
      </c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</row>
    <row r="382" spans="1:14" x14ac:dyDescent="0.25">
      <c r="A382" s="7">
        <f t="shared" si="10"/>
        <v>381</v>
      </c>
      <c r="B382" s="8"/>
      <c r="C382" s="7" t="str">
        <f t="shared" si="11"/>
        <v/>
      </c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</row>
    <row r="383" spans="1:14" x14ac:dyDescent="0.25">
      <c r="A383" s="7">
        <f t="shared" si="10"/>
        <v>382</v>
      </c>
      <c r="B383" s="8"/>
      <c r="C383" s="7" t="str">
        <f t="shared" si="11"/>
        <v/>
      </c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</row>
    <row r="384" spans="1:14" x14ac:dyDescent="0.25">
      <c r="A384" s="7">
        <f t="shared" si="10"/>
        <v>383</v>
      </c>
      <c r="B384" s="8"/>
      <c r="C384" s="7" t="str">
        <f t="shared" si="11"/>
        <v/>
      </c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</row>
    <row r="385" spans="1:14" x14ac:dyDescent="0.25">
      <c r="A385" s="7">
        <f t="shared" si="10"/>
        <v>384</v>
      </c>
      <c r="B385" s="8"/>
      <c r="C385" s="7" t="str">
        <f t="shared" si="11"/>
        <v/>
      </c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</row>
    <row r="386" spans="1:14" x14ac:dyDescent="0.25">
      <c r="A386" s="7">
        <f t="shared" si="10"/>
        <v>385</v>
      </c>
      <c r="B386" s="8"/>
      <c r="C386" s="7" t="str">
        <f t="shared" si="11"/>
        <v/>
      </c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</row>
    <row r="387" spans="1:14" x14ac:dyDescent="0.25">
      <c r="A387" s="7">
        <f t="shared" ref="A387:A450" si="12">ROW()-1</f>
        <v>386</v>
      </c>
      <c r="B387" s="8"/>
      <c r="C387" s="7" t="str">
        <f t="shared" ref="C387:C450" si="13">IF($B386="","",YEAR($B386))</f>
        <v/>
      </c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</row>
    <row r="388" spans="1:14" x14ac:dyDescent="0.25">
      <c r="A388" s="7">
        <f t="shared" si="12"/>
        <v>387</v>
      </c>
      <c r="B388" s="8"/>
      <c r="C388" s="7" t="str">
        <f t="shared" si="13"/>
        <v/>
      </c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</row>
    <row r="389" spans="1:14" x14ac:dyDescent="0.25">
      <c r="A389" s="7">
        <f t="shared" si="12"/>
        <v>388</v>
      </c>
      <c r="B389" s="8"/>
      <c r="C389" s="7" t="str">
        <f t="shared" si="13"/>
        <v/>
      </c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</row>
    <row r="390" spans="1:14" x14ac:dyDescent="0.25">
      <c r="A390" s="7">
        <f t="shared" si="12"/>
        <v>389</v>
      </c>
      <c r="B390" s="8"/>
      <c r="C390" s="7" t="str">
        <f t="shared" si="13"/>
        <v/>
      </c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</row>
    <row r="391" spans="1:14" x14ac:dyDescent="0.25">
      <c r="A391" s="7">
        <f t="shared" si="12"/>
        <v>390</v>
      </c>
      <c r="B391" s="8"/>
      <c r="C391" s="7" t="str">
        <f t="shared" si="13"/>
        <v/>
      </c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</row>
    <row r="392" spans="1:14" x14ac:dyDescent="0.25">
      <c r="A392" s="7">
        <f t="shared" si="12"/>
        <v>391</v>
      </c>
      <c r="B392" s="8"/>
      <c r="C392" s="7" t="str">
        <f t="shared" si="13"/>
        <v/>
      </c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</row>
    <row r="393" spans="1:14" x14ac:dyDescent="0.25">
      <c r="A393" s="7">
        <f t="shared" si="12"/>
        <v>392</v>
      </c>
      <c r="B393" s="8"/>
      <c r="C393" s="7" t="str">
        <f t="shared" si="13"/>
        <v/>
      </c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</row>
    <row r="394" spans="1:14" x14ac:dyDescent="0.25">
      <c r="A394" s="7">
        <f t="shared" si="12"/>
        <v>393</v>
      </c>
      <c r="B394" s="8"/>
      <c r="C394" s="7" t="str">
        <f t="shared" si="13"/>
        <v/>
      </c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</row>
    <row r="395" spans="1:14" x14ac:dyDescent="0.25">
      <c r="A395" s="7">
        <f t="shared" si="12"/>
        <v>394</v>
      </c>
      <c r="B395" s="8"/>
      <c r="C395" s="7" t="str">
        <f t="shared" si="13"/>
        <v/>
      </c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</row>
    <row r="396" spans="1:14" x14ac:dyDescent="0.25">
      <c r="A396" s="7">
        <f t="shared" si="12"/>
        <v>395</v>
      </c>
      <c r="B396" s="8"/>
      <c r="C396" s="7" t="str">
        <f t="shared" si="13"/>
        <v/>
      </c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</row>
    <row r="397" spans="1:14" x14ac:dyDescent="0.25">
      <c r="A397" s="7">
        <f t="shared" si="12"/>
        <v>396</v>
      </c>
      <c r="B397" s="8"/>
      <c r="C397" s="7" t="str">
        <f t="shared" si="13"/>
        <v/>
      </c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</row>
    <row r="398" spans="1:14" x14ac:dyDescent="0.25">
      <c r="A398" s="7">
        <f t="shared" si="12"/>
        <v>397</v>
      </c>
      <c r="B398" s="8"/>
      <c r="C398" s="7" t="str">
        <f t="shared" si="13"/>
        <v/>
      </c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</row>
    <row r="399" spans="1:14" x14ac:dyDescent="0.25">
      <c r="A399" s="7">
        <f t="shared" si="12"/>
        <v>398</v>
      </c>
      <c r="B399" s="8"/>
      <c r="C399" s="7" t="str">
        <f t="shared" si="13"/>
        <v/>
      </c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</row>
    <row r="400" spans="1:14" x14ac:dyDescent="0.25">
      <c r="A400" s="7">
        <f t="shared" si="12"/>
        <v>399</v>
      </c>
      <c r="B400" s="8"/>
      <c r="C400" s="7" t="str">
        <f t="shared" si="13"/>
        <v/>
      </c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</row>
    <row r="401" spans="1:14" x14ac:dyDescent="0.25">
      <c r="A401" s="7">
        <f t="shared" si="12"/>
        <v>400</v>
      </c>
      <c r="B401" s="8"/>
      <c r="C401" s="7" t="str">
        <f t="shared" si="13"/>
        <v/>
      </c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</row>
    <row r="402" spans="1:14" x14ac:dyDescent="0.25">
      <c r="A402" s="7">
        <f t="shared" si="12"/>
        <v>401</v>
      </c>
      <c r="B402" s="8"/>
      <c r="C402" s="7" t="str">
        <f t="shared" si="13"/>
        <v/>
      </c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</row>
    <row r="403" spans="1:14" x14ac:dyDescent="0.25">
      <c r="A403" s="7">
        <f t="shared" si="12"/>
        <v>402</v>
      </c>
      <c r="B403" s="8"/>
      <c r="C403" s="7" t="str">
        <f t="shared" si="13"/>
        <v/>
      </c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</row>
    <row r="404" spans="1:14" x14ac:dyDescent="0.25">
      <c r="A404" s="7">
        <f t="shared" si="12"/>
        <v>403</v>
      </c>
      <c r="B404" s="8"/>
      <c r="C404" s="7" t="str">
        <f t="shared" si="13"/>
        <v/>
      </c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</row>
    <row r="405" spans="1:14" x14ac:dyDescent="0.25">
      <c r="A405" s="7">
        <f t="shared" si="12"/>
        <v>404</v>
      </c>
      <c r="B405" s="8"/>
      <c r="C405" s="7" t="str">
        <f t="shared" si="13"/>
        <v/>
      </c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</row>
    <row r="406" spans="1:14" x14ac:dyDescent="0.25">
      <c r="A406" s="7">
        <f t="shared" si="12"/>
        <v>405</v>
      </c>
      <c r="B406" s="8"/>
      <c r="C406" s="7" t="str">
        <f t="shared" si="13"/>
        <v/>
      </c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</row>
    <row r="407" spans="1:14" x14ac:dyDescent="0.25">
      <c r="A407" s="7">
        <f t="shared" si="12"/>
        <v>406</v>
      </c>
      <c r="B407" s="8"/>
      <c r="C407" s="7" t="str">
        <f t="shared" si="13"/>
        <v/>
      </c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</row>
    <row r="408" spans="1:14" x14ac:dyDescent="0.25">
      <c r="A408" s="7">
        <f t="shared" si="12"/>
        <v>407</v>
      </c>
      <c r="B408" s="8"/>
      <c r="C408" s="7" t="str">
        <f t="shared" si="13"/>
        <v/>
      </c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</row>
    <row r="409" spans="1:14" x14ac:dyDescent="0.25">
      <c r="A409" s="7">
        <f t="shared" si="12"/>
        <v>408</v>
      </c>
      <c r="B409" s="8"/>
      <c r="C409" s="7" t="str">
        <f t="shared" si="13"/>
        <v/>
      </c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</row>
    <row r="410" spans="1:14" x14ac:dyDescent="0.25">
      <c r="A410" s="7">
        <f t="shared" si="12"/>
        <v>409</v>
      </c>
      <c r="B410" s="8"/>
      <c r="C410" s="7" t="str">
        <f t="shared" si="13"/>
        <v/>
      </c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</row>
    <row r="411" spans="1:14" x14ac:dyDescent="0.25">
      <c r="A411" s="7">
        <f t="shared" si="12"/>
        <v>410</v>
      </c>
      <c r="B411" s="8"/>
      <c r="C411" s="7" t="str">
        <f t="shared" si="13"/>
        <v/>
      </c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</row>
    <row r="412" spans="1:14" x14ac:dyDescent="0.25">
      <c r="A412" s="7">
        <f t="shared" si="12"/>
        <v>411</v>
      </c>
      <c r="B412" s="8"/>
      <c r="C412" s="7" t="str">
        <f t="shared" si="13"/>
        <v/>
      </c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</row>
    <row r="413" spans="1:14" x14ac:dyDescent="0.25">
      <c r="A413" s="7">
        <f t="shared" si="12"/>
        <v>412</v>
      </c>
      <c r="B413" s="8"/>
      <c r="C413" s="7" t="str">
        <f t="shared" si="13"/>
        <v/>
      </c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</row>
    <row r="414" spans="1:14" x14ac:dyDescent="0.25">
      <c r="A414" s="7">
        <f t="shared" si="12"/>
        <v>413</v>
      </c>
      <c r="B414" s="8"/>
      <c r="C414" s="7" t="str">
        <f t="shared" si="13"/>
        <v/>
      </c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</row>
    <row r="415" spans="1:14" x14ac:dyDescent="0.25">
      <c r="A415" s="7">
        <f t="shared" si="12"/>
        <v>414</v>
      </c>
      <c r="B415" s="8"/>
      <c r="C415" s="7" t="str">
        <f t="shared" si="13"/>
        <v/>
      </c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</row>
    <row r="416" spans="1:14" x14ac:dyDescent="0.25">
      <c r="A416" s="7">
        <f t="shared" si="12"/>
        <v>415</v>
      </c>
      <c r="B416" s="8"/>
      <c r="C416" s="7" t="str">
        <f t="shared" si="13"/>
        <v/>
      </c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</row>
    <row r="417" spans="1:14" x14ac:dyDescent="0.25">
      <c r="A417" s="7">
        <f t="shared" si="12"/>
        <v>416</v>
      </c>
      <c r="B417" s="8"/>
      <c r="C417" s="7" t="str">
        <f t="shared" si="13"/>
        <v/>
      </c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</row>
    <row r="418" spans="1:14" x14ac:dyDescent="0.25">
      <c r="A418" s="7">
        <f t="shared" si="12"/>
        <v>417</v>
      </c>
      <c r="B418" s="8"/>
      <c r="C418" s="7" t="str">
        <f t="shared" si="13"/>
        <v/>
      </c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</row>
    <row r="419" spans="1:14" x14ac:dyDescent="0.25">
      <c r="A419" s="7">
        <f t="shared" si="12"/>
        <v>418</v>
      </c>
      <c r="B419" s="8"/>
      <c r="C419" s="7" t="str">
        <f t="shared" si="13"/>
        <v/>
      </c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</row>
    <row r="420" spans="1:14" x14ac:dyDescent="0.25">
      <c r="A420" s="7">
        <f t="shared" si="12"/>
        <v>419</v>
      </c>
      <c r="B420" s="8"/>
      <c r="C420" s="7" t="str">
        <f t="shared" si="13"/>
        <v/>
      </c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</row>
    <row r="421" spans="1:14" x14ac:dyDescent="0.25">
      <c r="A421" s="7">
        <f t="shared" si="12"/>
        <v>420</v>
      </c>
      <c r="B421" s="8"/>
      <c r="C421" s="7" t="str">
        <f t="shared" si="13"/>
        <v/>
      </c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</row>
    <row r="422" spans="1:14" x14ac:dyDescent="0.25">
      <c r="A422" s="7">
        <f t="shared" si="12"/>
        <v>421</v>
      </c>
      <c r="B422" s="8"/>
      <c r="C422" s="7" t="str">
        <f t="shared" si="13"/>
        <v/>
      </c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</row>
    <row r="423" spans="1:14" x14ac:dyDescent="0.25">
      <c r="A423" s="7">
        <f t="shared" si="12"/>
        <v>422</v>
      </c>
      <c r="B423" s="8"/>
      <c r="C423" s="7" t="str">
        <f t="shared" si="13"/>
        <v/>
      </c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</row>
    <row r="424" spans="1:14" x14ac:dyDescent="0.25">
      <c r="A424" s="7">
        <f t="shared" si="12"/>
        <v>423</v>
      </c>
      <c r="B424" s="8"/>
      <c r="C424" s="7" t="str">
        <f t="shared" si="13"/>
        <v/>
      </c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</row>
    <row r="425" spans="1:14" x14ac:dyDescent="0.25">
      <c r="A425" s="7">
        <f t="shared" si="12"/>
        <v>424</v>
      </c>
      <c r="B425" s="8"/>
      <c r="C425" s="7" t="str">
        <f t="shared" si="13"/>
        <v/>
      </c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</row>
    <row r="426" spans="1:14" x14ac:dyDescent="0.25">
      <c r="A426" s="7">
        <f t="shared" si="12"/>
        <v>425</v>
      </c>
      <c r="B426" s="8"/>
      <c r="C426" s="7" t="str">
        <f t="shared" si="13"/>
        <v/>
      </c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</row>
    <row r="427" spans="1:14" x14ac:dyDescent="0.25">
      <c r="A427" s="7">
        <f t="shared" si="12"/>
        <v>426</v>
      </c>
      <c r="B427" s="8"/>
      <c r="C427" s="7" t="str">
        <f t="shared" si="13"/>
        <v/>
      </c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</row>
    <row r="428" spans="1:14" x14ac:dyDescent="0.25">
      <c r="A428" s="7">
        <f t="shared" si="12"/>
        <v>427</v>
      </c>
      <c r="B428" s="8"/>
      <c r="C428" s="7" t="str">
        <f t="shared" si="13"/>
        <v/>
      </c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</row>
    <row r="429" spans="1:14" x14ac:dyDescent="0.25">
      <c r="A429" s="7">
        <f t="shared" si="12"/>
        <v>428</v>
      </c>
      <c r="B429" s="8"/>
      <c r="C429" s="7" t="str">
        <f t="shared" si="13"/>
        <v/>
      </c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</row>
    <row r="430" spans="1:14" x14ac:dyDescent="0.25">
      <c r="A430" s="7">
        <f t="shared" si="12"/>
        <v>429</v>
      </c>
      <c r="B430" s="8"/>
      <c r="C430" s="7" t="str">
        <f t="shared" si="13"/>
        <v/>
      </c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</row>
    <row r="431" spans="1:14" x14ac:dyDescent="0.25">
      <c r="A431" s="7">
        <f t="shared" si="12"/>
        <v>430</v>
      </c>
      <c r="B431" s="8"/>
      <c r="C431" s="7" t="str">
        <f t="shared" si="13"/>
        <v/>
      </c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</row>
    <row r="432" spans="1:14" x14ac:dyDescent="0.25">
      <c r="A432" s="7">
        <f t="shared" si="12"/>
        <v>431</v>
      </c>
      <c r="B432" s="8"/>
      <c r="C432" s="7" t="str">
        <f t="shared" si="13"/>
        <v/>
      </c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</row>
    <row r="433" spans="1:14" x14ac:dyDescent="0.25">
      <c r="A433" s="7">
        <f t="shared" si="12"/>
        <v>432</v>
      </c>
      <c r="B433" s="8"/>
      <c r="C433" s="7" t="str">
        <f t="shared" si="13"/>
        <v/>
      </c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</row>
    <row r="434" spans="1:14" x14ac:dyDescent="0.25">
      <c r="A434" s="7">
        <f t="shared" si="12"/>
        <v>433</v>
      </c>
      <c r="B434" s="8"/>
      <c r="C434" s="7" t="str">
        <f t="shared" si="13"/>
        <v/>
      </c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</row>
    <row r="435" spans="1:14" x14ac:dyDescent="0.25">
      <c r="A435" s="7">
        <f t="shared" si="12"/>
        <v>434</v>
      </c>
      <c r="B435" s="8"/>
      <c r="C435" s="7" t="str">
        <f t="shared" si="13"/>
        <v/>
      </c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</row>
    <row r="436" spans="1:14" x14ac:dyDescent="0.25">
      <c r="A436" s="7">
        <f t="shared" si="12"/>
        <v>435</v>
      </c>
      <c r="B436" s="8"/>
      <c r="C436" s="7" t="str">
        <f t="shared" si="13"/>
        <v/>
      </c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</row>
    <row r="437" spans="1:14" x14ac:dyDescent="0.25">
      <c r="A437" s="7">
        <f t="shared" si="12"/>
        <v>436</v>
      </c>
      <c r="B437" s="8"/>
      <c r="C437" s="7" t="str">
        <f t="shared" si="13"/>
        <v/>
      </c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</row>
    <row r="438" spans="1:14" x14ac:dyDescent="0.25">
      <c r="A438" s="7">
        <f t="shared" si="12"/>
        <v>437</v>
      </c>
      <c r="B438" s="8"/>
      <c r="C438" s="7" t="str">
        <f t="shared" si="13"/>
        <v/>
      </c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</row>
    <row r="439" spans="1:14" x14ac:dyDescent="0.25">
      <c r="A439" s="7">
        <f t="shared" si="12"/>
        <v>438</v>
      </c>
      <c r="B439" s="8"/>
      <c r="C439" s="7" t="str">
        <f t="shared" si="13"/>
        <v/>
      </c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</row>
    <row r="440" spans="1:14" x14ac:dyDescent="0.25">
      <c r="A440" s="7">
        <f t="shared" si="12"/>
        <v>439</v>
      </c>
      <c r="B440" s="8"/>
      <c r="C440" s="7" t="str">
        <f t="shared" si="13"/>
        <v/>
      </c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</row>
    <row r="441" spans="1:14" x14ac:dyDescent="0.25">
      <c r="A441" s="7">
        <f t="shared" si="12"/>
        <v>440</v>
      </c>
      <c r="B441" s="8"/>
      <c r="C441" s="7" t="str">
        <f t="shared" si="13"/>
        <v/>
      </c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</row>
    <row r="442" spans="1:14" x14ac:dyDescent="0.25">
      <c r="A442" s="7">
        <f t="shared" si="12"/>
        <v>441</v>
      </c>
      <c r="B442" s="8"/>
      <c r="C442" s="7" t="str">
        <f t="shared" si="13"/>
        <v/>
      </c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</row>
    <row r="443" spans="1:14" x14ac:dyDescent="0.25">
      <c r="A443" s="7">
        <f t="shared" si="12"/>
        <v>442</v>
      </c>
      <c r="B443" s="8"/>
      <c r="C443" s="7" t="str">
        <f t="shared" si="13"/>
        <v/>
      </c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</row>
    <row r="444" spans="1:14" x14ac:dyDescent="0.25">
      <c r="A444" s="7">
        <f t="shared" si="12"/>
        <v>443</v>
      </c>
      <c r="B444" s="8"/>
      <c r="C444" s="7" t="str">
        <f t="shared" si="13"/>
        <v/>
      </c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</row>
    <row r="445" spans="1:14" x14ac:dyDescent="0.25">
      <c r="A445" s="7">
        <f t="shared" si="12"/>
        <v>444</v>
      </c>
      <c r="B445" s="8"/>
      <c r="C445" s="7" t="str">
        <f t="shared" si="13"/>
        <v/>
      </c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</row>
    <row r="446" spans="1:14" x14ac:dyDescent="0.25">
      <c r="A446" s="7">
        <f t="shared" si="12"/>
        <v>445</v>
      </c>
      <c r="B446" s="8"/>
      <c r="C446" s="7" t="str">
        <f t="shared" si="13"/>
        <v/>
      </c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</row>
    <row r="447" spans="1:14" x14ac:dyDescent="0.25">
      <c r="A447" s="7">
        <f t="shared" si="12"/>
        <v>446</v>
      </c>
      <c r="B447" s="8"/>
      <c r="C447" s="7" t="str">
        <f t="shared" si="13"/>
        <v/>
      </c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</row>
    <row r="448" spans="1:14" x14ac:dyDescent="0.25">
      <c r="A448" s="7">
        <f t="shared" si="12"/>
        <v>447</v>
      </c>
      <c r="B448" s="8"/>
      <c r="C448" s="7" t="str">
        <f t="shared" si="13"/>
        <v/>
      </c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</row>
    <row r="449" spans="1:14" x14ac:dyDescent="0.25">
      <c r="A449" s="7">
        <f t="shared" si="12"/>
        <v>448</v>
      </c>
      <c r="B449" s="8"/>
      <c r="C449" s="7" t="str">
        <f t="shared" si="13"/>
        <v/>
      </c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</row>
    <row r="450" spans="1:14" x14ac:dyDescent="0.25">
      <c r="A450" s="7">
        <f t="shared" si="12"/>
        <v>449</v>
      </c>
      <c r="B450" s="8"/>
      <c r="C450" s="7" t="str">
        <f t="shared" si="13"/>
        <v/>
      </c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</row>
    <row r="451" spans="1:14" x14ac:dyDescent="0.25">
      <c r="A451" s="7">
        <f t="shared" ref="A451:A514" si="14">ROW()-1</f>
        <v>450</v>
      </c>
      <c r="B451" s="8"/>
      <c r="C451" s="7" t="str">
        <f t="shared" ref="C451:C514" si="15">IF($B450="","",YEAR($B450))</f>
        <v/>
      </c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</row>
    <row r="452" spans="1:14" x14ac:dyDescent="0.25">
      <c r="A452" s="7">
        <f t="shared" si="14"/>
        <v>451</v>
      </c>
      <c r="B452" s="8"/>
      <c r="C452" s="7" t="str">
        <f t="shared" si="15"/>
        <v/>
      </c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</row>
    <row r="453" spans="1:14" x14ac:dyDescent="0.25">
      <c r="A453" s="7">
        <f t="shared" si="14"/>
        <v>452</v>
      </c>
      <c r="B453" s="8"/>
      <c r="C453" s="7" t="str">
        <f t="shared" si="15"/>
        <v/>
      </c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</row>
    <row r="454" spans="1:14" x14ac:dyDescent="0.25">
      <c r="A454" s="7">
        <f t="shared" si="14"/>
        <v>453</v>
      </c>
      <c r="B454" s="8"/>
      <c r="C454" s="7" t="str">
        <f t="shared" si="15"/>
        <v/>
      </c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</row>
    <row r="455" spans="1:14" x14ac:dyDescent="0.25">
      <c r="A455" s="7">
        <f t="shared" si="14"/>
        <v>454</v>
      </c>
      <c r="B455" s="8"/>
      <c r="C455" s="7" t="str">
        <f t="shared" si="15"/>
        <v/>
      </c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</row>
    <row r="456" spans="1:14" x14ac:dyDescent="0.25">
      <c r="A456" s="7">
        <f t="shared" si="14"/>
        <v>455</v>
      </c>
      <c r="B456" s="8"/>
      <c r="C456" s="7" t="str">
        <f t="shared" si="15"/>
        <v/>
      </c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</row>
    <row r="457" spans="1:14" x14ac:dyDescent="0.25">
      <c r="A457" s="7">
        <f t="shared" si="14"/>
        <v>456</v>
      </c>
      <c r="B457" s="8"/>
      <c r="C457" s="7" t="str">
        <f t="shared" si="15"/>
        <v/>
      </c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</row>
    <row r="458" spans="1:14" x14ac:dyDescent="0.25">
      <c r="A458" s="7">
        <f t="shared" si="14"/>
        <v>457</v>
      </c>
      <c r="B458" s="8"/>
      <c r="C458" s="7" t="str">
        <f t="shared" si="15"/>
        <v/>
      </c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</row>
    <row r="459" spans="1:14" x14ac:dyDescent="0.25">
      <c r="A459" s="7">
        <f t="shared" si="14"/>
        <v>458</v>
      </c>
      <c r="B459" s="8"/>
      <c r="C459" s="7" t="str">
        <f t="shared" si="15"/>
        <v/>
      </c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</row>
    <row r="460" spans="1:14" x14ac:dyDescent="0.25">
      <c r="A460" s="7">
        <f t="shared" si="14"/>
        <v>459</v>
      </c>
      <c r="B460" s="8"/>
      <c r="C460" s="7" t="str">
        <f t="shared" si="15"/>
        <v/>
      </c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</row>
    <row r="461" spans="1:14" x14ac:dyDescent="0.25">
      <c r="A461" s="7">
        <f t="shared" si="14"/>
        <v>460</v>
      </c>
      <c r="B461" s="8"/>
      <c r="C461" s="7" t="str">
        <f t="shared" si="15"/>
        <v/>
      </c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</row>
    <row r="462" spans="1:14" x14ac:dyDescent="0.25">
      <c r="A462" s="7">
        <f t="shared" si="14"/>
        <v>461</v>
      </c>
      <c r="B462" s="8"/>
      <c r="C462" s="7" t="str">
        <f t="shared" si="15"/>
        <v/>
      </c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</row>
    <row r="463" spans="1:14" x14ac:dyDescent="0.25">
      <c r="A463" s="7">
        <f t="shared" si="14"/>
        <v>462</v>
      </c>
      <c r="B463" s="8"/>
      <c r="C463" s="7" t="str">
        <f t="shared" si="15"/>
        <v/>
      </c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</row>
    <row r="464" spans="1:14" x14ac:dyDescent="0.25">
      <c r="A464" s="7">
        <f t="shared" si="14"/>
        <v>463</v>
      </c>
      <c r="B464" s="8"/>
      <c r="C464" s="7" t="str">
        <f t="shared" si="15"/>
        <v/>
      </c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</row>
    <row r="465" spans="1:14" x14ac:dyDescent="0.25">
      <c r="A465" s="7">
        <f t="shared" si="14"/>
        <v>464</v>
      </c>
      <c r="B465" s="8"/>
      <c r="C465" s="7" t="str">
        <f t="shared" si="15"/>
        <v/>
      </c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</row>
    <row r="466" spans="1:14" x14ac:dyDescent="0.25">
      <c r="A466" s="7">
        <f t="shared" si="14"/>
        <v>465</v>
      </c>
      <c r="B466" s="8"/>
      <c r="C466" s="7" t="str">
        <f t="shared" si="15"/>
        <v/>
      </c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</row>
    <row r="467" spans="1:14" x14ac:dyDescent="0.25">
      <c r="A467" s="7">
        <f t="shared" si="14"/>
        <v>466</v>
      </c>
      <c r="B467" s="8"/>
      <c r="C467" s="7" t="str">
        <f t="shared" si="15"/>
        <v/>
      </c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</row>
    <row r="468" spans="1:14" x14ac:dyDescent="0.25">
      <c r="A468" s="7">
        <f t="shared" si="14"/>
        <v>467</v>
      </c>
      <c r="B468" s="8"/>
      <c r="C468" s="7" t="str">
        <f t="shared" si="15"/>
        <v/>
      </c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</row>
    <row r="469" spans="1:14" x14ac:dyDescent="0.25">
      <c r="A469" s="7">
        <f t="shared" si="14"/>
        <v>468</v>
      </c>
      <c r="B469" s="8"/>
      <c r="C469" s="7" t="str">
        <f t="shared" si="15"/>
        <v/>
      </c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</row>
    <row r="470" spans="1:14" x14ac:dyDescent="0.25">
      <c r="A470" s="7">
        <f t="shared" si="14"/>
        <v>469</v>
      </c>
      <c r="B470" s="8"/>
      <c r="C470" s="7" t="str">
        <f t="shared" si="15"/>
        <v/>
      </c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</row>
    <row r="471" spans="1:14" x14ac:dyDescent="0.25">
      <c r="A471" s="7">
        <f t="shared" si="14"/>
        <v>470</v>
      </c>
      <c r="B471" s="8"/>
      <c r="C471" s="7" t="str">
        <f t="shared" si="15"/>
        <v/>
      </c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</row>
    <row r="472" spans="1:14" x14ac:dyDescent="0.25">
      <c r="A472" s="7">
        <f t="shared" si="14"/>
        <v>471</v>
      </c>
      <c r="B472" s="8"/>
      <c r="C472" s="7" t="str">
        <f t="shared" si="15"/>
        <v/>
      </c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</row>
    <row r="473" spans="1:14" x14ac:dyDescent="0.25">
      <c r="A473" s="7">
        <f t="shared" si="14"/>
        <v>472</v>
      </c>
      <c r="B473" s="8"/>
      <c r="C473" s="7" t="str">
        <f t="shared" si="15"/>
        <v/>
      </c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</row>
    <row r="474" spans="1:14" x14ac:dyDescent="0.25">
      <c r="A474" s="7">
        <f t="shared" si="14"/>
        <v>473</v>
      </c>
      <c r="B474" s="8"/>
      <c r="C474" s="7" t="str">
        <f t="shared" si="15"/>
        <v/>
      </c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</row>
    <row r="475" spans="1:14" x14ac:dyDescent="0.25">
      <c r="A475" s="7">
        <f t="shared" si="14"/>
        <v>474</v>
      </c>
      <c r="B475" s="8"/>
      <c r="C475" s="7" t="str">
        <f t="shared" si="15"/>
        <v/>
      </c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</row>
    <row r="476" spans="1:14" x14ac:dyDescent="0.25">
      <c r="A476" s="7">
        <f t="shared" si="14"/>
        <v>475</v>
      </c>
      <c r="B476" s="8"/>
      <c r="C476" s="7" t="str">
        <f t="shared" si="15"/>
        <v/>
      </c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</row>
    <row r="477" spans="1:14" x14ac:dyDescent="0.25">
      <c r="A477" s="7">
        <f t="shared" si="14"/>
        <v>476</v>
      </c>
      <c r="B477" s="8"/>
      <c r="C477" s="7" t="str">
        <f t="shared" si="15"/>
        <v/>
      </c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</row>
    <row r="478" spans="1:14" x14ac:dyDescent="0.25">
      <c r="A478" s="7">
        <f t="shared" si="14"/>
        <v>477</v>
      </c>
      <c r="B478" s="8"/>
      <c r="C478" s="7" t="str">
        <f t="shared" si="15"/>
        <v/>
      </c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</row>
    <row r="479" spans="1:14" x14ac:dyDescent="0.25">
      <c r="A479" s="7">
        <f t="shared" si="14"/>
        <v>478</v>
      </c>
      <c r="B479" s="8"/>
      <c r="C479" s="7" t="str">
        <f t="shared" si="15"/>
        <v/>
      </c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</row>
    <row r="480" spans="1:14" x14ac:dyDescent="0.25">
      <c r="A480" s="7">
        <f t="shared" si="14"/>
        <v>479</v>
      </c>
      <c r="B480" s="8"/>
      <c r="C480" s="7" t="str">
        <f t="shared" si="15"/>
        <v/>
      </c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</row>
    <row r="481" spans="1:14" x14ac:dyDescent="0.25">
      <c r="A481" s="7">
        <f t="shared" si="14"/>
        <v>480</v>
      </c>
      <c r="B481" s="8"/>
      <c r="C481" s="7" t="str">
        <f t="shared" si="15"/>
        <v/>
      </c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</row>
    <row r="482" spans="1:14" x14ac:dyDescent="0.25">
      <c r="A482" s="7">
        <f t="shared" si="14"/>
        <v>481</v>
      </c>
      <c r="B482" s="8"/>
      <c r="C482" s="7" t="str">
        <f t="shared" si="15"/>
        <v/>
      </c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</row>
    <row r="483" spans="1:14" x14ac:dyDescent="0.25">
      <c r="A483" s="7">
        <f t="shared" si="14"/>
        <v>482</v>
      </c>
      <c r="B483" s="8"/>
      <c r="C483" s="7" t="str">
        <f t="shared" si="15"/>
        <v/>
      </c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</row>
    <row r="484" spans="1:14" x14ac:dyDescent="0.25">
      <c r="A484" s="7">
        <f t="shared" si="14"/>
        <v>483</v>
      </c>
      <c r="B484" s="8"/>
      <c r="C484" s="7" t="str">
        <f t="shared" si="15"/>
        <v/>
      </c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</row>
    <row r="485" spans="1:14" x14ac:dyDescent="0.25">
      <c r="A485" s="7">
        <f t="shared" si="14"/>
        <v>484</v>
      </c>
      <c r="B485" s="8"/>
      <c r="C485" s="7" t="str">
        <f t="shared" si="15"/>
        <v/>
      </c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</row>
    <row r="486" spans="1:14" x14ac:dyDescent="0.25">
      <c r="A486" s="7">
        <f t="shared" si="14"/>
        <v>485</v>
      </c>
      <c r="B486" s="8"/>
      <c r="C486" s="7" t="str">
        <f t="shared" si="15"/>
        <v/>
      </c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</row>
    <row r="487" spans="1:14" x14ac:dyDescent="0.25">
      <c r="A487" s="7">
        <f t="shared" si="14"/>
        <v>486</v>
      </c>
      <c r="B487" s="8"/>
      <c r="C487" s="7" t="str">
        <f t="shared" si="15"/>
        <v/>
      </c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</row>
    <row r="488" spans="1:14" x14ac:dyDescent="0.25">
      <c r="A488" s="7">
        <f t="shared" si="14"/>
        <v>487</v>
      </c>
      <c r="B488" s="8"/>
      <c r="C488" s="7" t="str">
        <f t="shared" si="15"/>
        <v/>
      </c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</row>
    <row r="489" spans="1:14" x14ac:dyDescent="0.25">
      <c r="A489" s="7">
        <f t="shared" si="14"/>
        <v>488</v>
      </c>
      <c r="B489" s="8"/>
      <c r="C489" s="7" t="str">
        <f t="shared" si="15"/>
        <v/>
      </c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</row>
    <row r="490" spans="1:14" x14ac:dyDescent="0.25">
      <c r="A490" s="7">
        <f t="shared" si="14"/>
        <v>489</v>
      </c>
      <c r="B490" s="8"/>
      <c r="C490" s="7" t="str">
        <f t="shared" si="15"/>
        <v/>
      </c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</row>
    <row r="491" spans="1:14" x14ac:dyDescent="0.25">
      <c r="A491" s="7">
        <f t="shared" si="14"/>
        <v>490</v>
      </c>
      <c r="B491" s="8"/>
      <c r="C491" s="7" t="str">
        <f t="shared" si="15"/>
        <v/>
      </c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</row>
    <row r="492" spans="1:14" x14ac:dyDescent="0.25">
      <c r="A492" s="7">
        <f t="shared" si="14"/>
        <v>491</v>
      </c>
      <c r="B492" s="8"/>
      <c r="C492" s="7" t="str">
        <f t="shared" si="15"/>
        <v/>
      </c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</row>
    <row r="493" spans="1:14" x14ac:dyDescent="0.25">
      <c r="A493" s="7">
        <f t="shared" si="14"/>
        <v>492</v>
      </c>
      <c r="B493" s="8"/>
      <c r="C493" s="7" t="str">
        <f t="shared" si="15"/>
        <v/>
      </c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</row>
    <row r="494" spans="1:14" x14ac:dyDescent="0.25">
      <c r="A494" s="7">
        <f t="shared" si="14"/>
        <v>493</v>
      </c>
      <c r="B494" s="8"/>
      <c r="C494" s="7" t="str">
        <f t="shared" si="15"/>
        <v/>
      </c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</row>
    <row r="495" spans="1:14" x14ac:dyDescent="0.25">
      <c r="A495" s="7">
        <f t="shared" si="14"/>
        <v>494</v>
      </c>
      <c r="B495" s="8"/>
      <c r="C495" s="7" t="str">
        <f t="shared" si="15"/>
        <v/>
      </c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</row>
    <row r="496" spans="1:14" x14ac:dyDescent="0.25">
      <c r="A496" s="7">
        <f t="shared" si="14"/>
        <v>495</v>
      </c>
      <c r="B496" s="8"/>
      <c r="C496" s="7" t="str">
        <f t="shared" si="15"/>
        <v/>
      </c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</row>
    <row r="497" spans="1:14" x14ac:dyDescent="0.25">
      <c r="A497" s="7">
        <f t="shared" si="14"/>
        <v>496</v>
      </c>
      <c r="B497" s="8"/>
      <c r="C497" s="7" t="str">
        <f t="shared" si="15"/>
        <v/>
      </c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</row>
    <row r="498" spans="1:14" x14ac:dyDescent="0.25">
      <c r="A498" s="7">
        <f t="shared" si="14"/>
        <v>497</v>
      </c>
      <c r="B498" s="8"/>
      <c r="C498" s="7" t="str">
        <f t="shared" si="15"/>
        <v/>
      </c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</row>
    <row r="499" spans="1:14" x14ac:dyDescent="0.25">
      <c r="A499" s="7">
        <f t="shared" si="14"/>
        <v>498</v>
      </c>
      <c r="B499" s="8"/>
      <c r="C499" s="7" t="str">
        <f t="shared" si="15"/>
        <v/>
      </c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</row>
    <row r="500" spans="1:14" x14ac:dyDescent="0.25">
      <c r="A500" s="7">
        <f t="shared" si="14"/>
        <v>499</v>
      </c>
      <c r="B500" s="8"/>
      <c r="C500" s="7" t="str">
        <f t="shared" si="15"/>
        <v/>
      </c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</row>
    <row r="501" spans="1:14" x14ac:dyDescent="0.25">
      <c r="A501" s="7">
        <f t="shared" si="14"/>
        <v>500</v>
      </c>
      <c r="B501" s="8"/>
      <c r="C501" s="7" t="str">
        <f t="shared" si="15"/>
        <v/>
      </c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</row>
    <row r="502" spans="1:14" x14ac:dyDescent="0.25">
      <c r="A502" s="7">
        <f t="shared" si="14"/>
        <v>501</v>
      </c>
      <c r="B502" s="8"/>
      <c r="C502" s="7" t="str">
        <f t="shared" si="15"/>
        <v/>
      </c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</row>
    <row r="503" spans="1:14" x14ac:dyDescent="0.25">
      <c r="A503" s="7">
        <f t="shared" si="14"/>
        <v>502</v>
      </c>
      <c r="B503" s="8"/>
      <c r="C503" s="7" t="str">
        <f t="shared" si="15"/>
        <v/>
      </c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</row>
    <row r="504" spans="1:14" x14ac:dyDescent="0.25">
      <c r="A504" s="7">
        <f t="shared" si="14"/>
        <v>503</v>
      </c>
      <c r="B504" s="8"/>
      <c r="C504" s="7" t="str">
        <f t="shared" si="15"/>
        <v/>
      </c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</row>
    <row r="505" spans="1:14" x14ac:dyDescent="0.25">
      <c r="A505" s="7">
        <f t="shared" si="14"/>
        <v>504</v>
      </c>
      <c r="B505" s="8"/>
      <c r="C505" s="7" t="str">
        <f t="shared" si="15"/>
        <v/>
      </c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</row>
    <row r="506" spans="1:14" x14ac:dyDescent="0.25">
      <c r="A506" s="7">
        <f t="shared" si="14"/>
        <v>505</v>
      </c>
      <c r="B506" s="8"/>
      <c r="C506" s="7" t="str">
        <f t="shared" si="15"/>
        <v/>
      </c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</row>
    <row r="507" spans="1:14" x14ac:dyDescent="0.25">
      <c r="A507" s="7">
        <f t="shared" si="14"/>
        <v>506</v>
      </c>
      <c r="B507" s="8"/>
      <c r="C507" s="7" t="str">
        <f t="shared" si="15"/>
        <v/>
      </c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</row>
    <row r="508" spans="1:14" x14ac:dyDescent="0.25">
      <c r="A508" s="7">
        <f t="shared" si="14"/>
        <v>507</v>
      </c>
      <c r="B508" s="8"/>
      <c r="C508" s="7" t="str">
        <f t="shared" si="15"/>
        <v/>
      </c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</row>
    <row r="509" spans="1:14" x14ac:dyDescent="0.25">
      <c r="A509" s="7">
        <f t="shared" si="14"/>
        <v>508</v>
      </c>
      <c r="B509" s="8"/>
      <c r="C509" s="7" t="str">
        <f t="shared" si="15"/>
        <v/>
      </c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</row>
    <row r="510" spans="1:14" x14ac:dyDescent="0.25">
      <c r="A510" s="7">
        <f t="shared" si="14"/>
        <v>509</v>
      </c>
      <c r="B510" s="8"/>
      <c r="C510" s="7" t="str">
        <f t="shared" si="15"/>
        <v/>
      </c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</row>
    <row r="511" spans="1:14" x14ac:dyDescent="0.25">
      <c r="A511" s="7">
        <f t="shared" si="14"/>
        <v>510</v>
      </c>
      <c r="B511" s="8"/>
      <c r="C511" s="7" t="str">
        <f t="shared" si="15"/>
        <v/>
      </c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</row>
    <row r="512" spans="1:14" x14ac:dyDescent="0.25">
      <c r="A512" s="7">
        <f t="shared" si="14"/>
        <v>511</v>
      </c>
      <c r="B512" s="8"/>
      <c r="C512" s="7" t="str">
        <f t="shared" si="15"/>
        <v/>
      </c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</row>
    <row r="513" spans="1:14" x14ac:dyDescent="0.25">
      <c r="A513" s="7">
        <f t="shared" si="14"/>
        <v>512</v>
      </c>
      <c r="B513" s="8"/>
      <c r="C513" s="7" t="str">
        <f t="shared" si="15"/>
        <v/>
      </c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</row>
    <row r="514" spans="1:14" x14ac:dyDescent="0.25">
      <c r="A514" s="7">
        <f t="shared" si="14"/>
        <v>513</v>
      </c>
      <c r="B514" s="8"/>
      <c r="C514" s="7" t="str">
        <f t="shared" si="15"/>
        <v/>
      </c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</row>
    <row r="515" spans="1:14" x14ac:dyDescent="0.25">
      <c r="A515" s="7">
        <f t="shared" ref="A515:A578" si="16">ROW()-1</f>
        <v>514</v>
      </c>
      <c r="B515" s="8"/>
      <c r="C515" s="7" t="str">
        <f t="shared" ref="C515:C578" si="17">IF($B514="","",YEAR($B514))</f>
        <v/>
      </c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</row>
    <row r="516" spans="1:14" x14ac:dyDescent="0.25">
      <c r="A516" s="7">
        <f t="shared" si="16"/>
        <v>515</v>
      </c>
      <c r="B516" s="8"/>
      <c r="C516" s="7" t="str">
        <f t="shared" si="17"/>
        <v/>
      </c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</row>
    <row r="517" spans="1:14" x14ac:dyDescent="0.25">
      <c r="A517" s="7">
        <f t="shared" si="16"/>
        <v>516</v>
      </c>
      <c r="B517" s="8"/>
      <c r="C517" s="7" t="str">
        <f t="shared" si="17"/>
        <v/>
      </c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</row>
    <row r="518" spans="1:14" x14ac:dyDescent="0.25">
      <c r="A518" s="7">
        <f t="shared" si="16"/>
        <v>517</v>
      </c>
      <c r="B518" s="8"/>
      <c r="C518" s="7" t="str">
        <f t="shared" si="17"/>
        <v/>
      </c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</row>
    <row r="519" spans="1:14" x14ac:dyDescent="0.25">
      <c r="A519" s="7">
        <f t="shared" si="16"/>
        <v>518</v>
      </c>
      <c r="B519" s="8"/>
      <c r="C519" s="7" t="str">
        <f t="shared" si="17"/>
        <v/>
      </c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</row>
    <row r="520" spans="1:14" x14ac:dyDescent="0.25">
      <c r="A520" s="7">
        <f t="shared" si="16"/>
        <v>519</v>
      </c>
      <c r="B520" s="8"/>
      <c r="C520" s="7" t="str">
        <f t="shared" si="17"/>
        <v/>
      </c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</row>
    <row r="521" spans="1:14" x14ac:dyDescent="0.25">
      <c r="A521" s="7">
        <f t="shared" si="16"/>
        <v>520</v>
      </c>
      <c r="B521" s="8"/>
      <c r="C521" s="7" t="str">
        <f t="shared" si="17"/>
        <v/>
      </c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</row>
    <row r="522" spans="1:14" x14ac:dyDescent="0.25">
      <c r="A522" s="7">
        <f t="shared" si="16"/>
        <v>521</v>
      </c>
      <c r="B522" s="8"/>
      <c r="C522" s="7" t="str">
        <f t="shared" si="17"/>
        <v/>
      </c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</row>
    <row r="523" spans="1:14" x14ac:dyDescent="0.25">
      <c r="A523" s="7">
        <f t="shared" si="16"/>
        <v>522</v>
      </c>
      <c r="B523" s="8"/>
      <c r="C523" s="7" t="str">
        <f t="shared" si="17"/>
        <v/>
      </c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</row>
    <row r="524" spans="1:14" x14ac:dyDescent="0.25">
      <c r="A524" s="7">
        <f t="shared" si="16"/>
        <v>523</v>
      </c>
      <c r="B524" s="8"/>
      <c r="C524" s="7" t="str">
        <f t="shared" si="17"/>
        <v/>
      </c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</row>
    <row r="525" spans="1:14" x14ac:dyDescent="0.25">
      <c r="A525" s="7">
        <f t="shared" si="16"/>
        <v>524</v>
      </c>
      <c r="B525" s="8"/>
      <c r="C525" s="7" t="str">
        <f t="shared" si="17"/>
        <v/>
      </c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</row>
    <row r="526" spans="1:14" x14ac:dyDescent="0.25">
      <c r="A526" s="7">
        <f t="shared" si="16"/>
        <v>525</v>
      </c>
      <c r="B526" s="8"/>
      <c r="C526" s="7" t="str">
        <f t="shared" si="17"/>
        <v/>
      </c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</row>
    <row r="527" spans="1:14" x14ac:dyDescent="0.25">
      <c r="A527" s="7">
        <f t="shared" si="16"/>
        <v>526</v>
      </c>
      <c r="B527" s="8"/>
      <c r="C527" s="7" t="str">
        <f t="shared" si="17"/>
        <v/>
      </c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</row>
    <row r="528" spans="1:14" x14ac:dyDescent="0.25">
      <c r="A528" s="7">
        <f t="shared" si="16"/>
        <v>527</v>
      </c>
      <c r="B528" s="8"/>
      <c r="C528" s="7" t="str">
        <f t="shared" si="17"/>
        <v/>
      </c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</row>
    <row r="529" spans="1:14" x14ac:dyDescent="0.25">
      <c r="A529" s="7">
        <f t="shared" si="16"/>
        <v>528</v>
      </c>
      <c r="B529" s="8"/>
      <c r="C529" s="7" t="str">
        <f t="shared" si="17"/>
        <v/>
      </c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</row>
    <row r="530" spans="1:14" x14ac:dyDescent="0.25">
      <c r="A530" s="7">
        <f t="shared" si="16"/>
        <v>529</v>
      </c>
      <c r="B530" s="8"/>
      <c r="C530" s="7" t="str">
        <f t="shared" si="17"/>
        <v/>
      </c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</row>
    <row r="531" spans="1:14" x14ac:dyDescent="0.25">
      <c r="A531" s="7">
        <f t="shared" si="16"/>
        <v>530</v>
      </c>
      <c r="B531" s="8"/>
      <c r="C531" s="7" t="str">
        <f t="shared" si="17"/>
        <v/>
      </c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</row>
    <row r="532" spans="1:14" x14ac:dyDescent="0.25">
      <c r="A532" s="7">
        <f t="shared" si="16"/>
        <v>531</v>
      </c>
      <c r="B532" s="8"/>
      <c r="C532" s="7" t="str">
        <f t="shared" si="17"/>
        <v/>
      </c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</row>
    <row r="533" spans="1:14" x14ac:dyDescent="0.25">
      <c r="A533" s="7">
        <f t="shared" si="16"/>
        <v>532</v>
      </c>
      <c r="B533" s="8"/>
      <c r="C533" s="7" t="str">
        <f t="shared" si="17"/>
        <v/>
      </c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</row>
    <row r="534" spans="1:14" x14ac:dyDescent="0.25">
      <c r="A534" s="7">
        <f t="shared" si="16"/>
        <v>533</v>
      </c>
      <c r="B534" s="8"/>
      <c r="C534" s="7" t="str">
        <f t="shared" si="17"/>
        <v/>
      </c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</row>
    <row r="535" spans="1:14" x14ac:dyDescent="0.25">
      <c r="A535" s="7">
        <f t="shared" si="16"/>
        <v>534</v>
      </c>
      <c r="B535" s="8"/>
      <c r="C535" s="7" t="str">
        <f t="shared" si="17"/>
        <v/>
      </c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</row>
    <row r="536" spans="1:14" x14ac:dyDescent="0.25">
      <c r="A536" s="7">
        <f t="shared" si="16"/>
        <v>535</v>
      </c>
      <c r="B536" s="8"/>
      <c r="C536" s="7" t="str">
        <f t="shared" si="17"/>
        <v/>
      </c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</row>
    <row r="537" spans="1:14" x14ac:dyDescent="0.25">
      <c r="A537" s="7">
        <f t="shared" si="16"/>
        <v>536</v>
      </c>
      <c r="B537" s="8"/>
      <c r="C537" s="7" t="str">
        <f t="shared" si="17"/>
        <v/>
      </c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</row>
    <row r="538" spans="1:14" x14ac:dyDescent="0.25">
      <c r="A538" s="7">
        <f t="shared" si="16"/>
        <v>537</v>
      </c>
      <c r="B538" s="8"/>
      <c r="C538" s="7" t="str">
        <f t="shared" si="17"/>
        <v/>
      </c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</row>
    <row r="539" spans="1:14" x14ac:dyDescent="0.25">
      <c r="A539" s="7">
        <f t="shared" si="16"/>
        <v>538</v>
      </c>
      <c r="B539" s="8"/>
      <c r="C539" s="7" t="str">
        <f t="shared" si="17"/>
        <v/>
      </c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</row>
    <row r="540" spans="1:14" x14ac:dyDescent="0.25">
      <c r="A540" s="7">
        <f t="shared" si="16"/>
        <v>539</v>
      </c>
      <c r="B540" s="8"/>
      <c r="C540" s="7" t="str">
        <f t="shared" si="17"/>
        <v/>
      </c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</row>
    <row r="541" spans="1:14" x14ac:dyDescent="0.25">
      <c r="A541" s="7">
        <f t="shared" si="16"/>
        <v>540</v>
      </c>
      <c r="B541" s="8"/>
      <c r="C541" s="7" t="str">
        <f t="shared" si="17"/>
        <v/>
      </c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</row>
    <row r="542" spans="1:14" x14ac:dyDescent="0.25">
      <c r="A542" s="7">
        <f t="shared" si="16"/>
        <v>541</v>
      </c>
      <c r="B542" s="8"/>
      <c r="C542" s="7" t="str">
        <f t="shared" si="17"/>
        <v/>
      </c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</row>
    <row r="543" spans="1:14" x14ac:dyDescent="0.25">
      <c r="A543" s="7">
        <f t="shared" si="16"/>
        <v>542</v>
      </c>
      <c r="B543" s="8"/>
      <c r="C543" s="7" t="str">
        <f t="shared" si="17"/>
        <v/>
      </c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</row>
    <row r="544" spans="1:14" x14ac:dyDescent="0.25">
      <c r="A544" s="7">
        <f t="shared" si="16"/>
        <v>543</v>
      </c>
      <c r="B544" s="8"/>
      <c r="C544" s="7" t="str">
        <f t="shared" si="17"/>
        <v/>
      </c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</row>
    <row r="545" spans="1:14" x14ac:dyDescent="0.25">
      <c r="A545" s="7">
        <f t="shared" si="16"/>
        <v>544</v>
      </c>
      <c r="B545" s="8"/>
      <c r="C545" s="7" t="str">
        <f t="shared" si="17"/>
        <v/>
      </c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</row>
    <row r="546" spans="1:14" x14ac:dyDescent="0.25">
      <c r="A546" s="7">
        <f t="shared" si="16"/>
        <v>545</v>
      </c>
      <c r="B546" s="8"/>
      <c r="C546" s="7" t="str">
        <f t="shared" si="17"/>
        <v/>
      </c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</row>
    <row r="547" spans="1:14" x14ac:dyDescent="0.25">
      <c r="A547" s="7">
        <f t="shared" si="16"/>
        <v>546</v>
      </c>
      <c r="B547" s="8"/>
      <c r="C547" s="7" t="str">
        <f t="shared" si="17"/>
        <v/>
      </c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</row>
    <row r="548" spans="1:14" x14ac:dyDescent="0.25">
      <c r="A548" s="7">
        <f t="shared" si="16"/>
        <v>547</v>
      </c>
      <c r="B548" s="8"/>
      <c r="C548" s="7" t="str">
        <f t="shared" si="17"/>
        <v/>
      </c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</row>
    <row r="549" spans="1:14" x14ac:dyDescent="0.25">
      <c r="A549" s="7">
        <f t="shared" si="16"/>
        <v>548</v>
      </c>
      <c r="B549" s="8"/>
      <c r="C549" s="7" t="str">
        <f t="shared" si="17"/>
        <v/>
      </c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</row>
    <row r="550" spans="1:14" x14ac:dyDescent="0.25">
      <c r="A550" s="7">
        <f t="shared" si="16"/>
        <v>549</v>
      </c>
      <c r="B550" s="8"/>
      <c r="C550" s="7" t="str">
        <f t="shared" si="17"/>
        <v/>
      </c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</row>
    <row r="551" spans="1:14" x14ac:dyDescent="0.25">
      <c r="A551" s="7">
        <f t="shared" si="16"/>
        <v>550</v>
      </c>
      <c r="B551" s="8"/>
      <c r="C551" s="7" t="str">
        <f t="shared" si="17"/>
        <v/>
      </c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</row>
    <row r="552" spans="1:14" x14ac:dyDescent="0.25">
      <c r="A552" s="7">
        <f t="shared" si="16"/>
        <v>551</v>
      </c>
      <c r="B552" s="8"/>
      <c r="C552" s="7" t="str">
        <f t="shared" si="17"/>
        <v/>
      </c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</row>
    <row r="553" spans="1:14" x14ac:dyDescent="0.25">
      <c r="A553" s="7">
        <f t="shared" si="16"/>
        <v>552</v>
      </c>
      <c r="B553" s="8"/>
      <c r="C553" s="7" t="str">
        <f t="shared" si="17"/>
        <v/>
      </c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</row>
    <row r="554" spans="1:14" x14ac:dyDescent="0.25">
      <c r="A554" s="7">
        <f t="shared" si="16"/>
        <v>553</v>
      </c>
      <c r="B554" s="8"/>
      <c r="C554" s="7" t="str">
        <f t="shared" si="17"/>
        <v/>
      </c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</row>
    <row r="555" spans="1:14" x14ac:dyDescent="0.25">
      <c r="A555" s="7">
        <f t="shared" si="16"/>
        <v>554</v>
      </c>
      <c r="B555" s="8"/>
      <c r="C555" s="7" t="str">
        <f t="shared" si="17"/>
        <v/>
      </c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</row>
    <row r="556" spans="1:14" x14ac:dyDescent="0.25">
      <c r="A556" s="7">
        <f t="shared" si="16"/>
        <v>555</v>
      </c>
      <c r="B556" s="8"/>
      <c r="C556" s="7" t="str">
        <f t="shared" si="17"/>
        <v/>
      </c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</row>
    <row r="557" spans="1:14" x14ac:dyDescent="0.25">
      <c r="A557" s="7">
        <f t="shared" si="16"/>
        <v>556</v>
      </c>
      <c r="B557" s="8"/>
      <c r="C557" s="7" t="str">
        <f t="shared" si="17"/>
        <v/>
      </c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</row>
    <row r="558" spans="1:14" x14ac:dyDescent="0.25">
      <c r="A558" s="7">
        <f t="shared" si="16"/>
        <v>557</v>
      </c>
      <c r="B558" s="8"/>
      <c r="C558" s="7" t="str">
        <f t="shared" si="17"/>
        <v/>
      </c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</row>
    <row r="559" spans="1:14" x14ac:dyDescent="0.25">
      <c r="A559" s="7">
        <f t="shared" si="16"/>
        <v>558</v>
      </c>
      <c r="B559" s="8"/>
      <c r="C559" s="7" t="str">
        <f t="shared" si="17"/>
        <v/>
      </c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</row>
    <row r="560" spans="1:14" x14ac:dyDescent="0.25">
      <c r="A560" s="7">
        <f t="shared" si="16"/>
        <v>559</v>
      </c>
      <c r="B560" s="8"/>
      <c r="C560" s="7" t="str">
        <f t="shared" si="17"/>
        <v/>
      </c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</row>
    <row r="561" spans="1:14" x14ac:dyDescent="0.25">
      <c r="A561" s="7">
        <f t="shared" si="16"/>
        <v>560</v>
      </c>
      <c r="B561" s="8"/>
      <c r="C561" s="7" t="str">
        <f t="shared" si="17"/>
        <v/>
      </c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</row>
    <row r="562" spans="1:14" x14ac:dyDescent="0.25">
      <c r="A562" s="7">
        <f t="shared" si="16"/>
        <v>561</v>
      </c>
      <c r="B562" s="8"/>
      <c r="C562" s="7" t="str">
        <f t="shared" si="17"/>
        <v/>
      </c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</row>
    <row r="563" spans="1:14" x14ac:dyDescent="0.25">
      <c r="A563" s="7">
        <f t="shared" si="16"/>
        <v>562</v>
      </c>
      <c r="B563" s="8"/>
      <c r="C563" s="7" t="str">
        <f t="shared" si="17"/>
        <v/>
      </c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</row>
    <row r="564" spans="1:14" x14ac:dyDescent="0.25">
      <c r="A564" s="7">
        <f t="shared" si="16"/>
        <v>563</v>
      </c>
      <c r="B564" s="8"/>
      <c r="C564" s="7" t="str">
        <f t="shared" si="17"/>
        <v/>
      </c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</row>
    <row r="565" spans="1:14" x14ac:dyDescent="0.25">
      <c r="A565" s="7">
        <f t="shared" si="16"/>
        <v>564</v>
      </c>
      <c r="B565" s="8"/>
      <c r="C565" s="7" t="str">
        <f t="shared" si="17"/>
        <v/>
      </c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</row>
    <row r="566" spans="1:14" x14ac:dyDescent="0.25">
      <c r="A566" s="7">
        <f t="shared" si="16"/>
        <v>565</v>
      </c>
      <c r="B566" s="8"/>
      <c r="C566" s="7" t="str">
        <f t="shared" si="17"/>
        <v/>
      </c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</row>
    <row r="567" spans="1:14" x14ac:dyDescent="0.25">
      <c r="A567" s="7">
        <f t="shared" si="16"/>
        <v>566</v>
      </c>
      <c r="B567" s="8"/>
      <c r="C567" s="7" t="str">
        <f t="shared" si="17"/>
        <v/>
      </c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</row>
    <row r="568" spans="1:14" x14ac:dyDescent="0.25">
      <c r="A568" s="7">
        <f t="shared" si="16"/>
        <v>567</v>
      </c>
      <c r="B568" s="8"/>
      <c r="C568" s="7" t="str">
        <f t="shared" si="17"/>
        <v/>
      </c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</row>
    <row r="569" spans="1:14" x14ac:dyDescent="0.25">
      <c r="A569" s="7">
        <f t="shared" si="16"/>
        <v>568</v>
      </c>
      <c r="B569" s="8"/>
      <c r="C569" s="7" t="str">
        <f t="shared" si="17"/>
        <v/>
      </c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</row>
    <row r="570" spans="1:14" x14ac:dyDescent="0.25">
      <c r="A570" s="7">
        <f t="shared" si="16"/>
        <v>569</v>
      </c>
      <c r="B570" s="8"/>
      <c r="C570" s="7" t="str">
        <f t="shared" si="17"/>
        <v/>
      </c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</row>
    <row r="571" spans="1:14" x14ac:dyDescent="0.25">
      <c r="A571" s="7">
        <f t="shared" si="16"/>
        <v>570</v>
      </c>
      <c r="B571" s="8"/>
      <c r="C571" s="7" t="str">
        <f t="shared" si="17"/>
        <v/>
      </c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</row>
    <row r="572" spans="1:14" x14ac:dyDescent="0.25">
      <c r="A572" s="7">
        <f t="shared" si="16"/>
        <v>571</v>
      </c>
      <c r="B572" s="8"/>
      <c r="C572" s="7" t="str">
        <f t="shared" si="17"/>
        <v/>
      </c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</row>
    <row r="573" spans="1:14" x14ac:dyDescent="0.25">
      <c r="A573" s="7">
        <f t="shared" si="16"/>
        <v>572</v>
      </c>
      <c r="B573" s="8"/>
      <c r="C573" s="7" t="str">
        <f t="shared" si="17"/>
        <v/>
      </c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</row>
    <row r="574" spans="1:14" x14ac:dyDescent="0.25">
      <c r="A574" s="7">
        <f t="shared" si="16"/>
        <v>573</v>
      </c>
      <c r="B574" s="8"/>
      <c r="C574" s="7" t="str">
        <f t="shared" si="17"/>
        <v/>
      </c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</row>
    <row r="575" spans="1:14" x14ac:dyDescent="0.25">
      <c r="A575" s="7">
        <f t="shared" si="16"/>
        <v>574</v>
      </c>
      <c r="B575" s="8"/>
      <c r="C575" s="7" t="str">
        <f t="shared" si="17"/>
        <v/>
      </c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</row>
    <row r="576" spans="1:14" x14ac:dyDescent="0.25">
      <c r="A576" s="7">
        <f t="shared" si="16"/>
        <v>575</v>
      </c>
      <c r="B576" s="8"/>
      <c r="C576" s="7" t="str">
        <f t="shared" si="17"/>
        <v/>
      </c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</row>
    <row r="577" spans="1:14" x14ac:dyDescent="0.25">
      <c r="A577" s="7">
        <f t="shared" si="16"/>
        <v>576</v>
      </c>
      <c r="B577" s="8"/>
      <c r="C577" s="7" t="str">
        <f t="shared" si="17"/>
        <v/>
      </c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</row>
    <row r="578" spans="1:14" x14ac:dyDescent="0.25">
      <c r="A578" s="7">
        <f t="shared" si="16"/>
        <v>577</v>
      </c>
      <c r="B578" s="8"/>
      <c r="C578" s="7" t="str">
        <f t="shared" si="17"/>
        <v/>
      </c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</row>
    <row r="579" spans="1:14" x14ac:dyDescent="0.25">
      <c r="A579" s="7">
        <f t="shared" ref="A579:A642" si="18">ROW()-1</f>
        <v>578</v>
      </c>
      <c r="B579" s="8"/>
      <c r="C579" s="7" t="str">
        <f t="shared" ref="C579:C642" si="19">IF($B578="","",YEAR($B578))</f>
        <v/>
      </c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</row>
    <row r="580" spans="1:14" x14ac:dyDescent="0.25">
      <c r="A580" s="7">
        <f t="shared" si="18"/>
        <v>579</v>
      </c>
      <c r="B580" s="8"/>
      <c r="C580" s="7" t="str">
        <f t="shared" si="19"/>
        <v/>
      </c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</row>
    <row r="581" spans="1:14" x14ac:dyDescent="0.25">
      <c r="A581" s="7">
        <f t="shared" si="18"/>
        <v>580</v>
      </c>
      <c r="B581" s="8"/>
      <c r="C581" s="7" t="str">
        <f t="shared" si="19"/>
        <v/>
      </c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</row>
    <row r="582" spans="1:14" x14ac:dyDescent="0.25">
      <c r="A582" s="7">
        <f t="shared" si="18"/>
        <v>581</v>
      </c>
      <c r="B582" s="8"/>
      <c r="C582" s="7" t="str">
        <f t="shared" si="19"/>
        <v/>
      </c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</row>
    <row r="583" spans="1:14" x14ac:dyDescent="0.25">
      <c r="A583" s="7">
        <f t="shared" si="18"/>
        <v>582</v>
      </c>
      <c r="B583" s="8"/>
      <c r="C583" s="7" t="str">
        <f t="shared" si="19"/>
        <v/>
      </c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</row>
    <row r="584" spans="1:14" x14ac:dyDescent="0.25">
      <c r="A584" s="7">
        <f t="shared" si="18"/>
        <v>583</v>
      </c>
      <c r="B584" s="8"/>
      <c r="C584" s="7" t="str">
        <f t="shared" si="19"/>
        <v/>
      </c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</row>
    <row r="585" spans="1:14" x14ac:dyDescent="0.25">
      <c r="A585" s="7">
        <f t="shared" si="18"/>
        <v>584</v>
      </c>
      <c r="B585" s="8"/>
      <c r="C585" s="7" t="str">
        <f t="shared" si="19"/>
        <v/>
      </c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</row>
    <row r="586" spans="1:14" x14ac:dyDescent="0.25">
      <c r="A586" s="7">
        <f t="shared" si="18"/>
        <v>585</v>
      </c>
      <c r="B586" s="8"/>
      <c r="C586" s="7" t="str">
        <f t="shared" si="19"/>
        <v/>
      </c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</row>
    <row r="587" spans="1:14" x14ac:dyDescent="0.25">
      <c r="A587" s="7">
        <f t="shared" si="18"/>
        <v>586</v>
      </c>
      <c r="B587" s="8"/>
      <c r="C587" s="7" t="str">
        <f t="shared" si="19"/>
        <v/>
      </c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</row>
    <row r="588" spans="1:14" x14ac:dyDescent="0.25">
      <c r="A588" s="7">
        <f t="shared" si="18"/>
        <v>587</v>
      </c>
      <c r="B588" s="8"/>
      <c r="C588" s="7" t="str">
        <f t="shared" si="19"/>
        <v/>
      </c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</row>
    <row r="589" spans="1:14" x14ac:dyDescent="0.25">
      <c r="A589" s="7">
        <f t="shared" si="18"/>
        <v>588</v>
      </c>
      <c r="B589" s="8"/>
      <c r="C589" s="7" t="str">
        <f t="shared" si="19"/>
        <v/>
      </c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</row>
    <row r="590" spans="1:14" x14ac:dyDescent="0.25">
      <c r="A590" s="7">
        <f t="shared" si="18"/>
        <v>589</v>
      </c>
      <c r="B590" s="8"/>
      <c r="C590" s="7" t="str">
        <f t="shared" si="19"/>
        <v/>
      </c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</row>
    <row r="591" spans="1:14" x14ac:dyDescent="0.25">
      <c r="A591" s="7">
        <f t="shared" si="18"/>
        <v>590</v>
      </c>
      <c r="B591" s="8"/>
      <c r="C591" s="7" t="str">
        <f t="shared" si="19"/>
        <v/>
      </c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</row>
    <row r="592" spans="1:14" x14ac:dyDescent="0.25">
      <c r="A592" s="7">
        <f t="shared" si="18"/>
        <v>591</v>
      </c>
      <c r="B592" s="8"/>
      <c r="C592" s="7" t="str">
        <f t="shared" si="19"/>
        <v/>
      </c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</row>
    <row r="593" spans="1:14" x14ac:dyDescent="0.25">
      <c r="A593" s="7">
        <f t="shared" si="18"/>
        <v>592</v>
      </c>
      <c r="B593" s="8"/>
      <c r="C593" s="7" t="str">
        <f t="shared" si="19"/>
        <v/>
      </c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</row>
    <row r="594" spans="1:14" x14ac:dyDescent="0.25">
      <c r="A594" s="7">
        <f t="shared" si="18"/>
        <v>593</v>
      </c>
      <c r="B594" s="8"/>
      <c r="C594" s="7" t="str">
        <f t="shared" si="19"/>
        <v/>
      </c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</row>
    <row r="595" spans="1:14" x14ac:dyDescent="0.25">
      <c r="A595" s="7">
        <f t="shared" si="18"/>
        <v>594</v>
      </c>
      <c r="B595" s="8"/>
      <c r="C595" s="7" t="str">
        <f t="shared" si="19"/>
        <v/>
      </c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</row>
    <row r="596" spans="1:14" x14ac:dyDescent="0.25">
      <c r="A596" s="7">
        <f t="shared" si="18"/>
        <v>595</v>
      </c>
      <c r="B596" s="8"/>
      <c r="C596" s="7" t="str">
        <f t="shared" si="19"/>
        <v/>
      </c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</row>
    <row r="597" spans="1:14" x14ac:dyDescent="0.25">
      <c r="A597" s="7">
        <f t="shared" si="18"/>
        <v>596</v>
      </c>
      <c r="B597" s="8"/>
      <c r="C597" s="7" t="str">
        <f t="shared" si="19"/>
        <v/>
      </c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</row>
    <row r="598" spans="1:14" x14ac:dyDescent="0.25">
      <c r="A598" s="7">
        <f t="shared" si="18"/>
        <v>597</v>
      </c>
      <c r="B598" s="8"/>
      <c r="C598" s="7" t="str">
        <f t="shared" si="19"/>
        <v/>
      </c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</row>
    <row r="599" spans="1:14" x14ac:dyDescent="0.25">
      <c r="A599" s="7">
        <f t="shared" si="18"/>
        <v>598</v>
      </c>
      <c r="B599" s="8"/>
      <c r="C599" s="7" t="str">
        <f t="shared" si="19"/>
        <v/>
      </c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</row>
    <row r="600" spans="1:14" x14ac:dyDescent="0.25">
      <c r="A600" s="7">
        <f t="shared" si="18"/>
        <v>599</v>
      </c>
      <c r="B600" s="8"/>
      <c r="C600" s="7" t="str">
        <f t="shared" si="19"/>
        <v/>
      </c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</row>
    <row r="601" spans="1:14" x14ac:dyDescent="0.25">
      <c r="A601" s="7">
        <f t="shared" si="18"/>
        <v>600</v>
      </c>
      <c r="B601" s="8"/>
      <c r="C601" s="7" t="str">
        <f t="shared" si="19"/>
        <v/>
      </c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</row>
    <row r="602" spans="1:14" x14ac:dyDescent="0.25">
      <c r="A602" s="7">
        <f t="shared" si="18"/>
        <v>601</v>
      </c>
      <c r="B602" s="8"/>
      <c r="C602" s="7" t="str">
        <f t="shared" si="19"/>
        <v/>
      </c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</row>
    <row r="603" spans="1:14" x14ac:dyDescent="0.25">
      <c r="A603" s="7">
        <f t="shared" si="18"/>
        <v>602</v>
      </c>
      <c r="B603" s="8"/>
      <c r="C603" s="7" t="str">
        <f t="shared" si="19"/>
        <v/>
      </c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</row>
    <row r="604" spans="1:14" x14ac:dyDescent="0.25">
      <c r="A604" s="7">
        <f t="shared" si="18"/>
        <v>603</v>
      </c>
      <c r="B604" s="8"/>
      <c r="C604" s="7" t="str">
        <f t="shared" si="19"/>
        <v/>
      </c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</row>
    <row r="605" spans="1:14" x14ac:dyDescent="0.25">
      <c r="A605" s="7">
        <f t="shared" si="18"/>
        <v>604</v>
      </c>
      <c r="B605" s="8"/>
      <c r="C605" s="7" t="str">
        <f t="shared" si="19"/>
        <v/>
      </c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</row>
    <row r="606" spans="1:14" x14ac:dyDescent="0.25">
      <c r="A606" s="7">
        <f t="shared" si="18"/>
        <v>605</v>
      </c>
      <c r="B606" s="8"/>
      <c r="C606" s="7" t="str">
        <f t="shared" si="19"/>
        <v/>
      </c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</row>
    <row r="607" spans="1:14" x14ac:dyDescent="0.25">
      <c r="A607" s="7">
        <f t="shared" si="18"/>
        <v>606</v>
      </c>
      <c r="B607" s="8"/>
      <c r="C607" s="7" t="str">
        <f t="shared" si="19"/>
        <v/>
      </c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</row>
    <row r="608" spans="1:14" x14ac:dyDescent="0.25">
      <c r="A608" s="7">
        <f t="shared" si="18"/>
        <v>607</v>
      </c>
      <c r="B608" s="8"/>
      <c r="C608" s="7" t="str">
        <f t="shared" si="19"/>
        <v/>
      </c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</row>
    <row r="609" spans="1:14" x14ac:dyDescent="0.25">
      <c r="A609" s="7">
        <f t="shared" si="18"/>
        <v>608</v>
      </c>
      <c r="B609" s="8"/>
      <c r="C609" s="7" t="str">
        <f t="shared" si="19"/>
        <v/>
      </c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</row>
    <row r="610" spans="1:14" x14ac:dyDescent="0.25">
      <c r="A610" s="7">
        <f t="shared" si="18"/>
        <v>609</v>
      </c>
      <c r="B610" s="8"/>
      <c r="C610" s="7" t="str">
        <f t="shared" si="19"/>
        <v/>
      </c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</row>
    <row r="611" spans="1:14" x14ac:dyDescent="0.25">
      <c r="A611" s="7">
        <f t="shared" si="18"/>
        <v>610</v>
      </c>
      <c r="B611" s="8"/>
      <c r="C611" s="7" t="str">
        <f t="shared" si="19"/>
        <v/>
      </c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</row>
    <row r="612" spans="1:14" x14ac:dyDescent="0.25">
      <c r="A612" s="7">
        <f t="shared" si="18"/>
        <v>611</v>
      </c>
      <c r="B612" s="8"/>
      <c r="C612" s="7" t="str">
        <f t="shared" si="19"/>
        <v/>
      </c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</row>
    <row r="613" spans="1:14" x14ac:dyDescent="0.25">
      <c r="A613" s="7">
        <f t="shared" si="18"/>
        <v>612</v>
      </c>
      <c r="B613" s="8"/>
      <c r="C613" s="7" t="str">
        <f t="shared" si="19"/>
        <v/>
      </c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</row>
    <row r="614" spans="1:14" x14ac:dyDescent="0.25">
      <c r="A614" s="7">
        <f t="shared" si="18"/>
        <v>613</v>
      </c>
      <c r="B614" s="8"/>
      <c r="C614" s="7" t="str">
        <f t="shared" si="19"/>
        <v/>
      </c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</row>
    <row r="615" spans="1:14" x14ac:dyDescent="0.25">
      <c r="A615" s="7">
        <f t="shared" si="18"/>
        <v>614</v>
      </c>
      <c r="B615" s="8"/>
      <c r="C615" s="7" t="str">
        <f t="shared" si="19"/>
        <v/>
      </c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</row>
    <row r="616" spans="1:14" x14ac:dyDescent="0.25">
      <c r="A616" s="7">
        <f t="shared" si="18"/>
        <v>615</v>
      </c>
      <c r="B616" s="8"/>
      <c r="C616" s="7" t="str">
        <f t="shared" si="19"/>
        <v/>
      </c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</row>
    <row r="617" spans="1:14" x14ac:dyDescent="0.25">
      <c r="A617" s="7">
        <f t="shared" si="18"/>
        <v>616</v>
      </c>
      <c r="B617" s="8"/>
      <c r="C617" s="7" t="str">
        <f t="shared" si="19"/>
        <v/>
      </c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</row>
    <row r="618" spans="1:14" x14ac:dyDescent="0.25">
      <c r="A618" s="7">
        <f t="shared" si="18"/>
        <v>617</v>
      </c>
      <c r="B618" s="8"/>
      <c r="C618" s="7" t="str">
        <f t="shared" si="19"/>
        <v/>
      </c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</row>
    <row r="619" spans="1:14" x14ac:dyDescent="0.25">
      <c r="A619" s="7">
        <f t="shared" si="18"/>
        <v>618</v>
      </c>
      <c r="B619" s="8"/>
      <c r="C619" s="7" t="str">
        <f t="shared" si="19"/>
        <v/>
      </c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</row>
    <row r="620" spans="1:14" x14ac:dyDescent="0.25">
      <c r="A620" s="7">
        <f t="shared" si="18"/>
        <v>619</v>
      </c>
      <c r="B620" s="8"/>
      <c r="C620" s="7" t="str">
        <f t="shared" si="19"/>
        <v/>
      </c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</row>
    <row r="621" spans="1:14" x14ac:dyDescent="0.25">
      <c r="A621" s="7">
        <f t="shared" si="18"/>
        <v>620</v>
      </c>
      <c r="B621" s="8"/>
      <c r="C621" s="7" t="str">
        <f t="shared" si="19"/>
        <v/>
      </c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</row>
    <row r="622" spans="1:14" x14ac:dyDescent="0.25">
      <c r="A622" s="7">
        <f t="shared" si="18"/>
        <v>621</v>
      </c>
      <c r="B622" s="8"/>
      <c r="C622" s="7" t="str">
        <f t="shared" si="19"/>
        <v/>
      </c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</row>
    <row r="623" spans="1:14" x14ac:dyDescent="0.25">
      <c r="A623" s="7">
        <f t="shared" si="18"/>
        <v>622</v>
      </c>
      <c r="B623" s="8"/>
      <c r="C623" s="7" t="str">
        <f t="shared" si="19"/>
        <v/>
      </c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</row>
    <row r="624" spans="1:14" x14ac:dyDescent="0.25">
      <c r="A624" s="7">
        <f t="shared" si="18"/>
        <v>623</v>
      </c>
      <c r="B624" s="8"/>
      <c r="C624" s="7" t="str">
        <f t="shared" si="19"/>
        <v/>
      </c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</row>
    <row r="625" spans="1:14" x14ac:dyDescent="0.25">
      <c r="A625" s="7">
        <f t="shared" si="18"/>
        <v>624</v>
      </c>
      <c r="B625" s="8"/>
      <c r="C625" s="7" t="str">
        <f t="shared" si="19"/>
        <v/>
      </c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</row>
    <row r="626" spans="1:14" x14ac:dyDescent="0.25">
      <c r="A626" s="7">
        <f t="shared" si="18"/>
        <v>625</v>
      </c>
      <c r="B626" s="8"/>
      <c r="C626" s="7" t="str">
        <f t="shared" si="19"/>
        <v/>
      </c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</row>
    <row r="627" spans="1:14" x14ac:dyDescent="0.25">
      <c r="A627" s="7">
        <f t="shared" si="18"/>
        <v>626</v>
      </c>
      <c r="B627" s="8"/>
      <c r="C627" s="7" t="str">
        <f t="shared" si="19"/>
        <v/>
      </c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</row>
    <row r="628" spans="1:14" x14ac:dyDescent="0.25">
      <c r="A628" s="7">
        <f t="shared" si="18"/>
        <v>627</v>
      </c>
      <c r="B628" s="8"/>
      <c r="C628" s="7" t="str">
        <f t="shared" si="19"/>
        <v/>
      </c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</row>
    <row r="629" spans="1:14" x14ac:dyDescent="0.25">
      <c r="A629" s="7">
        <f t="shared" si="18"/>
        <v>628</v>
      </c>
      <c r="B629" s="8"/>
      <c r="C629" s="7" t="str">
        <f t="shared" si="19"/>
        <v/>
      </c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</row>
    <row r="630" spans="1:14" x14ac:dyDescent="0.25">
      <c r="A630" s="7">
        <f t="shared" si="18"/>
        <v>629</v>
      </c>
      <c r="B630" s="8"/>
      <c r="C630" s="7" t="str">
        <f t="shared" si="19"/>
        <v/>
      </c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</row>
    <row r="631" spans="1:14" x14ac:dyDescent="0.25">
      <c r="A631" s="7">
        <f t="shared" si="18"/>
        <v>630</v>
      </c>
      <c r="B631" s="8"/>
      <c r="C631" s="7" t="str">
        <f t="shared" si="19"/>
        <v/>
      </c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</row>
    <row r="632" spans="1:14" x14ac:dyDescent="0.25">
      <c r="A632" s="7">
        <f t="shared" si="18"/>
        <v>631</v>
      </c>
      <c r="B632" s="8"/>
      <c r="C632" s="7" t="str">
        <f t="shared" si="19"/>
        <v/>
      </c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</row>
    <row r="633" spans="1:14" x14ac:dyDescent="0.25">
      <c r="A633" s="7">
        <f t="shared" si="18"/>
        <v>632</v>
      </c>
      <c r="B633" s="8"/>
      <c r="C633" s="7" t="str">
        <f t="shared" si="19"/>
        <v/>
      </c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</row>
    <row r="634" spans="1:14" x14ac:dyDescent="0.25">
      <c r="A634" s="7">
        <f t="shared" si="18"/>
        <v>633</v>
      </c>
      <c r="B634" s="8"/>
      <c r="C634" s="7" t="str">
        <f t="shared" si="19"/>
        <v/>
      </c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</row>
    <row r="635" spans="1:14" x14ac:dyDescent="0.25">
      <c r="A635" s="7">
        <f t="shared" si="18"/>
        <v>634</v>
      </c>
      <c r="B635" s="8"/>
      <c r="C635" s="7" t="str">
        <f t="shared" si="19"/>
        <v/>
      </c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</row>
    <row r="636" spans="1:14" x14ac:dyDescent="0.25">
      <c r="A636" s="7">
        <f t="shared" si="18"/>
        <v>635</v>
      </c>
      <c r="B636" s="8"/>
      <c r="C636" s="7" t="str">
        <f t="shared" si="19"/>
        <v/>
      </c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</row>
    <row r="637" spans="1:14" x14ac:dyDescent="0.25">
      <c r="A637" s="7">
        <f t="shared" si="18"/>
        <v>636</v>
      </c>
      <c r="B637" s="8"/>
      <c r="C637" s="7" t="str">
        <f t="shared" si="19"/>
        <v/>
      </c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</row>
    <row r="638" spans="1:14" x14ac:dyDescent="0.25">
      <c r="A638" s="7">
        <f t="shared" si="18"/>
        <v>637</v>
      </c>
      <c r="B638" s="8"/>
      <c r="C638" s="7" t="str">
        <f t="shared" si="19"/>
        <v/>
      </c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</row>
    <row r="639" spans="1:14" x14ac:dyDescent="0.25">
      <c r="A639" s="7">
        <f t="shared" si="18"/>
        <v>638</v>
      </c>
      <c r="B639" s="8"/>
      <c r="C639" s="7" t="str">
        <f t="shared" si="19"/>
        <v/>
      </c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</row>
    <row r="640" spans="1:14" x14ac:dyDescent="0.25">
      <c r="A640" s="7">
        <f t="shared" si="18"/>
        <v>639</v>
      </c>
      <c r="B640" s="8"/>
      <c r="C640" s="7" t="str">
        <f t="shared" si="19"/>
        <v/>
      </c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</row>
    <row r="641" spans="1:14" x14ac:dyDescent="0.25">
      <c r="A641" s="7">
        <f t="shared" si="18"/>
        <v>640</v>
      </c>
      <c r="B641" s="8"/>
      <c r="C641" s="7" t="str">
        <f t="shared" si="19"/>
        <v/>
      </c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</row>
    <row r="642" spans="1:14" x14ac:dyDescent="0.25">
      <c r="A642" s="7">
        <f t="shared" si="18"/>
        <v>641</v>
      </c>
      <c r="B642" s="8"/>
      <c r="C642" s="7" t="str">
        <f t="shared" si="19"/>
        <v/>
      </c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</row>
    <row r="643" spans="1:14" x14ac:dyDescent="0.25">
      <c r="A643" s="7">
        <f t="shared" ref="A643:A706" si="20">ROW()-1</f>
        <v>642</v>
      </c>
      <c r="B643" s="8"/>
      <c r="C643" s="7" t="str">
        <f t="shared" ref="C643:C706" si="21">IF($B642="","",YEAR($B642))</f>
        <v/>
      </c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</row>
    <row r="644" spans="1:14" x14ac:dyDescent="0.25">
      <c r="A644" s="7">
        <f t="shared" si="20"/>
        <v>643</v>
      </c>
      <c r="B644" s="8"/>
      <c r="C644" s="7" t="str">
        <f t="shared" si="21"/>
        <v/>
      </c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</row>
    <row r="645" spans="1:14" x14ac:dyDescent="0.25">
      <c r="A645" s="7">
        <f t="shared" si="20"/>
        <v>644</v>
      </c>
      <c r="B645" s="8"/>
      <c r="C645" s="7" t="str">
        <f t="shared" si="21"/>
        <v/>
      </c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</row>
    <row r="646" spans="1:14" x14ac:dyDescent="0.25">
      <c r="A646" s="7">
        <f t="shared" si="20"/>
        <v>645</v>
      </c>
      <c r="B646" s="8"/>
      <c r="C646" s="7" t="str">
        <f t="shared" si="21"/>
        <v/>
      </c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</row>
    <row r="647" spans="1:14" x14ac:dyDescent="0.25">
      <c r="A647" s="7">
        <f t="shared" si="20"/>
        <v>646</v>
      </c>
      <c r="B647" s="8"/>
      <c r="C647" s="7" t="str">
        <f t="shared" si="21"/>
        <v/>
      </c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</row>
    <row r="648" spans="1:14" x14ac:dyDescent="0.25">
      <c r="A648" s="7">
        <f t="shared" si="20"/>
        <v>647</v>
      </c>
      <c r="B648" s="8"/>
      <c r="C648" s="7" t="str">
        <f t="shared" si="21"/>
        <v/>
      </c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</row>
    <row r="649" spans="1:14" x14ac:dyDescent="0.25">
      <c r="A649" s="7">
        <f t="shared" si="20"/>
        <v>648</v>
      </c>
      <c r="B649" s="8"/>
      <c r="C649" s="7" t="str">
        <f t="shared" si="21"/>
        <v/>
      </c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</row>
    <row r="650" spans="1:14" x14ac:dyDescent="0.25">
      <c r="A650" s="7">
        <f t="shared" si="20"/>
        <v>649</v>
      </c>
      <c r="B650" s="8"/>
      <c r="C650" s="7" t="str">
        <f t="shared" si="21"/>
        <v/>
      </c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</row>
    <row r="651" spans="1:14" x14ac:dyDescent="0.25">
      <c r="A651" s="7">
        <f t="shared" si="20"/>
        <v>650</v>
      </c>
      <c r="B651" s="8"/>
      <c r="C651" s="7" t="str">
        <f t="shared" si="21"/>
        <v/>
      </c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</row>
    <row r="652" spans="1:14" x14ac:dyDescent="0.25">
      <c r="A652" s="7">
        <f t="shared" si="20"/>
        <v>651</v>
      </c>
      <c r="B652" s="8"/>
      <c r="C652" s="7" t="str">
        <f t="shared" si="21"/>
        <v/>
      </c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</row>
    <row r="653" spans="1:14" x14ac:dyDescent="0.25">
      <c r="A653" s="7">
        <f t="shared" si="20"/>
        <v>652</v>
      </c>
      <c r="B653" s="8"/>
      <c r="C653" s="7" t="str">
        <f t="shared" si="21"/>
        <v/>
      </c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</row>
    <row r="654" spans="1:14" x14ac:dyDescent="0.25">
      <c r="A654" s="7">
        <f t="shared" si="20"/>
        <v>653</v>
      </c>
      <c r="B654" s="8"/>
      <c r="C654" s="7" t="str">
        <f t="shared" si="21"/>
        <v/>
      </c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</row>
    <row r="655" spans="1:14" x14ac:dyDescent="0.25">
      <c r="A655" s="7">
        <f t="shared" si="20"/>
        <v>654</v>
      </c>
      <c r="B655" s="8"/>
      <c r="C655" s="7" t="str">
        <f t="shared" si="21"/>
        <v/>
      </c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</row>
    <row r="656" spans="1:14" x14ac:dyDescent="0.25">
      <c r="A656" s="7">
        <f t="shared" si="20"/>
        <v>655</v>
      </c>
      <c r="B656" s="8"/>
      <c r="C656" s="7" t="str">
        <f t="shared" si="21"/>
        <v/>
      </c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</row>
    <row r="657" spans="1:14" x14ac:dyDescent="0.25">
      <c r="A657" s="7">
        <f t="shared" si="20"/>
        <v>656</v>
      </c>
      <c r="B657" s="8"/>
      <c r="C657" s="7" t="str">
        <f t="shared" si="21"/>
        <v/>
      </c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</row>
    <row r="658" spans="1:14" x14ac:dyDescent="0.25">
      <c r="A658" s="7">
        <f t="shared" si="20"/>
        <v>657</v>
      </c>
      <c r="B658" s="8"/>
      <c r="C658" s="7" t="str">
        <f t="shared" si="21"/>
        <v/>
      </c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</row>
    <row r="659" spans="1:14" x14ac:dyDescent="0.25">
      <c r="A659" s="7">
        <f t="shared" si="20"/>
        <v>658</v>
      </c>
      <c r="B659" s="8"/>
      <c r="C659" s="7" t="str">
        <f t="shared" si="21"/>
        <v/>
      </c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</row>
    <row r="660" spans="1:14" x14ac:dyDescent="0.25">
      <c r="A660" s="7">
        <f t="shared" si="20"/>
        <v>659</v>
      </c>
      <c r="B660" s="8"/>
      <c r="C660" s="7" t="str">
        <f t="shared" si="21"/>
        <v/>
      </c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</row>
    <row r="661" spans="1:14" x14ac:dyDescent="0.25">
      <c r="A661" s="7">
        <f t="shared" si="20"/>
        <v>660</v>
      </c>
      <c r="B661" s="8"/>
      <c r="C661" s="7" t="str">
        <f t="shared" si="21"/>
        <v/>
      </c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</row>
    <row r="662" spans="1:14" x14ac:dyDescent="0.25">
      <c r="A662" s="7">
        <f t="shared" si="20"/>
        <v>661</v>
      </c>
      <c r="B662" s="8"/>
      <c r="C662" s="7" t="str">
        <f t="shared" si="21"/>
        <v/>
      </c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</row>
    <row r="663" spans="1:14" x14ac:dyDescent="0.25">
      <c r="A663" s="7">
        <f t="shared" si="20"/>
        <v>662</v>
      </c>
      <c r="B663" s="8"/>
      <c r="C663" s="7" t="str">
        <f t="shared" si="21"/>
        <v/>
      </c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</row>
    <row r="664" spans="1:14" x14ac:dyDescent="0.25">
      <c r="A664" s="7">
        <f t="shared" si="20"/>
        <v>663</v>
      </c>
      <c r="B664" s="8"/>
      <c r="C664" s="7" t="str">
        <f t="shared" si="21"/>
        <v/>
      </c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</row>
    <row r="665" spans="1:14" x14ac:dyDescent="0.25">
      <c r="A665" s="7">
        <f t="shared" si="20"/>
        <v>664</v>
      </c>
      <c r="B665" s="8"/>
      <c r="C665" s="7" t="str">
        <f t="shared" si="21"/>
        <v/>
      </c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</row>
    <row r="666" spans="1:14" x14ac:dyDescent="0.25">
      <c r="A666" s="7">
        <f t="shared" si="20"/>
        <v>665</v>
      </c>
      <c r="B666" s="8"/>
      <c r="C666" s="7" t="str">
        <f t="shared" si="21"/>
        <v/>
      </c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</row>
    <row r="667" spans="1:14" x14ac:dyDescent="0.25">
      <c r="A667" s="7">
        <f t="shared" si="20"/>
        <v>666</v>
      </c>
      <c r="B667" s="8"/>
      <c r="C667" s="7" t="str">
        <f t="shared" si="21"/>
        <v/>
      </c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</row>
    <row r="668" spans="1:14" x14ac:dyDescent="0.25">
      <c r="A668" s="7">
        <f t="shared" si="20"/>
        <v>667</v>
      </c>
      <c r="B668" s="8"/>
      <c r="C668" s="7" t="str">
        <f t="shared" si="21"/>
        <v/>
      </c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</row>
    <row r="669" spans="1:14" x14ac:dyDescent="0.25">
      <c r="A669" s="7">
        <f t="shared" si="20"/>
        <v>668</v>
      </c>
      <c r="B669" s="8"/>
      <c r="C669" s="7" t="str">
        <f t="shared" si="21"/>
        <v/>
      </c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</row>
    <row r="670" spans="1:14" x14ac:dyDescent="0.25">
      <c r="A670" s="7">
        <f t="shared" si="20"/>
        <v>669</v>
      </c>
      <c r="B670" s="8"/>
      <c r="C670" s="7" t="str">
        <f t="shared" si="21"/>
        <v/>
      </c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</row>
    <row r="671" spans="1:14" x14ac:dyDescent="0.25">
      <c r="A671" s="7">
        <f t="shared" si="20"/>
        <v>670</v>
      </c>
      <c r="B671" s="8"/>
      <c r="C671" s="7" t="str">
        <f t="shared" si="21"/>
        <v/>
      </c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</row>
    <row r="672" spans="1:14" x14ac:dyDescent="0.25">
      <c r="A672" s="7">
        <f t="shared" si="20"/>
        <v>671</v>
      </c>
      <c r="B672" s="8"/>
      <c r="C672" s="7" t="str">
        <f t="shared" si="21"/>
        <v/>
      </c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</row>
    <row r="673" spans="1:14" x14ac:dyDescent="0.25">
      <c r="A673" s="7">
        <f t="shared" si="20"/>
        <v>672</v>
      </c>
      <c r="B673" s="8"/>
      <c r="C673" s="7" t="str">
        <f t="shared" si="21"/>
        <v/>
      </c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</row>
    <row r="674" spans="1:14" x14ac:dyDescent="0.25">
      <c r="A674" s="7">
        <f t="shared" si="20"/>
        <v>673</v>
      </c>
      <c r="B674" s="8"/>
      <c r="C674" s="7" t="str">
        <f t="shared" si="21"/>
        <v/>
      </c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</row>
    <row r="675" spans="1:14" x14ac:dyDescent="0.25">
      <c r="A675" s="7">
        <f t="shared" si="20"/>
        <v>674</v>
      </c>
      <c r="B675" s="8"/>
      <c r="C675" s="7" t="str">
        <f t="shared" si="21"/>
        <v/>
      </c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</row>
    <row r="676" spans="1:14" x14ac:dyDescent="0.25">
      <c r="A676" s="7">
        <f t="shared" si="20"/>
        <v>675</v>
      </c>
      <c r="B676" s="8"/>
      <c r="C676" s="7" t="str">
        <f t="shared" si="21"/>
        <v/>
      </c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</row>
    <row r="677" spans="1:14" x14ac:dyDescent="0.25">
      <c r="A677" s="7">
        <f t="shared" si="20"/>
        <v>676</v>
      </c>
      <c r="B677" s="8"/>
      <c r="C677" s="7" t="str">
        <f t="shared" si="21"/>
        <v/>
      </c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</row>
    <row r="678" spans="1:14" x14ac:dyDescent="0.25">
      <c r="A678" s="7">
        <f t="shared" si="20"/>
        <v>677</v>
      </c>
      <c r="B678" s="8"/>
      <c r="C678" s="7" t="str">
        <f t="shared" si="21"/>
        <v/>
      </c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</row>
    <row r="679" spans="1:14" x14ac:dyDescent="0.25">
      <c r="A679" s="7">
        <f t="shared" si="20"/>
        <v>678</v>
      </c>
      <c r="B679" s="8"/>
      <c r="C679" s="7" t="str">
        <f t="shared" si="21"/>
        <v/>
      </c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</row>
    <row r="680" spans="1:14" x14ac:dyDescent="0.25">
      <c r="A680" s="7">
        <f t="shared" si="20"/>
        <v>679</v>
      </c>
      <c r="B680" s="8"/>
      <c r="C680" s="7" t="str">
        <f t="shared" si="21"/>
        <v/>
      </c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</row>
    <row r="681" spans="1:14" x14ac:dyDescent="0.25">
      <c r="A681" s="7">
        <f t="shared" si="20"/>
        <v>680</v>
      </c>
      <c r="B681" s="8"/>
      <c r="C681" s="7" t="str">
        <f t="shared" si="21"/>
        <v/>
      </c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</row>
    <row r="682" spans="1:14" x14ac:dyDescent="0.25">
      <c r="A682" s="7">
        <f t="shared" si="20"/>
        <v>681</v>
      </c>
      <c r="B682" s="8"/>
      <c r="C682" s="7" t="str">
        <f t="shared" si="21"/>
        <v/>
      </c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</row>
    <row r="683" spans="1:14" x14ac:dyDescent="0.25">
      <c r="A683" s="7">
        <f t="shared" si="20"/>
        <v>682</v>
      </c>
      <c r="B683" s="8"/>
      <c r="C683" s="7" t="str">
        <f t="shared" si="21"/>
        <v/>
      </c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</row>
    <row r="684" spans="1:14" x14ac:dyDescent="0.25">
      <c r="A684" s="7">
        <f t="shared" si="20"/>
        <v>683</v>
      </c>
      <c r="B684" s="8"/>
      <c r="C684" s="7" t="str">
        <f t="shared" si="21"/>
        <v/>
      </c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</row>
    <row r="685" spans="1:14" x14ac:dyDescent="0.25">
      <c r="A685" s="7">
        <f t="shared" si="20"/>
        <v>684</v>
      </c>
      <c r="B685" s="8"/>
      <c r="C685" s="7" t="str">
        <f t="shared" si="21"/>
        <v/>
      </c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</row>
    <row r="686" spans="1:14" x14ac:dyDescent="0.25">
      <c r="A686" s="7">
        <f t="shared" si="20"/>
        <v>685</v>
      </c>
      <c r="B686" s="8"/>
      <c r="C686" s="7" t="str">
        <f t="shared" si="21"/>
        <v/>
      </c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</row>
    <row r="687" spans="1:14" x14ac:dyDescent="0.25">
      <c r="A687" s="7">
        <f t="shared" si="20"/>
        <v>686</v>
      </c>
      <c r="B687" s="8"/>
      <c r="C687" s="7" t="str">
        <f t="shared" si="21"/>
        <v/>
      </c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</row>
    <row r="688" spans="1:14" x14ac:dyDescent="0.25">
      <c r="A688" s="7">
        <f t="shared" si="20"/>
        <v>687</v>
      </c>
      <c r="B688" s="8"/>
      <c r="C688" s="7" t="str">
        <f t="shared" si="21"/>
        <v/>
      </c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</row>
    <row r="689" spans="1:14" x14ac:dyDescent="0.25">
      <c r="A689" s="7">
        <f t="shared" si="20"/>
        <v>688</v>
      </c>
      <c r="B689" s="8"/>
      <c r="C689" s="7" t="str">
        <f t="shared" si="21"/>
        <v/>
      </c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</row>
    <row r="690" spans="1:14" x14ac:dyDescent="0.25">
      <c r="A690" s="7">
        <f t="shared" si="20"/>
        <v>689</v>
      </c>
      <c r="B690" s="8"/>
      <c r="C690" s="7" t="str">
        <f t="shared" si="21"/>
        <v/>
      </c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</row>
    <row r="691" spans="1:14" x14ac:dyDescent="0.25">
      <c r="A691" s="7">
        <f t="shared" si="20"/>
        <v>690</v>
      </c>
      <c r="B691" s="8"/>
      <c r="C691" s="7" t="str">
        <f t="shared" si="21"/>
        <v/>
      </c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</row>
    <row r="692" spans="1:14" x14ac:dyDescent="0.25">
      <c r="A692" s="7">
        <f t="shared" si="20"/>
        <v>691</v>
      </c>
      <c r="B692" s="8"/>
      <c r="C692" s="7" t="str">
        <f t="shared" si="21"/>
        <v/>
      </c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</row>
    <row r="693" spans="1:14" x14ac:dyDescent="0.25">
      <c r="A693" s="7">
        <f t="shared" si="20"/>
        <v>692</v>
      </c>
      <c r="B693" s="8"/>
      <c r="C693" s="7" t="str">
        <f t="shared" si="21"/>
        <v/>
      </c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</row>
    <row r="694" spans="1:14" x14ac:dyDescent="0.25">
      <c r="A694" s="7">
        <f t="shared" si="20"/>
        <v>693</v>
      </c>
      <c r="B694" s="8"/>
      <c r="C694" s="7" t="str">
        <f t="shared" si="21"/>
        <v/>
      </c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</row>
    <row r="695" spans="1:14" x14ac:dyDescent="0.25">
      <c r="A695" s="7">
        <f t="shared" si="20"/>
        <v>694</v>
      </c>
      <c r="B695" s="8"/>
      <c r="C695" s="7" t="str">
        <f t="shared" si="21"/>
        <v/>
      </c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</row>
    <row r="696" spans="1:14" x14ac:dyDescent="0.25">
      <c r="A696" s="7">
        <f t="shared" si="20"/>
        <v>695</v>
      </c>
      <c r="B696" s="8"/>
      <c r="C696" s="7" t="str">
        <f t="shared" si="21"/>
        <v/>
      </c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</row>
    <row r="697" spans="1:14" x14ac:dyDescent="0.25">
      <c r="A697" s="7">
        <f t="shared" si="20"/>
        <v>696</v>
      </c>
      <c r="B697" s="8"/>
      <c r="C697" s="7" t="str">
        <f t="shared" si="21"/>
        <v/>
      </c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</row>
    <row r="698" spans="1:14" x14ac:dyDescent="0.25">
      <c r="A698" s="7">
        <f t="shared" si="20"/>
        <v>697</v>
      </c>
      <c r="B698" s="8"/>
      <c r="C698" s="7" t="str">
        <f t="shared" si="21"/>
        <v/>
      </c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</row>
    <row r="699" spans="1:14" x14ac:dyDescent="0.25">
      <c r="A699" s="7">
        <f t="shared" si="20"/>
        <v>698</v>
      </c>
      <c r="B699" s="8"/>
      <c r="C699" s="7" t="str">
        <f t="shared" si="21"/>
        <v/>
      </c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</row>
    <row r="700" spans="1:14" x14ac:dyDescent="0.25">
      <c r="A700" s="7">
        <f t="shared" si="20"/>
        <v>699</v>
      </c>
      <c r="B700" s="8"/>
      <c r="C700" s="7" t="str">
        <f t="shared" si="21"/>
        <v/>
      </c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</row>
    <row r="701" spans="1:14" x14ac:dyDescent="0.25">
      <c r="A701" s="7">
        <f t="shared" si="20"/>
        <v>700</v>
      </c>
      <c r="B701" s="8"/>
      <c r="C701" s="7" t="str">
        <f t="shared" si="21"/>
        <v/>
      </c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</row>
    <row r="702" spans="1:14" x14ac:dyDescent="0.25">
      <c r="A702" s="7">
        <f t="shared" si="20"/>
        <v>701</v>
      </c>
      <c r="B702" s="8"/>
      <c r="C702" s="7" t="str">
        <f t="shared" si="21"/>
        <v/>
      </c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</row>
    <row r="703" spans="1:14" x14ac:dyDescent="0.25">
      <c r="A703" s="7">
        <f t="shared" si="20"/>
        <v>702</v>
      </c>
      <c r="B703" s="8"/>
      <c r="C703" s="7" t="str">
        <f t="shared" si="21"/>
        <v/>
      </c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</row>
    <row r="704" spans="1:14" x14ac:dyDescent="0.25">
      <c r="A704" s="7">
        <f t="shared" si="20"/>
        <v>703</v>
      </c>
      <c r="B704" s="8"/>
      <c r="C704" s="7" t="str">
        <f t="shared" si="21"/>
        <v/>
      </c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</row>
    <row r="705" spans="1:14" x14ac:dyDescent="0.25">
      <c r="A705" s="7">
        <f t="shared" si="20"/>
        <v>704</v>
      </c>
      <c r="B705" s="8"/>
      <c r="C705" s="7" t="str">
        <f t="shared" si="21"/>
        <v/>
      </c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</row>
    <row r="706" spans="1:14" x14ac:dyDescent="0.25">
      <c r="A706" s="7">
        <f t="shared" si="20"/>
        <v>705</v>
      </c>
      <c r="B706" s="8"/>
      <c r="C706" s="7" t="str">
        <f t="shared" si="21"/>
        <v/>
      </c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</row>
    <row r="707" spans="1:14" x14ac:dyDescent="0.25">
      <c r="A707" s="7">
        <f t="shared" ref="A707:A770" si="22">ROW()-1</f>
        <v>706</v>
      </c>
      <c r="B707" s="8"/>
      <c r="C707" s="7" t="str">
        <f t="shared" ref="C707:C770" si="23">IF($B706="","",YEAR($B706))</f>
        <v/>
      </c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</row>
    <row r="708" spans="1:14" x14ac:dyDescent="0.25">
      <c r="A708" s="7">
        <f t="shared" si="22"/>
        <v>707</v>
      </c>
      <c r="B708" s="8"/>
      <c r="C708" s="7" t="str">
        <f t="shared" si="23"/>
        <v/>
      </c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</row>
    <row r="709" spans="1:14" x14ac:dyDescent="0.25">
      <c r="A709" s="7">
        <f t="shared" si="22"/>
        <v>708</v>
      </c>
      <c r="B709" s="8"/>
      <c r="C709" s="7" t="str">
        <f t="shared" si="23"/>
        <v/>
      </c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</row>
    <row r="710" spans="1:14" x14ac:dyDescent="0.25">
      <c r="A710" s="7">
        <f t="shared" si="22"/>
        <v>709</v>
      </c>
      <c r="B710" s="8"/>
      <c r="C710" s="7" t="str">
        <f t="shared" si="23"/>
        <v/>
      </c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</row>
    <row r="711" spans="1:14" x14ac:dyDescent="0.25">
      <c r="A711" s="7">
        <f t="shared" si="22"/>
        <v>710</v>
      </c>
      <c r="B711" s="8"/>
      <c r="C711" s="7" t="str">
        <f t="shared" si="23"/>
        <v/>
      </c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</row>
    <row r="712" spans="1:14" x14ac:dyDescent="0.25">
      <c r="A712" s="7">
        <f t="shared" si="22"/>
        <v>711</v>
      </c>
      <c r="B712" s="8"/>
      <c r="C712" s="7" t="str">
        <f t="shared" si="23"/>
        <v/>
      </c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</row>
    <row r="713" spans="1:14" x14ac:dyDescent="0.25">
      <c r="A713" s="7">
        <f t="shared" si="22"/>
        <v>712</v>
      </c>
      <c r="B713" s="8"/>
      <c r="C713" s="7" t="str">
        <f t="shared" si="23"/>
        <v/>
      </c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</row>
    <row r="714" spans="1:14" x14ac:dyDescent="0.25">
      <c r="A714" s="7">
        <f t="shared" si="22"/>
        <v>713</v>
      </c>
      <c r="B714" s="8"/>
      <c r="C714" s="7" t="str">
        <f t="shared" si="23"/>
        <v/>
      </c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</row>
    <row r="715" spans="1:14" x14ac:dyDescent="0.25">
      <c r="A715" s="7">
        <f t="shared" si="22"/>
        <v>714</v>
      </c>
      <c r="B715" s="8"/>
      <c r="C715" s="7" t="str">
        <f t="shared" si="23"/>
        <v/>
      </c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</row>
    <row r="716" spans="1:14" x14ac:dyDescent="0.25">
      <c r="A716" s="7">
        <f t="shared" si="22"/>
        <v>715</v>
      </c>
      <c r="B716" s="8"/>
      <c r="C716" s="7" t="str">
        <f t="shared" si="23"/>
        <v/>
      </c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</row>
    <row r="717" spans="1:14" x14ac:dyDescent="0.25">
      <c r="A717" s="7">
        <f t="shared" si="22"/>
        <v>716</v>
      </c>
      <c r="B717" s="8"/>
      <c r="C717" s="7" t="str">
        <f t="shared" si="23"/>
        <v/>
      </c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</row>
    <row r="718" spans="1:14" x14ac:dyDescent="0.25">
      <c r="A718" s="7">
        <f t="shared" si="22"/>
        <v>717</v>
      </c>
      <c r="B718" s="8"/>
      <c r="C718" s="7" t="str">
        <f t="shared" si="23"/>
        <v/>
      </c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</row>
    <row r="719" spans="1:14" x14ac:dyDescent="0.25">
      <c r="A719" s="7">
        <f t="shared" si="22"/>
        <v>718</v>
      </c>
      <c r="B719" s="8"/>
      <c r="C719" s="7" t="str">
        <f t="shared" si="23"/>
        <v/>
      </c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</row>
    <row r="720" spans="1:14" x14ac:dyDescent="0.25">
      <c r="A720" s="7">
        <f t="shared" si="22"/>
        <v>719</v>
      </c>
      <c r="B720" s="8"/>
      <c r="C720" s="7" t="str">
        <f t="shared" si="23"/>
        <v/>
      </c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</row>
    <row r="721" spans="1:14" x14ac:dyDescent="0.25">
      <c r="A721" s="7">
        <f t="shared" si="22"/>
        <v>720</v>
      </c>
      <c r="B721" s="8"/>
      <c r="C721" s="7" t="str">
        <f t="shared" si="23"/>
        <v/>
      </c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</row>
    <row r="722" spans="1:14" x14ac:dyDescent="0.25">
      <c r="A722" s="7">
        <f t="shared" si="22"/>
        <v>721</v>
      </c>
      <c r="B722" s="8"/>
      <c r="C722" s="7" t="str">
        <f t="shared" si="23"/>
        <v/>
      </c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</row>
    <row r="723" spans="1:14" x14ac:dyDescent="0.25">
      <c r="A723" s="7">
        <f t="shared" si="22"/>
        <v>722</v>
      </c>
      <c r="B723" s="8"/>
      <c r="C723" s="7" t="str">
        <f t="shared" si="23"/>
        <v/>
      </c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</row>
    <row r="724" spans="1:14" x14ac:dyDescent="0.25">
      <c r="A724" s="7">
        <f t="shared" si="22"/>
        <v>723</v>
      </c>
      <c r="B724" s="8"/>
      <c r="C724" s="7" t="str">
        <f t="shared" si="23"/>
        <v/>
      </c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</row>
    <row r="725" spans="1:14" x14ac:dyDescent="0.25">
      <c r="A725" s="7">
        <f t="shared" si="22"/>
        <v>724</v>
      </c>
      <c r="B725" s="8"/>
      <c r="C725" s="7" t="str">
        <f t="shared" si="23"/>
        <v/>
      </c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</row>
    <row r="726" spans="1:14" x14ac:dyDescent="0.25">
      <c r="A726" s="7">
        <f t="shared" si="22"/>
        <v>725</v>
      </c>
      <c r="B726" s="8"/>
      <c r="C726" s="7" t="str">
        <f t="shared" si="23"/>
        <v/>
      </c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</row>
    <row r="727" spans="1:14" x14ac:dyDescent="0.25">
      <c r="A727" s="7">
        <f t="shared" si="22"/>
        <v>726</v>
      </c>
      <c r="B727" s="8"/>
      <c r="C727" s="7" t="str">
        <f t="shared" si="23"/>
        <v/>
      </c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</row>
    <row r="728" spans="1:14" x14ac:dyDescent="0.25">
      <c r="A728" s="7">
        <f t="shared" si="22"/>
        <v>727</v>
      </c>
      <c r="B728" s="8"/>
      <c r="C728" s="7" t="str">
        <f t="shared" si="23"/>
        <v/>
      </c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</row>
    <row r="729" spans="1:14" x14ac:dyDescent="0.25">
      <c r="A729" s="7">
        <f t="shared" si="22"/>
        <v>728</v>
      </c>
      <c r="B729" s="8"/>
      <c r="C729" s="7" t="str">
        <f t="shared" si="23"/>
        <v/>
      </c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</row>
    <row r="730" spans="1:14" x14ac:dyDescent="0.25">
      <c r="A730" s="7">
        <f t="shared" si="22"/>
        <v>729</v>
      </c>
      <c r="B730" s="8"/>
      <c r="C730" s="7" t="str">
        <f t="shared" si="23"/>
        <v/>
      </c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</row>
    <row r="731" spans="1:14" x14ac:dyDescent="0.25">
      <c r="A731" s="7">
        <f t="shared" si="22"/>
        <v>730</v>
      </c>
      <c r="B731" s="8"/>
      <c r="C731" s="7" t="str">
        <f t="shared" si="23"/>
        <v/>
      </c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</row>
    <row r="732" spans="1:14" x14ac:dyDescent="0.25">
      <c r="A732" s="7">
        <f t="shared" si="22"/>
        <v>731</v>
      </c>
      <c r="B732" s="8"/>
      <c r="C732" s="7" t="str">
        <f t="shared" si="23"/>
        <v/>
      </c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</row>
    <row r="733" spans="1:14" x14ac:dyDescent="0.25">
      <c r="A733" s="7">
        <f t="shared" si="22"/>
        <v>732</v>
      </c>
      <c r="B733" s="8"/>
      <c r="C733" s="7" t="str">
        <f t="shared" si="23"/>
        <v/>
      </c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</row>
    <row r="734" spans="1:14" x14ac:dyDescent="0.25">
      <c r="A734" s="7">
        <f t="shared" si="22"/>
        <v>733</v>
      </c>
      <c r="B734" s="8"/>
      <c r="C734" s="7" t="str">
        <f t="shared" si="23"/>
        <v/>
      </c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</row>
    <row r="735" spans="1:14" x14ac:dyDescent="0.25">
      <c r="A735" s="7">
        <f t="shared" si="22"/>
        <v>734</v>
      </c>
      <c r="B735" s="8"/>
      <c r="C735" s="7" t="str">
        <f t="shared" si="23"/>
        <v/>
      </c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</row>
    <row r="736" spans="1:14" x14ac:dyDescent="0.25">
      <c r="A736" s="7">
        <f t="shared" si="22"/>
        <v>735</v>
      </c>
      <c r="B736" s="8"/>
      <c r="C736" s="7" t="str">
        <f t="shared" si="23"/>
        <v/>
      </c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</row>
    <row r="737" spans="1:14" x14ac:dyDescent="0.25">
      <c r="A737" s="7">
        <f t="shared" si="22"/>
        <v>736</v>
      </c>
      <c r="B737" s="8"/>
      <c r="C737" s="7" t="str">
        <f t="shared" si="23"/>
        <v/>
      </c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</row>
    <row r="738" spans="1:14" x14ac:dyDescent="0.25">
      <c r="A738" s="7">
        <f t="shared" si="22"/>
        <v>737</v>
      </c>
      <c r="B738" s="8"/>
      <c r="C738" s="7" t="str">
        <f t="shared" si="23"/>
        <v/>
      </c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</row>
    <row r="739" spans="1:14" x14ac:dyDescent="0.25">
      <c r="A739" s="7">
        <f t="shared" si="22"/>
        <v>738</v>
      </c>
      <c r="B739" s="8"/>
      <c r="C739" s="7" t="str">
        <f t="shared" si="23"/>
        <v/>
      </c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</row>
    <row r="740" spans="1:14" x14ac:dyDescent="0.25">
      <c r="A740" s="7">
        <f t="shared" si="22"/>
        <v>739</v>
      </c>
      <c r="B740" s="8"/>
      <c r="C740" s="7" t="str">
        <f t="shared" si="23"/>
        <v/>
      </c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</row>
    <row r="741" spans="1:14" x14ac:dyDescent="0.25">
      <c r="A741" s="7">
        <f t="shared" si="22"/>
        <v>740</v>
      </c>
      <c r="B741" s="8"/>
      <c r="C741" s="7" t="str">
        <f t="shared" si="23"/>
        <v/>
      </c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</row>
    <row r="742" spans="1:14" x14ac:dyDescent="0.25">
      <c r="A742" s="7">
        <f t="shared" si="22"/>
        <v>741</v>
      </c>
      <c r="B742" s="8"/>
      <c r="C742" s="7" t="str">
        <f t="shared" si="23"/>
        <v/>
      </c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</row>
    <row r="743" spans="1:14" x14ac:dyDescent="0.25">
      <c r="A743" s="7">
        <f t="shared" si="22"/>
        <v>742</v>
      </c>
      <c r="B743" s="8"/>
      <c r="C743" s="7" t="str">
        <f t="shared" si="23"/>
        <v/>
      </c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</row>
    <row r="744" spans="1:14" x14ac:dyDescent="0.25">
      <c r="A744" s="7">
        <f t="shared" si="22"/>
        <v>743</v>
      </c>
      <c r="B744" s="8"/>
      <c r="C744" s="7" t="str">
        <f t="shared" si="23"/>
        <v/>
      </c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</row>
    <row r="745" spans="1:14" x14ac:dyDescent="0.25">
      <c r="A745" s="7">
        <f t="shared" si="22"/>
        <v>744</v>
      </c>
      <c r="B745" s="8"/>
      <c r="C745" s="7" t="str">
        <f t="shared" si="23"/>
        <v/>
      </c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</row>
    <row r="746" spans="1:14" x14ac:dyDescent="0.25">
      <c r="A746" s="7">
        <f t="shared" si="22"/>
        <v>745</v>
      </c>
      <c r="B746" s="8"/>
      <c r="C746" s="7" t="str">
        <f t="shared" si="23"/>
        <v/>
      </c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</row>
    <row r="747" spans="1:14" x14ac:dyDescent="0.25">
      <c r="A747" s="7">
        <f t="shared" si="22"/>
        <v>746</v>
      </c>
      <c r="B747" s="8"/>
      <c r="C747" s="7" t="str">
        <f t="shared" si="23"/>
        <v/>
      </c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</row>
    <row r="748" spans="1:14" x14ac:dyDescent="0.25">
      <c r="A748" s="7">
        <f t="shared" si="22"/>
        <v>747</v>
      </c>
      <c r="B748" s="8"/>
      <c r="C748" s="7" t="str">
        <f t="shared" si="23"/>
        <v/>
      </c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</row>
    <row r="749" spans="1:14" x14ac:dyDescent="0.25">
      <c r="A749" s="7">
        <f t="shared" si="22"/>
        <v>748</v>
      </c>
      <c r="B749" s="8"/>
      <c r="C749" s="7" t="str">
        <f t="shared" si="23"/>
        <v/>
      </c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</row>
    <row r="750" spans="1:14" x14ac:dyDescent="0.25">
      <c r="A750" s="7">
        <f t="shared" si="22"/>
        <v>749</v>
      </c>
      <c r="B750" s="8"/>
      <c r="C750" s="7" t="str">
        <f t="shared" si="23"/>
        <v/>
      </c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</row>
    <row r="751" spans="1:14" x14ac:dyDescent="0.25">
      <c r="A751" s="7">
        <f t="shared" si="22"/>
        <v>750</v>
      </c>
      <c r="B751" s="8"/>
      <c r="C751" s="7" t="str">
        <f t="shared" si="23"/>
        <v/>
      </c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</row>
    <row r="752" spans="1:14" x14ac:dyDescent="0.25">
      <c r="A752" s="7">
        <f t="shared" si="22"/>
        <v>751</v>
      </c>
      <c r="B752" s="8"/>
      <c r="C752" s="7" t="str">
        <f t="shared" si="23"/>
        <v/>
      </c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</row>
    <row r="753" spans="1:14" x14ac:dyDescent="0.25">
      <c r="A753" s="7">
        <f t="shared" si="22"/>
        <v>752</v>
      </c>
      <c r="B753" s="8"/>
      <c r="C753" s="7" t="str">
        <f t="shared" si="23"/>
        <v/>
      </c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</row>
    <row r="754" spans="1:14" x14ac:dyDescent="0.25">
      <c r="A754" s="7">
        <f t="shared" si="22"/>
        <v>753</v>
      </c>
      <c r="B754" s="8"/>
      <c r="C754" s="7" t="str">
        <f t="shared" si="23"/>
        <v/>
      </c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</row>
    <row r="755" spans="1:14" x14ac:dyDescent="0.25">
      <c r="A755" s="7">
        <f t="shared" si="22"/>
        <v>754</v>
      </c>
      <c r="B755" s="8"/>
      <c r="C755" s="7" t="str">
        <f t="shared" si="23"/>
        <v/>
      </c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</row>
    <row r="756" spans="1:14" x14ac:dyDescent="0.25">
      <c r="A756" s="7">
        <f t="shared" si="22"/>
        <v>755</v>
      </c>
      <c r="B756" s="8"/>
      <c r="C756" s="7" t="str">
        <f t="shared" si="23"/>
        <v/>
      </c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</row>
    <row r="757" spans="1:14" x14ac:dyDescent="0.25">
      <c r="A757" s="7">
        <f t="shared" si="22"/>
        <v>756</v>
      </c>
      <c r="B757" s="8"/>
      <c r="C757" s="7" t="str">
        <f t="shared" si="23"/>
        <v/>
      </c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</row>
    <row r="758" spans="1:14" x14ac:dyDescent="0.25">
      <c r="A758" s="7">
        <f t="shared" si="22"/>
        <v>757</v>
      </c>
      <c r="B758" s="8"/>
      <c r="C758" s="7" t="str">
        <f t="shared" si="23"/>
        <v/>
      </c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</row>
    <row r="759" spans="1:14" x14ac:dyDescent="0.25">
      <c r="A759" s="7">
        <f t="shared" si="22"/>
        <v>758</v>
      </c>
      <c r="B759" s="8"/>
      <c r="C759" s="7" t="str">
        <f t="shared" si="23"/>
        <v/>
      </c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</row>
    <row r="760" spans="1:14" x14ac:dyDescent="0.25">
      <c r="A760" s="7">
        <f t="shared" si="22"/>
        <v>759</v>
      </c>
      <c r="B760" s="8"/>
      <c r="C760" s="7" t="str">
        <f t="shared" si="23"/>
        <v/>
      </c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</row>
    <row r="761" spans="1:14" x14ac:dyDescent="0.25">
      <c r="A761" s="7">
        <f t="shared" si="22"/>
        <v>760</v>
      </c>
      <c r="B761" s="8"/>
      <c r="C761" s="7" t="str">
        <f t="shared" si="23"/>
        <v/>
      </c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</row>
    <row r="762" spans="1:14" x14ac:dyDescent="0.25">
      <c r="A762" s="7">
        <f t="shared" si="22"/>
        <v>761</v>
      </c>
      <c r="B762" s="8"/>
      <c r="C762" s="7" t="str">
        <f t="shared" si="23"/>
        <v/>
      </c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</row>
    <row r="763" spans="1:14" x14ac:dyDescent="0.25">
      <c r="A763" s="7">
        <f t="shared" si="22"/>
        <v>762</v>
      </c>
      <c r="B763" s="8"/>
      <c r="C763" s="7" t="str">
        <f t="shared" si="23"/>
        <v/>
      </c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</row>
    <row r="764" spans="1:14" x14ac:dyDescent="0.25">
      <c r="A764" s="7">
        <f t="shared" si="22"/>
        <v>763</v>
      </c>
      <c r="B764" s="8"/>
      <c r="C764" s="7" t="str">
        <f t="shared" si="23"/>
        <v/>
      </c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</row>
    <row r="765" spans="1:14" x14ac:dyDescent="0.25">
      <c r="A765" s="7">
        <f t="shared" si="22"/>
        <v>764</v>
      </c>
      <c r="B765" s="8"/>
      <c r="C765" s="7" t="str">
        <f t="shared" si="23"/>
        <v/>
      </c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</row>
    <row r="766" spans="1:14" x14ac:dyDescent="0.25">
      <c r="A766" s="7">
        <f t="shared" si="22"/>
        <v>765</v>
      </c>
      <c r="B766" s="8"/>
      <c r="C766" s="7" t="str">
        <f t="shared" si="23"/>
        <v/>
      </c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</row>
    <row r="767" spans="1:14" x14ac:dyDescent="0.25">
      <c r="A767" s="7">
        <f t="shared" si="22"/>
        <v>766</v>
      </c>
      <c r="B767" s="8"/>
      <c r="C767" s="7" t="str">
        <f t="shared" si="23"/>
        <v/>
      </c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</row>
    <row r="768" spans="1:14" x14ac:dyDescent="0.25">
      <c r="A768" s="7">
        <f t="shared" si="22"/>
        <v>767</v>
      </c>
      <c r="B768" s="8"/>
      <c r="C768" s="7" t="str">
        <f t="shared" si="23"/>
        <v/>
      </c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</row>
    <row r="769" spans="1:14" x14ac:dyDescent="0.25">
      <c r="A769" s="7">
        <f t="shared" si="22"/>
        <v>768</v>
      </c>
      <c r="B769" s="8"/>
      <c r="C769" s="7" t="str">
        <f t="shared" si="23"/>
        <v/>
      </c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</row>
    <row r="770" spans="1:14" x14ac:dyDescent="0.25">
      <c r="A770" s="7">
        <f t="shared" si="22"/>
        <v>769</v>
      </c>
      <c r="B770" s="8"/>
      <c r="C770" s="7" t="str">
        <f t="shared" si="23"/>
        <v/>
      </c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</row>
    <row r="771" spans="1:14" x14ac:dyDescent="0.25">
      <c r="A771" s="7">
        <f t="shared" ref="A771:A834" si="24">ROW()-1</f>
        <v>770</v>
      </c>
      <c r="B771" s="8"/>
      <c r="C771" s="7" t="str">
        <f t="shared" ref="C771:C834" si="25">IF($B770="","",YEAR($B770))</f>
        <v/>
      </c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</row>
    <row r="772" spans="1:14" x14ac:dyDescent="0.25">
      <c r="A772" s="7">
        <f t="shared" si="24"/>
        <v>771</v>
      </c>
      <c r="B772" s="8"/>
      <c r="C772" s="7" t="str">
        <f t="shared" si="25"/>
        <v/>
      </c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</row>
    <row r="773" spans="1:14" x14ac:dyDescent="0.25">
      <c r="A773" s="7">
        <f t="shared" si="24"/>
        <v>772</v>
      </c>
      <c r="B773" s="8"/>
      <c r="C773" s="7" t="str">
        <f t="shared" si="25"/>
        <v/>
      </c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</row>
    <row r="774" spans="1:14" x14ac:dyDescent="0.25">
      <c r="A774" s="7">
        <f t="shared" si="24"/>
        <v>773</v>
      </c>
      <c r="B774" s="8"/>
      <c r="C774" s="7" t="str">
        <f t="shared" si="25"/>
        <v/>
      </c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</row>
    <row r="775" spans="1:14" x14ac:dyDescent="0.25">
      <c r="A775" s="7">
        <f t="shared" si="24"/>
        <v>774</v>
      </c>
      <c r="B775" s="8"/>
      <c r="C775" s="7" t="str">
        <f t="shared" si="25"/>
        <v/>
      </c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</row>
    <row r="776" spans="1:14" x14ac:dyDescent="0.25">
      <c r="A776" s="7">
        <f t="shared" si="24"/>
        <v>775</v>
      </c>
      <c r="B776" s="8"/>
      <c r="C776" s="7" t="str">
        <f t="shared" si="25"/>
        <v/>
      </c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</row>
    <row r="777" spans="1:14" x14ac:dyDescent="0.25">
      <c r="A777" s="7">
        <f t="shared" si="24"/>
        <v>776</v>
      </c>
      <c r="B777" s="8"/>
      <c r="C777" s="7" t="str">
        <f t="shared" si="25"/>
        <v/>
      </c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</row>
    <row r="778" spans="1:14" x14ac:dyDescent="0.25">
      <c r="A778" s="7">
        <f t="shared" si="24"/>
        <v>777</v>
      </c>
      <c r="B778" s="8"/>
      <c r="C778" s="7" t="str">
        <f t="shared" si="25"/>
        <v/>
      </c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</row>
    <row r="779" spans="1:14" x14ac:dyDescent="0.25">
      <c r="A779" s="7">
        <f t="shared" si="24"/>
        <v>778</v>
      </c>
      <c r="B779" s="8"/>
      <c r="C779" s="7" t="str">
        <f t="shared" si="25"/>
        <v/>
      </c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</row>
    <row r="780" spans="1:14" x14ac:dyDescent="0.25">
      <c r="A780" s="7">
        <f t="shared" si="24"/>
        <v>779</v>
      </c>
      <c r="B780" s="8"/>
      <c r="C780" s="7" t="str">
        <f t="shared" si="25"/>
        <v/>
      </c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</row>
    <row r="781" spans="1:14" x14ac:dyDescent="0.25">
      <c r="A781" s="7">
        <f t="shared" si="24"/>
        <v>780</v>
      </c>
      <c r="B781" s="8"/>
      <c r="C781" s="7" t="str">
        <f t="shared" si="25"/>
        <v/>
      </c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</row>
    <row r="782" spans="1:14" x14ac:dyDescent="0.25">
      <c r="A782" s="7">
        <f t="shared" si="24"/>
        <v>781</v>
      </c>
      <c r="B782" s="8"/>
      <c r="C782" s="7" t="str">
        <f t="shared" si="25"/>
        <v/>
      </c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</row>
    <row r="783" spans="1:14" x14ac:dyDescent="0.25">
      <c r="A783" s="7">
        <f t="shared" si="24"/>
        <v>782</v>
      </c>
      <c r="B783" s="8"/>
      <c r="C783" s="7" t="str">
        <f t="shared" si="25"/>
        <v/>
      </c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</row>
    <row r="784" spans="1:14" x14ac:dyDescent="0.25">
      <c r="A784" s="7">
        <f t="shared" si="24"/>
        <v>783</v>
      </c>
      <c r="B784" s="8"/>
      <c r="C784" s="7" t="str">
        <f t="shared" si="25"/>
        <v/>
      </c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</row>
    <row r="785" spans="1:14" x14ac:dyDescent="0.25">
      <c r="A785" s="7">
        <f t="shared" si="24"/>
        <v>784</v>
      </c>
      <c r="B785" s="8"/>
      <c r="C785" s="7" t="str">
        <f t="shared" si="25"/>
        <v/>
      </c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</row>
    <row r="786" spans="1:14" x14ac:dyDescent="0.25">
      <c r="A786" s="7">
        <f t="shared" si="24"/>
        <v>785</v>
      </c>
      <c r="B786" s="8"/>
      <c r="C786" s="7" t="str">
        <f t="shared" si="25"/>
        <v/>
      </c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</row>
    <row r="787" spans="1:14" x14ac:dyDescent="0.25">
      <c r="A787" s="7">
        <f t="shared" si="24"/>
        <v>786</v>
      </c>
      <c r="B787" s="8"/>
      <c r="C787" s="7" t="str">
        <f t="shared" si="25"/>
        <v/>
      </c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</row>
    <row r="788" spans="1:14" x14ac:dyDescent="0.25">
      <c r="A788" s="7">
        <f t="shared" si="24"/>
        <v>787</v>
      </c>
      <c r="B788" s="8"/>
      <c r="C788" s="7" t="str">
        <f t="shared" si="25"/>
        <v/>
      </c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</row>
    <row r="789" spans="1:14" x14ac:dyDescent="0.25">
      <c r="A789" s="7">
        <f t="shared" si="24"/>
        <v>788</v>
      </c>
      <c r="B789" s="8"/>
      <c r="C789" s="7" t="str">
        <f t="shared" si="25"/>
        <v/>
      </c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</row>
    <row r="790" spans="1:14" x14ac:dyDescent="0.25">
      <c r="A790" s="7">
        <f t="shared" si="24"/>
        <v>789</v>
      </c>
      <c r="B790" s="8"/>
      <c r="C790" s="7" t="str">
        <f t="shared" si="25"/>
        <v/>
      </c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</row>
    <row r="791" spans="1:14" x14ac:dyDescent="0.25">
      <c r="A791" s="7">
        <f t="shared" si="24"/>
        <v>790</v>
      </c>
      <c r="B791" s="8"/>
      <c r="C791" s="7" t="str">
        <f t="shared" si="25"/>
        <v/>
      </c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</row>
    <row r="792" spans="1:14" x14ac:dyDescent="0.25">
      <c r="A792" s="7">
        <f t="shared" si="24"/>
        <v>791</v>
      </c>
      <c r="B792" s="8"/>
      <c r="C792" s="7" t="str">
        <f t="shared" si="25"/>
        <v/>
      </c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</row>
    <row r="793" spans="1:14" x14ac:dyDescent="0.25">
      <c r="A793" s="7">
        <f t="shared" si="24"/>
        <v>792</v>
      </c>
      <c r="B793" s="8"/>
      <c r="C793" s="7" t="str">
        <f t="shared" si="25"/>
        <v/>
      </c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</row>
    <row r="794" spans="1:14" x14ac:dyDescent="0.25">
      <c r="A794" s="7">
        <f t="shared" si="24"/>
        <v>793</v>
      </c>
      <c r="B794" s="8"/>
      <c r="C794" s="7" t="str">
        <f t="shared" si="25"/>
        <v/>
      </c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</row>
    <row r="795" spans="1:14" x14ac:dyDescent="0.25">
      <c r="A795" s="7">
        <f t="shared" si="24"/>
        <v>794</v>
      </c>
      <c r="B795" s="8"/>
      <c r="C795" s="7" t="str">
        <f t="shared" si="25"/>
        <v/>
      </c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</row>
    <row r="796" spans="1:14" x14ac:dyDescent="0.25">
      <c r="A796" s="7">
        <f t="shared" si="24"/>
        <v>795</v>
      </c>
      <c r="B796" s="8"/>
      <c r="C796" s="7" t="str">
        <f t="shared" si="25"/>
        <v/>
      </c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</row>
    <row r="797" spans="1:14" x14ac:dyDescent="0.25">
      <c r="A797" s="7">
        <f t="shared" si="24"/>
        <v>796</v>
      </c>
      <c r="B797" s="8"/>
      <c r="C797" s="7" t="str">
        <f t="shared" si="25"/>
        <v/>
      </c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</row>
    <row r="798" spans="1:14" x14ac:dyDescent="0.25">
      <c r="A798" s="7">
        <f t="shared" si="24"/>
        <v>797</v>
      </c>
      <c r="B798" s="8"/>
      <c r="C798" s="7" t="str">
        <f t="shared" si="25"/>
        <v/>
      </c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</row>
    <row r="799" spans="1:14" x14ac:dyDescent="0.25">
      <c r="A799" s="7">
        <f t="shared" si="24"/>
        <v>798</v>
      </c>
      <c r="B799" s="8"/>
      <c r="C799" s="7" t="str">
        <f t="shared" si="25"/>
        <v/>
      </c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</row>
    <row r="800" spans="1:14" x14ac:dyDescent="0.25">
      <c r="A800" s="7">
        <f t="shared" si="24"/>
        <v>799</v>
      </c>
      <c r="B800" s="8"/>
      <c r="C800" s="7" t="str">
        <f t="shared" si="25"/>
        <v/>
      </c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</row>
    <row r="801" spans="1:14" x14ac:dyDescent="0.25">
      <c r="A801" s="7">
        <f t="shared" si="24"/>
        <v>800</v>
      </c>
      <c r="B801" s="8"/>
      <c r="C801" s="7" t="str">
        <f t="shared" si="25"/>
        <v/>
      </c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</row>
    <row r="802" spans="1:14" x14ac:dyDescent="0.25">
      <c r="A802" s="7">
        <f t="shared" si="24"/>
        <v>801</v>
      </c>
      <c r="B802" s="8"/>
      <c r="C802" s="7" t="str">
        <f t="shared" si="25"/>
        <v/>
      </c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</row>
    <row r="803" spans="1:14" x14ac:dyDescent="0.25">
      <c r="A803" s="7">
        <f t="shared" si="24"/>
        <v>802</v>
      </c>
      <c r="B803" s="8"/>
      <c r="C803" s="7" t="str">
        <f t="shared" si="25"/>
        <v/>
      </c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</row>
    <row r="804" spans="1:14" x14ac:dyDescent="0.25">
      <c r="A804" s="7">
        <f t="shared" si="24"/>
        <v>803</v>
      </c>
      <c r="B804" s="8"/>
      <c r="C804" s="7" t="str">
        <f t="shared" si="25"/>
        <v/>
      </c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</row>
    <row r="805" spans="1:14" x14ac:dyDescent="0.25">
      <c r="A805" s="7">
        <f t="shared" si="24"/>
        <v>804</v>
      </c>
      <c r="B805" s="8"/>
      <c r="C805" s="7" t="str">
        <f t="shared" si="25"/>
        <v/>
      </c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</row>
    <row r="806" spans="1:14" x14ac:dyDescent="0.25">
      <c r="A806" s="7">
        <f t="shared" si="24"/>
        <v>805</v>
      </c>
      <c r="B806" s="8"/>
      <c r="C806" s="7" t="str">
        <f t="shared" si="25"/>
        <v/>
      </c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</row>
    <row r="807" spans="1:14" x14ac:dyDescent="0.25">
      <c r="A807" s="7">
        <f t="shared" si="24"/>
        <v>806</v>
      </c>
      <c r="B807" s="8"/>
      <c r="C807" s="7" t="str">
        <f t="shared" si="25"/>
        <v/>
      </c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</row>
    <row r="808" spans="1:14" x14ac:dyDescent="0.25">
      <c r="A808" s="7">
        <f t="shared" si="24"/>
        <v>807</v>
      </c>
      <c r="B808" s="8"/>
      <c r="C808" s="7" t="str">
        <f t="shared" si="25"/>
        <v/>
      </c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</row>
    <row r="809" spans="1:14" x14ac:dyDescent="0.25">
      <c r="A809" s="7">
        <f t="shared" si="24"/>
        <v>808</v>
      </c>
      <c r="B809" s="8"/>
      <c r="C809" s="7" t="str">
        <f t="shared" si="25"/>
        <v/>
      </c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</row>
    <row r="810" spans="1:14" x14ac:dyDescent="0.25">
      <c r="A810" s="7">
        <f t="shared" si="24"/>
        <v>809</v>
      </c>
      <c r="B810" s="8"/>
      <c r="C810" s="7" t="str">
        <f t="shared" si="25"/>
        <v/>
      </c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</row>
    <row r="811" spans="1:14" x14ac:dyDescent="0.25">
      <c r="A811" s="7">
        <f t="shared" si="24"/>
        <v>810</v>
      </c>
      <c r="B811" s="8"/>
      <c r="C811" s="7" t="str">
        <f t="shared" si="25"/>
        <v/>
      </c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</row>
    <row r="812" spans="1:14" x14ac:dyDescent="0.25">
      <c r="A812" s="7">
        <f t="shared" si="24"/>
        <v>811</v>
      </c>
      <c r="B812" s="8"/>
      <c r="C812" s="7" t="str">
        <f t="shared" si="25"/>
        <v/>
      </c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</row>
    <row r="813" spans="1:14" x14ac:dyDescent="0.25">
      <c r="A813" s="7">
        <f t="shared" si="24"/>
        <v>812</v>
      </c>
      <c r="B813" s="8"/>
      <c r="C813" s="7" t="str">
        <f t="shared" si="25"/>
        <v/>
      </c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</row>
    <row r="814" spans="1:14" x14ac:dyDescent="0.25">
      <c r="A814" s="7">
        <f t="shared" si="24"/>
        <v>813</v>
      </c>
      <c r="B814" s="8"/>
      <c r="C814" s="7" t="str">
        <f t="shared" si="25"/>
        <v/>
      </c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</row>
    <row r="815" spans="1:14" x14ac:dyDescent="0.25">
      <c r="A815" s="7">
        <f t="shared" si="24"/>
        <v>814</v>
      </c>
      <c r="B815" s="8"/>
      <c r="C815" s="7" t="str">
        <f t="shared" si="25"/>
        <v/>
      </c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</row>
    <row r="816" spans="1:14" x14ac:dyDescent="0.25">
      <c r="A816" s="7">
        <f t="shared" si="24"/>
        <v>815</v>
      </c>
      <c r="B816" s="8"/>
      <c r="C816" s="7" t="str">
        <f t="shared" si="25"/>
        <v/>
      </c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</row>
    <row r="817" spans="1:14" x14ac:dyDescent="0.25">
      <c r="A817" s="7">
        <f t="shared" si="24"/>
        <v>816</v>
      </c>
      <c r="B817" s="8"/>
      <c r="C817" s="7" t="str">
        <f t="shared" si="25"/>
        <v/>
      </c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</row>
    <row r="818" spans="1:14" x14ac:dyDescent="0.25">
      <c r="A818" s="7">
        <f t="shared" si="24"/>
        <v>817</v>
      </c>
      <c r="B818" s="8"/>
      <c r="C818" s="7" t="str">
        <f t="shared" si="25"/>
        <v/>
      </c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</row>
    <row r="819" spans="1:14" x14ac:dyDescent="0.25">
      <c r="A819" s="7">
        <f t="shared" si="24"/>
        <v>818</v>
      </c>
      <c r="B819" s="8"/>
      <c r="C819" s="7" t="str">
        <f t="shared" si="25"/>
        <v/>
      </c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</row>
    <row r="820" spans="1:14" x14ac:dyDescent="0.25">
      <c r="A820" s="7">
        <f t="shared" si="24"/>
        <v>819</v>
      </c>
      <c r="B820" s="8"/>
      <c r="C820" s="7" t="str">
        <f t="shared" si="25"/>
        <v/>
      </c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</row>
    <row r="821" spans="1:14" x14ac:dyDescent="0.25">
      <c r="A821" s="7">
        <f t="shared" si="24"/>
        <v>820</v>
      </c>
      <c r="B821" s="8"/>
      <c r="C821" s="7" t="str">
        <f t="shared" si="25"/>
        <v/>
      </c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</row>
    <row r="822" spans="1:14" x14ac:dyDescent="0.25">
      <c r="A822" s="7">
        <f t="shared" si="24"/>
        <v>821</v>
      </c>
      <c r="B822" s="8"/>
      <c r="C822" s="7" t="str">
        <f t="shared" si="25"/>
        <v/>
      </c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</row>
    <row r="823" spans="1:14" x14ac:dyDescent="0.25">
      <c r="A823" s="7">
        <f t="shared" si="24"/>
        <v>822</v>
      </c>
      <c r="B823" s="8"/>
      <c r="C823" s="7" t="str">
        <f t="shared" si="25"/>
        <v/>
      </c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</row>
    <row r="824" spans="1:14" x14ac:dyDescent="0.25">
      <c r="A824" s="7">
        <f t="shared" si="24"/>
        <v>823</v>
      </c>
      <c r="B824" s="8"/>
      <c r="C824" s="7" t="str">
        <f t="shared" si="25"/>
        <v/>
      </c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</row>
    <row r="825" spans="1:14" x14ac:dyDescent="0.25">
      <c r="A825" s="7">
        <f t="shared" si="24"/>
        <v>824</v>
      </c>
      <c r="B825" s="8"/>
      <c r="C825" s="7" t="str">
        <f t="shared" si="25"/>
        <v/>
      </c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</row>
    <row r="826" spans="1:14" x14ac:dyDescent="0.25">
      <c r="A826" s="7">
        <f t="shared" si="24"/>
        <v>825</v>
      </c>
      <c r="B826" s="8"/>
      <c r="C826" s="7" t="str">
        <f t="shared" si="25"/>
        <v/>
      </c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</row>
    <row r="827" spans="1:14" x14ac:dyDescent="0.25">
      <c r="A827" s="7">
        <f t="shared" si="24"/>
        <v>826</v>
      </c>
      <c r="B827" s="8"/>
      <c r="C827" s="7" t="str">
        <f t="shared" si="25"/>
        <v/>
      </c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</row>
    <row r="828" spans="1:14" x14ac:dyDescent="0.25">
      <c r="A828" s="7">
        <f t="shared" si="24"/>
        <v>827</v>
      </c>
      <c r="B828" s="8"/>
      <c r="C828" s="7" t="str">
        <f t="shared" si="25"/>
        <v/>
      </c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</row>
    <row r="829" spans="1:14" x14ac:dyDescent="0.25">
      <c r="A829" s="7">
        <f t="shared" si="24"/>
        <v>828</v>
      </c>
      <c r="B829" s="8"/>
      <c r="C829" s="7" t="str">
        <f t="shared" si="25"/>
        <v/>
      </c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</row>
    <row r="830" spans="1:14" x14ac:dyDescent="0.25">
      <c r="A830" s="7">
        <f t="shared" si="24"/>
        <v>829</v>
      </c>
      <c r="B830" s="8"/>
      <c r="C830" s="7" t="str">
        <f t="shared" si="25"/>
        <v/>
      </c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</row>
    <row r="831" spans="1:14" x14ac:dyDescent="0.25">
      <c r="A831" s="7">
        <f t="shared" si="24"/>
        <v>830</v>
      </c>
      <c r="B831" s="8"/>
      <c r="C831" s="7" t="str">
        <f t="shared" si="25"/>
        <v/>
      </c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</row>
    <row r="832" spans="1:14" x14ac:dyDescent="0.25">
      <c r="A832" s="7">
        <f t="shared" si="24"/>
        <v>831</v>
      </c>
      <c r="B832" s="8"/>
      <c r="C832" s="7" t="str">
        <f t="shared" si="25"/>
        <v/>
      </c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</row>
    <row r="833" spans="1:14" x14ac:dyDescent="0.25">
      <c r="A833" s="7">
        <f t="shared" si="24"/>
        <v>832</v>
      </c>
      <c r="B833" s="8"/>
      <c r="C833" s="7" t="str">
        <f t="shared" si="25"/>
        <v/>
      </c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</row>
    <row r="834" spans="1:14" x14ac:dyDescent="0.25">
      <c r="A834" s="7">
        <f t="shared" si="24"/>
        <v>833</v>
      </c>
      <c r="B834" s="8"/>
      <c r="C834" s="7" t="str">
        <f t="shared" si="25"/>
        <v/>
      </c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</row>
    <row r="835" spans="1:14" x14ac:dyDescent="0.25">
      <c r="A835" s="7">
        <f t="shared" ref="A835:A898" si="26">ROW()-1</f>
        <v>834</v>
      </c>
      <c r="B835" s="8"/>
      <c r="C835" s="7" t="str">
        <f t="shared" ref="C835:C898" si="27">IF($B834="","",YEAR($B834))</f>
        <v/>
      </c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</row>
    <row r="836" spans="1:14" x14ac:dyDescent="0.25">
      <c r="A836" s="7">
        <f t="shared" si="26"/>
        <v>835</v>
      </c>
      <c r="B836" s="8"/>
      <c r="C836" s="7" t="str">
        <f t="shared" si="27"/>
        <v/>
      </c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</row>
    <row r="837" spans="1:14" x14ac:dyDescent="0.25">
      <c r="A837" s="7">
        <f t="shared" si="26"/>
        <v>836</v>
      </c>
      <c r="B837" s="8"/>
      <c r="C837" s="7" t="str">
        <f t="shared" si="27"/>
        <v/>
      </c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</row>
    <row r="838" spans="1:14" x14ac:dyDescent="0.25">
      <c r="A838" s="7">
        <f t="shared" si="26"/>
        <v>837</v>
      </c>
      <c r="B838" s="8"/>
      <c r="C838" s="7" t="str">
        <f t="shared" si="27"/>
        <v/>
      </c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</row>
    <row r="839" spans="1:14" x14ac:dyDescent="0.25">
      <c r="A839" s="7">
        <f t="shared" si="26"/>
        <v>838</v>
      </c>
      <c r="B839" s="8"/>
      <c r="C839" s="7" t="str">
        <f t="shared" si="27"/>
        <v/>
      </c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</row>
    <row r="840" spans="1:14" x14ac:dyDescent="0.25">
      <c r="A840" s="7">
        <f t="shared" si="26"/>
        <v>839</v>
      </c>
      <c r="B840" s="8"/>
      <c r="C840" s="7" t="str">
        <f t="shared" si="27"/>
        <v/>
      </c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</row>
    <row r="841" spans="1:14" x14ac:dyDescent="0.25">
      <c r="A841" s="7">
        <f t="shared" si="26"/>
        <v>840</v>
      </c>
      <c r="B841" s="8"/>
      <c r="C841" s="7" t="str">
        <f t="shared" si="27"/>
        <v/>
      </c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</row>
    <row r="842" spans="1:14" x14ac:dyDescent="0.25">
      <c r="A842" s="7">
        <f t="shared" si="26"/>
        <v>841</v>
      </c>
      <c r="B842" s="8"/>
      <c r="C842" s="7" t="str">
        <f t="shared" si="27"/>
        <v/>
      </c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</row>
    <row r="843" spans="1:14" x14ac:dyDescent="0.25">
      <c r="A843" s="7">
        <f t="shared" si="26"/>
        <v>842</v>
      </c>
      <c r="B843" s="8"/>
      <c r="C843" s="7" t="str">
        <f t="shared" si="27"/>
        <v/>
      </c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</row>
    <row r="844" spans="1:14" x14ac:dyDescent="0.25">
      <c r="A844" s="7">
        <f t="shared" si="26"/>
        <v>843</v>
      </c>
      <c r="B844" s="8"/>
      <c r="C844" s="7" t="str">
        <f t="shared" si="27"/>
        <v/>
      </c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</row>
    <row r="845" spans="1:14" x14ac:dyDescent="0.25">
      <c r="A845" s="7">
        <f t="shared" si="26"/>
        <v>844</v>
      </c>
      <c r="B845" s="8"/>
      <c r="C845" s="7" t="str">
        <f t="shared" si="27"/>
        <v/>
      </c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</row>
    <row r="846" spans="1:14" x14ac:dyDescent="0.25">
      <c r="A846" s="7">
        <f t="shared" si="26"/>
        <v>845</v>
      </c>
      <c r="B846" s="8"/>
      <c r="C846" s="7" t="str">
        <f t="shared" si="27"/>
        <v/>
      </c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</row>
    <row r="847" spans="1:14" x14ac:dyDescent="0.25">
      <c r="A847" s="7">
        <f t="shared" si="26"/>
        <v>846</v>
      </c>
      <c r="B847" s="8"/>
      <c r="C847" s="7" t="str">
        <f t="shared" si="27"/>
        <v/>
      </c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</row>
    <row r="848" spans="1:14" x14ac:dyDescent="0.25">
      <c r="A848" s="7">
        <f t="shared" si="26"/>
        <v>847</v>
      </c>
      <c r="B848" s="8"/>
      <c r="C848" s="7" t="str">
        <f t="shared" si="27"/>
        <v/>
      </c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</row>
    <row r="849" spans="1:14" x14ac:dyDescent="0.25">
      <c r="A849" s="7">
        <f t="shared" si="26"/>
        <v>848</v>
      </c>
      <c r="B849" s="8"/>
      <c r="C849" s="7" t="str">
        <f t="shared" si="27"/>
        <v/>
      </c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</row>
    <row r="850" spans="1:14" x14ac:dyDescent="0.25">
      <c r="A850" s="7">
        <f t="shared" si="26"/>
        <v>849</v>
      </c>
      <c r="B850" s="8"/>
      <c r="C850" s="7" t="str">
        <f t="shared" si="27"/>
        <v/>
      </c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</row>
    <row r="851" spans="1:14" x14ac:dyDescent="0.25">
      <c r="A851" s="7">
        <f t="shared" si="26"/>
        <v>850</v>
      </c>
      <c r="B851" s="8"/>
      <c r="C851" s="7" t="str">
        <f t="shared" si="27"/>
        <v/>
      </c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</row>
    <row r="852" spans="1:14" x14ac:dyDescent="0.25">
      <c r="A852" s="7">
        <f t="shared" si="26"/>
        <v>851</v>
      </c>
      <c r="B852" s="8"/>
      <c r="C852" s="7" t="str">
        <f t="shared" si="27"/>
        <v/>
      </c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</row>
    <row r="853" spans="1:14" x14ac:dyDescent="0.25">
      <c r="A853" s="7">
        <f t="shared" si="26"/>
        <v>852</v>
      </c>
      <c r="B853" s="8"/>
      <c r="C853" s="7" t="str">
        <f t="shared" si="27"/>
        <v/>
      </c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</row>
    <row r="854" spans="1:14" x14ac:dyDescent="0.25">
      <c r="A854" s="7">
        <f t="shared" si="26"/>
        <v>853</v>
      </c>
      <c r="B854" s="8"/>
      <c r="C854" s="7" t="str">
        <f t="shared" si="27"/>
        <v/>
      </c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</row>
    <row r="855" spans="1:14" x14ac:dyDescent="0.25">
      <c r="A855" s="7">
        <f t="shared" si="26"/>
        <v>854</v>
      </c>
      <c r="B855" s="8"/>
      <c r="C855" s="7" t="str">
        <f t="shared" si="27"/>
        <v/>
      </c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</row>
    <row r="856" spans="1:14" x14ac:dyDescent="0.25">
      <c r="A856" s="7">
        <f t="shared" si="26"/>
        <v>855</v>
      </c>
      <c r="B856" s="8"/>
      <c r="C856" s="7" t="str">
        <f t="shared" si="27"/>
        <v/>
      </c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</row>
    <row r="857" spans="1:14" x14ac:dyDescent="0.25">
      <c r="A857" s="7">
        <f t="shared" si="26"/>
        <v>856</v>
      </c>
      <c r="B857" s="8"/>
      <c r="C857" s="7" t="str">
        <f t="shared" si="27"/>
        <v/>
      </c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</row>
    <row r="858" spans="1:14" x14ac:dyDescent="0.25">
      <c r="A858" s="7">
        <f t="shared" si="26"/>
        <v>857</v>
      </c>
      <c r="B858" s="8"/>
      <c r="C858" s="7" t="str">
        <f t="shared" si="27"/>
        <v/>
      </c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</row>
    <row r="859" spans="1:14" x14ac:dyDescent="0.25">
      <c r="A859" s="7">
        <f t="shared" si="26"/>
        <v>858</v>
      </c>
      <c r="B859" s="8"/>
      <c r="C859" s="7" t="str">
        <f t="shared" si="27"/>
        <v/>
      </c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</row>
    <row r="860" spans="1:14" x14ac:dyDescent="0.25">
      <c r="A860" s="7">
        <f t="shared" si="26"/>
        <v>859</v>
      </c>
      <c r="B860" s="8"/>
      <c r="C860" s="7" t="str">
        <f t="shared" si="27"/>
        <v/>
      </c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</row>
    <row r="861" spans="1:14" x14ac:dyDescent="0.25">
      <c r="A861" s="7">
        <f t="shared" si="26"/>
        <v>860</v>
      </c>
      <c r="B861" s="8"/>
      <c r="C861" s="7" t="str">
        <f t="shared" si="27"/>
        <v/>
      </c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</row>
    <row r="862" spans="1:14" x14ac:dyDescent="0.25">
      <c r="A862" s="7">
        <f t="shared" si="26"/>
        <v>861</v>
      </c>
      <c r="B862" s="8"/>
      <c r="C862" s="7" t="str">
        <f t="shared" si="27"/>
        <v/>
      </c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</row>
    <row r="863" spans="1:14" x14ac:dyDescent="0.25">
      <c r="A863" s="7">
        <f t="shared" si="26"/>
        <v>862</v>
      </c>
      <c r="B863" s="8"/>
      <c r="C863" s="7" t="str">
        <f t="shared" si="27"/>
        <v/>
      </c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</row>
    <row r="864" spans="1:14" x14ac:dyDescent="0.25">
      <c r="A864" s="7">
        <f t="shared" si="26"/>
        <v>863</v>
      </c>
      <c r="B864" s="8"/>
      <c r="C864" s="7" t="str">
        <f t="shared" si="27"/>
        <v/>
      </c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</row>
    <row r="865" spans="1:14" x14ac:dyDescent="0.25">
      <c r="A865" s="7">
        <f t="shared" si="26"/>
        <v>864</v>
      </c>
      <c r="B865" s="8"/>
      <c r="C865" s="7" t="str">
        <f t="shared" si="27"/>
        <v/>
      </c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</row>
    <row r="866" spans="1:14" x14ac:dyDescent="0.25">
      <c r="A866" s="7">
        <f t="shared" si="26"/>
        <v>865</v>
      </c>
      <c r="B866" s="8"/>
      <c r="C866" s="7" t="str">
        <f t="shared" si="27"/>
        <v/>
      </c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</row>
    <row r="867" spans="1:14" x14ac:dyDescent="0.25">
      <c r="A867" s="7">
        <f t="shared" si="26"/>
        <v>866</v>
      </c>
      <c r="B867" s="8"/>
      <c r="C867" s="7" t="str">
        <f t="shared" si="27"/>
        <v/>
      </c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</row>
    <row r="868" spans="1:14" x14ac:dyDescent="0.25">
      <c r="A868" s="7">
        <f t="shared" si="26"/>
        <v>867</v>
      </c>
      <c r="B868" s="8"/>
      <c r="C868" s="7" t="str">
        <f t="shared" si="27"/>
        <v/>
      </c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</row>
    <row r="869" spans="1:14" x14ac:dyDescent="0.25">
      <c r="A869" s="7">
        <f t="shared" si="26"/>
        <v>868</v>
      </c>
      <c r="B869" s="8"/>
      <c r="C869" s="7" t="str">
        <f t="shared" si="27"/>
        <v/>
      </c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</row>
    <row r="870" spans="1:14" x14ac:dyDescent="0.25">
      <c r="A870" s="7">
        <f t="shared" si="26"/>
        <v>869</v>
      </c>
      <c r="B870" s="8"/>
      <c r="C870" s="7" t="str">
        <f t="shared" si="27"/>
        <v/>
      </c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</row>
    <row r="871" spans="1:14" x14ac:dyDescent="0.25">
      <c r="A871" s="7">
        <f t="shared" si="26"/>
        <v>870</v>
      </c>
      <c r="B871" s="8"/>
      <c r="C871" s="7" t="str">
        <f t="shared" si="27"/>
        <v/>
      </c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</row>
    <row r="872" spans="1:14" x14ac:dyDescent="0.25">
      <c r="A872" s="7">
        <f t="shared" si="26"/>
        <v>871</v>
      </c>
      <c r="B872" s="8"/>
      <c r="C872" s="7" t="str">
        <f t="shared" si="27"/>
        <v/>
      </c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</row>
    <row r="873" spans="1:14" x14ac:dyDescent="0.25">
      <c r="A873" s="7">
        <f t="shared" si="26"/>
        <v>872</v>
      </c>
      <c r="B873" s="8"/>
      <c r="C873" s="7" t="str">
        <f t="shared" si="27"/>
        <v/>
      </c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</row>
    <row r="874" spans="1:14" x14ac:dyDescent="0.25">
      <c r="A874" s="7">
        <f t="shared" si="26"/>
        <v>873</v>
      </c>
      <c r="B874" s="8"/>
      <c r="C874" s="7" t="str">
        <f t="shared" si="27"/>
        <v/>
      </c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</row>
    <row r="875" spans="1:14" x14ac:dyDescent="0.25">
      <c r="A875" s="7">
        <f t="shared" si="26"/>
        <v>874</v>
      </c>
      <c r="B875" s="8"/>
      <c r="C875" s="7" t="str">
        <f t="shared" si="27"/>
        <v/>
      </c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</row>
    <row r="876" spans="1:14" x14ac:dyDescent="0.25">
      <c r="A876" s="7">
        <f t="shared" si="26"/>
        <v>875</v>
      </c>
      <c r="B876" s="8"/>
      <c r="C876" s="7" t="str">
        <f t="shared" si="27"/>
        <v/>
      </c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</row>
    <row r="877" spans="1:14" x14ac:dyDescent="0.25">
      <c r="A877" s="7">
        <f t="shared" si="26"/>
        <v>876</v>
      </c>
      <c r="B877" s="8"/>
      <c r="C877" s="7" t="str">
        <f t="shared" si="27"/>
        <v/>
      </c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</row>
    <row r="878" spans="1:14" x14ac:dyDescent="0.25">
      <c r="A878" s="7">
        <f t="shared" si="26"/>
        <v>877</v>
      </c>
      <c r="B878" s="8"/>
      <c r="C878" s="7" t="str">
        <f t="shared" si="27"/>
        <v/>
      </c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</row>
    <row r="879" spans="1:14" x14ac:dyDescent="0.25">
      <c r="A879" s="7">
        <f t="shared" si="26"/>
        <v>878</v>
      </c>
      <c r="B879" s="8"/>
      <c r="C879" s="7" t="str">
        <f t="shared" si="27"/>
        <v/>
      </c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</row>
    <row r="880" spans="1:14" x14ac:dyDescent="0.25">
      <c r="A880" s="7">
        <f t="shared" si="26"/>
        <v>879</v>
      </c>
      <c r="B880" s="8"/>
      <c r="C880" s="7" t="str">
        <f t="shared" si="27"/>
        <v/>
      </c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</row>
    <row r="881" spans="1:14" x14ac:dyDescent="0.25">
      <c r="A881" s="7">
        <f t="shared" si="26"/>
        <v>880</v>
      </c>
      <c r="B881" s="8"/>
      <c r="C881" s="7" t="str">
        <f t="shared" si="27"/>
        <v/>
      </c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</row>
    <row r="882" spans="1:14" x14ac:dyDescent="0.25">
      <c r="A882" s="7">
        <f t="shared" si="26"/>
        <v>881</v>
      </c>
      <c r="B882" s="8"/>
      <c r="C882" s="7" t="str">
        <f t="shared" si="27"/>
        <v/>
      </c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</row>
    <row r="883" spans="1:14" x14ac:dyDescent="0.25">
      <c r="A883" s="7">
        <f t="shared" si="26"/>
        <v>882</v>
      </c>
      <c r="B883" s="8"/>
      <c r="C883" s="7" t="str">
        <f t="shared" si="27"/>
        <v/>
      </c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</row>
    <row r="884" spans="1:14" x14ac:dyDescent="0.25">
      <c r="A884" s="7">
        <f t="shared" si="26"/>
        <v>883</v>
      </c>
      <c r="B884" s="8"/>
      <c r="C884" s="7" t="str">
        <f t="shared" si="27"/>
        <v/>
      </c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</row>
    <row r="885" spans="1:14" x14ac:dyDescent="0.25">
      <c r="A885" s="7">
        <f t="shared" si="26"/>
        <v>884</v>
      </c>
      <c r="B885" s="8"/>
      <c r="C885" s="7" t="str">
        <f t="shared" si="27"/>
        <v/>
      </c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</row>
    <row r="886" spans="1:14" x14ac:dyDescent="0.25">
      <c r="A886" s="7">
        <f t="shared" si="26"/>
        <v>885</v>
      </c>
      <c r="B886" s="8"/>
      <c r="C886" s="7" t="str">
        <f t="shared" si="27"/>
        <v/>
      </c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</row>
    <row r="887" spans="1:14" x14ac:dyDescent="0.25">
      <c r="A887" s="7">
        <f t="shared" si="26"/>
        <v>886</v>
      </c>
      <c r="B887" s="8"/>
      <c r="C887" s="7" t="str">
        <f t="shared" si="27"/>
        <v/>
      </c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</row>
    <row r="888" spans="1:14" x14ac:dyDescent="0.25">
      <c r="A888" s="7">
        <f t="shared" si="26"/>
        <v>887</v>
      </c>
      <c r="B888" s="8"/>
      <c r="C888" s="7" t="str">
        <f t="shared" si="27"/>
        <v/>
      </c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</row>
    <row r="889" spans="1:14" x14ac:dyDescent="0.25">
      <c r="A889" s="7">
        <f t="shared" si="26"/>
        <v>888</v>
      </c>
      <c r="B889" s="8"/>
      <c r="C889" s="7" t="str">
        <f t="shared" si="27"/>
        <v/>
      </c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</row>
    <row r="890" spans="1:14" x14ac:dyDescent="0.25">
      <c r="A890" s="7">
        <f t="shared" si="26"/>
        <v>889</v>
      </c>
      <c r="B890" s="8"/>
      <c r="C890" s="7" t="str">
        <f t="shared" si="27"/>
        <v/>
      </c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</row>
    <row r="891" spans="1:14" x14ac:dyDescent="0.25">
      <c r="A891" s="7">
        <f t="shared" si="26"/>
        <v>890</v>
      </c>
      <c r="B891" s="8"/>
      <c r="C891" s="7" t="str">
        <f t="shared" si="27"/>
        <v/>
      </c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</row>
    <row r="892" spans="1:14" x14ac:dyDescent="0.25">
      <c r="A892" s="7">
        <f t="shared" si="26"/>
        <v>891</v>
      </c>
      <c r="B892" s="8"/>
      <c r="C892" s="7" t="str">
        <f t="shared" si="27"/>
        <v/>
      </c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</row>
    <row r="893" spans="1:14" x14ac:dyDescent="0.25">
      <c r="A893" s="7">
        <f t="shared" si="26"/>
        <v>892</v>
      </c>
      <c r="B893" s="8"/>
      <c r="C893" s="7" t="str">
        <f t="shared" si="27"/>
        <v/>
      </c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</row>
    <row r="894" spans="1:14" x14ac:dyDescent="0.25">
      <c r="A894" s="7">
        <f t="shared" si="26"/>
        <v>893</v>
      </c>
      <c r="B894" s="8"/>
      <c r="C894" s="7" t="str">
        <f t="shared" si="27"/>
        <v/>
      </c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</row>
    <row r="895" spans="1:14" x14ac:dyDescent="0.25">
      <c r="A895" s="7">
        <f t="shared" si="26"/>
        <v>894</v>
      </c>
      <c r="B895" s="8"/>
      <c r="C895" s="7" t="str">
        <f t="shared" si="27"/>
        <v/>
      </c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</row>
    <row r="896" spans="1:14" x14ac:dyDescent="0.25">
      <c r="A896" s="7">
        <f t="shared" si="26"/>
        <v>895</v>
      </c>
      <c r="B896" s="8"/>
      <c r="C896" s="7" t="str">
        <f t="shared" si="27"/>
        <v/>
      </c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</row>
    <row r="897" spans="1:14" x14ac:dyDescent="0.25">
      <c r="A897" s="7">
        <f t="shared" si="26"/>
        <v>896</v>
      </c>
      <c r="B897" s="8"/>
      <c r="C897" s="7" t="str">
        <f t="shared" si="27"/>
        <v/>
      </c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</row>
    <row r="898" spans="1:14" x14ac:dyDescent="0.25">
      <c r="A898" s="7">
        <f t="shared" si="26"/>
        <v>897</v>
      </c>
      <c r="B898" s="8"/>
      <c r="C898" s="7" t="str">
        <f t="shared" si="27"/>
        <v/>
      </c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</row>
    <row r="899" spans="1:14" x14ac:dyDescent="0.25">
      <c r="A899" s="7">
        <f t="shared" ref="A899:A962" si="28">ROW()-1</f>
        <v>898</v>
      </c>
      <c r="B899" s="8"/>
      <c r="C899" s="7" t="str">
        <f t="shared" ref="C899:C962" si="29">IF($B898="","",YEAR($B898))</f>
        <v/>
      </c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</row>
    <row r="900" spans="1:14" x14ac:dyDescent="0.25">
      <c r="A900" s="7">
        <f t="shared" si="28"/>
        <v>899</v>
      </c>
      <c r="B900" s="8"/>
      <c r="C900" s="7" t="str">
        <f t="shared" si="29"/>
        <v/>
      </c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</row>
    <row r="901" spans="1:14" x14ac:dyDescent="0.25">
      <c r="A901" s="7">
        <f t="shared" si="28"/>
        <v>900</v>
      </c>
      <c r="B901" s="8"/>
      <c r="C901" s="7" t="str">
        <f t="shared" si="29"/>
        <v/>
      </c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</row>
    <row r="902" spans="1:14" x14ac:dyDescent="0.25">
      <c r="A902" s="7">
        <f t="shared" si="28"/>
        <v>901</v>
      </c>
      <c r="B902" s="8"/>
      <c r="C902" s="7" t="str">
        <f t="shared" si="29"/>
        <v/>
      </c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</row>
    <row r="903" spans="1:14" x14ac:dyDescent="0.25">
      <c r="A903" s="7">
        <f t="shared" si="28"/>
        <v>902</v>
      </c>
      <c r="B903" s="8"/>
      <c r="C903" s="7" t="str">
        <f t="shared" si="29"/>
        <v/>
      </c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</row>
    <row r="904" spans="1:14" x14ac:dyDescent="0.25">
      <c r="A904" s="7">
        <f t="shared" si="28"/>
        <v>903</v>
      </c>
      <c r="B904" s="8"/>
      <c r="C904" s="7" t="str">
        <f t="shared" si="29"/>
        <v/>
      </c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</row>
    <row r="905" spans="1:14" x14ac:dyDescent="0.25">
      <c r="A905" s="7">
        <f t="shared" si="28"/>
        <v>904</v>
      </c>
      <c r="B905" s="8"/>
      <c r="C905" s="7" t="str">
        <f t="shared" si="29"/>
        <v/>
      </c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</row>
    <row r="906" spans="1:14" x14ac:dyDescent="0.25">
      <c r="A906" s="7">
        <f t="shared" si="28"/>
        <v>905</v>
      </c>
      <c r="B906" s="8"/>
      <c r="C906" s="7" t="str">
        <f t="shared" si="29"/>
        <v/>
      </c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</row>
    <row r="907" spans="1:14" x14ac:dyDescent="0.25">
      <c r="A907" s="7">
        <f t="shared" si="28"/>
        <v>906</v>
      </c>
      <c r="B907" s="8"/>
      <c r="C907" s="7" t="str">
        <f t="shared" si="29"/>
        <v/>
      </c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</row>
    <row r="908" spans="1:14" x14ac:dyDescent="0.25">
      <c r="A908" s="7">
        <f t="shared" si="28"/>
        <v>907</v>
      </c>
      <c r="B908" s="8"/>
      <c r="C908" s="7" t="str">
        <f t="shared" si="29"/>
        <v/>
      </c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</row>
    <row r="909" spans="1:14" x14ac:dyDescent="0.25">
      <c r="A909" s="7">
        <f t="shared" si="28"/>
        <v>908</v>
      </c>
      <c r="B909" s="8"/>
      <c r="C909" s="7" t="str">
        <f t="shared" si="29"/>
        <v/>
      </c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</row>
    <row r="910" spans="1:14" x14ac:dyDescent="0.25">
      <c r="A910" s="7">
        <f t="shared" si="28"/>
        <v>909</v>
      </c>
      <c r="B910" s="8"/>
      <c r="C910" s="7" t="str">
        <f t="shared" si="29"/>
        <v/>
      </c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</row>
    <row r="911" spans="1:14" x14ac:dyDescent="0.25">
      <c r="A911" s="7">
        <f t="shared" si="28"/>
        <v>910</v>
      </c>
      <c r="B911" s="8"/>
      <c r="C911" s="7" t="str">
        <f t="shared" si="29"/>
        <v/>
      </c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</row>
    <row r="912" spans="1:14" x14ac:dyDescent="0.25">
      <c r="A912" s="7">
        <f t="shared" si="28"/>
        <v>911</v>
      </c>
      <c r="B912" s="8"/>
      <c r="C912" s="7" t="str">
        <f t="shared" si="29"/>
        <v/>
      </c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</row>
    <row r="913" spans="1:14" x14ac:dyDescent="0.25">
      <c r="A913" s="7">
        <f t="shared" si="28"/>
        <v>912</v>
      </c>
      <c r="B913" s="8"/>
      <c r="C913" s="7" t="str">
        <f t="shared" si="29"/>
        <v/>
      </c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</row>
    <row r="914" spans="1:14" x14ac:dyDescent="0.25">
      <c r="A914" s="7">
        <f t="shared" si="28"/>
        <v>913</v>
      </c>
      <c r="B914" s="8"/>
      <c r="C914" s="7" t="str">
        <f t="shared" si="29"/>
        <v/>
      </c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</row>
    <row r="915" spans="1:14" x14ac:dyDescent="0.25">
      <c r="A915" s="7">
        <f t="shared" si="28"/>
        <v>914</v>
      </c>
      <c r="B915" s="8"/>
      <c r="C915" s="7" t="str">
        <f t="shared" si="29"/>
        <v/>
      </c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</row>
    <row r="916" spans="1:14" x14ac:dyDescent="0.25">
      <c r="A916" s="7">
        <f t="shared" si="28"/>
        <v>915</v>
      </c>
      <c r="B916" s="8"/>
      <c r="C916" s="7" t="str">
        <f t="shared" si="29"/>
        <v/>
      </c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</row>
    <row r="917" spans="1:14" x14ac:dyDescent="0.25">
      <c r="A917" s="7">
        <f t="shared" si="28"/>
        <v>916</v>
      </c>
      <c r="B917" s="8"/>
      <c r="C917" s="7" t="str">
        <f t="shared" si="29"/>
        <v/>
      </c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</row>
    <row r="918" spans="1:14" x14ac:dyDescent="0.25">
      <c r="A918" s="7">
        <f t="shared" si="28"/>
        <v>917</v>
      </c>
      <c r="B918" s="8"/>
      <c r="C918" s="7" t="str">
        <f t="shared" si="29"/>
        <v/>
      </c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</row>
    <row r="919" spans="1:14" x14ac:dyDescent="0.25">
      <c r="A919" s="7">
        <f t="shared" si="28"/>
        <v>918</v>
      </c>
      <c r="B919" s="8"/>
      <c r="C919" s="7" t="str">
        <f t="shared" si="29"/>
        <v/>
      </c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</row>
    <row r="920" spans="1:14" x14ac:dyDescent="0.25">
      <c r="A920" s="7">
        <f t="shared" si="28"/>
        <v>919</v>
      </c>
      <c r="B920" s="8"/>
      <c r="C920" s="7" t="str">
        <f t="shared" si="29"/>
        <v/>
      </c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</row>
    <row r="921" spans="1:14" x14ac:dyDescent="0.25">
      <c r="A921" s="7">
        <f t="shared" si="28"/>
        <v>920</v>
      </c>
      <c r="B921" s="8"/>
      <c r="C921" s="7" t="str">
        <f t="shared" si="29"/>
        <v/>
      </c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</row>
    <row r="922" spans="1:14" x14ac:dyDescent="0.25">
      <c r="A922" s="7">
        <f t="shared" si="28"/>
        <v>921</v>
      </c>
      <c r="B922" s="8"/>
      <c r="C922" s="7" t="str">
        <f t="shared" si="29"/>
        <v/>
      </c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</row>
    <row r="923" spans="1:14" x14ac:dyDescent="0.25">
      <c r="A923" s="7">
        <f t="shared" si="28"/>
        <v>922</v>
      </c>
      <c r="B923" s="8"/>
      <c r="C923" s="7" t="str">
        <f t="shared" si="29"/>
        <v/>
      </c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</row>
    <row r="924" spans="1:14" x14ac:dyDescent="0.25">
      <c r="A924" s="7">
        <f t="shared" si="28"/>
        <v>923</v>
      </c>
      <c r="B924" s="8"/>
      <c r="C924" s="7" t="str">
        <f t="shared" si="29"/>
        <v/>
      </c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</row>
    <row r="925" spans="1:14" x14ac:dyDescent="0.25">
      <c r="A925" s="7">
        <f t="shared" si="28"/>
        <v>924</v>
      </c>
      <c r="B925" s="8"/>
      <c r="C925" s="7" t="str">
        <f t="shared" si="29"/>
        <v/>
      </c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</row>
    <row r="926" spans="1:14" x14ac:dyDescent="0.25">
      <c r="A926" s="7">
        <f t="shared" si="28"/>
        <v>925</v>
      </c>
      <c r="B926" s="8"/>
      <c r="C926" s="7" t="str">
        <f t="shared" si="29"/>
        <v/>
      </c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</row>
    <row r="927" spans="1:14" x14ac:dyDescent="0.25">
      <c r="A927" s="7">
        <f t="shared" si="28"/>
        <v>926</v>
      </c>
      <c r="B927" s="8"/>
      <c r="C927" s="7" t="str">
        <f t="shared" si="29"/>
        <v/>
      </c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</row>
    <row r="928" spans="1:14" x14ac:dyDescent="0.25">
      <c r="A928" s="7">
        <f t="shared" si="28"/>
        <v>927</v>
      </c>
      <c r="B928" s="8"/>
      <c r="C928" s="7" t="str">
        <f t="shared" si="29"/>
        <v/>
      </c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</row>
    <row r="929" spans="1:14" x14ac:dyDescent="0.25">
      <c r="A929" s="7">
        <f t="shared" si="28"/>
        <v>928</v>
      </c>
      <c r="B929" s="8"/>
      <c r="C929" s="7" t="str">
        <f t="shared" si="29"/>
        <v/>
      </c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</row>
    <row r="930" spans="1:14" x14ac:dyDescent="0.25">
      <c r="A930" s="7">
        <f t="shared" si="28"/>
        <v>929</v>
      </c>
      <c r="B930" s="8"/>
      <c r="C930" s="7" t="str">
        <f t="shared" si="29"/>
        <v/>
      </c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</row>
    <row r="931" spans="1:14" x14ac:dyDescent="0.25">
      <c r="A931" s="7">
        <f t="shared" si="28"/>
        <v>930</v>
      </c>
      <c r="B931" s="8"/>
      <c r="C931" s="7" t="str">
        <f t="shared" si="29"/>
        <v/>
      </c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</row>
    <row r="932" spans="1:14" x14ac:dyDescent="0.25">
      <c r="A932" s="7">
        <f t="shared" si="28"/>
        <v>931</v>
      </c>
      <c r="B932" s="8"/>
      <c r="C932" s="7" t="str">
        <f t="shared" si="29"/>
        <v/>
      </c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</row>
    <row r="933" spans="1:14" x14ac:dyDescent="0.25">
      <c r="A933" s="7">
        <f t="shared" si="28"/>
        <v>932</v>
      </c>
      <c r="B933" s="8"/>
      <c r="C933" s="7" t="str">
        <f t="shared" si="29"/>
        <v/>
      </c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</row>
    <row r="934" spans="1:14" x14ac:dyDescent="0.25">
      <c r="A934" s="7">
        <f t="shared" si="28"/>
        <v>933</v>
      </c>
      <c r="B934" s="8"/>
      <c r="C934" s="7" t="str">
        <f t="shared" si="29"/>
        <v/>
      </c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</row>
    <row r="935" spans="1:14" x14ac:dyDescent="0.25">
      <c r="A935" s="7">
        <f t="shared" si="28"/>
        <v>934</v>
      </c>
      <c r="B935" s="8"/>
      <c r="C935" s="7" t="str">
        <f t="shared" si="29"/>
        <v/>
      </c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</row>
    <row r="936" spans="1:14" x14ac:dyDescent="0.25">
      <c r="A936" s="7">
        <f t="shared" si="28"/>
        <v>935</v>
      </c>
      <c r="B936" s="8"/>
      <c r="C936" s="7" t="str">
        <f t="shared" si="29"/>
        <v/>
      </c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</row>
    <row r="937" spans="1:14" x14ac:dyDescent="0.25">
      <c r="A937" s="7">
        <f t="shared" si="28"/>
        <v>936</v>
      </c>
      <c r="B937" s="8"/>
      <c r="C937" s="7" t="str">
        <f t="shared" si="29"/>
        <v/>
      </c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</row>
    <row r="938" spans="1:14" x14ac:dyDescent="0.25">
      <c r="A938" s="7">
        <f t="shared" si="28"/>
        <v>937</v>
      </c>
      <c r="B938" s="8"/>
      <c r="C938" s="7" t="str">
        <f t="shared" si="29"/>
        <v/>
      </c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</row>
    <row r="939" spans="1:14" x14ac:dyDescent="0.25">
      <c r="A939" s="7">
        <f t="shared" si="28"/>
        <v>938</v>
      </c>
      <c r="B939" s="8"/>
      <c r="C939" s="7" t="str">
        <f t="shared" si="29"/>
        <v/>
      </c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</row>
    <row r="940" spans="1:14" x14ac:dyDescent="0.25">
      <c r="A940" s="7">
        <f t="shared" si="28"/>
        <v>939</v>
      </c>
      <c r="B940" s="8"/>
      <c r="C940" s="7" t="str">
        <f t="shared" si="29"/>
        <v/>
      </c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</row>
    <row r="941" spans="1:14" x14ac:dyDescent="0.25">
      <c r="A941" s="7">
        <f t="shared" si="28"/>
        <v>940</v>
      </c>
      <c r="B941" s="8"/>
      <c r="C941" s="7" t="str">
        <f t="shared" si="29"/>
        <v/>
      </c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</row>
    <row r="942" spans="1:14" x14ac:dyDescent="0.25">
      <c r="A942" s="7">
        <f t="shared" si="28"/>
        <v>941</v>
      </c>
      <c r="B942" s="8"/>
      <c r="C942" s="7" t="str">
        <f t="shared" si="29"/>
        <v/>
      </c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</row>
    <row r="943" spans="1:14" x14ac:dyDescent="0.25">
      <c r="A943" s="7">
        <f t="shared" si="28"/>
        <v>942</v>
      </c>
      <c r="B943" s="8"/>
      <c r="C943" s="7" t="str">
        <f t="shared" si="29"/>
        <v/>
      </c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</row>
    <row r="944" spans="1:14" x14ac:dyDescent="0.25">
      <c r="A944" s="7">
        <f t="shared" si="28"/>
        <v>943</v>
      </c>
      <c r="B944" s="8"/>
      <c r="C944" s="7" t="str">
        <f t="shared" si="29"/>
        <v/>
      </c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</row>
    <row r="945" spans="1:14" x14ac:dyDescent="0.25">
      <c r="A945" s="7">
        <f t="shared" si="28"/>
        <v>944</v>
      </c>
      <c r="B945" s="8"/>
      <c r="C945" s="7" t="str">
        <f t="shared" si="29"/>
        <v/>
      </c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</row>
    <row r="946" spans="1:14" x14ac:dyDescent="0.25">
      <c r="A946" s="7">
        <f t="shared" si="28"/>
        <v>945</v>
      </c>
      <c r="B946" s="8"/>
      <c r="C946" s="7" t="str">
        <f t="shared" si="29"/>
        <v/>
      </c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</row>
    <row r="947" spans="1:14" x14ac:dyDescent="0.25">
      <c r="A947" s="7">
        <f t="shared" si="28"/>
        <v>946</v>
      </c>
      <c r="B947" s="8"/>
      <c r="C947" s="7" t="str">
        <f t="shared" si="29"/>
        <v/>
      </c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</row>
    <row r="948" spans="1:14" x14ac:dyDescent="0.25">
      <c r="A948" s="7">
        <f t="shared" si="28"/>
        <v>947</v>
      </c>
      <c r="B948" s="8"/>
      <c r="C948" s="7" t="str">
        <f t="shared" si="29"/>
        <v/>
      </c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</row>
    <row r="949" spans="1:14" x14ac:dyDescent="0.25">
      <c r="A949" s="7">
        <f t="shared" si="28"/>
        <v>948</v>
      </c>
      <c r="B949" s="8"/>
      <c r="C949" s="7" t="str">
        <f t="shared" si="29"/>
        <v/>
      </c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</row>
    <row r="950" spans="1:14" x14ac:dyDescent="0.25">
      <c r="A950" s="7">
        <f t="shared" si="28"/>
        <v>949</v>
      </c>
      <c r="B950" s="8"/>
      <c r="C950" s="7" t="str">
        <f t="shared" si="29"/>
        <v/>
      </c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</row>
    <row r="951" spans="1:14" x14ac:dyDescent="0.25">
      <c r="A951" s="7">
        <f t="shared" si="28"/>
        <v>950</v>
      </c>
      <c r="B951" s="8"/>
      <c r="C951" s="7" t="str">
        <f t="shared" si="29"/>
        <v/>
      </c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</row>
    <row r="952" spans="1:14" x14ac:dyDescent="0.25">
      <c r="A952" s="7">
        <f t="shared" si="28"/>
        <v>951</v>
      </c>
      <c r="B952" s="8"/>
      <c r="C952" s="7" t="str">
        <f t="shared" si="29"/>
        <v/>
      </c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</row>
    <row r="953" spans="1:14" x14ac:dyDescent="0.25">
      <c r="A953" s="7">
        <f t="shared" si="28"/>
        <v>952</v>
      </c>
      <c r="B953" s="8"/>
      <c r="C953" s="7" t="str">
        <f t="shared" si="29"/>
        <v/>
      </c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</row>
    <row r="954" spans="1:14" x14ac:dyDescent="0.25">
      <c r="A954" s="7">
        <f t="shared" si="28"/>
        <v>953</v>
      </c>
      <c r="B954" s="8"/>
      <c r="C954" s="7" t="str">
        <f t="shared" si="29"/>
        <v/>
      </c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</row>
    <row r="955" spans="1:14" x14ac:dyDescent="0.25">
      <c r="A955" s="7">
        <f t="shared" si="28"/>
        <v>954</v>
      </c>
      <c r="B955" s="8"/>
      <c r="C955" s="7" t="str">
        <f t="shared" si="29"/>
        <v/>
      </c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</row>
    <row r="956" spans="1:14" x14ac:dyDescent="0.25">
      <c r="A956" s="7">
        <f t="shared" si="28"/>
        <v>955</v>
      </c>
      <c r="B956" s="8"/>
      <c r="C956" s="7" t="str">
        <f t="shared" si="29"/>
        <v/>
      </c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</row>
    <row r="957" spans="1:14" x14ac:dyDescent="0.25">
      <c r="A957" s="7">
        <f t="shared" si="28"/>
        <v>956</v>
      </c>
      <c r="B957" s="8"/>
      <c r="C957" s="7" t="str">
        <f t="shared" si="29"/>
        <v/>
      </c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</row>
    <row r="958" spans="1:14" x14ac:dyDescent="0.25">
      <c r="A958" s="7">
        <f t="shared" si="28"/>
        <v>957</v>
      </c>
      <c r="B958" s="8"/>
      <c r="C958" s="7" t="str">
        <f t="shared" si="29"/>
        <v/>
      </c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</row>
    <row r="959" spans="1:14" x14ac:dyDescent="0.25">
      <c r="A959" s="7">
        <f t="shared" si="28"/>
        <v>958</v>
      </c>
      <c r="B959" s="8"/>
      <c r="C959" s="7" t="str">
        <f t="shared" si="29"/>
        <v/>
      </c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</row>
    <row r="960" spans="1:14" x14ac:dyDescent="0.25">
      <c r="A960" s="7">
        <f t="shared" si="28"/>
        <v>959</v>
      </c>
      <c r="B960" s="8"/>
      <c r="C960" s="7" t="str">
        <f t="shared" si="29"/>
        <v/>
      </c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</row>
    <row r="961" spans="1:14" x14ac:dyDescent="0.25">
      <c r="A961" s="7">
        <f t="shared" si="28"/>
        <v>960</v>
      </c>
      <c r="B961" s="8"/>
      <c r="C961" s="7" t="str">
        <f t="shared" si="29"/>
        <v/>
      </c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</row>
    <row r="962" spans="1:14" x14ac:dyDescent="0.25">
      <c r="A962" s="7">
        <f t="shared" si="28"/>
        <v>961</v>
      </c>
      <c r="B962" s="8"/>
      <c r="C962" s="7" t="str">
        <f t="shared" si="29"/>
        <v/>
      </c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</row>
    <row r="963" spans="1:14" x14ac:dyDescent="0.25">
      <c r="A963" s="7">
        <f t="shared" ref="A963:A1026" si="30">ROW()-1</f>
        <v>962</v>
      </c>
      <c r="B963" s="8"/>
      <c r="C963" s="7" t="str">
        <f t="shared" ref="C963:C1026" si="31">IF($B962="","",YEAR($B962))</f>
        <v/>
      </c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</row>
    <row r="964" spans="1:14" x14ac:dyDescent="0.25">
      <c r="A964" s="7">
        <f t="shared" si="30"/>
        <v>963</v>
      </c>
      <c r="B964" s="8"/>
      <c r="C964" s="7" t="str">
        <f t="shared" si="31"/>
        <v/>
      </c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</row>
    <row r="965" spans="1:14" x14ac:dyDescent="0.25">
      <c r="A965" s="7">
        <f t="shared" si="30"/>
        <v>964</v>
      </c>
      <c r="B965" s="8"/>
      <c r="C965" s="7" t="str">
        <f t="shared" si="31"/>
        <v/>
      </c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</row>
    <row r="966" spans="1:14" x14ac:dyDescent="0.25">
      <c r="A966" s="7">
        <f t="shared" si="30"/>
        <v>965</v>
      </c>
      <c r="B966" s="8"/>
      <c r="C966" s="7" t="str">
        <f t="shared" si="31"/>
        <v/>
      </c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</row>
    <row r="967" spans="1:14" x14ac:dyDescent="0.25">
      <c r="A967" s="7">
        <f t="shared" si="30"/>
        <v>966</v>
      </c>
      <c r="B967" s="8"/>
      <c r="C967" s="7" t="str">
        <f t="shared" si="31"/>
        <v/>
      </c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</row>
    <row r="968" spans="1:14" x14ac:dyDescent="0.25">
      <c r="A968" s="7">
        <f t="shared" si="30"/>
        <v>967</v>
      </c>
      <c r="B968" s="8"/>
      <c r="C968" s="7" t="str">
        <f t="shared" si="31"/>
        <v/>
      </c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</row>
    <row r="969" spans="1:14" x14ac:dyDescent="0.25">
      <c r="A969" s="7">
        <f t="shared" si="30"/>
        <v>968</v>
      </c>
      <c r="B969" s="8"/>
      <c r="C969" s="7" t="str">
        <f t="shared" si="31"/>
        <v/>
      </c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</row>
    <row r="970" spans="1:14" x14ac:dyDescent="0.25">
      <c r="A970" s="7">
        <f t="shared" si="30"/>
        <v>969</v>
      </c>
      <c r="B970" s="8"/>
      <c r="C970" s="7" t="str">
        <f t="shared" si="31"/>
        <v/>
      </c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</row>
    <row r="971" spans="1:14" x14ac:dyDescent="0.25">
      <c r="A971" s="7">
        <f t="shared" si="30"/>
        <v>970</v>
      </c>
      <c r="B971" s="8"/>
      <c r="C971" s="7" t="str">
        <f t="shared" si="31"/>
        <v/>
      </c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</row>
    <row r="972" spans="1:14" x14ac:dyDescent="0.25">
      <c r="A972" s="7">
        <f t="shared" si="30"/>
        <v>971</v>
      </c>
      <c r="B972" s="8"/>
      <c r="C972" s="7" t="str">
        <f t="shared" si="31"/>
        <v/>
      </c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</row>
    <row r="973" spans="1:14" x14ac:dyDescent="0.25">
      <c r="A973" s="7">
        <f t="shared" si="30"/>
        <v>972</v>
      </c>
      <c r="B973" s="8"/>
      <c r="C973" s="7" t="str">
        <f t="shared" si="31"/>
        <v/>
      </c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</row>
    <row r="974" spans="1:14" x14ac:dyDescent="0.25">
      <c r="A974" s="7">
        <f t="shared" si="30"/>
        <v>973</v>
      </c>
      <c r="B974" s="8"/>
      <c r="C974" s="7" t="str">
        <f t="shared" si="31"/>
        <v/>
      </c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</row>
    <row r="975" spans="1:14" x14ac:dyDescent="0.25">
      <c r="A975" s="7">
        <f t="shared" si="30"/>
        <v>974</v>
      </c>
      <c r="B975" s="8"/>
      <c r="C975" s="7" t="str">
        <f t="shared" si="31"/>
        <v/>
      </c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</row>
    <row r="976" spans="1:14" x14ac:dyDescent="0.25">
      <c r="A976" s="7">
        <f t="shared" si="30"/>
        <v>975</v>
      </c>
      <c r="B976" s="8"/>
      <c r="C976" s="7" t="str">
        <f t="shared" si="31"/>
        <v/>
      </c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</row>
    <row r="977" spans="1:14" x14ac:dyDescent="0.25">
      <c r="A977" s="7">
        <f t="shared" si="30"/>
        <v>976</v>
      </c>
      <c r="B977" s="8"/>
      <c r="C977" s="7" t="str">
        <f t="shared" si="31"/>
        <v/>
      </c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</row>
    <row r="978" spans="1:14" x14ac:dyDescent="0.25">
      <c r="A978" s="7">
        <f t="shared" si="30"/>
        <v>977</v>
      </c>
      <c r="B978" s="8"/>
      <c r="C978" s="7" t="str">
        <f t="shared" si="31"/>
        <v/>
      </c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</row>
    <row r="979" spans="1:14" x14ac:dyDescent="0.25">
      <c r="A979" s="7">
        <f t="shared" si="30"/>
        <v>978</v>
      </c>
      <c r="B979" s="8"/>
      <c r="C979" s="7" t="str">
        <f t="shared" si="31"/>
        <v/>
      </c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</row>
    <row r="980" spans="1:14" x14ac:dyDescent="0.25">
      <c r="A980" s="7">
        <f t="shared" si="30"/>
        <v>979</v>
      </c>
      <c r="B980" s="8"/>
      <c r="C980" s="7" t="str">
        <f t="shared" si="31"/>
        <v/>
      </c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</row>
    <row r="981" spans="1:14" x14ac:dyDescent="0.25">
      <c r="A981" s="7">
        <f t="shared" si="30"/>
        <v>980</v>
      </c>
      <c r="B981" s="8"/>
      <c r="C981" s="7" t="str">
        <f t="shared" si="31"/>
        <v/>
      </c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</row>
    <row r="982" spans="1:14" x14ac:dyDescent="0.25">
      <c r="A982" s="7">
        <f t="shared" si="30"/>
        <v>981</v>
      </c>
      <c r="B982" s="8"/>
      <c r="C982" s="7" t="str">
        <f t="shared" si="31"/>
        <v/>
      </c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</row>
    <row r="983" spans="1:14" x14ac:dyDescent="0.25">
      <c r="A983" s="7">
        <f t="shared" si="30"/>
        <v>982</v>
      </c>
      <c r="B983" s="8"/>
      <c r="C983" s="7" t="str">
        <f t="shared" si="31"/>
        <v/>
      </c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</row>
    <row r="984" spans="1:14" x14ac:dyDescent="0.25">
      <c r="A984" s="7">
        <f t="shared" si="30"/>
        <v>983</v>
      </c>
      <c r="B984" s="8"/>
      <c r="C984" s="7" t="str">
        <f t="shared" si="31"/>
        <v/>
      </c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</row>
    <row r="985" spans="1:14" x14ac:dyDescent="0.25">
      <c r="A985" s="7">
        <f t="shared" si="30"/>
        <v>984</v>
      </c>
      <c r="B985" s="8"/>
      <c r="C985" s="7" t="str">
        <f t="shared" si="31"/>
        <v/>
      </c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</row>
    <row r="986" spans="1:14" x14ac:dyDescent="0.25">
      <c r="A986" s="7">
        <f t="shared" si="30"/>
        <v>985</v>
      </c>
      <c r="B986" s="8"/>
      <c r="C986" s="7" t="str">
        <f t="shared" si="31"/>
        <v/>
      </c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</row>
    <row r="987" spans="1:14" x14ac:dyDescent="0.25">
      <c r="A987" s="7">
        <f t="shared" si="30"/>
        <v>986</v>
      </c>
      <c r="B987" s="8"/>
      <c r="C987" s="7" t="str">
        <f t="shared" si="31"/>
        <v/>
      </c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</row>
    <row r="988" spans="1:14" x14ac:dyDescent="0.25">
      <c r="A988" s="7">
        <f t="shared" si="30"/>
        <v>987</v>
      </c>
      <c r="B988" s="8"/>
      <c r="C988" s="7" t="str">
        <f t="shared" si="31"/>
        <v/>
      </c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</row>
    <row r="989" spans="1:14" x14ac:dyDescent="0.25">
      <c r="A989" s="7">
        <f t="shared" si="30"/>
        <v>988</v>
      </c>
      <c r="B989" s="8"/>
      <c r="C989" s="7" t="str">
        <f t="shared" si="31"/>
        <v/>
      </c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</row>
    <row r="990" spans="1:14" x14ac:dyDescent="0.25">
      <c r="A990" s="7">
        <f t="shared" si="30"/>
        <v>989</v>
      </c>
      <c r="B990" s="8"/>
      <c r="C990" s="7" t="str">
        <f t="shared" si="31"/>
        <v/>
      </c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</row>
    <row r="991" spans="1:14" x14ac:dyDescent="0.25">
      <c r="A991" s="7">
        <f t="shared" si="30"/>
        <v>990</v>
      </c>
      <c r="B991" s="8"/>
      <c r="C991" s="7" t="str">
        <f t="shared" si="31"/>
        <v/>
      </c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</row>
    <row r="992" spans="1:14" x14ac:dyDescent="0.25">
      <c r="A992" s="7">
        <f t="shared" si="30"/>
        <v>991</v>
      </c>
      <c r="B992" s="8"/>
      <c r="C992" s="7" t="str">
        <f t="shared" si="31"/>
        <v/>
      </c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</row>
    <row r="993" spans="1:14" x14ac:dyDescent="0.25">
      <c r="A993" s="7">
        <f t="shared" si="30"/>
        <v>992</v>
      </c>
      <c r="B993" s="8"/>
      <c r="C993" s="7" t="str">
        <f t="shared" si="31"/>
        <v/>
      </c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</row>
    <row r="994" spans="1:14" x14ac:dyDescent="0.25">
      <c r="A994" s="7">
        <f t="shared" si="30"/>
        <v>993</v>
      </c>
      <c r="B994" s="8"/>
      <c r="C994" s="7" t="str">
        <f t="shared" si="31"/>
        <v/>
      </c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</row>
    <row r="995" spans="1:14" x14ac:dyDescent="0.25">
      <c r="A995" s="7">
        <f t="shared" si="30"/>
        <v>994</v>
      </c>
      <c r="B995" s="8"/>
      <c r="C995" s="7" t="str">
        <f t="shared" si="31"/>
        <v/>
      </c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</row>
    <row r="996" spans="1:14" x14ac:dyDescent="0.25">
      <c r="A996" s="7">
        <f t="shared" si="30"/>
        <v>995</v>
      </c>
      <c r="B996" s="8"/>
      <c r="C996" s="7" t="str">
        <f t="shared" si="31"/>
        <v/>
      </c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</row>
    <row r="997" spans="1:14" x14ac:dyDescent="0.25">
      <c r="A997" s="7">
        <f t="shared" si="30"/>
        <v>996</v>
      </c>
      <c r="B997" s="8"/>
      <c r="C997" s="7" t="str">
        <f t="shared" si="31"/>
        <v/>
      </c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</row>
    <row r="998" spans="1:14" x14ac:dyDescent="0.25">
      <c r="A998" s="7">
        <f t="shared" si="30"/>
        <v>997</v>
      </c>
      <c r="B998" s="8"/>
      <c r="C998" s="7" t="str">
        <f t="shared" si="31"/>
        <v/>
      </c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</row>
    <row r="999" spans="1:14" x14ac:dyDescent="0.25">
      <c r="A999" s="7">
        <f t="shared" si="30"/>
        <v>998</v>
      </c>
      <c r="B999" s="8"/>
      <c r="C999" s="7" t="str">
        <f t="shared" si="31"/>
        <v/>
      </c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</row>
    <row r="1000" spans="1:14" x14ac:dyDescent="0.25">
      <c r="A1000" s="7">
        <f t="shared" si="30"/>
        <v>999</v>
      </c>
      <c r="B1000" s="8"/>
      <c r="C1000" s="7" t="str">
        <f t="shared" si="31"/>
        <v/>
      </c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</row>
    <row r="1001" spans="1:14" x14ac:dyDescent="0.25">
      <c r="A1001" s="7">
        <f t="shared" si="30"/>
        <v>1000</v>
      </c>
      <c r="B1001" s="8"/>
      <c r="C1001" s="7" t="str">
        <f t="shared" si="31"/>
        <v/>
      </c>
      <c r="D1001" s="8"/>
      <c r="E1001" s="8"/>
      <c r="F1001" s="8"/>
      <c r="G1001" s="8"/>
      <c r="H1001" s="8"/>
      <c r="I1001" s="8"/>
      <c r="J1001" s="8"/>
      <c r="K1001" s="8"/>
      <c r="L1001" s="8"/>
      <c r="M1001" s="8"/>
      <c r="N1001" s="8"/>
    </row>
    <row r="1002" spans="1:14" x14ac:dyDescent="0.25">
      <c r="A1002" s="7">
        <f t="shared" si="30"/>
        <v>1001</v>
      </c>
      <c r="B1002" s="8"/>
      <c r="C1002" s="7" t="str">
        <f t="shared" si="31"/>
        <v/>
      </c>
      <c r="D1002" s="8"/>
      <c r="E1002" s="8"/>
      <c r="F1002" s="8"/>
      <c r="G1002" s="8"/>
      <c r="H1002" s="8"/>
      <c r="I1002" s="8"/>
      <c r="J1002" s="8"/>
      <c r="K1002" s="8"/>
      <c r="L1002" s="8"/>
      <c r="M1002" s="8"/>
      <c r="N1002" s="8"/>
    </row>
    <row r="1003" spans="1:14" x14ac:dyDescent="0.25">
      <c r="A1003" s="7">
        <f t="shared" si="30"/>
        <v>1002</v>
      </c>
      <c r="B1003" s="8"/>
      <c r="C1003" s="7" t="str">
        <f t="shared" si="31"/>
        <v/>
      </c>
      <c r="D1003" s="8"/>
      <c r="E1003" s="8"/>
      <c r="F1003" s="8"/>
      <c r="G1003" s="8"/>
      <c r="H1003" s="8"/>
      <c r="I1003" s="8"/>
      <c r="J1003" s="8"/>
      <c r="K1003" s="8"/>
      <c r="L1003" s="8"/>
      <c r="M1003" s="8"/>
      <c r="N1003" s="8"/>
    </row>
    <row r="1004" spans="1:14" x14ac:dyDescent="0.25">
      <c r="A1004" s="7">
        <f t="shared" si="30"/>
        <v>1003</v>
      </c>
      <c r="B1004" s="8"/>
      <c r="C1004" s="7" t="str">
        <f t="shared" si="31"/>
        <v/>
      </c>
      <c r="D1004" s="8"/>
      <c r="E1004" s="8"/>
      <c r="F1004" s="8"/>
      <c r="G1004" s="8"/>
      <c r="H1004" s="8"/>
      <c r="I1004" s="8"/>
      <c r="J1004" s="8"/>
      <c r="K1004" s="8"/>
      <c r="L1004" s="8"/>
      <c r="M1004" s="8"/>
      <c r="N1004" s="8"/>
    </row>
    <row r="1005" spans="1:14" x14ac:dyDescent="0.25">
      <c r="A1005" s="7">
        <f t="shared" si="30"/>
        <v>1004</v>
      </c>
      <c r="B1005" s="8"/>
      <c r="C1005" s="7" t="str">
        <f t="shared" si="31"/>
        <v/>
      </c>
      <c r="D1005" s="8"/>
      <c r="E1005" s="8"/>
      <c r="F1005" s="8"/>
      <c r="G1005" s="8"/>
      <c r="H1005" s="8"/>
      <c r="I1005" s="8"/>
      <c r="J1005" s="8"/>
      <c r="K1005" s="8"/>
      <c r="L1005" s="8"/>
      <c r="M1005" s="8"/>
      <c r="N1005" s="8"/>
    </row>
    <row r="1006" spans="1:14" x14ac:dyDescent="0.25">
      <c r="A1006" s="7">
        <f t="shared" si="30"/>
        <v>1005</v>
      </c>
      <c r="B1006" s="8"/>
      <c r="C1006" s="7" t="str">
        <f t="shared" si="31"/>
        <v/>
      </c>
      <c r="D1006" s="8"/>
      <c r="E1006" s="8"/>
      <c r="F1006" s="8"/>
      <c r="G1006" s="8"/>
      <c r="H1006" s="8"/>
      <c r="I1006" s="8"/>
      <c r="J1006" s="8"/>
      <c r="K1006" s="8"/>
      <c r="L1006" s="8"/>
      <c r="M1006" s="8"/>
      <c r="N1006" s="8"/>
    </row>
    <row r="1007" spans="1:14" x14ac:dyDescent="0.25">
      <c r="A1007" s="7">
        <f t="shared" si="30"/>
        <v>1006</v>
      </c>
      <c r="B1007" s="8"/>
      <c r="C1007" s="7" t="str">
        <f t="shared" si="31"/>
        <v/>
      </c>
      <c r="D1007" s="8"/>
      <c r="E1007" s="8"/>
      <c r="F1007" s="8"/>
      <c r="G1007" s="8"/>
      <c r="H1007" s="8"/>
      <c r="I1007" s="8"/>
      <c r="J1007" s="8"/>
      <c r="K1007" s="8"/>
      <c r="L1007" s="8"/>
      <c r="M1007" s="8"/>
      <c r="N1007" s="8"/>
    </row>
    <row r="1008" spans="1:14" x14ac:dyDescent="0.25">
      <c r="A1008" s="7">
        <f t="shared" si="30"/>
        <v>1007</v>
      </c>
      <c r="B1008" s="8"/>
      <c r="C1008" s="7" t="str">
        <f t="shared" si="31"/>
        <v/>
      </c>
      <c r="D1008" s="8"/>
      <c r="E1008" s="8"/>
      <c r="F1008" s="8"/>
      <c r="G1008" s="8"/>
      <c r="H1008" s="8"/>
      <c r="I1008" s="8"/>
      <c r="J1008" s="8"/>
      <c r="K1008" s="8"/>
      <c r="L1008" s="8"/>
      <c r="M1008" s="8"/>
      <c r="N1008" s="8"/>
    </row>
    <row r="1009" spans="1:14" x14ac:dyDescent="0.25">
      <c r="A1009" s="7">
        <f t="shared" si="30"/>
        <v>1008</v>
      </c>
      <c r="B1009" s="8"/>
      <c r="C1009" s="7" t="str">
        <f t="shared" si="31"/>
        <v/>
      </c>
      <c r="D1009" s="8"/>
      <c r="E1009" s="8"/>
      <c r="F1009" s="8"/>
      <c r="G1009" s="8"/>
      <c r="H1009" s="8"/>
      <c r="I1009" s="8"/>
      <c r="J1009" s="8"/>
      <c r="K1009" s="8"/>
      <c r="L1009" s="8"/>
      <c r="M1009" s="8"/>
      <c r="N1009" s="8"/>
    </row>
    <row r="1010" spans="1:14" x14ac:dyDescent="0.25">
      <c r="A1010" s="7">
        <f t="shared" si="30"/>
        <v>1009</v>
      </c>
      <c r="B1010" s="8"/>
      <c r="C1010" s="7" t="str">
        <f t="shared" si="31"/>
        <v/>
      </c>
      <c r="D1010" s="8"/>
      <c r="E1010" s="8"/>
      <c r="F1010" s="8"/>
      <c r="G1010" s="8"/>
      <c r="H1010" s="8"/>
      <c r="I1010" s="8"/>
      <c r="J1010" s="8"/>
      <c r="K1010" s="8"/>
      <c r="L1010" s="8"/>
      <c r="M1010" s="8"/>
      <c r="N1010" s="8"/>
    </row>
    <row r="1011" spans="1:14" x14ac:dyDescent="0.25">
      <c r="A1011" s="7">
        <f t="shared" si="30"/>
        <v>1010</v>
      </c>
      <c r="B1011" s="8"/>
      <c r="C1011" s="7" t="str">
        <f t="shared" si="31"/>
        <v/>
      </c>
      <c r="D1011" s="8"/>
      <c r="E1011" s="8"/>
      <c r="F1011" s="8"/>
      <c r="G1011" s="8"/>
      <c r="H1011" s="8"/>
      <c r="I1011" s="8"/>
      <c r="J1011" s="8"/>
      <c r="K1011" s="8"/>
      <c r="L1011" s="8"/>
      <c r="M1011" s="8"/>
      <c r="N1011" s="8"/>
    </row>
    <row r="1012" spans="1:14" x14ac:dyDescent="0.25">
      <c r="A1012" s="7">
        <f t="shared" si="30"/>
        <v>1011</v>
      </c>
      <c r="B1012" s="8"/>
      <c r="C1012" s="7" t="str">
        <f t="shared" si="31"/>
        <v/>
      </c>
      <c r="D1012" s="8"/>
      <c r="E1012" s="8"/>
      <c r="F1012" s="8"/>
      <c r="G1012" s="8"/>
      <c r="H1012" s="8"/>
      <c r="I1012" s="8"/>
      <c r="J1012" s="8"/>
      <c r="K1012" s="8"/>
      <c r="L1012" s="8"/>
      <c r="M1012" s="8"/>
      <c r="N1012" s="8"/>
    </row>
    <row r="1013" spans="1:14" x14ac:dyDescent="0.25">
      <c r="A1013" s="7">
        <f t="shared" si="30"/>
        <v>1012</v>
      </c>
      <c r="B1013" s="8"/>
      <c r="C1013" s="7" t="str">
        <f t="shared" si="31"/>
        <v/>
      </c>
      <c r="D1013" s="8"/>
      <c r="E1013" s="8"/>
      <c r="F1013" s="8"/>
      <c r="G1013" s="8"/>
      <c r="H1013" s="8"/>
      <c r="I1013" s="8"/>
      <c r="J1013" s="8"/>
      <c r="K1013" s="8"/>
      <c r="L1013" s="8"/>
      <c r="M1013" s="8"/>
      <c r="N1013" s="8"/>
    </row>
    <row r="1014" spans="1:14" x14ac:dyDescent="0.25">
      <c r="A1014" s="7">
        <f t="shared" si="30"/>
        <v>1013</v>
      </c>
      <c r="B1014" s="8"/>
      <c r="C1014" s="7" t="str">
        <f t="shared" si="31"/>
        <v/>
      </c>
      <c r="D1014" s="8"/>
      <c r="E1014" s="8"/>
      <c r="F1014" s="8"/>
      <c r="G1014" s="8"/>
      <c r="H1014" s="8"/>
      <c r="I1014" s="8"/>
      <c r="J1014" s="8"/>
      <c r="K1014" s="8"/>
      <c r="L1014" s="8"/>
      <c r="M1014" s="8"/>
      <c r="N1014" s="8"/>
    </row>
    <row r="1015" spans="1:14" x14ac:dyDescent="0.25">
      <c r="A1015" s="7">
        <f t="shared" si="30"/>
        <v>1014</v>
      </c>
      <c r="B1015" s="8"/>
      <c r="C1015" s="7" t="str">
        <f t="shared" si="31"/>
        <v/>
      </c>
      <c r="D1015" s="8"/>
      <c r="E1015" s="8"/>
      <c r="F1015" s="8"/>
      <c r="G1015" s="8"/>
      <c r="H1015" s="8"/>
      <c r="I1015" s="8"/>
      <c r="J1015" s="8"/>
      <c r="K1015" s="8"/>
      <c r="L1015" s="8"/>
      <c r="M1015" s="8"/>
      <c r="N1015" s="8"/>
    </row>
    <row r="1016" spans="1:14" x14ac:dyDescent="0.25">
      <c r="A1016" s="7">
        <f t="shared" si="30"/>
        <v>1015</v>
      </c>
      <c r="B1016" s="8"/>
      <c r="C1016" s="7" t="str">
        <f t="shared" si="31"/>
        <v/>
      </c>
      <c r="D1016" s="8"/>
      <c r="E1016" s="8"/>
      <c r="F1016" s="8"/>
      <c r="G1016" s="8"/>
      <c r="H1016" s="8"/>
      <c r="I1016" s="8"/>
      <c r="J1016" s="8"/>
      <c r="K1016" s="8"/>
      <c r="L1016" s="8"/>
      <c r="M1016" s="8"/>
      <c r="N1016" s="8"/>
    </row>
    <row r="1017" spans="1:14" x14ac:dyDescent="0.25">
      <c r="A1017" s="7">
        <f t="shared" si="30"/>
        <v>1016</v>
      </c>
      <c r="B1017" s="8"/>
      <c r="C1017" s="7" t="str">
        <f t="shared" si="31"/>
        <v/>
      </c>
      <c r="D1017" s="8"/>
      <c r="E1017" s="8"/>
      <c r="F1017" s="8"/>
      <c r="G1017" s="8"/>
      <c r="H1017" s="8"/>
      <c r="I1017" s="8"/>
      <c r="J1017" s="8"/>
      <c r="K1017" s="8"/>
      <c r="L1017" s="8"/>
      <c r="M1017" s="8"/>
      <c r="N1017" s="8"/>
    </row>
    <row r="1018" spans="1:14" x14ac:dyDescent="0.25">
      <c r="A1018" s="7">
        <f t="shared" si="30"/>
        <v>1017</v>
      </c>
      <c r="B1018" s="8"/>
      <c r="C1018" s="7" t="str">
        <f t="shared" si="31"/>
        <v/>
      </c>
      <c r="D1018" s="8"/>
      <c r="E1018" s="8"/>
      <c r="F1018" s="8"/>
      <c r="G1018" s="8"/>
      <c r="H1018" s="8"/>
      <c r="I1018" s="8"/>
      <c r="J1018" s="8"/>
      <c r="K1018" s="8"/>
      <c r="L1018" s="8"/>
      <c r="M1018" s="8"/>
      <c r="N1018" s="8"/>
    </row>
    <row r="1019" spans="1:14" x14ac:dyDescent="0.25">
      <c r="A1019" s="7">
        <f t="shared" si="30"/>
        <v>1018</v>
      </c>
      <c r="B1019" s="8"/>
      <c r="C1019" s="7" t="str">
        <f t="shared" si="31"/>
        <v/>
      </c>
      <c r="D1019" s="8"/>
      <c r="E1019" s="8"/>
      <c r="F1019" s="8"/>
      <c r="G1019" s="8"/>
      <c r="H1019" s="8"/>
      <c r="I1019" s="8"/>
      <c r="J1019" s="8"/>
      <c r="K1019" s="8"/>
      <c r="L1019" s="8"/>
      <c r="M1019" s="8"/>
      <c r="N1019" s="8"/>
    </row>
    <row r="1020" spans="1:14" x14ac:dyDescent="0.25">
      <c r="A1020" s="7">
        <f t="shared" si="30"/>
        <v>1019</v>
      </c>
      <c r="B1020" s="8"/>
      <c r="C1020" s="7" t="str">
        <f t="shared" si="31"/>
        <v/>
      </c>
      <c r="D1020" s="8"/>
      <c r="E1020" s="8"/>
      <c r="F1020" s="8"/>
      <c r="G1020" s="8"/>
      <c r="H1020" s="8"/>
      <c r="I1020" s="8"/>
      <c r="J1020" s="8"/>
      <c r="K1020" s="8"/>
      <c r="L1020" s="8"/>
      <c r="M1020" s="8"/>
      <c r="N1020" s="8"/>
    </row>
    <row r="1021" spans="1:14" x14ac:dyDescent="0.25">
      <c r="A1021" s="7">
        <f t="shared" si="30"/>
        <v>1020</v>
      </c>
      <c r="B1021" s="8"/>
      <c r="C1021" s="7" t="str">
        <f t="shared" si="31"/>
        <v/>
      </c>
      <c r="D1021" s="8"/>
      <c r="E1021" s="8"/>
      <c r="F1021" s="8"/>
      <c r="G1021" s="8"/>
      <c r="H1021" s="8"/>
      <c r="I1021" s="8"/>
      <c r="J1021" s="8"/>
      <c r="K1021" s="8"/>
      <c r="L1021" s="8"/>
      <c r="M1021" s="8"/>
      <c r="N1021" s="8"/>
    </row>
    <row r="1022" spans="1:14" x14ac:dyDescent="0.25">
      <c r="A1022" s="7">
        <f t="shared" si="30"/>
        <v>1021</v>
      </c>
      <c r="B1022" s="8"/>
      <c r="C1022" s="7" t="str">
        <f t="shared" si="31"/>
        <v/>
      </c>
      <c r="D1022" s="8"/>
      <c r="E1022" s="8"/>
      <c r="F1022" s="8"/>
      <c r="G1022" s="8"/>
      <c r="H1022" s="8"/>
      <c r="I1022" s="8"/>
      <c r="J1022" s="8"/>
      <c r="K1022" s="8"/>
      <c r="L1022" s="8"/>
      <c r="M1022" s="8"/>
      <c r="N1022" s="8"/>
    </row>
    <row r="1023" spans="1:14" x14ac:dyDescent="0.25">
      <c r="A1023" s="7">
        <f t="shared" si="30"/>
        <v>1022</v>
      </c>
      <c r="B1023" s="8"/>
      <c r="C1023" s="7" t="str">
        <f t="shared" si="31"/>
        <v/>
      </c>
      <c r="D1023" s="8"/>
      <c r="E1023" s="8"/>
      <c r="F1023" s="8"/>
      <c r="G1023" s="8"/>
      <c r="H1023" s="8"/>
      <c r="I1023" s="8"/>
      <c r="J1023" s="8"/>
      <c r="K1023" s="8"/>
      <c r="L1023" s="8"/>
      <c r="M1023" s="8"/>
      <c r="N1023" s="8"/>
    </row>
    <row r="1024" spans="1:14" x14ac:dyDescent="0.25">
      <c r="A1024" s="7">
        <f t="shared" si="30"/>
        <v>1023</v>
      </c>
      <c r="B1024" s="8"/>
      <c r="C1024" s="7" t="str">
        <f t="shared" si="31"/>
        <v/>
      </c>
      <c r="D1024" s="8"/>
      <c r="E1024" s="8"/>
      <c r="F1024" s="8"/>
      <c r="G1024" s="8"/>
      <c r="H1024" s="8"/>
      <c r="I1024" s="8"/>
      <c r="J1024" s="8"/>
      <c r="K1024" s="8"/>
      <c r="L1024" s="8"/>
      <c r="M1024" s="8"/>
      <c r="N1024" s="8"/>
    </row>
    <row r="1025" spans="1:14" x14ac:dyDescent="0.25">
      <c r="A1025" s="7">
        <f t="shared" si="30"/>
        <v>1024</v>
      </c>
      <c r="B1025" s="8"/>
      <c r="C1025" s="7" t="str">
        <f t="shared" si="31"/>
        <v/>
      </c>
      <c r="D1025" s="8"/>
      <c r="E1025" s="8"/>
      <c r="F1025" s="8"/>
      <c r="G1025" s="8"/>
      <c r="H1025" s="8"/>
      <c r="I1025" s="8"/>
      <c r="J1025" s="8"/>
      <c r="K1025" s="8"/>
      <c r="L1025" s="8"/>
      <c r="M1025" s="8"/>
      <c r="N1025" s="8"/>
    </row>
    <row r="1026" spans="1:14" x14ac:dyDescent="0.25">
      <c r="A1026" s="7">
        <f t="shared" si="30"/>
        <v>1025</v>
      </c>
      <c r="B1026" s="8"/>
      <c r="C1026" s="7" t="str">
        <f t="shared" si="31"/>
        <v/>
      </c>
      <c r="D1026" s="8"/>
      <c r="E1026" s="8"/>
      <c r="F1026" s="8"/>
      <c r="G1026" s="8"/>
      <c r="H1026" s="8"/>
      <c r="I1026" s="8"/>
      <c r="J1026" s="8"/>
      <c r="K1026" s="8"/>
      <c r="L1026" s="8"/>
      <c r="M1026" s="8"/>
      <c r="N1026" s="8"/>
    </row>
    <row r="1027" spans="1:14" x14ac:dyDescent="0.25">
      <c r="A1027" s="7">
        <f t="shared" ref="A1027:A1090" si="32">ROW()-1</f>
        <v>1026</v>
      </c>
      <c r="B1027" s="8"/>
      <c r="C1027" s="7" t="str">
        <f t="shared" ref="C1027:C1090" si="33">IF($B1026="","",YEAR($B1026))</f>
        <v/>
      </c>
      <c r="D1027" s="8"/>
      <c r="E1027" s="8"/>
      <c r="F1027" s="8"/>
      <c r="G1027" s="8"/>
      <c r="H1027" s="8"/>
      <c r="I1027" s="8"/>
      <c r="J1027" s="8"/>
      <c r="K1027" s="8"/>
      <c r="L1027" s="8"/>
      <c r="M1027" s="8"/>
      <c r="N1027" s="8"/>
    </row>
    <row r="1028" spans="1:14" x14ac:dyDescent="0.25">
      <c r="A1028" s="7">
        <f t="shared" si="32"/>
        <v>1027</v>
      </c>
      <c r="B1028" s="8"/>
      <c r="C1028" s="7" t="str">
        <f t="shared" si="33"/>
        <v/>
      </c>
      <c r="D1028" s="8"/>
      <c r="E1028" s="8"/>
      <c r="F1028" s="8"/>
      <c r="G1028" s="8"/>
      <c r="H1028" s="8"/>
      <c r="I1028" s="8"/>
      <c r="J1028" s="8"/>
      <c r="K1028" s="8"/>
      <c r="L1028" s="8"/>
      <c r="M1028" s="8"/>
      <c r="N1028" s="8"/>
    </row>
    <row r="1029" spans="1:14" x14ac:dyDescent="0.25">
      <c r="A1029" s="7">
        <f t="shared" si="32"/>
        <v>1028</v>
      </c>
      <c r="B1029" s="8"/>
      <c r="C1029" s="7" t="str">
        <f t="shared" si="33"/>
        <v/>
      </c>
      <c r="D1029" s="8"/>
      <c r="E1029" s="8"/>
      <c r="F1029" s="8"/>
      <c r="G1029" s="8"/>
      <c r="H1029" s="8"/>
      <c r="I1029" s="8"/>
      <c r="J1029" s="8"/>
      <c r="K1029" s="8"/>
      <c r="L1029" s="8"/>
      <c r="M1029" s="8"/>
      <c r="N1029" s="8"/>
    </row>
    <row r="1030" spans="1:14" x14ac:dyDescent="0.25">
      <c r="A1030" s="7">
        <f t="shared" si="32"/>
        <v>1029</v>
      </c>
      <c r="B1030" s="8"/>
      <c r="C1030" s="7" t="str">
        <f t="shared" si="33"/>
        <v/>
      </c>
      <c r="D1030" s="8"/>
      <c r="E1030" s="8"/>
      <c r="F1030" s="8"/>
      <c r="G1030" s="8"/>
      <c r="H1030" s="8"/>
      <c r="I1030" s="8"/>
      <c r="J1030" s="8"/>
      <c r="K1030" s="8"/>
      <c r="L1030" s="8"/>
      <c r="M1030" s="8"/>
      <c r="N1030" s="8"/>
    </row>
    <row r="1031" spans="1:14" x14ac:dyDescent="0.25">
      <c r="A1031" s="7">
        <f t="shared" si="32"/>
        <v>1030</v>
      </c>
      <c r="B1031" s="8"/>
      <c r="C1031" s="7" t="str">
        <f t="shared" si="33"/>
        <v/>
      </c>
      <c r="D1031" s="8"/>
      <c r="E1031" s="8"/>
      <c r="F1031" s="8"/>
      <c r="G1031" s="8"/>
      <c r="H1031" s="8"/>
      <c r="I1031" s="8"/>
      <c r="J1031" s="8"/>
      <c r="K1031" s="8"/>
      <c r="L1031" s="8"/>
      <c r="M1031" s="8"/>
      <c r="N1031" s="8"/>
    </row>
    <row r="1032" spans="1:14" x14ac:dyDescent="0.25">
      <c r="A1032" s="7">
        <f t="shared" si="32"/>
        <v>1031</v>
      </c>
      <c r="B1032" s="8"/>
      <c r="C1032" s="7" t="str">
        <f t="shared" si="33"/>
        <v/>
      </c>
      <c r="D1032" s="8"/>
      <c r="E1032" s="8"/>
      <c r="F1032" s="8"/>
      <c r="G1032" s="8"/>
      <c r="H1032" s="8"/>
      <c r="I1032" s="8"/>
      <c r="J1032" s="8"/>
      <c r="K1032" s="8"/>
      <c r="L1032" s="8"/>
      <c r="M1032" s="8"/>
      <c r="N1032" s="8"/>
    </row>
    <row r="1033" spans="1:14" x14ac:dyDescent="0.25">
      <c r="A1033" s="7">
        <f t="shared" si="32"/>
        <v>1032</v>
      </c>
      <c r="B1033" s="8"/>
      <c r="C1033" s="7" t="str">
        <f t="shared" si="33"/>
        <v/>
      </c>
      <c r="D1033" s="8"/>
      <c r="E1033" s="8"/>
      <c r="F1033" s="8"/>
      <c r="G1033" s="8"/>
      <c r="H1033" s="8"/>
      <c r="I1033" s="8"/>
      <c r="J1033" s="8"/>
      <c r="K1033" s="8"/>
      <c r="L1033" s="8"/>
      <c r="M1033" s="8"/>
      <c r="N1033" s="8"/>
    </row>
    <row r="1034" spans="1:14" x14ac:dyDescent="0.25">
      <c r="A1034" s="7">
        <f t="shared" si="32"/>
        <v>1033</v>
      </c>
      <c r="B1034" s="8"/>
      <c r="C1034" s="7" t="str">
        <f t="shared" si="33"/>
        <v/>
      </c>
      <c r="D1034" s="8"/>
      <c r="E1034" s="8"/>
      <c r="F1034" s="8"/>
      <c r="G1034" s="8"/>
      <c r="H1034" s="8"/>
      <c r="I1034" s="8"/>
      <c r="J1034" s="8"/>
      <c r="K1034" s="8"/>
      <c r="L1034" s="8"/>
      <c r="M1034" s="8"/>
      <c r="N1034" s="8"/>
    </row>
    <row r="1035" spans="1:14" x14ac:dyDescent="0.25">
      <c r="A1035" s="7">
        <f t="shared" si="32"/>
        <v>1034</v>
      </c>
      <c r="B1035" s="8"/>
      <c r="C1035" s="7" t="str">
        <f t="shared" si="33"/>
        <v/>
      </c>
      <c r="D1035" s="8"/>
      <c r="E1035" s="8"/>
      <c r="F1035" s="8"/>
      <c r="G1035" s="8"/>
      <c r="H1035" s="8"/>
      <c r="I1035" s="8"/>
      <c r="J1035" s="8"/>
      <c r="K1035" s="8"/>
      <c r="L1035" s="8"/>
      <c r="M1035" s="8"/>
      <c r="N1035" s="8"/>
    </row>
    <row r="1036" spans="1:14" x14ac:dyDescent="0.25">
      <c r="A1036" s="7">
        <f t="shared" si="32"/>
        <v>1035</v>
      </c>
      <c r="B1036" s="8"/>
      <c r="C1036" s="7" t="str">
        <f t="shared" si="33"/>
        <v/>
      </c>
      <c r="D1036" s="8"/>
      <c r="E1036" s="8"/>
      <c r="F1036" s="8"/>
      <c r="G1036" s="8"/>
      <c r="H1036" s="8"/>
      <c r="I1036" s="8"/>
      <c r="J1036" s="8"/>
      <c r="K1036" s="8"/>
      <c r="L1036" s="8"/>
      <c r="M1036" s="8"/>
      <c r="N1036" s="8"/>
    </row>
    <row r="1037" spans="1:14" x14ac:dyDescent="0.25">
      <c r="A1037" s="7">
        <f t="shared" si="32"/>
        <v>1036</v>
      </c>
      <c r="B1037" s="8"/>
      <c r="C1037" s="7" t="str">
        <f t="shared" si="33"/>
        <v/>
      </c>
      <c r="D1037" s="8"/>
      <c r="E1037" s="8"/>
      <c r="F1037" s="8"/>
      <c r="G1037" s="8"/>
      <c r="H1037" s="8"/>
      <c r="I1037" s="8"/>
      <c r="J1037" s="8"/>
      <c r="K1037" s="8"/>
      <c r="L1037" s="8"/>
      <c r="M1037" s="8"/>
      <c r="N1037" s="8"/>
    </row>
    <row r="1038" spans="1:14" x14ac:dyDescent="0.25">
      <c r="A1038" s="7">
        <f t="shared" si="32"/>
        <v>1037</v>
      </c>
      <c r="B1038" s="8"/>
      <c r="C1038" s="7" t="str">
        <f t="shared" si="33"/>
        <v/>
      </c>
      <c r="D1038" s="8"/>
      <c r="E1038" s="8"/>
      <c r="F1038" s="8"/>
      <c r="G1038" s="8"/>
      <c r="H1038" s="8"/>
      <c r="I1038" s="8"/>
      <c r="J1038" s="8"/>
      <c r="K1038" s="8"/>
      <c r="L1038" s="8"/>
      <c r="M1038" s="8"/>
      <c r="N1038" s="8"/>
    </row>
    <row r="1039" spans="1:14" x14ac:dyDescent="0.25">
      <c r="A1039" s="7">
        <f t="shared" si="32"/>
        <v>1038</v>
      </c>
      <c r="B1039" s="8"/>
      <c r="C1039" s="7" t="str">
        <f t="shared" si="33"/>
        <v/>
      </c>
      <c r="D1039" s="8"/>
      <c r="E1039" s="8"/>
      <c r="F1039" s="8"/>
      <c r="G1039" s="8"/>
      <c r="H1039" s="8"/>
      <c r="I1039" s="8"/>
      <c r="J1039" s="8"/>
      <c r="K1039" s="8"/>
      <c r="L1039" s="8"/>
      <c r="M1039" s="8"/>
      <c r="N1039" s="8"/>
    </row>
    <row r="1040" spans="1:14" x14ac:dyDescent="0.25">
      <c r="A1040" s="7">
        <f t="shared" si="32"/>
        <v>1039</v>
      </c>
      <c r="B1040" s="8"/>
      <c r="C1040" s="7" t="str">
        <f t="shared" si="33"/>
        <v/>
      </c>
      <c r="D1040" s="8"/>
      <c r="E1040" s="8"/>
      <c r="F1040" s="8"/>
      <c r="G1040" s="8"/>
      <c r="H1040" s="8"/>
      <c r="I1040" s="8"/>
      <c r="J1040" s="8"/>
      <c r="K1040" s="8"/>
      <c r="L1040" s="8"/>
      <c r="M1040" s="8"/>
      <c r="N1040" s="8"/>
    </row>
    <row r="1041" spans="1:14" x14ac:dyDescent="0.25">
      <c r="A1041" s="7">
        <f t="shared" si="32"/>
        <v>1040</v>
      </c>
      <c r="B1041" s="8"/>
      <c r="C1041" s="7" t="str">
        <f t="shared" si="33"/>
        <v/>
      </c>
      <c r="D1041" s="8"/>
      <c r="E1041" s="8"/>
      <c r="F1041" s="8"/>
      <c r="G1041" s="8"/>
      <c r="H1041" s="8"/>
      <c r="I1041" s="8"/>
      <c r="J1041" s="8"/>
      <c r="K1041" s="8"/>
      <c r="L1041" s="8"/>
      <c r="M1041" s="8"/>
      <c r="N1041" s="8"/>
    </row>
    <row r="1042" spans="1:14" x14ac:dyDescent="0.25">
      <c r="A1042" s="7">
        <f t="shared" si="32"/>
        <v>1041</v>
      </c>
      <c r="B1042" s="8"/>
      <c r="C1042" s="7" t="str">
        <f t="shared" si="33"/>
        <v/>
      </c>
      <c r="D1042" s="8"/>
      <c r="E1042" s="8"/>
      <c r="F1042" s="8"/>
      <c r="G1042" s="8"/>
      <c r="H1042" s="8"/>
      <c r="I1042" s="8"/>
      <c r="J1042" s="8"/>
      <c r="K1042" s="8"/>
      <c r="L1042" s="8"/>
      <c r="M1042" s="8"/>
      <c r="N1042" s="8"/>
    </row>
    <row r="1043" spans="1:14" x14ac:dyDescent="0.25">
      <c r="A1043" s="7">
        <f t="shared" si="32"/>
        <v>1042</v>
      </c>
      <c r="B1043" s="8"/>
      <c r="C1043" s="7" t="str">
        <f t="shared" si="33"/>
        <v/>
      </c>
      <c r="D1043" s="8"/>
      <c r="E1043" s="8"/>
      <c r="F1043" s="8"/>
      <c r="G1043" s="8"/>
      <c r="H1043" s="8"/>
      <c r="I1043" s="8"/>
      <c r="J1043" s="8"/>
      <c r="K1043" s="8"/>
      <c r="L1043" s="8"/>
      <c r="M1043" s="8"/>
      <c r="N1043" s="8"/>
    </row>
    <row r="1044" spans="1:14" x14ac:dyDescent="0.25">
      <c r="A1044" s="7">
        <f t="shared" si="32"/>
        <v>1043</v>
      </c>
      <c r="B1044" s="8"/>
      <c r="C1044" s="7" t="str">
        <f t="shared" si="33"/>
        <v/>
      </c>
      <c r="D1044" s="8"/>
      <c r="E1044" s="8"/>
      <c r="F1044" s="8"/>
      <c r="G1044" s="8"/>
      <c r="H1044" s="8"/>
      <c r="I1044" s="8"/>
      <c r="J1044" s="8"/>
      <c r="K1044" s="8"/>
      <c r="L1044" s="8"/>
      <c r="M1044" s="8"/>
      <c r="N1044" s="8"/>
    </row>
    <row r="1045" spans="1:14" x14ac:dyDescent="0.25">
      <c r="A1045" s="7">
        <f t="shared" si="32"/>
        <v>1044</v>
      </c>
      <c r="B1045" s="8"/>
      <c r="C1045" s="7" t="str">
        <f t="shared" si="33"/>
        <v/>
      </c>
      <c r="D1045" s="8"/>
      <c r="E1045" s="8"/>
      <c r="F1045" s="8"/>
      <c r="G1045" s="8"/>
      <c r="H1045" s="8"/>
      <c r="I1045" s="8"/>
      <c r="J1045" s="8"/>
      <c r="K1045" s="8"/>
      <c r="L1045" s="8"/>
      <c r="M1045" s="8"/>
      <c r="N1045" s="8"/>
    </row>
    <row r="1046" spans="1:14" x14ac:dyDescent="0.25">
      <c r="A1046" s="7">
        <f t="shared" si="32"/>
        <v>1045</v>
      </c>
      <c r="B1046" s="8"/>
      <c r="C1046" s="7" t="str">
        <f t="shared" si="33"/>
        <v/>
      </c>
      <c r="D1046" s="8"/>
      <c r="E1046" s="8"/>
      <c r="F1046" s="8"/>
      <c r="G1046" s="8"/>
      <c r="H1046" s="8"/>
      <c r="I1046" s="8"/>
      <c r="J1046" s="8"/>
      <c r="K1046" s="8"/>
      <c r="L1046" s="8"/>
      <c r="M1046" s="8"/>
      <c r="N1046" s="8"/>
    </row>
    <row r="1047" spans="1:14" x14ac:dyDescent="0.25">
      <c r="A1047" s="7">
        <f t="shared" si="32"/>
        <v>1046</v>
      </c>
      <c r="B1047" s="8"/>
      <c r="C1047" s="7" t="str">
        <f t="shared" si="33"/>
        <v/>
      </c>
      <c r="D1047" s="8"/>
      <c r="E1047" s="8"/>
      <c r="F1047" s="8"/>
      <c r="G1047" s="8"/>
      <c r="H1047" s="8"/>
      <c r="I1047" s="8"/>
      <c r="J1047" s="8"/>
      <c r="K1047" s="8"/>
      <c r="L1047" s="8"/>
      <c r="M1047" s="8"/>
      <c r="N1047" s="8"/>
    </row>
    <row r="1048" spans="1:14" x14ac:dyDescent="0.25">
      <c r="A1048" s="7">
        <f t="shared" si="32"/>
        <v>1047</v>
      </c>
      <c r="B1048" s="8"/>
      <c r="C1048" s="7" t="str">
        <f t="shared" si="33"/>
        <v/>
      </c>
      <c r="D1048" s="8"/>
      <c r="E1048" s="8"/>
      <c r="F1048" s="8"/>
      <c r="G1048" s="8"/>
      <c r="H1048" s="8"/>
      <c r="I1048" s="8"/>
      <c r="J1048" s="8"/>
      <c r="K1048" s="8"/>
      <c r="L1048" s="8"/>
      <c r="M1048" s="8"/>
      <c r="N1048" s="8"/>
    </row>
    <row r="1049" spans="1:14" x14ac:dyDescent="0.25">
      <c r="A1049" s="7">
        <f t="shared" si="32"/>
        <v>1048</v>
      </c>
      <c r="B1049" s="8"/>
      <c r="C1049" s="7" t="str">
        <f t="shared" si="33"/>
        <v/>
      </c>
      <c r="D1049" s="8"/>
      <c r="E1049" s="8"/>
      <c r="F1049" s="8"/>
      <c r="G1049" s="8"/>
      <c r="H1049" s="8"/>
      <c r="I1049" s="8"/>
      <c r="J1049" s="8"/>
      <c r="K1049" s="8"/>
      <c r="L1049" s="8"/>
      <c r="M1049" s="8"/>
      <c r="N1049" s="8"/>
    </row>
    <row r="1050" spans="1:14" x14ac:dyDescent="0.25">
      <c r="A1050" s="7">
        <f t="shared" si="32"/>
        <v>1049</v>
      </c>
      <c r="B1050" s="8"/>
      <c r="C1050" s="7" t="str">
        <f t="shared" si="33"/>
        <v/>
      </c>
      <c r="D1050" s="8"/>
      <c r="E1050" s="8"/>
      <c r="F1050" s="8"/>
      <c r="G1050" s="8"/>
      <c r="H1050" s="8"/>
      <c r="I1050" s="8"/>
      <c r="J1050" s="8"/>
      <c r="K1050" s="8"/>
      <c r="L1050" s="8"/>
      <c r="M1050" s="8"/>
      <c r="N1050" s="8"/>
    </row>
    <row r="1051" spans="1:14" x14ac:dyDescent="0.25">
      <c r="A1051" s="7">
        <f t="shared" si="32"/>
        <v>1050</v>
      </c>
      <c r="B1051" s="8"/>
      <c r="C1051" s="7" t="str">
        <f t="shared" si="33"/>
        <v/>
      </c>
      <c r="D1051" s="8"/>
      <c r="E1051" s="8"/>
      <c r="F1051" s="8"/>
      <c r="G1051" s="8"/>
      <c r="H1051" s="8"/>
      <c r="I1051" s="8"/>
      <c r="J1051" s="8"/>
      <c r="K1051" s="8"/>
      <c r="L1051" s="8"/>
      <c r="M1051" s="8"/>
      <c r="N1051" s="8"/>
    </row>
    <row r="1052" spans="1:14" x14ac:dyDescent="0.25">
      <c r="A1052" s="7">
        <f t="shared" si="32"/>
        <v>1051</v>
      </c>
      <c r="B1052" s="8"/>
      <c r="C1052" s="7" t="str">
        <f t="shared" si="33"/>
        <v/>
      </c>
      <c r="D1052" s="8"/>
      <c r="E1052" s="8"/>
      <c r="F1052" s="8"/>
      <c r="G1052" s="8"/>
      <c r="H1052" s="8"/>
      <c r="I1052" s="8"/>
      <c r="J1052" s="8"/>
      <c r="K1052" s="8"/>
      <c r="L1052" s="8"/>
      <c r="M1052" s="8"/>
      <c r="N1052" s="8"/>
    </row>
    <row r="1053" spans="1:14" x14ac:dyDescent="0.25">
      <c r="A1053" s="7">
        <f t="shared" si="32"/>
        <v>1052</v>
      </c>
      <c r="B1053" s="8"/>
      <c r="C1053" s="7" t="str">
        <f t="shared" si="33"/>
        <v/>
      </c>
      <c r="D1053" s="8"/>
      <c r="E1053" s="8"/>
      <c r="F1053" s="8"/>
      <c r="G1053" s="8"/>
      <c r="H1053" s="8"/>
      <c r="I1053" s="8"/>
      <c r="J1053" s="8"/>
      <c r="K1053" s="8"/>
      <c r="L1053" s="8"/>
      <c r="M1053" s="8"/>
      <c r="N1053" s="8"/>
    </row>
    <row r="1054" spans="1:14" x14ac:dyDescent="0.25">
      <c r="A1054" s="7">
        <f t="shared" si="32"/>
        <v>1053</v>
      </c>
      <c r="B1054" s="8"/>
      <c r="C1054" s="7" t="str">
        <f t="shared" si="33"/>
        <v/>
      </c>
      <c r="D1054" s="8"/>
      <c r="E1054" s="8"/>
      <c r="F1054" s="8"/>
      <c r="G1054" s="8"/>
      <c r="H1054" s="8"/>
      <c r="I1054" s="8"/>
      <c r="J1054" s="8"/>
      <c r="K1054" s="8"/>
      <c r="L1054" s="8"/>
      <c r="M1054" s="8"/>
      <c r="N1054" s="8"/>
    </row>
    <row r="1055" spans="1:14" x14ac:dyDescent="0.25">
      <c r="A1055" s="7">
        <f t="shared" si="32"/>
        <v>1054</v>
      </c>
      <c r="B1055" s="8"/>
      <c r="C1055" s="7" t="str">
        <f t="shared" si="33"/>
        <v/>
      </c>
      <c r="D1055" s="8"/>
      <c r="E1055" s="8"/>
      <c r="F1055" s="8"/>
      <c r="G1055" s="8"/>
      <c r="H1055" s="8"/>
      <c r="I1055" s="8"/>
      <c r="J1055" s="8"/>
      <c r="K1055" s="8"/>
      <c r="L1055" s="8"/>
      <c r="M1055" s="8"/>
      <c r="N1055" s="8"/>
    </row>
    <row r="1056" spans="1:14" x14ac:dyDescent="0.25">
      <c r="A1056" s="7">
        <f t="shared" si="32"/>
        <v>1055</v>
      </c>
      <c r="B1056" s="8"/>
      <c r="C1056" s="7" t="str">
        <f t="shared" si="33"/>
        <v/>
      </c>
      <c r="D1056" s="8"/>
      <c r="E1056" s="8"/>
      <c r="F1056" s="8"/>
      <c r="G1056" s="8"/>
      <c r="H1056" s="8"/>
      <c r="I1056" s="8"/>
      <c r="J1056" s="8"/>
      <c r="K1056" s="8"/>
      <c r="L1056" s="8"/>
      <c r="M1056" s="8"/>
      <c r="N1056" s="8"/>
    </row>
    <row r="1057" spans="1:14" x14ac:dyDescent="0.25">
      <c r="A1057" s="7">
        <f t="shared" si="32"/>
        <v>1056</v>
      </c>
      <c r="B1057" s="8"/>
      <c r="C1057" s="7" t="str">
        <f t="shared" si="33"/>
        <v/>
      </c>
      <c r="D1057" s="8"/>
      <c r="E1057" s="8"/>
      <c r="F1057" s="8"/>
      <c r="G1057" s="8"/>
      <c r="H1057" s="8"/>
      <c r="I1057" s="8"/>
      <c r="J1057" s="8"/>
      <c r="K1057" s="8"/>
      <c r="L1057" s="8"/>
      <c r="M1057" s="8"/>
      <c r="N1057" s="8"/>
    </row>
    <row r="1058" spans="1:14" x14ac:dyDescent="0.25">
      <c r="A1058" s="7">
        <f t="shared" si="32"/>
        <v>1057</v>
      </c>
      <c r="B1058" s="8"/>
      <c r="C1058" s="7" t="str">
        <f t="shared" si="33"/>
        <v/>
      </c>
      <c r="D1058" s="8"/>
      <c r="E1058" s="8"/>
      <c r="F1058" s="8"/>
      <c r="G1058" s="8"/>
      <c r="H1058" s="8"/>
      <c r="I1058" s="8"/>
      <c r="J1058" s="8"/>
      <c r="K1058" s="8"/>
      <c r="L1058" s="8"/>
      <c r="M1058" s="8"/>
      <c r="N1058" s="8"/>
    </row>
    <row r="1059" spans="1:14" x14ac:dyDescent="0.25">
      <c r="A1059" s="7">
        <f t="shared" si="32"/>
        <v>1058</v>
      </c>
      <c r="B1059" s="8"/>
      <c r="C1059" s="7" t="str">
        <f t="shared" si="33"/>
        <v/>
      </c>
      <c r="D1059" s="8"/>
      <c r="E1059" s="8"/>
      <c r="F1059" s="8"/>
      <c r="G1059" s="8"/>
      <c r="H1059" s="8"/>
      <c r="I1059" s="8"/>
      <c r="J1059" s="8"/>
      <c r="K1059" s="8"/>
      <c r="L1059" s="8"/>
      <c r="M1059" s="8"/>
      <c r="N1059" s="8"/>
    </row>
    <row r="1060" spans="1:14" x14ac:dyDescent="0.25">
      <c r="A1060" s="7">
        <f t="shared" si="32"/>
        <v>1059</v>
      </c>
      <c r="B1060" s="8"/>
      <c r="C1060" s="7" t="str">
        <f t="shared" si="33"/>
        <v/>
      </c>
      <c r="D1060" s="8"/>
      <c r="E1060" s="8"/>
      <c r="F1060" s="8"/>
      <c r="G1060" s="8"/>
      <c r="H1060" s="8"/>
      <c r="I1060" s="8"/>
      <c r="J1060" s="8"/>
      <c r="K1060" s="8"/>
      <c r="L1060" s="8"/>
      <c r="M1060" s="8"/>
      <c r="N1060" s="8"/>
    </row>
    <row r="1061" spans="1:14" x14ac:dyDescent="0.25">
      <c r="A1061" s="7">
        <f t="shared" si="32"/>
        <v>1060</v>
      </c>
      <c r="B1061" s="8"/>
      <c r="C1061" s="7" t="str">
        <f t="shared" si="33"/>
        <v/>
      </c>
      <c r="D1061" s="8"/>
      <c r="E1061" s="8"/>
      <c r="F1061" s="8"/>
      <c r="G1061" s="8"/>
      <c r="H1061" s="8"/>
      <c r="I1061" s="8"/>
      <c r="J1061" s="8"/>
      <c r="K1061" s="8"/>
      <c r="L1061" s="8"/>
      <c r="M1061" s="8"/>
      <c r="N1061" s="8"/>
    </row>
    <row r="1062" spans="1:14" x14ac:dyDescent="0.25">
      <c r="A1062" s="7">
        <f t="shared" si="32"/>
        <v>1061</v>
      </c>
      <c r="B1062" s="8"/>
      <c r="C1062" s="7" t="str">
        <f t="shared" si="33"/>
        <v/>
      </c>
      <c r="D1062" s="8"/>
      <c r="E1062" s="8"/>
      <c r="F1062" s="8"/>
      <c r="G1062" s="8"/>
      <c r="H1062" s="8"/>
      <c r="I1062" s="8"/>
      <c r="J1062" s="8"/>
      <c r="K1062" s="8"/>
      <c r="L1062" s="8"/>
      <c r="M1062" s="8"/>
      <c r="N1062" s="8"/>
    </row>
    <row r="1063" spans="1:14" x14ac:dyDescent="0.25">
      <c r="A1063" s="7">
        <f t="shared" si="32"/>
        <v>1062</v>
      </c>
      <c r="B1063" s="8"/>
      <c r="C1063" s="7" t="str">
        <f t="shared" si="33"/>
        <v/>
      </c>
      <c r="D1063" s="8"/>
      <c r="E1063" s="8"/>
      <c r="F1063" s="8"/>
      <c r="G1063" s="8"/>
      <c r="H1063" s="8"/>
      <c r="I1063" s="8"/>
      <c r="J1063" s="8"/>
      <c r="K1063" s="8"/>
      <c r="L1063" s="8"/>
      <c r="M1063" s="8"/>
      <c r="N1063" s="8"/>
    </row>
    <row r="1064" spans="1:14" x14ac:dyDescent="0.25">
      <c r="A1064" s="7">
        <f t="shared" si="32"/>
        <v>1063</v>
      </c>
      <c r="B1064" s="8"/>
      <c r="C1064" s="7" t="str">
        <f t="shared" si="33"/>
        <v/>
      </c>
      <c r="D1064" s="8"/>
      <c r="E1064" s="8"/>
      <c r="F1064" s="8"/>
      <c r="G1064" s="8"/>
      <c r="H1064" s="8"/>
      <c r="I1064" s="8"/>
      <c r="J1064" s="8"/>
      <c r="K1064" s="8"/>
      <c r="L1064" s="8"/>
      <c r="M1064" s="8"/>
      <c r="N1064" s="8"/>
    </row>
    <row r="1065" spans="1:14" x14ac:dyDescent="0.25">
      <c r="A1065" s="7">
        <f t="shared" si="32"/>
        <v>1064</v>
      </c>
      <c r="B1065" s="8"/>
      <c r="C1065" s="7" t="str">
        <f t="shared" si="33"/>
        <v/>
      </c>
      <c r="D1065" s="8"/>
      <c r="E1065" s="8"/>
      <c r="F1065" s="8"/>
      <c r="G1065" s="8"/>
      <c r="H1065" s="8"/>
      <c r="I1065" s="8"/>
      <c r="J1065" s="8"/>
      <c r="K1065" s="8"/>
      <c r="L1065" s="8"/>
      <c r="M1065" s="8"/>
      <c r="N1065" s="8"/>
    </row>
    <row r="1066" spans="1:14" x14ac:dyDescent="0.25">
      <c r="A1066" s="7">
        <f t="shared" si="32"/>
        <v>1065</v>
      </c>
      <c r="B1066" s="8"/>
      <c r="C1066" s="7" t="str">
        <f t="shared" si="33"/>
        <v/>
      </c>
      <c r="D1066" s="8"/>
      <c r="E1066" s="8"/>
      <c r="F1066" s="8"/>
      <c r="G1066" s="8"/>
      <c r="H1066" s="8"/>
      <c r="I1066" s="8"/>
      <c r="J1066" s="8"/>
      <c r="K1066" s="8"/>
      <c r="L1066" s="8"/>
      <c r="M1066" s="8"/>
      <c r="N1066" s="8"/>
    </row>
    <row r="1067" spans="1:14" x14ac:dyDescent="0.25">
      <c r="A1067" s="7">
        <f t="shared" si="32"/>
        <v>1066</v>
      </c>
      <c r="B1067" s="8"/>
      <c r="C1067" s="7" t="str">
        <f t="shared" si="33"/>
        <v/>
      </c>
      <c r="D1067" s="8"/>
      <c r="E1067" s="8"/>
      <c r="F1067" s="8"/>
      <c r="G1067" s="8"/>
      <c r="H1067" s="8"/>
      <c r="I1067" s="8"/>
      <c r="J1067" s="8"/>
      <c r="K1067" s="8"/>
      <c r="L1067" s="8"/>
      <c r="M1067" s="8"/>
      <c r="N1067" s="8"/>
    </row>
    <row r="1068" spans="1:14" x14ac:dyDescent="0.25">
      <c r="A1068" s="7">
        <f t="shared" si="32"/>
        <v>1067</v>
      </c>
      <c r="B1068" s="8"/>
      <c r="C1068" s="7" t="str">
        <f t="shared" si="33"/>
        <v/>
      </c>
      <c r="D1068" s="8"/>
      <c r="E1068" s="8"/>
      <c r="F1068" s="8"/>
      <c r="G1068" s="8"/>
      <c r="H1068" s="8"/>
      <c r="I1068" s="8"/>
      <c r="J1068" s="8"/>
      <c r="K1068" s="8"/>
      <c r="L1068" s="8"/>
      <c r="M1068" s="8"/>
      <c r="N1068" s="8"/>
    </row>
    <row r="1069" spans="1:14" x14ac:dyDescent="0.25">
      <c r="A1069" s="7">
        <f t="shared" si="32"/>
        <v>1068</v>
      </c>
      <c r="B1069" s="8"/>
      <c r="C1069" s="7" t="str">
        <f t="shared" si="33"/>
        <v/>
      </c>
      <c r="D1069" s="8"/>
      <c r="E1069" s="8"/>
      <c r="F1069" s="8"/>
      <c r="G1069" s="8"/>
      <c r="H1069" s="8"/>
      <c r="I1069" s="8"/>
      <c r="J1069" s="8"/>
      <c r="K1069" s="8"/>
      <c r="L1069" s="8"/>
      <c r="M1069" s="8"/>
      <c r="N1069" s="8"/>
    </row>
    <row r="1070" spans="1:14" x14ac:dyDescent="0.25">
      <c r="A1070" s="7">
        <f t="shared" si="32"/>
        <v>1069</v>
      </c>
      <c r="B1070" s="8"/>
      <c r="C1070" s="7" t="str">
        <f t="shared" si="33"/>
        <v/>
      </c>
      <c r="D1070" s="8"/>
      <c r="E1070" s="8"/>
      <c r="F1070" s="8"/>
      <c r="G1070" s="8"/>
      <c r="H1070" s="8"/>
      <c r="I1070" s="8"/>
      <c r="J1070" s="8"/>
      <c r="K1070" s="8"/>
      <c r="L1070" s="8"/>
      <c r="M1070" s="8"/>
      <c r="N1070" s="8"/>
    </row>
    <row r="1071" spans="1:14" x14ac:dyDescent="0.25">
      <c r="A1071" s="7">
        <f t="shared" si="32"/>
        <v>1070</v>
      </c>
      <c r="B1071" s="8"/>
      <c r="C1071" s="7" t="str">
        <f t="shared" si="33"/>
        <v/>
      </c>
      <c r="D1071" s="8"/>
      <c r="E1071" s="8"/>
      <c r="F1071" s="8"/>
      <c r="G1071" s="8"/>
      <c r="H1071" s="8"/>
      <c r="I1071" s="8"/>
      <c r="J1071" s="8"/>
      <c r="K1071" s="8"/>
      <c r="L1071" s="8"/>
      <c r="M1071" s="8"/>
      <c r="N1071" s="8"/>
    </row>
    <row r="1072" spans="1:14" x14ac:dyDescent="0.25">
      <c r="A1072" s="7">
        <f t="shared" si="32"/>
        <v>1071</v>
      </c>
      <c r="B1072" s="8"/>
      <c r="C1072" s="7" t="str">
        <f t="shared" si="33"/>
        <v/>
      </c>
      <c r="D1072" s="8"/>
      <c r="E1072" s="8"/>
      <c r="F1072" s="8"/>
      <c r="G1072" s="8"/>
      <c r="H1072" s="8"/>
      <c r="I1072" s="8"/>
      <c r="J1072" s="8"/>
      <c r="K1072" s="8"/>
      <c r="L1072" s="8"/>
      <c r="M1072" s="8"/>
      <c r="N1072" s="8"/>
    </row>
    <row r="1073" spans="1:14" x14ac:dyDescent="0.25">
      <c r="A1073" s="7">
        <f t="shared" si="32"/>
        <v>1072</v>
      </c>
      <c r="B1073" s="8"/>
      <c r="C1073" s="7" t="str">
        <f t="shared" si="33"/>
        <v/>
      </c>
      <c r="D1073" s="8"/>
      <c r="E1073" s="8"/>
      <c r="F1073" s="8"/>
      <c r="G1073" s="8"/>
      <c r="H1073" s="8"/>
      <c r="I1073" s="8"/>
      <c r="J1073" s="8"/>
      <c r="K1073" s="8"/>
      <c r="L1073" s="8"/>
      <c r="M1073" s="8"/>
      <c r="N1073" s="8"/>
    </row>
    <row r="1074" spans="1:14" x14ac:dyDescent="0.25">
      <c r="A1074" s="7">
        <f t="shared" si="32"/>
        <v>1073</v>
      </c>
      <c r="B1074" s="8"/>
      <c r="C1074" s="7" t="str">
        <f t="shared" si="33"/>
        <v/>
      </c>
      <c r="D1074" s="8"/>
      <c r="E1074" s="8"/>
      <c r="F1074" s="8"/>
      <c r="G1074" s="8"/>
      <c r="H1074" s="8"/>
      <c r="I1074" s="8"/>
      <c r="J1074" s="8"/>
      <c r="K1074" s="8"/>
      <c r="L1074" s="8"/>
      <c r="M1074" s="8"/>
      <c r="N1074" s="8"/>
    </row>
    <row r="1075" spans="1:14" x14ac:dyDescent="0.25">
      <c r="A1075" s="7">
        <f t="shared" si="32"/>
        <v>1074</v>
      </c>
      <c r="B1075" s="8"/>
      <c r="C1075" s="7" t="str">
        <f t="shared" si="33"/>
        <v/>
      </c>
      <c r="D1075" s="8"/>
      <c r="E1075" s="8"/>
      <c r="F1075" s="8"/>
      <c r="G1075" s="8"/>
      <c r="H1075" s="8"/>
      <c r="I1075" s="8"/>
      <c r="J1075" s="8"/>
      <c r="K1075" s="8"/>
      <c r="L1075" s="8"/>
      <c r="M1075" s="8"/>
      <c r="N1075" s="8"/>
    </row>
    <row r="1076" spans="1:14" x14ac:dyDescent="0.25">
      <c r="A1076" s="7">
        <f t="shared" si="32"/>
        <v>1075</v>
      </c>
      <c r="B1076" s="8"/>
      <c r="C1076" s="7" t="str">
        <f t="shared" si="33"/>
        <v/>
      </c>
      <c r="D1076" s="8"/>
      <c r="E1076" s="8"/>
      <c r="F1076" s="8"/>
      <c r="G1076" s="8"/>
      <c r="H1076" s="8"/>
      <c r="I1076" s="8"/>
      <c r="J1076" s="8"/>
      <c r="K1076" s="8"/>
      <c r="L1076" s="8"/>
      <c r="M1076" s="8"/>
      <c r="N1076" s="8"/>
    </row>
    <row r="1077" spans="1:14" x14ac:dyDescent="0.25">
      <c r="A1077" s="7">
        <f t="shared" si="32"/>
        <v>1076</v>
      </c>
      <c r="B1077" s="8"/>
      <c r="C1077" s="7" t="str">
        <f t="shared" si="33"/>
        <v/>
      </c>
      <c r="D1077" s="8"/>
      <c r="E1077" s="8"/>
      <c r="F1077" s="8"/>
      <c r="G1077" s="8"/>
      <c r="H1077" s="8"/>
      <c r="I1077" s="8"/>
      <c r="J1077" s="8"/>
      <c r="K1077" s="8"/>
      <c r="L1077" s="8"/>
      <c r="M1077" s="8"/>
      <c r="N1077" s="8"/>
    </row>
    <row r="1078" spans="1:14" x14ac:dyDescent="0.25">
      <c r="A1078" s="7">
        <f t="shared" si="32"/>
        <v>1077</v>
      </c>
      <c r="B1078" s="8"/>
      <c r="C1078" s="7" t="str">
        <f t="shared" si="33"/>
        <v/>
      </c>
      <c r="D1078" s="8"/>
      <c r="E1078" s="8"/>
      <c r="F1078" s="8"/>
      <c r="G1078" s="8"/>
      <c r="H1078" s="8"/>
      <c r="I1078" s="8"/>
      <c r="J1078" s="8"/>
      <c r="K1078" s="8"/>
      <c r="L1078" s="8"/>
      <c r="M1078" s="8"/>
      <c r="N1078" s="8"/>
    </row>
    <row r="1079" spans="1:14" x14ac:dyDescent="0.25">
      <c r="A1079" s="7">
        <f t="shared" si="32"/>
        <v>1078</v>
      </c>
      <c r="B1079" s="8"/>
      <c r="C1079" s="7" t="str">
        <f t="shared" si="33"/>
        <v/>
      </c>
      <c r="D1079" s="8"/>
      <c r="E1079" s="8"/>
      <c r="F1079" s="8"/>
      <c r="G1079" s="8"/>
      <c r="H1079" s="8"/>
      <c r="I1079" s="8"/>
      <c r="J1079" s="8"/>
      <c r="K1079" s="8"/>
      <c r="L1079" s="8"/>
      <c r="M1079" s="8"/>
      <c r="N1079" s="8"/>
    </row>
    <row r="1080" spans="1:14" x14ac:dyDescent="0.25">
      <c r="A1080" s="7">
        <f t="shared" si="32"/>
        <v>1079</v>
      </c>
      <c r="B1080" s="8"/>
      <c r="C1080" s="7" t="str">
        <f t="shared" si="33"/>
        <v/>
      </c>
      <c r="D1080" s="8"/>
      <c r="E1080" s="8"/>
      <c r="F1080" s="8"/>
      <c r="G1080" s="8"/>
      <c r="H1080" s="8"/>
      <c r="I1080" s="8"/>
      <c r="J1080" s="8"/>
      <c r="K1080" s="8"/>
      <c r="L1080" s="8"/>
      <c r="M1080" s="8"/>
      <c r="N1080" s="8"/>
    </row>
    <row r="1081" spans="1:14" x14ac:dyDescent="0.25">
      <c r="A1081" s="7">
        <f t="shared" si="32"/>
        <v>1080</v>
      </c>
      <c r="B1081" s="8"/>
      <c r="C1081" s="7" t="str">
        <f t="shared" si="33"/>
        <v/>
      </c>
      <c r="D1081" s="8"/>
      <c r="E1081" s="8"/>
      <c r="F1081" s="8"/>
      <c r="G1081" s="8"/>
      <c r="H1081" s="8"/>
      <c r="I1081" s="8"/>
      <c r="J1081" s="8"/>
      <c r="K1081" s="8"/>
      <c r="L1081" s="8"/>
      <c r="M1081" s="8"/>
      <c r="N1081" s="8"/>
    </row>
    <row r="1082" spans="1:14" x14ac:dyDescent="0.25">
      <c r="A1082" s="7">
        <f t="shared" si="32"/>
        <v>1081</v>
      </c>
      <c r="B1082" s="8"/>
      <c r="C1082" s="7" t="str">
        <f t="shared" si="33"/>
        <v/>
      </c>
      <c r="D1082" s="8"/>
      <c r="E1082" s="8"/>
      <c r="F1082" s="8"/>
      <c r="G1082" s="8"/>
      <c r="H1082" s="8"/>
      <c r="I1082" s="8"/>
      <c r="J1082" s="8"/>
      <c r="K1082" s="8"/>
      <c r="L1082" s="8"/>
      <c r="M1082" s="8"/>
      <c r="N1082" s="8"/>
    </row>
    <row r="1083" spans="1:14" x14ac:dyDescent="0.25">
      <c r="A1083" s="7">
        <f t="shared" si="32"/>
        <v>1082</v>
      </c>
      <c r="B1083" s="8"/>
      <c r="C1083" s="7" t="str">
        <f t="shared" si="33"/>
        <v/>
      </c>
      <c r="D1083" s="8"/>
      <c r="E1083" s="8"/>
      <c r="F1083" s="8"/>
      <c r="G1083" s="8"/>
      <c r="H1083" s="8"/>
      <c r="I1083" s="8"/>
      <c r="J1083" s="8"/>
      <c r="K1083" s="8"/>
      <c r="L1083" s="8"/>
      <c r="M1083" s="8"/>
      <c r="N1083" s="8"/>
    </row>
    <row r="1084" spans="1:14" x14ac:dyDescent="0.25">
      <c r="A1084" s="7">
        <f t="shared" si="32"/>
        <v>1083</v>
      </c>
      <c r="B1084" s="8"/>
      <c r="C1084" s="7" t="str">
        <f t="shared" si="33"/>
        <v/>
      </c>
      <c r="D1084" s="8"/>
      <c r="E1084" s="8"/>
      <c r="F1084" s="8"/>
      <c r="G1084" s="8"/>
      <c r="H1084" s="8"/>
      <c r="I1084" s="8"/>
      <c r="J1084" s="8"/>
      <c r="K1084" s="8"/>
      <c r="L1084" s="8"/>
      <c r="M1084" s="8"/>
      <c r="N1084" s="8"/>
    </row>
    <row r="1085" spans="1:14" x14ac:dyDescent="0.25">
      <c r="A1085" s="7">
        <f t="shared" si="32"/>
        <v>1084</v>
      </c>
      <c r="B1085" s="8"/>
      <c r="C1085" s="7" t="str">
        <f t="shared" si="33"/>
        <v/>
      </c>
      <c r="D1085" s="8"/>
      <c r="E1085" s="8"/>
      <c r="F1085" s="8"/>
      <c r="G1085" s="8"/>
      <c r="H1085" s="8"/>
      <c r="I1085" s="8"/>
      <c r="J1085" s="8"/>
      <c r="K1085" s="8"/>
      <c r="L1085" s="8"/>
      <c r="M1085" s="8"/>
      <c r="N1085" s="8"/>
    </row>
    <row r="1086" spans="1:14" x14ac:dyDescent="0.25">
      <c r="A1086" s="7">
        <f t="shared" si="32"/>
        <v>1085</v>
      </c>
      <c r="B1086" s="8"/>
      <c r="C1086" s="7" t="str">
        <f t="shared" si="33"/>
        <v/>
      </c>
      <c r="D1086" s="8"/>
      <c r="E1086" s="8"/>
      <c r="F1086" s="8"/>
      <c r="G1086" s="8"/>
      <c r="H1086" s="8"/>
      <c r="I1086" s="8"/>
      <c r="J1086" s="8"/>
      <c r="K1086" s="8"/>
      <c r="L1086" s="8"/>
      <c r="M1086" s="8"/>
      <c r="N1086" s="8"/>
    </row>
    <row r="1087" spans="1:14" x14ac:dyDescent="0.25">
      <c r="A1087" s="7">
        <f t="shared" si="32"/>
        <v>1086</v>
      </c>
      <c r="B1087" s="8"/>
      <c r="C1087" s="7" t="str">
        <f t="shared" si="33"/>
        <v/>
      </c>
      <c r="D1087" s="8"/>
      <c r="E1087" s="8"/>
      <c r="F1087" s="8"/>
      <c r="G1087" s="8"/>
      <c r="H1087" s="8"/>
      <c r="I1087" s="8"/>
      <c r="J1087" s="8"/>
      <c r="K1087" s="8"/>
      <c r="L1087" s="8"/>
      <c r="M1087" s="8"/>
      <c r="N1087" s="8"/>
    </row>
    <row r="1088" spans="1:14" x14ac:dyDescent="0.25">
      <c r="A1088" s="7">
        <f t="shared" si="32"/>
        <v>1087</v>
      </c>
      <c r="B1088" s="8"/>
      <c r="C1088" s="7" t="str">
        <f t="shared" si="33"/>
        <v/>
      </c>
      <c r="D1088" s="8"/>
      <c r="E1088" s="8"/>
      <c r="F1088" s="8"/>
      <c r="G1088" s="8"/>
      <c r="H1088" s="8"/>
      <c r="I1088" s="8"/>
      <c r="J1088" s="8"/>
      <c r="K1088" s="8"/>
      <c r="L1088" s="8"/>
      <c r="M1088" s="8"/>
      <c r="N1088" s="8"/>
    </row>
    <row r="1089" spans="1:14" x14ac:dyDescent="0.25">
      <c r="A1089" s="7">
        <f t="shared" si="32"/>
        <v>1088</v>
      </c>
      <c r="B1089" s="8"/>
      <c r="C1089" s="7" t="str">
        <f t="shared" si="33"/>
        <v/>
      </c>
      <c r="D1089" s="8"/>
      <c r="E1089" s="8"/>
      <c r="F1089" s="8"/>
      <c r="G1089" s="8"/>
      <c r="H1089" s="8"/>
      <c r="I1089" s="8"/>
      <c r="J1089" s="8"/>
      <c r="K1089" s="8"/>
      <c r="L1089" s="8"/>
      <c r="M1089" s="8"/>
      <c r="N1089" s="8"/>
    </row>
    <row r="1090" spans="1:14" x14ac:dyDescent="0.25">
      <c r="A1090" s="7">
        <f t="shared" si="32"/>
        <v>1089</v>
      </c>
      <c r="B1090" s="8"/>
      <c r="C1090" s="7" t="str">
        <f t="shared" si="33"/>
        <v/>
      </c>
      <c r="D1090" s="8"/>
      <c r="E1090" s="8"/>
      <c r="F1090" s="8"/>
      <c r="G1090" s="8"/>
      <c r="H1090" s="8"/>
      <c r="I1090" s="8"/>
      <c r="J1090" s="8"/>
      <c r="K1090" s="8"/>
      <c r="L1090" s="8"/>
      <c r="M1090" s="8"/>
      <c r="N1090" s="8"/>
    </row>
    <row r="1091" spans="1:14" x14ac:dyDescent="0.25">
      <c r="A1091" s="7">
        <f t="shared" ref="A1091:A1154" si="34">ROW()-1</f>
        <v>1090</v>
      </c>
      <c r="B1091" s="8"/>
      <c r="C1091" s="7" t="str">
        <f t="shared" ref="C1091:C1154" si="35">IF($B1090="","",YEAR($B1090))</f>
        <v/>
      </c>
      <c r="D1091" s="8"/>
      <c r="E1091" s="8"/>
      <c r="F1091" s="8"/>
      <c r="G1091" s="8"/>
      <c r="H1091" s="8"/>
      <c r="I1091" s="8"/>
      <c r="J1091" s="8"/>
      <c r="K1091" s="8"/>
      <c r="L1091" s="8"/>
      <c r="M1091" s="8"/>
      <c r="N1091" s="8"/>
    </row>
    <row r="1092" spans="1:14" x14ac:dyDescent="0.25">
      <c r="A1092" s="7">
        <f t="shared" si="34"/>
        <v>1091</v>
      </c>
      <c r="B1092" s="8"/>
      <c r="C1092" s="7" t="str">
        <f t="shared" si="35"/>
        <v/>
      </c>
      <c r="D1092" s="8"/>
      <c r="E1092" s="8"/>
      <c r="F1092" s="8"/>
      <c r="G1092" s="8"/>
      <c r="H1092" s="8"/>
      <c r="I1092" s="8"/>
      <c r="J1092" s="8"/>
      <c r="K1092" s="8"/>
      <c r="L1092" s="8"/>
      <c r="M1092" s="8"/>
      <c r="N1092" s="8"/>
    </row>
    <row r="1093" spans="1:14" x14ac:dyDescent="0.25">
      <c r="A1093" s="7">
        <f t="shared" si="34"/>
        <v>1092</v>
      </c>
      <c r="B1093" s="8"/>
      <c r="C1093" s="7" t="str">
        <f t="shared" si="35"/>
        <v/>
      </c>
      <c r="D1093" s="8"/>
      <c r="E1093" s="8"/>
      <c r="F1093" s="8"/>
      <c r="G1093" s="8"/>
      <c r="H1093" s="8"/>
      <c r="I1093" s="8"/>
      <c r="J1093" s="8"/>
      <c r="K1093" s="8"/>
      <c r="L1093" s="8"/>
      <c r="M1093" s="8"/>
      <c r="N1093" s="8"/>
    </row>
    <row r="1094" spans="1:14" x14ac:dyDescent="0.25">
      <c r="A1094" s="7">
        <f t="shared" si="34"/>
        <v>1093</v>
      </c>
      <c r="B1094" s="8"/>
      <c r="C1094" s="7" t="str">
        <f t="shared" si="35"/>
        <v/>
      </c>
      <c r="D1094" s="8"/>
      <c r="E1094" s="8"/>
      <c r="F1094" s="8"/>
      <c r="G1094" s="8"/>
      <c r="H1094" s="8"/>
      <c r="I1094" s="8"/>
      <c r="J1094" s="8"/>
      <c r="K1094" s="8"/>
      <c r="L1094" s="8"/>
      <c r="M1094" s="8"/>
      <c r="N1094" s="8"/>
    </row>
    <row r="1095" spans="1:14" x14ac:dyDescent="0.25">
      <c r="A1095" s="7">
        <f t="shared" si="34"/>
        <v>1094</v>
      </c>
      <c r="B1095" s="8"/>
      <c r="C1095" s="7" t="str">
        <f t="shared" si="35"/>
        <v/>
      </c>
      <c r="D1095" s="8"/>
      <c r="E1095" s="8"/>
      <c r="F1095" s="8"/>
      <c r="G1095" s="8"/>
      <c r="H1095" s="8"/>
      <c r="I1095" s="8"/>
      <c r="J1095" s="8"/>
      <c r="K1095" s="8"/>
      <c r="L1095" s="8"/>
      <c r="M1095" s="8"/>
      <c r="N1095" s="8"/>
    </row>
    <row r="1096" spans="1:14" x14ac:dyDescent="0.25">
      <c r="A1096" s="7">
        <f t="shared" si="34"/>
        <v>1095</v>
      </c>
      <c r="B1096" s="8"/>
      <c r="C1096" s="7" t="str">
        <f t="shared" si="35"/>
        <v/>
      </c>
      <c r="D1096" s="8"/>
      <c r="E1096" s="8"/>
      <c r="F1096" s="8"/>
      <c r="G1096" s="8"/>
      <c r="H1096" s="8"/>
      <c r="I1096" s="8"/>
      <c r="J1096" s="8"/>
      <c r="K1096" s="8"/>
      <c r="L1096" s="8"/>
      <c r="M1096" s="8"/>
      <c r="N1096" s="8"/>
    </row>
    <row r="1097" spans="1:14" x14ac:dyDescent="0.25">
      <c r="A1097" s="7">
        <f t="shared" si="34"/>
        <v>1096</v>
      </c>
      <c r="B1097" s="8"/>
      <c r="C1097" s="7" t="str">
        <f t="shared" si="35"/>
        <v/>
      </c>
      <c r="D1097" s="8"/>
      <c r="E1097" s="8"/>
      <c r="F1097" s="8"/>
      <c r="G1097" s="8"/>
      <c r="H1097" s="8"/>
      <c r="I1097" s="8"/>
      <c r="J1097" s="8"/>
      <c r="K1097" s="8"/>
      <c r="L1097" s="8"/>
      <c r="M1097" s="8"/>
      <c r="N1097" s="8"/>
    </row>
    <row r="1098" spans="1:14" x14ac:dyDescent="0.25">
      <c r="A1098" s="7">
        <f t="shared" si="34"/>
        <v>1097</v>
      </c>
      <c r="B1098" s="8"/>
      <c r="C1098" s="7" t="str">
        <f t="shared" si="35"/>
        <v/>
      </c>
      <c r="D1098" s="8"/>
      <c r="E1098" s="8"/>
      <c r="F1098" s="8"/>
      <c r="G1098" s="8"/>
      <c r="H1098" s="8"/>
      <c r="I1098" s="8"/>
      <c r="J1098" s="8"/>
      <c r="K1098" s="8"/>
      <c r="L1098" s="8"/>
      <c r="M1098" s="8"/>
      <c r="N1098" s="8"/>
    </row>
    <row r="1099" spans="1:14" x14ac:dyDescent="0.25">
      <c r="A1099" s="7">
        <f t="shared" si="34"/>
        <v>1098</v>
      </c>
      <c r="B1099" s="8"/>
      <c r="C1099" s="7" t="str">
        <f t="shared" si="35"/>
        <v/>
      </c>
      <c r="D1099" s="8"/>
      <c r="E1099" s="8"/>
      <c r="F1099" s="8"/>
      <c r="G1099" s="8"/>
      <c r="H1099" s="8"/>
      <c r="I1099" s="8"/>
      <c r="J1099" s="8"/>
      <c r="K1099" s="8"/>
      <c r="L1099" s="8"/>
      <c r="M1099" s="8"/>
      <c r="N1099" s="8"/>
    </row>
    <row r="1100" spans="1:14" x14ac:dyDescent="0.25">
      <c r="A1100" s="7">
        <f t="shared" si="34"/>
        <v>1099</v>
      </c>
      <c r="B1100" s="8"/>
      <c r="C1100" s="7" t="str">
        <f t="shared" si="35"/>
        <v/>
      </c>
      <c r="D1100" s="8"/>
      <c r="E1100" s="8"/>
      <c r="F1100" s="8"/>
      <c r="G1100" s="8"/>
      <c r="H1100" s="8"/>
      <c r="I1100" s="8"/>
      <c r="J1100" s="8"/>
      <c r="K1100" s="8"/>
      <c r="L1100" s="8"/>
      <c r="M1100" s="8"/>
      <c r="N1100" s="8"/>
    </row>
    <row r="1101" spans="1:14" x14ac:dyDescent="0.25">
      <c r="A1101" s="7">
        <f t="shared" si="34"/>
        <v>1100</v>
      </c>
      <c r="B1101" s="8"/>
      <c r="C1101" s="7" t="str">
        <f t="shared" si="35"/>
        <v/>
      </c>
      <c r="D1101" s="8"/>
      <c r="E1101" s="8"/>
      <c r="F1101" s="8"/>
      <c r="G1101" s="8"/>
      <c r="H1101" s="8"/>
      <c r="I1101" s="8"/>
      <c r="J1101" s="8"/>
      <c r="K1101" s="8"/>
      <c r="L1101" s="8"/>
      <c r="M1101" s="8"/>
      <c r="N1101" s="8"/>
    </row>
    <row r="1102" spans="1:14" x14ac:dyDescent="0.25">
      <c r="A1102" s="7">
        <f t="shared" si="34"/>
        <v>1101</v>
      </c>
      <c r="B1102" s="8"/>
      <c r="C1102" s="7" t="str">
        <f t="shared" si="35"/>
        <v/>
      </c>
      <c r="D1102" s="8"/>
      <c r="E1102" s="8"/>
      <c r="F1102" s="8"/>
      <c r="G1102" s="8"/>
      <c r="H1102" s="8"/>
      <c r="I1102" s="8"/>
      <c r="J1102" s="8"/>
      <c r="K1102" s="8"/>
      <c r="L1102" s="8"/>
      <c r="M1102" s="8"/>
      <c r="N1102" s="8"/>
    </row>
    <row r="1103" spans="1:14" x14ac:dyDescent="0.25">
      <c r="A1103" s="7">
        <f t="shared" si="34"/>
        <v>1102</v>
      </c>
      <c r="B1103" s="8"/>
      <c r="C1103" s="7" t="str">
        <f t="shared" si="35"/>
        <v/>
      </c>
      <c r="D1103" s="8"/>
      <c r="E1103" s="8"/>
      <c r="F1103" s="8"/>
      <c r="G1103" s="8"/>
      <c r="H1103" s="8"/>
      <c r="I1103" s="8"/>
      <c r="J1103" s="8"/>
      <c r="K1103" s="8"/>
      <c r="L1103" s="8"/>
      <c r="M1103" s="8"/>
      <c r="N1103" s="8"/>
    </row>
    <row r="1104" spans="1:14" x14ac:dyDescent="0.25">
      <c r="A1104" s="7">
        <f t="shared" si="34"/>
        <v>1103</v>
      </c>
      <c r="B1104" s="8"/>
      <c r="C1104" s="7" t="str">
        <f t="shared" si="35"/>
        <v/>
      </c>
      <c r="D1104" s="8"/>
      <c r="E1104" s="8"/>
      <c r="F1104" s="8"/>
      <c r="G1104" s="8"/>
      <c r="H1104" s="8"/>
      <c r="I1104" s="8"/>
      <c r="J1104" s="8"/>
      <c r="K1104" s="8"/>
      <c r="L1104" s="8"/>
      <c r="M1104" s="8"/>
      <c r="N1104" s="8"/>
    </row>
    <row r="1105" spans="1:14" x14ac:dyDescent="0.25">
      <c r="A1105" s="7">
        <f t="shared" si="34"/>
        <v>1104</v>
      </c>
      <c r="B1105" s="8"/>
      <c r="C1105" s="7" t="str">
        <f t="shared" si="35"/>
        <v/>
      </c>
      <c r="D1105" s="8"/>
      <c r="E1105" s="8"/>
      <c r="F1105" s="8"/>
      <c r="G1105" s="8"/>
      <c r="H1105" s="8"/>
      <c r="I1105" s="8"/>
      <c r="J1105" s="8"/>
      <c r="K1105" s="8"/>
      <c r="L1105" s="8"/>
      <c r="M1105" s="8"/>
      <c r="N1105" s="8"/>
    </row>
    <row r="1106" spans="1:14" x14ac:dyDescent="0.25">
      <c r="A1106" s="7">
        <f t="shared" si="34"/>
        <v>1105</v>
      </c>
      <c r="B1106" s="8"/>
      <c r="C1106" s="7" t="str">
        <f t="shared" si="35"/>
        <v/>
      </c>
      <c r="D1106" s="8"/>
      <c r="E1106" s="8"/>
      <c r="F1106" s="8"/>
      <c r="G1106" s="8"/>
      <c r="H1106" s="8"/>
      <c r="I1106" s="8"/>
      <c r="J1106" s="8"/>
      <c r="K1106" s="8"/>
      <c r="L1106" s="8"/>
      <c r="M1106" s="8"/>
      <c r="N1106" s="8"/>
    </row>
    <row r="1107" spans="1:14" x14ac:dyDescent="0.25">
      <c r="A1107" s="7">
        <f t="shared" si="34"/>
        <v>1106</v>
      </c>
      <c r="B1107" s="8"/>
      <c r="C1107" s="7" t="str">
        <f t="shared" si="35"/>
        <v/>
      </c>
      <c r="D1107" s="8"/>
      <c r="E1107" s="8"/>
      <c r="F1107" s="8"/>
      <c r="G1107" s="8"/>
      <c r="H1107" s="8"/>
      <c r="I1107" s="8"/>
      <c r="J1107" s="8"/>
      <c r="K1107" s="8"/>
      <c r="L1107" s="8"/>
      <c r="M1107" s="8"/>
      <c r="N1107" s="8"/>
    </row>
    <row r="1108" spans="1:14" x14ac:dyDescent="0.25">
      <c r="A1108" s="7">
        <f t="shared" si="34"/>
        <v>1107</v>
      </c>
      <c r="B1108" s="8"/>
      <c r="C1108" s="7" t="str">
        <f t="shared" si="35"/>
        <v/>
      </c>
      <c r="D1108" s="8"/>
      <c r="E1108" s="8"/>
      <c r="F1108" s="8"/>
      <c r="G1108" s="8"/>
      <c r="H1108" s="8"/>
      <c r="I1108" s="8"/>
      <c r="J1108" s="8"/>
      <c r="K1108" s="8"/>
      <c r="L1108" s="8"/>
      <c r="M1108" s="8"/>
      <c r="N1108" s="8"/>
    </row>
    <row r="1109" spans="1:14" x14ac:dyDescent="0.25">
      <c r="A1109" s="7">
        <f t="shared" si="34"/>
        <v>1108</v>
      </c>
      <c r="B1109" s="8"/>
      <c r="C1109" s="7" t="str">
        <f t="shared" si="35"/>
        <v/>
      </c>
      <c r="D1109" s="8"/>
      <c r="E1109" s="8"/>
      <c r="F1109" s="8"/>
      <c r="G1109" s="8"/>
      <c r="H1109" s="8"/>
      <c r="I1109" s="8"/>
      <c r="J1109" s="8"/>
      <c r="K1109" s="8"/>
      <c r="L1109" s="8"/>
      <c r="M1109" s="8"/>
      <c r="N1109" s="8"/>
    </row>
    <row r="1110" spans="1:14" x14ac:dyDescent="0.25">
      <c r="A1110" s="7">
        <f t="shared" si="34"/>
        <v>1109</v>
      </c>
      <c r="B1110" s="8"/>
      <c r="C1110" s="7" t="str">
        <f t="shared" si="35"/>
        <v/>
      </c>
      <c r="D1110" s="8"/>
      <c r="E1110" s="8"/>
      <c r="F1110" s="8"/>
      <c r="G1110" s="8"/>
      <c r="H1110" s="8"/>
      <c r="I1110" s="8"/>
      <c r="J1110" s="8"/>
      <c r="K1110" s="8"/>
      <c r="L1110" s="8"/>
      <c r="M1110" s="8"/>
      <c r="N1110" s="8"/>
    </row>
    <row r="1111" spans="1:14" x14ac:dyDescent="0.25">
      <c r="A1111" s="7">
        <f t="shared" si="34"/>
        <v>1110</v>
      </c>
      <c r="B1111" s="8"/>
      <c r="C1111" s="7" t="str">
        <f t="shared" si="35"/>
        <v/>
      </c>
      <c r="D1111" s="8"/>
      <c r="E1111" s="8"/>
      <c r="F1111" s="8"/>
      <c r="G1111" s="8"/>
      <c r="H1111" s="8"/>
      <c r="I1111" s="8"/>
      <c r="J1111" s="8"/>
      <c r="K1111" s="8"/>
      <c r="L1111" s="8"/>
      <c r="M1111" s="8"/>
      <c r="N1111" s="8"/>
    </row>
    <row r="1112" spans="1:14" x14ac:dyDescent="0.25">
      <c r="A1112" s="7">
        <f t="shared" si="34"/>
        <v>1111</v>
      </c>
      <c r="B1112" s="8"/>
      <c r="C1112" s="7" t="str">
        <f t="shared" si="35"/>
        <v/>
      </c>
      <c r="D1112" s="8"/>
      <c r="E1112" s="8"/>
      <c r="F1112" s="8"/>
      <c r="G1112" s="8"/>
      <c r="H1112" s="8"/>
      <c r="I1112" s="8"/>
      <c r="J1112" s="8"/>
      <c r="K1112" s="8"/>
      <c r="L1112" s="8"/>
      <c r="M1112" s="8"/>
      <c r="N1112" s="8"/>
    </row>
    <row r="1113" spans="1:14" x14ac:dyDescent="0.25">
      <c r="A1113" s="7">
        <f t="shared" si="34"/>
        <v>1112</v>
      </c>
      <c r="B1113" s="8"/>
      <c r="C1113" s="7" t="str">
        <f t="shared" si="35"/>
        <v/>
      </c>
      <c r="D1113" s="8"/>
      <c r="E1113" s="8"/>
      <c r="F1113" s="8"/>
      <c r="G1113" s="8"/>
      <c r="H1113" s="8"/>
      <c r="I1113" s="8"/>
      <c r="J1113" s="8"/>
      <c r="K1113" s="8"/>
      <c r="L1113" s="8"/>
      <c r="M1113" s="8"/>
      <c r="N1113" s="8"/>
    </row>
    <row r="1114" spans="1:14" x14ac:dyDescent="0.25">
      <c r="A1114" s="7">
        <f t="shared" si="34"/>
        <v>1113</v>
      </c>
      <c r="B1114" s="8"/>
      <c r="C1114" s="7" t="str">
        <f t="shared" si="35"/>
        <v/>
      </c>
      <c r="D1114" s="8"/>
      <c r="E1114" s="8"/>
      <c r="F1114" s="8"/>
      <c r="G1114" s="8"/>
      <c r="H1114" s="8"/>
      <c r="I1114" s="8"/>
      <c r="J1114" s="8"/>
      <c r="K1114" s="8"/>
      <c r="L1114" s="8"/>
      <c r="M1114" s="8"/>
      <c r="N1114" s="8"/>
    </row>
    <row r="1115" spans="1:14" x14ac:dyDescent="0.25">
      <c r="A1115" s="7">
        <f t="shared" si="34"/>
        <v>1114</v>
      </c>
      <c r="B1115" s="8"/>
      <c r="C1115" s="7" t="str">
        <f t="shared" si="35"/>
        <v/>
      </c>
      <c r="D1115" s="8"/>
      <c r="E1115" s="8"/>
      <c r="F1115" s="8"/>
      <c r="G1115" s="8"/>
      <c r="H1115" s="8"/>
      <c r="I1115" s="8"/>
      <c r="J1115" s="8"/>
      <c r="K1115" s="8"/>
      <c r="L1115" s="8"/>
      <c r="M1115" s="8"/>
      <c r="N1115" s="8"/>
    </row>
    <row r="1116" spans="1:14" x14ac:dyDescent="0.25">
      <c r="A1116" s="7">
        <f t="shared" si="34"/>
        <v>1115</v>
      </c>
      <c r="B1116" s="8"/>
      <c r="C1116" s="7" t="str">
        <f t="shared" si="35"/>
        <v/>
      </c>
      <c r="D1116" s="8"/>
      <c r="E1116" s="8"/>
      <c r="F1116" s="8"/>
      <c r="G1116" s="8"/>
      <c r="H1116" s="8"/>
      <c r="I1116" s="8"/>
      <c r="J1116" s="8"/>
      <c r="K1116" s="8"/>
      <c r="L1116" s="8"/>
      <c r="M1116" s="8"/>
      <c r="N1116" s="8"/>
    </row>
    <row r="1117" spans="1:14" x14ac:dyDescent="0.25">
      <c r="A1117" s="7">
        <f t="shared" si="34"/>
        <v>1116</v>
      </c>
      <c r="B1117" s="8"/>
      <c r="C1117" s="7" t="str">
        <f t="shared" si="35"/>
        <v/>
      </c>
      <c r="D1117" s="8"/>
      <c r="E1117" s="8"/>
      <c r="F1117" s="8"/>
      <c r="G1117" s="8"/>
      <c r="H1117" s="8"/>
      <c r="I1117" s="8"/>
      <c r="J1117" s="8"/>
      <c r="K1117" s="8"/>
      <c r="L1117" s="8"/>
      <c r="M1117" s="8"/>
      <c r="N1117" s="8"/>
    </row>
    <row r="1118" spans="1:14" x14ac:dyDescent="0.25">
      <c r="A1118" s="7">
        <f t="shared" si="34"/>
        <v>1117</v>
      </c>
      <c r="B1118" s="8"/>
      <c r="C1118" s="7" t="str">
        <f t="shared" si="35"/>
        <v/>
      </c>
      <c r="D1118" s="8"/>
      <c r="E1118" s="8"/>
      <c r="F1118" s="8"/>
      <c r="G1118" s="8"/>
      <c r="H1118" s="8"/>
      <c r="I1118" s="8"/>
      <c r="J1118" s="8"/>
      <c r="K1118" s="8"/>
      <c r="L1118" s="8"/>
      <c r="M1118" s="8"/>
      <c r="N1118" s="8"/>
    </row>
    <row r="1119" spans="1:14" x14ac:dyDescent="0.25">
      <c r="A1119" s="7">
        <f t="shared" si="34"/>
        <v>1118</v>
      </c>
      <c r="B1119" s="8"/>
      <c r="C1119" s="7" t="str">
        <f t="shared" si="35"/>
        <v/>
      </c>
      <c r="D1119" s="8"/>
      <c r="E1119" s="8"/>
      <c r="F1119" s="8"/>
      <c r="G1119" s="8"/>
      <c r="H1119" s="8"/>
      <c r="I1119" s="8"/>
      <c r="J1119" s="8"/>
      <c r="K1119" s="8"/>
      <c r="L1119" s="8"/>
      <c r="M1119" s="8"/>
      <c r="N1119" s="8"/>
    </row>
    <row r="1120" spans="1:14" x14ac:dyDescent="0.25">
      <c r="A1120" s="7">
        <f t="shared" si="34"/>
        <v>1119</v>
      </c>
      <c r="B1120" s="8"/>
      <c r="C1120" s="7" t="str">
        <f t="shared" si="35"/>
        <v/>
      </c>
      <c r="D1120" s="8"/>
      <c r="E1120" s="8"/>
      <c r="F1120" s="8"/>
      <c r="G1120" s="8"/>
      <c r="H1120" s="8"/>
      <c r="I1120" s="8"/>
      <c r="J1120" s="8"/>
      <c r="K1120" s="8"/>
      <c r="L1120" s="8"/>
      <c r="M1120" s="8"/>
      <c r="N1120" s="8"/>
    </row>
    <row r="1121" spans="1:14" x14ac:dyDescent="0.25">
      <c r="A1121" s="7">
        <f t="shared" si="34"/>
        <v>1120</v>
      </c>
      <c r="B1121" s="8"/>
      <c r="C1121" s="7" t="str">
        <f t="shared" si="35"/>
        <v/>
      </c>
      <c r="D1121" s="8"/>
      <c r="E1121" s="8"/>
      <c r="F1121" s="8"/>
      <c r="G1121" s="8"/>
      <c r="H1121" s="8"/>
      <c r="I1121" s="8"/>
      <c r="J1121" s="8"/>
      <c r="K1121" s="8"/>
      <c r="L1121" s="8"/>
      <c r="M1121" s="8"/>
      <c r="N1121" s="8"/>
    </row>
    <row r="1122" spans="1:14" x14ac:dyDescent="0.25">
      <c r="A1122" s="7">
        <f t="shared" si="34"/>
        <v>1121</v>
      </c>
      <c r="B1122" s="8"/>
      <c r="C1122" s="7" t="str">
        <f t="shared" si="35"/>
        <v/>
      </c>
      <c r="D1122" s="8"/>
      <c r="E1122" s="8"/>
      <c r="F1122" s="8"/>
      <c r="G1122" s="8"/>
      <c r="H1122" s="8"/>
      <c r="I1122" s="8"/>
      <c r="J1122" s="8"/>
      <c r="K1122" s="8"/>
      <c r="L1122" s="8"/>
      <c r="M1122" s="8"/>
      <c r="N1122" s="8"/>
    </row>
    <row r="1123" spans="1:14" x14ac:dyDescent="0.25">
      <c r="A1123" s="7">
        <f t="shared" si="34"/>
        <v>1122</v>
      </c>
      <c r="B1123" s="8"/>
      <c r="C1123" s="7" t="str">
        <f t="shared" si="35"/>
        <v/>
      </c>
      <c r="D1123" s="8"/>
      <c r="E1123" s="8"/>
      <c r="F1123" s="8"/>
      <c r="G1123" s="8"/>
      <c r="H1123" s="8"/>
      <c r="I1123" s="8"/>
      <c r="J1123" s="8"/>
      <c r="K1123" s="8"/>
      <c r="L1123" s="8"/>
      <c r="M1123" s="8"/>
      <c r="N1123" s="8"/>
    </row>
    <row r="1124" spans="1:14" x14ac:dyDescent="0.25">
      <c r="A1124" s="7">
        <f t="shared" si="34"/>
        <v>1123</v>
      </c>
      <c r="B1124" s="8"/>
      <c r="C1124" s="7" t="str">
        <f t="shared" si="35"/>
        <v/>
      </c>
      <c r="D1124" s="8"/>
      <c r="E1124" s="8"/>
      <c r="F1124" s="8"/>
      <c r="G1124" s="8"/>
      <c r="H1124" s="8"/>
      <c r="I1124" s="8"/>
      <c r="J1124" s="8"/>
      <c r="K1124" s="8"/>
      <c r="L1124" s="8"/>
      <c r="M1124" s="8"/>
      <c r="N1124" s="8"/>
    </row>
    <row r="1125" spans="1:14" x14ac:dyDescent="0.25">
      <c r="A1125" s="7">
        <f t="shared" si="34"/>
        <v>1124</v>
      </c>
      <c r="B1125" s="8"/>
      <c r="C1125" s="7" t="str">
        <f t="shared" si="35"/>
        <v/>
      </c>
      <c r="D1125" s="8"/>
      <c r="E1125" s="8"/>
      <c r="F1125" s="8"/>
      <c r="G1125" s="8"/>
      <c r="H1125" s="8"/>
      <c r="I1125" s="8"/>
      <c r="J1125" s="8"/>
      <c r="K1125" s="8"/>
      <c r="L1125" s="8"/>
      <c r="M1125" s="8"/>
      <c r="N1125" s="8"/>
    </row>
    <row r="1126" spans="1:14" x14ac:dyDescent="0.25">
      <c r="A1126" s="7">
        <f t="shared" si="34"/>
        <v>1125</v>
      </c>
      <c r="B1126" s="8"/>
      <c r="C1126" s="7" t="str">
        <f t="shared" si="35"/>
        <v/>
      </c>
      <c r="D1126" s="8"/>
      <c r="E1126" s="8"/>
      <c r="F1126" s="8"/>
      <c r="G1126" s="8"/>
      <c r="H1126" s="8"/>
      <c r="I1126" s="8"/>
      <c r="J1126" s="8"/>
      <c r="K1126" s="8"/>
      <c r="L1126" s="8"/>
      <c r="M1126" s="8"/>
      <c r="N1126" s="8"/>
    </row>
    <row r="1127" spans="1:14" x14ac:dyDescent="0.25">
      <c r="A1127" s="7">
        <f t="shared" si="34"/>
        <v>1126</v>
      </c>
      <c r="B1127" s="8"/>
      <c r="C1127" s="7" t="str">
        <f t="shared" si="35"/>
        <v/>
      </c>
      <c r="D1127" s="8"/>
      <c r="E1127" s="8"/>
      <c r="F1127" s="8"/>
      <c r="G1127" s="8"/>
      <c r="H1127" s="8"/>
      <c r="I1127" s="8"/>
      <c r="J1127" s="8"/>
      <c r="K1127" s="8"/>
      <c r="L1127" s="8"/>
      <c r="M1127" s="8"/>
      <c r="N1127" s="8"/>
    </row>
    <row r="1128" spans="1:14" x14ac:dyDescent="0.25">
      <c r="A1128" s="7">
        <f t="shared" si="34"/>
        <v>1127</v>
      </c>
      <c r="B1128" s="8"/>
      <c r="C1128" s="7" t="str">
        <f t="shared" si="35"/>
        <v/>
      </c>
      <c r="D1128" s="8"/>
      <c r="E1128" s="8"/>
      <c r="F1128" s="8"/>
      <c r="G1128" s="8"/>
      <c r="H1128" s="8"/>
      <c r="I1128" s="8"/>
      <c r="J1128" s="8"/>
      <c r="K1128" s="8"/>
      <c r="L1128" s="8"/>
      <c r="M1128" s="8"/>
      <c r="N1128" s="8"/>
    </row>
    <row r="1129" spans="1:14" x14ac:dyDescent="0.25">
      <c r="A1129" s="7">
        <f t="shared" si="34"/>
        <v>1128</v>
      </c>
      <c r="B1129" s="8"/>
      <c r="C1129" s="7" t="str">
        <f t="shared" si="35"/>
        <v/>
      </c>
      <c r="D1129" s="8"/>
      <c r="E1129" s="8"/>
      <c r="F1129" s="8"/>
      <c r="G1129" s="8"/>
      <c r="H1129" s="8"/>
      <c r="I1129" s="8"/>
      <c r="J1129" s="8"/>
      <c r="K1129" s="8"/>
      <c r="L1129" s="8"/>
      <c r="M1129" s="8"/>
      <c r="N1129" s="8"/>
    </row>
    <row r="1130" spans="1:14" x14ac:dyDescent="0.25">
      <c r="A1130" s="7">
        <f t="shared" si="34"/>
        <v>1129</v>
      </c>
      <c r="B1130" s="8"/>
      <c r="C1130" s="7" t="str">
        <f t="shared" si="35"/>
        <v/>
      </c>
      <c r="D1130" s="8"/>
      <c r="E1130" s="8"/>
      <c r="F1130" s="8"/>
      <c r="G1130" s="8"/>
      <c r="H1130" s="8"/>
      <c r="I1130" s="8"/>
      <c r="J1130" s="8"/>
      <c r="K1130" s="8"/>
      <c r="L1130" s="8"/>
      <c r="M1130" s="8"/>
      <c r="N1130" s="8"/>
    </row>
    <row r="1131" spans="1:14" x14ac:dyDescent="0.25">
      <c r="A1131" s="7">
        <f t="shared" si="34"/>
        <v>1130</v>
      </c>
      <c r="B1131" s="8"/>
      <c r="C1131" s="7" t="str">
        <f t="shared" si="35"/>
        <v/>
      </c>
      <c r="D1131" s="8"/>
      <c r="E1131" s="8"/>
      <c r="F1131" s="8"/>
      <c r="G1131" s="8"/>
      <c r="H1131" s="8"/>
      <c r="I1131" s="8"/>
      <c r="J1131" s="8"/>
      <c r="K1131" s="8"/>
      <c r="L1131" s="8"/>
      <c r="M1131" s="8"/>
      <c r="N1131" s="8"/>
    </row>
    <row r="1132" spans="1:14" x14ac:dyDescent="0.25">
      <c r="A1132" s="7">
        <f t="shared" si="34"/>
        <v>1131</v>
      </c>
      <c r="B1132" s="8"/>
      <c r="C1132" s="7" t="str">
        <f t="shared" si="35"/>
        <v/>
      </c>
      <c r="D1132" s="8"/>
      <c r="E1132" s="8"/>
      <c r="F1132" s="8"/>
      <c r="G1132" s="8"/>
      <c r="H1132" s="8"/>
      <c r="I1132" s="8"/>
      <c r="J1132" s="8"/>
      <c r="K1132" s="8"/>
      <c r="L1132" s="8"/>
      <c r="M1132" s="8"/>
      <c r="N1132" s="8"/>
    </row>
    <row r="1133" spans="1:14" x14ac:dyDescent="0.25">
      <c r="A1133" s="7">
        <f t="shared" si="34"/>
        <v>1132</v>
      </c>
      <c r="B1133" s="8"/>
      <c r="C1133" s="7" t="str">
        <f t="shared" si="35"/>
        <v/>
      </c>
      <c r="D1133" s="8"/>
      <c r="E1133" s="8"/>
      <c r="F1133" s="8"/>
      <c r="G1133" s="8"/>
      <c r="H1133" s="8"/>
      <c r="I1133" s="8"/>
      <c r="J1133" s="8"/>
      <c r="K1133" s="8"/>
      <c r="L1133" s="8"/>
      <c r="M1133" s="8"/>
      <c r="N1133" s="8"/>
    </row>
    <row r="1134" spans="1:14" x14ac:dyDescent="0.25">
      <c r="A1134" s="7">
        <f t="shared" si="34"/>
        <v>1133</v>
      </c>
      <c r="B1134" s="8"/>
      <c r="C1134" s="7" t="str">
        <f t="shared" si="35"/>
        <v/>
      </c>
      <c r="D1134" s="8"/>
      <c r="E1134" s="8"/>
      <c r="F1134" s="8"/>
      <c r="G1134" s="8"/>
      <c r="H1134" s="8"/>
      <c r="I1134" s="8"/>
      <c r="J1134" s="8"/>
      <c r="K1134" s="8"/>
      <c r="L1134" s="8"/>
      <c r="M1134" s="8"/>
      <c r="N1134" s="8"/>
    </row>
    <row r="1135" spans="1:14" x14ac:dyDescent="0.25">
      <c r="A1135" s="7">
        <f t="shared" si="34"/>
        <v>1134</v>
      </c>
      <c r="B1135" s="8"/>
      <c r="C1135" s="7" t="str">
        <f t="shared" si="35"/>
        <v/>
      </c>
      <c r="D1135" s="8"/>
      <c r="E1135" s="8"/>
      <c r="F1135" s="8"/>
      <c r="G1135" s="8"/>
      <c r="H1135" s="8"/>
      <c r="I1135" s="8"/>
      <c r="J1135" s="8"/>
      <c r="K1135" s="8"/>
      <c r="L1135" s="8"/>
      <c r="M1135" s="8"/>
      <c r="N1135" s="8"/>
    </row>
    <row r="1136" spans="1:14" x14ac:dyDescent="0.25">
      <c r="A1136" s="7">
        <f t="shared" si="34"/>
        <v>1135</v>
      </c>
      <c r="B1136" s="8"/>
      <c r="C1136" s="7" t="str">
        <f t="shared" si="35"/>
        <v/>
      </c>
      <c r="D1136" s="8"/>
      <c r="E1136" s="8"/>
      <c r="F1136" s="8"/>
      <c r="G1136" s="8"/>
      <c r="H1136" s="8"/>
      <c r="I1136" s="8"/>
      <c r="J1136" s="8"/>
      <c r="K1136" s="8"/>
      <c r="L1136" s="8"/>
      <c r="M1136" s="8"/>
      <c r="N1136" s="8"/>
    </row>
    <row r="1137" spans="1:14" x14ac:dyDescent="0.25">
      <c r="A1137" s="7">
        <f t="shared" si="34"/>
        <v>1136</v>
      </c>
      <c r="B1137" s="8"/>
      <c r="C1137" s="7" t="str">
        <f t="shared" si="35"/>
        <v/>
      </c>
      <c r="D1137" s="8"/>
      <c r="E1137" s="8"/>
      <c r="F1137" s="8"/>
      <c r="G1137" s="8"/>
      <c r="H1137" s="8"/>
      <c r="I1137" s="8"/>
      <c r="J1137" s="8"/>
      <c r="K1137" s="8"/>
      <c r="L1137" s="8"/>
      <c r="M1137" s="8"/>
      <c r="N1137" s="8"/>
    </row>
    <row r="1138" spans="1:14" x14ac:dyDescent="0.25">
      <c r="A1138" s="7">
        <f t="shared" si="34"/>
        <v>1137</v>
      </c>
      <c r="B1138" s="8"/>
      <c r="C1138" s="7" t="str">
        <f t="shared" si="35"/>
        <v/>
      </c>
      <c r="D1138" s="8"/>
      <c r="E1138" s="8"/>
      <c r="F1138" s="8"/>
      <c r="G1138" s="8"/>
      <c r="H1138" s="8"/>
      <c r="I1138" s="8"/>
      <c r="J1138" s="8"/>
      <c r="K1138" s="8"/>
      <c r="L1138" s="8"/>
      <c r="M1138" s="8"/>
      <c r="N1138" s="8"/>
    </row>
    <row r="1139" spans="1:14" x14ac:dyDescent="0.25">
      <c r="A1139" s="7">
        <f t="shared" si="34"/>
        <v>1138</v>
      </c>
      <c r="B1139" s="8"/>
      <c r="C1139" s="7" t="str">
        <f t="shared" si="35"/>
        <v/>
      </c>
      <c r="D1139" s="8"/>
      <c r="E1139" s="8"/>
      <c r="F1139" s="8"/>
      <c r="G1139" s="8"/>
      <c r="H1139" s="8"/>
      <c r="I1139" s="8"/>
      <c r="J1139" s="8"/>
      <c r="K1139" s="8"/>
      <c r="L1139" s="8"/>
      <c r="M1139" s="8"/>
      <c r="N1139" s="8"/>
    </row>
    <row r="1140" spans="1:14" x14ac:dyDescent="0.25">
      <c r="A1140" s="7">
        <f t="shared" si="34"/>
        <v>1139</v>
      </c>
      <c r="B1140" s="8"/>
      <c r="C1140" s="7" t="str">
        <f t="shared" si="35"/>
        <v/>
      </c>
      <c r="D1140" s="8"/>
      <c r="E1140" s="8"/>
      <c r="F1140" s="8"/>
      <c r="G1140" s="8"/>
      <c r="H1140" s="8"/>
      <c r="I1140" s="8"/>
      <c r="J1140" s="8"/>
      <c r="K1140" s="8"/>
      <c r="L1140" s="8"/>
      <c r="M1140" s="8"/>
      <c r="N1140" s="8"/>
    </row>
    <row r="1141" spans="1:14" x14ac:dyDescent="0.25">
      <c r="A1141" s="7">
        <f t="shared" si="34"/>
        <v>1140</v>
      </c>
      <c r="B1141" s="8"/>
      <c r="C1141" s="7" t="str">
        <f t="shared" si="35"/>
        <v/>
      </c>
      <c r="D1141" s="8"/>
      <c r="E1141" s="8"/>
      <c r="F1141" s="8"/>
      <c r="G1141" s="8"/>
      <c r="H1141" s="8"/>
      <c r="I1141" s="8"/>
      <c r="J1141" s="8"/>
      <c r="K1141" s="8"/>
      <c r="L1141" s="8"/>
      <c r="M1141" s="8"/>
      <c r="N1141" s="8"/>
    </row>
    <row r="1142" spans="1:14" x14ac:dyDescent="0.25">
      <c r="A1142" s="7">
        <f t="shared" si="34"/>
        <v>1141</v>
      </c>
      <c r="B1142" s="8"/>
      <c r="C1142" s="7" t="str">
        <f t="shared" si="35"/>
        <v/>
      </c>
      <c r="D1142" s="8"/>
      <c r="E1142" s="8"/>
      <c r="F1142" s="8"/>
      <c r="G1142" s="8"/>
      <c r="H1142" s="8"/>
      <c r="I1142" s="8"/>
      <c r="J1142" s="8"/>
      <c r="K1142" s="8"/>
      <c r="L1142" s="8"/>
      <c r="M1142" s="8"/>
      <c r="N1142" s="8"/>
    </row>
    <row r="1143" spans="1:14" x14ac:dyDescent="0.25">
      <c r="A1143" s="7">
        <f t="shared" si="34"/>
        <v>1142</v>
      </c>
      <c r="B1143" s="8"/>
      <c r="C1143" s="7" t="str">
        <f t="shared" si="35"/>
        <v/>
      </c>
      <c r="D1143" s="8"/>
      <c r="E1143" s="8"/>
      <c r="F1143" s="8"/>
      <c r="G1143" s="8"/>
      <c r="H1143" s="8"/>
      <c r="I1143" s="8"/>
      <c r="J1143" s="8"/>
      <c r="K1143" s="8"/>
      <c r="L1143" s="8"/>
      <c r="M1143" s="8"/>
      <c r="N1143" s="8"/>
    </row>
    <row r="1144" spans="1:14" x14ac:dyDescent="0.25">
      <c r="A1144" s="7">
        <f t="shared" si="34"/>
        <v>1143</v>
      </c>
      <c r="B1144" s="8"/>
      <c r="C1144" s="7" t="str">
        <f t="shared" si="35"/>
        <v/>
      </c>
      <c r="D1144" s="8"/>
      <c r="E1144" s="8"/>
      <c r="F1144" s="8"/>
      <c r="G1144" s="8"/>
      <c r="H1144" s="8"/>
      <c r="I1144" s="8"/>
      <c r="J1144" s="8"/>
      <c r="K1144" s="8"/>
      <c r="L1144" s="8"/>
      <c r="M1144" s="8"/>
      <c r="N1144" s="8"/>
    </row>
    <row r="1145" spans="1:14" x14ac:dyDescent="0.25">
      <c r="A1145" s="7">
        <f t="shared" si="34"/>
        <v>1144</v>
      </c>
      <c r="B1145" s="8"/>
      <c r="C1145" s="7" t="str">
        <f t="shared" si="35"/>
        <v/>
      </c>
      <c r="D1145" s="8"/>
      <c r="E1145" s="8"/>
      <c r="F1145" s="8"/>
      <c r="G1145" s="8"/>
      <c r="H1145" s="8"/>
      <c r="I1145" s="8"/>
      <c r="J1145" s="8"/>
      <c r="K1145" s="8"/>
      <c r="L1145" s="8"/>
      <c r="M1145" s="8"/>
      <c r="N1145" s="8"/>
    </row>
    <row r="1146" spans="1:14" x14ac:dyDescent="0.25">
      <c r="A1146" s="7">
        <f t="shared" si="34"/>
        <v>1145</v>
      </c>
      <c r="B1146" s="8"/>
      <c r="C1146" s="7" t="str">
        <f t="shared" si="35"/>
        <v/>
      </c>
      <c r="D1146" s="8"/>
      <c r="E1146" s="8"/>
      <c r="F1146" s="8"/>
      <c r="G1146" s="8"/>
      <c r="H1146" s="8"/>
      <c r="I1146" s="8"/>
      <c r="J1146" s="8"/>
      <c r="K1146" s="8"/>
      <c r="L1146" s="8"/>
      <c r="M1146" s="8"/>
      <c r="N1146" s="8"/>
    </row>
    <row r="1147" spans="1:14" x14ac:dyDescent="0.25">
      <c r="A1147" s="7">
        <f t="shared" si="34"/>
        <v>1146</v>
      </c>
      <c r="B1147" s="8"/>
      <c r="C1147" s="7" t="str">
        <f t="shared" si="35"/>
        <v/>
      </c>
      <c r="D1147" s="8"/>
      <c r="E1147" s="8"/>
      <c r="F1147" s="8"/>
      <c r="G1147" s="8"/>
      <c r="H1147" s="8"/>
      <c r="I1147" s="8"/>
      <c r="J1147" s="8"/>
      <c r="K1147" s="8"/>
      <c r="L1147" s="8"/>
      <c r="M1147" s="8"/>
      <c r="N1147" s="8"/>
    </row>
    <row r="1148" spans="1:14" x14ac:dyDescent="0.25">
      <c r="A1148" s="7">
        <f t="shared" si="34"/>
        <v>1147</v>
      </c>
      <c r="B1148" s="8"/>
      <c r="C1148" s="7" t="str">
        <f t="shared" si="35"/>
        <v/>
      </c>
      <c r="D1148" s="8"/>
      <c r="E1148" s="8"/>
      <c r="F1148" s="8"/>
      <c r="G1148" s="8"/>
      <c r="H1148" s="8"/>
      <c r="I1148" s="8"/>
      <c r="J1148" s="8"/>
      <c r="K1148" s="8"/>
      <c r="L1148" s="8"/>
      <c r="M1148" s="8"/>
      <c r="N1148" s="8"/>
    </row>
    <row r="1149" spans="1:14" x14ac:dyDescent="0.25">
      <c r="A1149" s="7">
        <f t="shared" si="34"/>
        <v>1148</v>
      </c>
      <c r="B1149" s="8"/>
      <c r="C1149" s="7" t="str">
        <f t="shared" si="35"/>
        <v/>
      </c>
      <c r="D1149" s="8"/>
      <c r="E1149" s="8"/>
      <c r="F1149" s="8"/>
      <c r="G1149" s="8"/>
      <c r="H1149" s="8"/>
      <c r="I1149" s="8"/>
      <c r="J1149" s="8"/>
      <c r="K1149" s="8"/>
      <c r="L1149" s="8"/>
      <c r="M1149" s="8"/>
      <c r="N1149" s="8"/>
    </row>
    <row r="1150" spans="1:14" x14ac:dyDescent="0.25">
      <c r="A1150" s="7">
        <f t="shared" si="34"/>
        <v>1149</v>
      </c>
      <c r="B1150" s="8"/>
      <c r="C1150" s="7" t="str">
        <f t="shared" si="35"/>
        <v/>
      </c>
      <c r="D1150" s="8"/>
      <c r="E1150" s="8"/>
      <c r="F1150" s="8"/>
      <c r="G1150" s="8"/>
      <c r="H1150" s="8"/>
      <c r="I1150" s="8"/>
      <c r="J1150" s="8"/>
      <c r="K1150" s="8"/>
      <c r="L1150" s="8"/>
      <c r="M1150" s="8"/>
      <c r="N1150" s="8"/>
    </row>
    <row r="1151" spans="1:14" x14ac:dyDescent="0.25">
      <c r="A1151" s="7">
        <f t="shared" si="34"/>
        <v>1150</v>
      </c>
      <c r="B1151" s="8"/>
      <c r="C1151" s="7" t="str">
        <f t="shared" si="35"/>
        <v/>
      </c>
      <c r="D1151" s="8"/>
      <c r="E1151" s="8"/>
      <c r="F1151" s="8"/>
      <c r="G1151" s="8"/>
      <c r="H1151" s="8"/>
      <c r="I1151" s="8"/>
      <c r="J1151" s="8"/>
      <c r="K1151" s="8"/>
      <c r="L1151" s="8"/>
      <c r="M1151" s="8"/>
      <c r="N1151" s="8"/>
    </row>
    <row r="1152" spans="1:14" x14ac:dyDescent="0.25">
      <c r="A1152" s="7">
        <f t="shared" si="34"/>
        <v>1151</v>
      </c>
      <c r="B1152" s="8"/>
      <c r="C1152" s="7" t="str">
        <f t="shared" si="35"/>
        <v/>
      </c>
      <c r="D1152" s="8"/>
      <c r="E1152" s="8"/>
      <c r="F1152" s="8"/>
      <c r="G1152" s="8"/>
      <c r="H1152" s="8"/>
      <c r="I1152" s="8"/>
      <c r="J1152" s="8"/>
      <c r="K1152" s="8"/>
      <c r="L1152" s="8"/>
      <c r="M1152" s="8"/>
      <c r="N1152" s="8"/>
    </row>
    <row r="1153" spans="1:14" x14ac:dyDescent="0.25">
      <c r="A1153" s="7">
        <f t="shared" si="34"/>
        <v>1152</v>
      </c>
      <c r="B1153" s="8"/>
      <c r="C1153" s="7" t="str">
        <f t="shared" si="35"/>
        <v/>
      </c>
      <c r="D1153" s="8"/>
      <c r="E1153" s="8"/>
      <c r="F1153" s="8"/>
      <c r="G1153" s="8"/>
      <c r="H1153" s="8"/>
      <c r="I1153" s="8"/>
      <c r="J1153" s="8"/>
      <c r="K1153" s="8"/>
      <c r="L1153" s="8"/>
      <c r="M1153" s="8"/>
      <c r="N1153" s="8"/>
    </row>
    <row r="1154" spans="1:14" x14ac:dyDescent="0.25">
      <c r="A1154" s="7">
        <f t="shared" si="34"/>
        <v>1153</v>
      </c>
      <c r="B1154" s="8"/>
      <c r="C1154" s="7" t="str">
        <f t="shared" si="35"/>
        <v/>
      </c>
      <c r="D1154" s="8"/>
      <c r="E1154" s="8"/>
      <c r="F1154" s="8"/>
      <c r="G1154" s="8"/>
      <c r="H1154" s="8"/>
      <c r="I1154" s="8"/>
      <c r="J1154" s="8"/>
      <c r="K1154" s="8"/>
      <c r="L1154" s="8"/>
      <c r="M1154" s="8"/>
      <c r="N1154" s="8"/>
    </row>
    <row r="1155" spans="1:14" x14ac:dyDescent="0.25">
      <c r="A1155" s="7">
        <f t="shared" ref="A1155:A1218" si="36">ROW()-1</f>
        <v>1154</v>
      </c>
      <c r="B1155" s="8"/>
      <c r="C1155" s="7" t="str">
        <f t="shared" ref="C1155:C1218" si="37">IF($B1154="","",YEAR($B1154))</f>
        <v/>
      </c>
      <c r="D1155" s="8"/>
      <c r="E1155" s="8"/>
      <c r="F1155" s="8"/>
      <c r="G1155" s="8"/>
      <c r="H1155" s="8"/>
      <c r="I1155" s="8"/>
      <c r="J1155" s="8"/>
      <c r="K1155" s="8"/>
      <c r="L1155" s="8"/>
      <c r="M1155" s="8"/>
      <c r="N1155" s="8"/>
    </row>
    <row r="1156" spans="1:14" x14ac:dyDescent="0.25">
      <c r="A1156" s="7">
        <f t="shared" si="36"/>
        <v>1155</v>
      </c>
      <c r="B1156" s="8"/>
      <c r="C1156" s="7" t="str">
        <f t="shared" si="37"/>
        <v/>
      </c>
      <c r="D1156" s="8"/>
      <c r="E1156" s="8"/>
      <c r="F1156" s="8"/>
      <c r="G1156" s="8"/>
      <c r="H1156" s="8"/>
      <c r="I1156" s="8"/>
      <c r="J1156" s="8"/>
      <c r="K1156" s="8"/>
      <c r="L1156" s="8"/>
      <c r="M1156" s="8"/>
      <c r="N1156" s="8"/>
    </row>
    <row r="1157" spans="1:14" x14ac:dyDescent="0.25">
      <c r="A1157" s="7">
        <f t="shared" si="36"/>
        <v>1156</v>
      </c>
      <c r="B1157" s="8"/>
      <c r="C1157" s="7" t="str">
        <f t="shared" si="37"/>
        <v/>
      </c>
      <c r="D1157" s="8"/>
      <c r="E1157" s="8"/>
      <c r="F1157" s="8"/>
      <c r="G1157" s="8"/>
      <c r="H1157" s="8"/>
      <c r="I1157" s="8"/>
      <c r="J1157" s="8"/>
      <c r="K1157" s="8"/>
      <c r="L1157" s="8"/>
      <c r="M1157" s="8"/>
      <c r="N1157" s="8"/>
    </row>
    <row r="1158" spans="1:14" x14ac:dyDescent="0.25">
      <c r="A1158" s="7">
        <f t="shared" si="36"/>
        <v>1157</v>
      </c>
      <c r="B1158" s="8"/>
      <c r="C1158" s="7" t="str">
        <f t="shared" si="37"/>
        <v/>
      </c>
      <c r="D1158" s="8"/>
      <c r="E1158" s="8"/>
      <c r="F1158" s="8"/>
      <c r="G1158" s="8"/>
      <c r="H1158" s="8"/>
      <c r="I1158" s="8"/>
      <c r="J1158" s="8"/>
      <c r="K1158" s="8"/>
      <c r="L1158" s="8"/>
      <c r="M1158" s="8"/>
      <c r="N1158" s="8"/>
    </row>
    <row r="1159" spans="1:14" x14ac:dyDescent="0.25">
      <c r="A1159" s="7">
        <f t="shared" si="36"/>
        <v>1158</v>
      </c>
      <c r="B1159" s="8"/>
      <c r="C1159" s="7" t="str">
        <f t="shared" si="37"/>
        <v/>
      </c>
      <c r="D1159" s="8"/>
      <c r="E1159" s="8"/>
      <c r="F1159" s="8"/>
      <c r="G1159" s="8"/>
      <c r="H1159" s="8"/>
      <c r="I1159" s="8"/>
      <c r="J1159" s="8"/>
      <c r="K1159" s="8"/>
      <c r="L1159" s="8"/>
      <c r="M1159" s="8"/>
      <c r="N1159" s="8"/>
    </row>
    <row r="1160" spans="1:14" x14ac:dyDescent="0.25">
      <c r="A1160" s="7">
        <f t="shared" si="36"/>
        <v>1159</v>
      </c>
      <c r="B1160" s="8"/>
      <c r="C1160" s="7" t="str">
        <f t="shared" si="37"/>
        <v/>
      </c>
      <c r="D1160" s="8"/>
      <c r="E1160" s="8"/>
      <c r="F1160" s="8"/>
      <c r="G1160" s="8"/>
      <c r="H1160" s="8"/>
      <c r="I1160" s="8"/>
      <c r="J1160" s="8"/>
      <c r="K1160" s="8"/>
      <c r="L1160" s="8"/>
      <c r="M1160" s="8"/>
      <c r="N1160" s="8"/>
    </row>
    <row r="1161" spans="1:14" x14ac:dyDescent="0.25">
      <c r="A1161" s="7">
        <f t="shared" si="36"/>
        <v>1160</v>
      </c>
      <c r="B1161" s="8"/>
      <c r="C1161" s="7" t="str">
        <f t="shared" si="37"/>
        <v/>
      </c>
      <c r="D1161" s="8"/>
      <c r="E1161" s="8"/>
      <c r="F1161" s="8"/>
      <c r="G1161" s="8"/>
      <c r="H1161" s="8"/>
      <c r="I1161" s="8"/>
      <c r="J1161" s="8"/>
      <c r="K1161" s="8"/>
      <c r="L1161" s="8"/>
      <c r="M1161" s="8"/>
      <c r="N1161" s="8"/>
    </row>
    <row r="1162" spans="1:14" x14ac:dyDescent="0.25">
      <c r="A1162" s="7">
        <f t="shared" si="36"/>
        <v>1161</v>
      </c>
      <c r="B1162" s="8"/>
      <c r="C1162" s="7" t="str">
        <f t="shared" si="37"/>
        <v/>
      </c>
      <c r="D1162" s="8"/>
      <c r="E1162" s="8"/>
      <c r="F1162" s="8"/>
      <c r="G1162" s="8"/>
      <c r="H1162" s="8"/>
      <c r="I1162" s="8"/>
      <c r="J1162" s="8"/>
      <c r="K1162" s="8"/>
      <c r="L1162" s="8"/>
      <c r="M1162" s="8"/>
      <c r="N1162" s="8"/>
    </row>
    <row r="1163" spans="1:14" x14ac:dyDescent="0.25">
      <c r="A1163" s="7">
        <f t="shared" si="36"/>
        <v>1162</v>
      </c>
      <c r="B1163" s="8"/>
      <c r="C1163" s="7" t="str">
        <f t="shared" si="37"/>
        <v/>
      </c>
      <c r="D1163" s="8"/>
      <c r="E1163" s="8"/>
      <c r="F1163" s="8"/>
      <c r="G1163" s="8"/>
      <c r="H1163" s="8"/>
      <c r="I1163" s="8"/>
      <c r="J1163" s="8"/>
      <c r="K1163" s="8"/>
      <c r="L1163" s="8"/>
      <c r="M1163" s="8"/>
      <c r="N1163" s="8"/>
    </row>
    <row r="1164" spans="1:14" x14ac:dyDescent="0.25">
      <c r="A1164" s="7">
        <f t="shared" si="36"/>
        <v>1163</v>
      </c>
      <c r="B1164" s="8"/>
      <c r="C1164" s="7" t="str">
        <f t="shared" si="37"/>
        <v/>
      </c>
      <c r="D1164" s="8"/>
      <c r="E1164" s="8"/>
      <c r="F1164" s="8"/>
      <c r="G1164" s="8"/>
      <c r="H1164" s="8"/>
      <c r="I1164" s="8"/>
      <c r="J1164" s="8"/>
      <c r="K1164" s="8"/>
      <c r="L1164" s="8"/>
      <c r="M1164" s="8"/>
      <c r="N1164" s="8"/>
    </row>
    <row r="1165" spans="1:14" x14ac:dyDescent="0.25">
      <c r="A1165" s="7">
        <f t="shared" si="36"/>
        <v>1164</v>
      </c>
      <c r="B1165" s="8"/>
      <c r="C1165" s="7" t="str">
        <f t="shared" si="37"/>
        <v/>
      </c>
      <c r="D1165" s="8"/>
      <c r="E1165" s="8"/>
      <c r="F1165" s="8"/>
      <c r="G1165" s="8"/>
      <c r="H1165" s="8"/>
      <c r="I1165" s="8"/>
      <c r="J1165" s="8"/>
      <c r="K1165" s="8"/>
      <c r="L1165" s="8"/>
      <c r="M1165" s="8"/>
      <c r="N1165" s="8"/>
    </row>
    <row r="1166" spans="1:14" x14ac:dyDescent="0.25">
      <c r="A1166" s="7">
        <f t="shared" si="36"/>
        <v>1165</v>
      </c>
      <c r="B1166" s="8"/>
      <c r="C1166" s="7" t="str">
        <f t="shared" si="37"/>
        <v/>
      </c>
      <c r="D1166" s="8"/>
      <c r="E1166" s="8"/>
      <c r="F1166" s="8"/>
      <c r="G1166" s="8"/>
      <c r="H1166" s="8"/>
      <c r="I1166" s="8"/>
      <c r="J1166" s="8"/>
      <c r="K1166" s="8"/>
      <c r="L1166" s="8"/>
      <c r="M1166" s="8"/>
      <c r="N1166" s="8"/>
    </row>
    <row r="1167" spans="1:14" x14ac:dyDescent="0.25">
      <c r="A1167" s="7">
        <f t="shared" si="36"/>
        <v>1166</v>
      </c>
      <c r="B1167" s="8"/>
      <c r="C1167" s="7" t="str">
        <f t="shared" si="37"/>
        <v/>
      </c>
      <c r="D1167" s="8"/>
      <c r="E1167" s="8"/>
      <c r="F1167" s="8"/>
      <c r="G1167" s="8"/>
      <c r="H1167" s="8"/>
      <c r="I1167" s="8"/>
      <c r="J1167" s="8"/>
      <c r="K1167" s="8"/>
      <c r="L1167" s="8"/>
      <c r="M1167" s="8"/>
      <c r="N1167" s="8"/>
    </row>
    <row r="1168" spans="1:14" x14ac:dyDescent="0.25">
      <c r="A1168" s="7">
        <f t="shared" si="36"/>
        <v>1167</v>
      </c>
      <c r="B1168" s="8"/>
      <c r="C1168" s="7" t="str">
        <f t="shared" si="37"/>
        <v/>
      </c>
      <c r="D1168" s="8"/>
      <c r="E1168" s="8"/>
      <c r="F1168" s="8"/>
      <c r="G1168" s="8"/>
      <c r="H1168" s="8"/>
      <c r="I1168" s="8"/>
      <c r="J1168" s="8"/>
      <c r="K1168" s="8"/>
      <c r="L1168" s="8"/>
      <c r="M1168" s="8"/>
      <c r="N1168" s="8"/>
    </row>
    <row r="1169" spans="1:14" x14ac:dyDescent="0.25">
      <c r="A1169" s="7">
        <f t="shared" si="36"/>
        <v>1168</v>
      </c>
      <c r="B1169" s="8"/>
      <c r="C1169" s="7" t="str">
        <f t="shared" si="37"/>
        <v/>
      </c>
      <c r="D1169" s="8"/>
      <c r="E1169" s="8"/>
      <c r="F1169" s="8"/>
      <c r="G1169" s="8"/>
      <c r="H1169" s="8"/>
      <c r="I1169" s="8"/>
      <c r="J1169" s="8"/>
      <c r="K1169" s="8"/>
      <c r="L1169" s="8"/>
      <c r="M1169" s="8"/>
      <c r="N1169" s="8"/>
    </row>
    <row r="1170" spans="1:14" x14ac:dyDescent="0.25">
      <c r="A1170" s="7">
        <f t="shared" si="36"/>
        <v>1169</v>
      </c>
      <c r="B1170" s="8"/>
      <c r="C1170" s="7" t="str">
        <f t="shared" si="37"/>
        <v/>
      </c>
      <c r="D1170" s="8"/>
      <c r="E1170" s="8"/>
      <c r="F1170" s="8"/>
      <c r="G1170" s="8"/>
      <c r="H1170" s="8"/>
      <c r="I1170" s="8"/>
      <c r="J1170" s="8"/>
      <c r="K1170" s="8"/>
      <c r="L1170" s="8"/>
      <c r="M1170" s="8"/>
      <c r="N1170" s="8"/>
    </row>
    <row r="1171" spans="1:14" x14ac:dyDescent="0.25">
      <c r="A1171" s="7">
        <f t="shared" si="36"/>
        <v>1170</v>
      </c>
      <c r="B1171" s="8"/>
      <c r="C1171" s="7" t="str">
        <f t="shared" si="37"/>
        <v/>
      </c>
      <c r="D1171" s="8"/>
      <c r="E1171" s="8"/>
      <c r="F1171" s="8"/>
      <c r="G1171" s="8"/>
      <c r="H1171" s="8"/>
      <c r="I1171" s="8"/>
      <c r="J1171" s="8"/>
      <c r="K1171" s="8"/>
      <c r="L1171" s="8"/>
      <c r="M1171" s="8"/>
      <c r="N1171" s="8"/>
    </row>
    <row r="1172" spans="1:14" x14ac:dyDescent="0.25">
      <c r="A1172" s="7">
        <f t="shared" si="36"/>
        <v>1171</v>
      </c>
      <c r="B1172" s="8"/>
      <c r="C1172" s="7" t="str">
        <f t="shared" si="37"/>
        <v/>
      </c>
      <c r="D1172" s="8"/>
      <c r="E1172" s="8"/>
      <c r="F1172" s="8"/>
      <c r="G1172" s="8"/>
      <c r="H1172" s="8"/>
      <c r="I1172" s="8"/>
      <c r="J1172" s="8"/>
      <c r="K1172" s="8"/>
      <c r="L1172" s="8"/>
      <c r="M1172" s="8"/>
      <c r="N1172" s="8"/>
    </row>
    <row r="1173" spans="1:14" x14ac:dyDescent="0.25">
      <c r="A1173" s="7">
        <f t="shared" si="36"/>
        <v>1172</v>
      </c>
      <c r="B1173" s="8"/>
      <c r="C1173" s="7" t="str">
        <f t="shared" si="37"/>
        <v/>
      </c>
      <c r="D1173" s="8"/>
      <c r="E1173" s="8"/>
      <c r="F1173" s="8"/>
      <c r="G1173" s="8"/>
      <c r="H1173" s="8"/>
      <c r="I1173" s="8"/>
      <c r="J1173" s="8"/>
      <c r="K1173" s="8"/>
      <c r="L1173" s="8"/>
      <c r="M1173" s="8"/>
      <c r="N1173" s="8"/>
    </row>
    <row r="1174" spans="1:14" x14ac:dyDescent="0.25">
      <c r="A1174" s="7">
        <f t="shared" si="36"/>
        <v>1173</v>
      </c>
      <c r="B1174" s="8"/>
      <c r="C1174" s="7" t="str">
        <f t="shared" si="37"/>
        <v/>
      </c>
      <c r="D1174" s="8"/>
      <c r="E1174" s="8"/>
      <c r="F1174" s="8"/>
      <c r="G1174" s="8"/>
      <c r="H1174" s="8"/>
      <c r="I1174" s="8"/>
      <c r="J1174" s="8"/>
      <c r="K1174" s="8"/>
      <c r="L1174" s="8"/>
      <c r="M1174" s="8"/>
      <c r="N1174" s="8"/>
    </row>
    <row r="1175" spans="1:14" x14ac:dyDescent="0.25">
      <c r="A1175" s="7">
        <f t="shared" si="36"/>
        <v>1174</v>
      </c>
      <c r="B1175" s="8"/>
      <c r="C1175" s="7" t="str">
        <f t="shared" si="37"/>
        <v/>
      </c>
      <c r="D1175" s="8"/>
      <c r="E1175" s="8"/>
      <c r="F1175" s="8"/>
      <c r="G1175" s="8"/>
      <c r="H1175" s="8"/>
      <c r="I1175" s="8"/>
      <c r="J1175" s="8"/>
      <c r="K1175" s="8"/>
      <c r="L1175" s="8"/>
      <c r="M1175" s="8"/>
      <c r="N1175" s="8"/>
    </row>
    <row r="1176" spans="1:14" x14ac:dyDescent="0.25">
      <c r="A1176" s="7">
        <f t="shared" si="36"/>
        <v>1175</v>
      </c>
      <c r="B1176" s="8"/>
      <c r="C1176" s="7" t="str">
        <f t="shared" si="37"/>
        <v/>
      </c>
      <c r="D1176" s="8"/>
      <c r="E1176" s="8"/>
      <c r="F1176" s="8"/>
      <c r="G1176" s="8"/>
      <c r="H1176" s="8"/>
      <c r="I1176" s="8"/>
      <c r="J1176" s="8"/>
      <c r="K1176" s="8"/>
      <c r="L1176" s="8"/>
      <c r="M1176" s="8"/>
      <c r="N1176" s="8"/>
    </row>
    <row r="1177" spans="1:14" x14ac:dyDescent="0.25">
      <c r="A1177" s="7">
        <f t="shared" si="36"/>
        <v>1176</v>
      </c>
      <c r="B1177" s="8"/>
      <c r="C1177" s="7" t="str">
        <f t="shared" si="37"/>
        <v/>
      </c>
      <c r="D1177" s="8"/>
      <c r="E1177" s="8"/>
      <c r="F1177" s="8"/>
      <c r="G1177" s="8"/>
      <c r="H1177" s="8"/>
      <c r="I1177" s="8"/>
      <c r="J1177" s="8"/>
      <c r="K1177" s="8"/>
      <c r="L1177" s="8"/>
      <c r="M1177" s="8"/>
      <c r="N1177" s="8"/>
    </row>
    <row r="1178" spans="1:14" x14ac:dyDescent="0.25">
      <c r="A1178" s="7">
        <f t="shared" si="36"/>
        <v>1177</v>
      </c>
      <c r="B1178" s="8"/>
      <c r="C1178" s="7" t="str">
        <f t="shared" si="37"/>
        <v/>
      </c>
      <c r="D1178" s="8"/>
      <c r="E1178" s="8"/>
      <c r="F1178" s="8"/>
      <c r="G1178" s="8"/>
      <c r="H1178" s="8"/>
      <c r="I1178" s="8"/>
      <c r="J1178" s="8"/>
      <c r="K1178" s="8"/>
      <c r="L1178" s="8"/>
      <c r="M1178" s="8"/>
      <c r="N1178" s="8"/>
    </row>
    <row r="1179" spans="1:14" x14ac:dyDescent="0.25">
      <c r="A1179" s="7">
        <f t="shared" si="36"/>
        <v>1178</v>
      </c>
      <c r="B1179" s="8"/>
      <c r="C1179" s="7" t="str">
        <f t="shared" si="37"/>
        <v/>
      </c>
      <c r="D1179" s="8"/>
      <c r="E1179" s="8"/>
      <c r="F1179" s="8"/>
      <c r="G1179" s="8"/>
      <c r="H1179" s="8"/>
      <c r="I1179" s="8"/>
      <c r="J1179" s="8"/>
      <c r="K1179" s="8"/>
      <c r="L1179" s="8"/>
      <c r="M1179" s="8"/>
      <c r="N1179" s="8"/>
    </row>
    <row r="1180" spans="1:14" x14ac:dyDescent="0.25">
      <c r="A1180" s="7">
        <f t="shared" si="36"/>
        <v>1179</v>
      </c>
      <c r="B1180" s="8"/>
      <c r="C1180" s="7" t="str">
        <f t="shared" si="37"/>
        <v/>
      </c>
      <c r="D1180" s="8"/>
      <c r="E1180" s="8"/>
      <c r="F1180" s="8"/>
      <c r="G1180" s="8"/>
      <c r="H1180" s="8"/>
      <c r="I1180" s="8"/>
      <c r="J1180" s="8"/>
      <c r="K1180" s="8"/>
      <c r="L1180" s="8"/>
      <c r="M1180" s="8"/>
      <c r="N1180" s="8"/>
    </row>
    <row r="1181" spans="1:14" x14ac:dyDescent="0.25">
      <c r="A1181" s="7">
        <f t="shared" si="36"/>
        <v>1180</v>
      </c>
      <c r="B1181" s="8"/>
      <c r="C1181" s="7" t="str">
        <f t="shared" si="37"/>
        <v/>
      </c>
      <c r="D1181" s="8"/>
      <c r="E1181" s="8"/>
      <c r="F1181" s="8"/>
      <c r="G1181" s="8"/>
      <c r="H1181" s="8"/>
      <c r="I1181" s="8"/>
      <c r="J1181" s="8"/>
      <c r="K1181" s="8"/>
      <c r="L1181" s="8"/>
      <c r="M1181" s="8"/>
      <c r="N1181" s="8"/>
    </row>
    <row r="1182" spans="1:14" x14ac:dyDescent="0.25">
      <c r="A1182" s="7">
        <f t="shared" si="36"/>
        <v>1181</v>
      </c>
      <c r="B1182" s="8"/>
      <c r="C1182" s="7" t="str">
        <f t="shared" si="37"/>
        <v/>
      </c>
      <c r="D1182" s="8"/>
      <c r="E1182" s="8"/>
      <c r="F1182" s="8"/>
      <c r="G1182" s="8"/>
      <c r="H1182" s="8"/>
      <c r="I1182" s="8"/>
      <c r="J1182" s="8"/>
      <c r="K1182" s="8"/>
      <c r="L1182" s="8"/>
      <c r="M1182" s="8"/>
      <c r="N1182" s="8"/>
    </row>
    <row r="1183" spans="1:14" x14ac:dyDescent="0.25">
      <c r="A1183" s="7">
        <f t="shared" si="36"/>
        <v>1182</v>
      </c>
      <c r="B1183" s="8"/>
      <c r="C1183" s="7" t="str">
        <f t="shared" si="37"/>
        <v/>
      </c>
      <c r="D1183" s="8"/>
      <c r="E1183" s="8"/>
      <c r="F1183" s="8"/>
      <c r="G1183" s="8"/>
      <c r="H1183" s="8"/>
      <c r="I1183" s="8"/>
      <c r="J1183" s="8"/>
      <c r="K1183" s="8"/>
      <c r="L1183" s="8"/>
      <c r="M1183" s="8"/>
      <c r="N1183" s="8"/>
    </row>
    <row r="1184" spans="1:14" x14ac:dyDescent="0.25">
      <c r="A1184" s="7">
        <f t="shared" si="36"/>
        <v>1183</v>
      </c>
      <c r="B1184" s="8"/>
      <c r="C1184" s="7" t="str">
        <f t="shared" si="37"/>
        <v/>
      </c>
      <c r="D1184" s="8"/>
      <c r="E1184" s="8"/>
      <c r="F1184" s="8"/>
      <c r="G1184" s="8"/>
      <c r="H1184" s="8"/>
      <c r="I1184" s="8"/>
      <c r="J1184" s="8"/>
      <c r="K1184" s="8"/>
      <c r="L1184" s="8"/>
      <c r="M1184" s="8"/>
      <c r="N1184" s="8"/>
    </row>
    <row r="1185" spans="1:14" x14ac:dyDescent="0.25">
      <c r="A1185" s="7">
        <f t="shared" si="36"/>
        <v>1184</v>
      </c>
      <c r="B1185" s="8"/>
      <c r="C1185" s="7" t="str">
        <f t="shared" si="37"/>
        <v/>
      </c>
      <c r="D1185" s="8"/>
      <c r="E1185" s="8"/>
      <c r="F1185" s="8"/>
      <c r="G1185" s="8"/>
      <c r="H1185" s="8"/>
      <c r="I1185" s="8"/>
      <c r="J1185" s="8"/>
      <c r="K1185" s="8"/>
      <c r="L1185" s="8"/>
      <c r="M1185" s="8"/>
      <c r="N1185" s="8"/>
    </row>
    <row r="1186" spans="1:14" x14ac:dyDescent="0.25">
      <c r="A1186" s="7">
        <f t="shared" si="36"/>
        <v>1185</v>
      </c>
      <c r="B1186" s="8"/>
      <c r="C1186" s="7" t="str">
        <f t="shared" si="37"/>
        <v/>
      </c>
      <c r="D1186" s="8"/>
      <c r="E1186" s="8"/>
      <c r="F1186" s="8"/>
      <c r="G1186" s="8"/>
      <c r="H1186" s="8"/>
      <c r="I1186" s="8"/>
      <c r="J1186" s="8"/>
      <c r="K1186" s="8"/>
      <c r="L1186" s="8"/>
      <c r="M1186" s="8"/>
      <c r="N1186" s="8"/>
    </row>
    <row r="1187" spans="1:14" x14ac:dyDescent="0.25">
      <c r="A1187" s="7">
        <f t="shared" si="36"/>
        <v>1186</v>
      </c>
      <c r="B1187" s="8"/>
      <c r="C1187" s="7" t="str">
        <f t="shared" si="37"/>
        <v/>
      </c>
      <c r="D1187" s="8"/>
      <c r="E1187" s="8"/>
      <c r="F1187" s="8"/>
      <c r="G1187" s="8"/>
      <c r="H1187" s="8"/>
      <c r="I1187" s="8"/>
      <c r="J1187" s="8"/>
      <c r="K1187" s="8"/>
      <c r="L1187" s="8"/>
      <c r="M1187" s="8"/>
      <c r="N1187" s="8"/>
    </row>
    <row r="1188" spans="1:14" x14ac:dyDescent="0.25">
      <c r="A1188" s="7">
        <f t="shared" si="36"/>
        <v>1187</v>
      </c>
      <c r="B1188" s="8"/>
      <c r="C1188" s="7" t="str">
        <f t="shared" si="37"/>
        <v/>
      </c>
      <c r="D1188" s="8"/>
      <c r="E1188" s="8"/>
      <c r="F1188" s="8"/>
      <c r="G1188" s="8"/>
      <c r="H1188" s="8"/>
      <c r="I1188" s="8"/>
      <c r="J1188" s="8"/>
      <c r="K1188" s="8"/>
      <c r="L1188" s="8"/>
      <c r="M1188" s="8"/>
      <c r="N1188" s="8"/>
    </row>
    <row r="1189" spans="1:14" x14ac:dyDescent="0.25">
      <c r="A1189" s="7">
        <f t="shared" si="36"/>
        <v>1188</v>
      </c>
      <c r="B1189" s="8"/>
      <c r="C1189" s="7" t="str">
        <f t="shared" si="37"/>
        <v/>
      </c>
      <c r="D1189" s="8"/>
      <c r="E1189" s="8"/>
      <c r="F1189" s="8"/>
      <c r="G1189" s="8"/>
      <c r="H1189" s="8"/>
      <c r="I1189" s="8"/>
      <c r="J1189" s="8"/>
      <c r="K1189" s="8"/>
      <c r="L1189" s="8"/>
      <c r="M1189" s="8"/>
      <c r="N1189" s="8"/>
    </row>
    <row r="1190" spans="1:14" x14ac:dyDescent="0.25">
      <c r="A1190" s="7">
        <f t="shared" si="36"/>
        <v>1189</v>
      </c>
      <c r="B1190" s="8"/>
      <c r="C1190" s="7" t="str">
        <f t="shared" si="37"/>
        <v/>
      </c>
      <c r="D1190" s="8"/>
      <c r="E1190" s="8"/>
      <c r="F1190" s="8"/>
      <c r="G1190" s="8"/>
      <c r="H1190" s="8"/>
      <c r="I1190" s="8"/>
      <c r="J1190" s="8"/>
      <c r="K1190" s="8"/>
      <c r="L1190" s="8"/>
      <c r="M1190" s="8"/>
      <c r="N1190" s="8"/>
    </row>
    <row r="1191" spans="1:14" x14ac:dyDescent="0.25">
      <c r="A1191" s="7">
        <f t="shared" si="36"/>
        <v>1190</v>
      </c>
      <c r="B1191" s="8"/>
      <c r="C1191" s="7" t="str">
        <f t="shared" si="37"/>
        <v/>
      </c>
      <c r="D1191" s="8"/>
      <c r="E1191" s="8"/>
      <c r="F1191" s="8"/>
      <c r="G1191" s="8"/>
      <c r="H1191" s="8"/>
      <c r="I1191" s="8"/>
      <c r="J1191" s="8"/>
      <c r="K1191" s="8"/>
      <c r="L1191" s="8"/>
      <c r="M1191" s="8"/>
      <c r="N1191" s="8"/>
    </row>
    <row r="1192" spans="1:14" x14ac:dyDescent="0.25">
      <c r="A1192" s="7">
        <f t="shared" si="36"/>
        <v>1191</v>
      </c>
      <c r="B1192" s="8"/>
      <c r="C1192" s="7" t="str">
        <f t="shared" si="37"/>
        <v/>
      </c>
      <c r="D1192" s="8"/>
      <c r="E1192" s="8"/>
      <c r="F1192" s="8"/>
      <c r="G1192" s="8"/>
      <c r="H1192" s="8"/>
      <c r="I1192" s="8"/>
      <c r="J1192" s="8"/>
      <c r="K1192" s="8"/>
      <c r="L1192" s="8"/>
      <c r="M1192" s="8"/>
      <c r="N1192" s="8"/>
    </row>
    <row r="1193" spans="1:14" x14ac:dyDescent="0.25">
      <c r="A1193" s="7">
        <f t="shared" si="36"/>
        <v>1192</v>
      </c>
      <c r="B1193" s="8"/>
      <c r="C1193" s="7" t="str">
        <f t="shared" si="37"/>
        <v/>
      </c>
      <c r="D1193" s="8"/>
      <c r="E1193" s="8"/>
      <c r="F1193" s="8"/>
      <c r="G1193" s="8"/>
      <c r="H1193" s="8"/>
      <c r="I1193" s="8"/>
      <c r="J1193" s="8"/>
      <c r="K1193" s="8"/>
      <c r="L1193" s="8"/>
      <c r="M1193" s="8"/>
      <c r="N1193" s="8"/>
    </row>
    <row r="1194" spans="1:14" x14ac:dyDescent="0.25">
      <c r="A1194" s="7">
        <f t="shared" si="36"/>
        <v>1193</v>
      </c>
      <c r="B1194" s="8"/>
      <c r="C1194" s="7" t="str">
        <f t="shared" si="37"/>
        <v/>
      </c>
      <c r="D1194" s="8"/>
      <c r="E1194" s="8"/>
      <c r="F1194" s="8"/>
      <c r="G1194" s="8"/>
      <c r="H1194" s="8"/>
      <c r="I1194" s="8"/>
      <c r="J1194" s="8"/>
      <c r="K1194" s="8"/>
      <c r="L1194" s="8"/>
      <c r="M1194" s="8"/>
      <c r="N1194" s="8"/>
    </row>
    <row r="1195" spans="1:14" x14ac:dyDescent="0.25">
      <c r="A1195" s="7">
        <f t="shared" si="36"/>
        <v>1194</v>
      </c>
      <c r="B1195" s="8"/>
      <c r="C1195" s="7" t="str">
        <f t="shared" si="37"/>
        <v/>
      </c>
      <c r="D1195" s="8"/>
      <c r="E1195" s="8"/>
      <c r="F1195" s="8"/>
      <c r="G1195" s="8"/>
      <c r="H1195" s="8"/>
      <c r="I1195" s="8"/>
      <c r="J1195" s="8"/>
      <c r="K1195" s="8"/>
      <c r="L1195" s="8"/>
      <c r="M1195" s="8"/>
      <c r="N1195" s="8"/>
    </row>
    <row r="1196" spans="1:14" x14ac:dyDescent="0.25">
      <c r="A1196" s="7">
        <f t="shared" si="36"/>
        <v>1195</v>
      </c>
      <c r="B1196" s="8"/>
      <c r="C1196" s="7" t="str">
        <f t="shared" si="37"/>
        <v/>
      </c>
      <c r="D1196" s="8"/>
      <c r="E1196" s="8"/>
      <c r="F1196" s="8"/>
      <c r="G1196" s="8"/>
      <c r="H1196" s="8"/>
      <c r="I1196" s="8"/>
      <c r="J1196" s="8"/>
      <c r="K1196" s="8"/>
      <c r="L1196" s="8"/>
      <c r="M1196" s="8"/>
      <c r="N1196" s="8"/>
    </row>
    <row r="1197" spans="1:14" x14ac:dyDescent="0.25">
      <c r="A1197" s="7">
        <f t="shared" si="36"/>
        <v>1196</v>
      </c>
      <c r="B1197" s="8"/>
      <c r="C1197" s="7" t="str">
        <f t="shared" si="37"/>
        <v/>
      </c>
      <c r="D1197" s="8"/>
      <c r="E1197" s="8"/>
      <c r="F1197" s="8"/>
      <c r="G1197" s="8"/>
      <c r="H1197" s="8"/>
      <c r="I1197" s="8"/>
      <c r="J1197" s="8"/>
      <c r="K1197" s="8"/>
      <c r="L1197" s="8"/>
      <c r="M1197" s="8"/>
      <c r="N1197" s="8"/>
    </row>
    <row r="1198" spans="1:14" x14ac:dyDescent="0.25">
      <c r="A1198" s="7">
        <f t="shared" si="36"/>
        <v>1197</v>
      </c>
      <c r="B1198" s="8"/>
      <c r="C1198" s="7" t="str">
        <f t="shared" si="37"/>
        <v/>
      </c>
      <c r="D1198" s="8"/>
      <c r="E1198" s="8"/>
      <c r="F1198" s="8"/>
      <c r="G1198" s="8"/>
      <c r="H1198" s="8"/>
      <c r="I1198" s="8"/>
      <c r="J1198" s="8"/>
      <c r="K1198" s="8"/>
      <c r="L1198" s="8"/>
      <c r="M1198" s="8"/>
      <c r="N1198" s="8"/>
    </row>
    <row r="1199" spans="1:14" x14ac:dyDescent="0.25">
      <c r="A1199" s="7">
        <f t="shared" si="36"/>
        <v>1198</v>
      </c>
      <c r="B1199" s="8"/>
      <c r="C1199" s="7" t="str">
        <f t="shared" si="37"/>
        <v/>
      </c>
      <c r="D1199" s="8"/>
      <c r="E1199" s="8"/>
      <c r="F1199" s="8"/>
      <c r="G1199" s="8"/>
      <c r="H1199" s="8"/>
      <c r="I1199" s="8"/>
      <c r="J1199" s="8"/>
      <c r="K1199" s="8"/>
      <c r="L1199" s="8"/>
      <c r="M1199" s="8"/>
      <c r="N1199" s="8"/>
    </row>
    <row r="1200" spans="1:14" x14ac:dyDescent="0.25">
      <c r="A1200" s="7">
        <f t="shared" si="36"/>
        <v>1199</v>
      </c>
      <c r="B1200" s="8"/>
      <c r="C1200" s="7" t="str">
        <f t="shared" si="37"/>
        <v/>
      </c>
      <c r="D1200" s="8"/>
      <c r="E1200" s="8"/>
      <c r="F1200" s="8"/>
      <c r="G1200" s="8"/>
      <c r="H1200" s="8"/>
      <c r="I1200" s="8"/>
      <c r="J1200" s="8"/>
      <c r="K1200" s="8"/>
      <c r="L1200" s="8"/>
      <c r="M1200" s="8"/>
      <c r="N1200" s="8"/>
    </row>
    <row r="1201" spans="1:14" x14ac:dyDescent="0.25">
      <c r="A1201" s="7">
        <f t="shared" si="36"/>
        <v>1200</v>
      </c>
      <c r="B1201" s="8"/>
      <c r="C1201" s="7" t="str">
        <f t="shared" si="37"/>
        <v/>
      </c>
      <c r="D1201" s="8"/>
      <c r="E1201" s="8"/>
      <c r="F1201" s="8"/>
      <c r="G1201" s="8"/>
      <c r="H1201" s="8"/>
      <c r="I1201" s="8"/>
      <c r="J1201" s="8"/>
      <c r="K1201" s="8"/>
      <c r="L1201" s="8"/>
      <c r="M1201" s="8"/>
      <c r="N1201" s="8"/>
    </row>
    <row r="1202" spans="1:14" x14ac:dyDescent="0.25">
      <c r="A1202" s="7">
        <f t="shared" si="36"/>
        <v>1201</v>
      </c>
      <c r="B1202" s="8"/>
      <c r="C1202" s="7" t="str">
        <f t="shared" si="37"/>
        <v/>
      </c>
      <c r="D1202" s="8"/>
      <c r="E1202" s="8"/>
      <c r="F1202" s="8"/>
      <c r="G1202" s="8"/>
      <c r="H1202" s="8"/>
      <c r="I1202" s="8"/>
      <c r="J1202" s="8"/>
      <c r="K1202" s="8"/>
      <c r="L1202" s="8"/>
      <c r="M1202" s="8"/>
      <c r="N1202" s="8"/>
    </row>
    <row r="1203" spans="1:14" x14ac:dyDescent="0.25">
      <c r="A1203" s="7">
        <f t="shared" si="36"/>
        <v>1202</v>
      </c>
      <c r="B1203" s="8"/>
      <c r="C1203" s="7" t="str">
        <f t="shared" si="37"/>
        <v/>
      </c>
      <c r="D1203" s="8"/>
      <c r="E1203" s="8"/>
      <c r="F1203" s="8"/>
      <c r="G1203" s="8"/>
      <c r="H1203" s="8"/>
      <c r="I1203" s="8"/>
      <c r="J1203" s="8"/>
      <c r="K1203" s="8"/>
      <c r="L1203" s="8"/>
      <c r="M1203" s="8"/>
      <c r="N1203" s="8"/>
    </row>
    <row r="1204" spans="1:14" x14ac:dyDescent="0.25">
      <c r="A1204" s="7">
        <f t="shared" si="36"/>
        <v>1203</v>
      </c>
      <c r="B1204" s="8"/>
      <c r="C1204" s="7" t="str">
        <f t="shared" si="37"/>
        <v/>
      </c>
      <c r="D1204" s="8"/>
      <c r="E1204" s="8"/>
      <c r="F1204" s="8"/>
      <c r="G1204" s="8"/>
      <c r="H1204" s="8"/>
      <c r="I1204" s="8"/>
      <c r="J1204" s="8"/>
      <c r="K1204" s="8"/>
      <c r="L1204" s="8"/>
      <c r="M1204" s="8"/>
      <c r="N1204" s="8"/>
    </row>
    <row r="1205" spans="1:14" x14ac:dyDescent="0.25">
      <c r="A1205" s="7">
        <f t="shared" si="36"/>
        <v>1204</v>
      </c>
      <c r="B1205" s="8"/>
      <c r="C1205" s="7" t="str">
        <f t="shared" si="37"/>
        <v/>
      </c>
      <c r="D1205" s="8"/>
      <c r="E1205" s="8"/>
      <c r="F1205" s="8"/>
      <c r="G1205" s="8"/>
      <c r="H1205" s="8"/>
      <c r="I1205" s="8"/>
      <c r="J1205" s="8"/>
      <c r="K1205" s="8"/>
      <c r="L1205" s="8"/>
      <c r="M1205" s="8"/>
      <c r="N1205" s="8"/>
    </row>
    <row r="1206" spans="1:14" x14ac:dyDescent="0.25">
      <c r="A1206" s="7">
        <f t="shared" si="36"/>
        <v>1205</v>
      </c>
      <c r="B1206" s="8"/>
      <c r="C1206" s="7" t="str">
        <f t="shared" si="37"/>
        <v/>
      </c>
      <c r="D1206" s="8"/>
      <c r="E1206" s="8"/>
      <c r="F1206" s="8"/>
      <c r="G1206" s="8"/>
      <c r="H1206" s="8"/>
      <c r="I1206" s="8"/>
      <c r="J1206" s="8"/>
      <c r="K1206" s="8"/>
      <c r="L1206" s="8"/>
      <c r="M1206" s="8"/>
      <c r="N1206" s="8"/>
    </row>
    <row r="1207" spans="1:14" x14ac:dyDescent="0.25">
      <c r="A1207" s="7">
        <f t="shared" si="36"/>
        <v>1206</v>
      </c>
      <c r="B1207" s="8"/>
      <c r="C1207" s="7" t="str">
        <f t="shared" si="37"/>
        <v/>
      </c>
      <c r="D1207" s="8"/>
      <c r="E1207" s="8"/>
      <c r="F1207" s="8"/>
      <c r="G1207" s="8"/>
      <c r="H1207" s="8"/>
      <c r="I1207" s="8"/>
      <c r="J1207" s="8"/>
      <c r="K1207" s="8"/>
      <c r="L1207" s="8"/>
      <c r="M1207" s="8"/>
      <c r="N1207" s="8"/>
    </row>
    <row r="1208" spans="1:14" x14ac:dyDescent="0.25">
      <c r="A1208" s="7">
        <f t="shared" si="36"/>
        <v>1207</v>
      </c>
      <c r="B1208" s="8"/>
      <c r="C1208" s="7" t="str">
        <f t="shared" si="37"/>
        <v/>
      </c>
      <c r="D1208" s="8"/>
      <c r="E1208" s="8"/>
      <c r="F1208" s="8"/>
      <c r="G1208" s="8"/>
      <c r="H1208" s="8"/>
      <c r="I1208" s="8"/>
      <c r="J1208" s="8"/>
      <c r="K1208" s="8"/>
      <c r="L1208" s="8"/>
      <c r="M1208" s="8"/>
      <c r="N1208" s="8"/>
    </row>
    <row r="1209" spans="1:14" x14ac:dyDescent="0.25">
      <c r="A1209" s="7">
        <f t="shared" si="36"/>
        <v>1208</v>
      </c>
      <c r="B1209" s="8"/>
      <c r="C1209" s="7" t="str">
        <f t="shared" si="37"/>
        <v/>
      </c>
      <c r="D1209" s="8"/>
      <c r="E1209" s="8"/>
      <c r="F1209" s="8"/>
      <c r="G1209" s="8"/>
      <c r="H1209" s="8"/>
      <c r="I1209" s="8"/>
      <c r="J1209" s="8"/>
      <c r="K1209" s="8"/>
      <c r="L1209" s="8"/>
      <c r="M1209" s="8"/>
      <c r="N1209" s="8"/>
    </row>
    <row r="1210" spans="1:14" x14ac:dyDescent="0.25">
      <c r="A1210" s="7">
        <f t="shared" si="36"/>
        <v>1209</v>
      </c>
      <c r="B1210" s="8"/>
      <c r="C1210" s="7" t="str">
        <f t="shared" si="37"/>
        <v/>
      </c>
      <c r="D1210" s="8"/>
      <c r="E1210" s="8"/>
      <c r="F1210" s="8"/>
      <c r="G1210" s="8"/>
      <c r="H1210" s="8"/>
      <c r="I1210" s="8"/>
      <c r="J1210" s="8"/>
      <c r="K1210" s="8"/>
      <c r="L1210" s="8"/>
      <c r="M1210" s="8"/>
      <c r="N1210" s="8"/>
    </row>
    <row r="1211" spans="1:14" x14ac:dyDescent="0.25">
      <c r="A1211" s="7">
        <f t="shared" si="36"/>
        <v>1210</v>
      </c>
      <c r="B1211" s="8"/>
      <c r="C1211" s="7" t="str">
        <f t="shared" si="37"/>
        <v/>
      </c>
      <c r="D1211" s="8"/>
      <c r="E1211" s="8"/>
      <c r="F1211" s="8"/>
      <c r="G1211" s="8"/>
      <c r="H1211" s="8"/>
      <c r="I1211" s="8"/>
      <c r="J1211" s="8"/>
      <c r="K1211" s="8"/>
      <c r="L1211" s="8"/>
      <c r="M1211" s="8"/>
      <c r="N1211" s="8"/>
    </row>
    <row r="1212" spans="1:14" x14ac:dyDescent="0.25">
      <c r="A1212" s="7">
        <f t="shared" si="36"/>
        <v>1211</v>
      </c>
      <c r="B1212" s="8"/>
      <c r="C1212" s="7" t="str">
        <f t="shared" si="37"/>
        <v/>
      </c>
      <c r="D1212" s="8"/>
      <c r="E1212" s="8"/>
      <c r="F1212" s="8"/>
      <c r="G1212" s="8"/>
      <c r="H1212" s="8"/>
      <c r="I1212" s="8"/>
      <c r="J1212" s="8"/>
      <c r="K1212" s="8"/>
      <c r="L1212" s="8"/>
      <c r="M1212" s="8"/>
      <c r="N1212" s="8"/>
    </row>
    <row r="1213" spans="1:14" x14ac:dyDescent="0.25">
      <c r="A1213" s="7">
        <f t="shared" si="36"/>
        <v>1212</v>
      </c>
      <c r="B1213" s="8"/>
      <c r="C1213" s="7" t="str">
        <f t="shared" si="37"/>
        <v/>
      </c>
      <c r="D1213" s="8"/>
      <c r="E1213" s="8"/>
      <c r="F1213" s="8"/>
      <c r="G1213" s="8"/>
      <c r="H1213" s="8"/>
      <c r="I1213" s="8"/>
      <c r="J1213" s="8"/>
      <c r="K1213" s="8"/>
      <c r="L1213" s="8"/>
      <c r="M1213" s="8"/>
      <c r="N1213" s="8"/>
    </row>
    <row r="1214" spans="1:14" x14ac:dyDescent="0.25">
      <c r="A1214" s="7">
        <f t="shared" si="36"/>
        <v>1213</v>
      </c>
      <c r="B1214" s="8"/>
      <c r="C1214" s="7" t="str">
        <f t="shared" si="37"/>
        <v/>
      </c>
      <c r="D1214" s="8"/>
      <c r="E1214" s="8"/>
      <c r="F1214" s="8"/>
      <c r="G1214" s="8"/>
      <c r="H1214" s="8"/>
      <c r="I1214" s="8"/>
      <c r="J1214" s="8"/>
      <c r="K1214" s="8"/>
      <c r="L1214" s="8"/>
      <c r="M1214" s="8"/>
      <c r="N1214" s="8"/>
    </row>
    <row r="1215" spans="1:14" x14ac:dyDescent="0.25">
      <c r="A1215" s="7">
        <f t="shared" si="36"/>
        <v>1214</v>
      </c>
      <c r="B1215" s="8"/>
      <c r="C1215" s="7" t="str">
        <f t="shared" si="37"/>
        <v/>
      </c>
      <c r="D1215" s="8"/>
      <c r="E1215" s="8"/>
      <c r="F1215" s="8"/>
      <c r="G1215" s="8"/>
      <c r="H1215" s="8"/>
      <c r="I1215" s="8"/>
      <c r="J1215" s="8"/>
      <c r="K1215" s="8"/>
      <c r="L1215" s="8"/>
      <c r="M1215" s="8"/>
      <c r="N1215" s="8"/>
    </row>
    <row r="1216" spans="1:14" x14ac:dyDescent="0.25">
      <c r="A1216" s="7">
        <f t="shared" si="36"/>
        <v>1215</v>
      </c>
      <c r="B1216" s="8"/>
      <c r="C1216" s="7" t="str">
        <f t="shared" si="37"/>
        <v/>
      </c>
      <c r="D1216" s="8"/>
      <c r="E1216" s="8"/>
      <c r="F1216" s="8"/>
      <c r="G1216" s="8"/>
      <c r="H1216" s="8"/>
      <c r="I1216" s="8"/>
      <c r="J1216" s="8"/>
      <c r="K1216" s="8"/>
      <c r="L1216" s="8"/>
      <c r="M1216" s="8"/>
      <c r="N1216" s="8"/>
    </row>
    <row r="1217" spans="1:14" x14ac:dyDescent="0.25">
      <c r="A1217" s="7">
        <f t="shared" si="36"/>
        <v>1216</v>
      </c>
      <c r="B1217" s="8"/>
      <c r="C1217" s="7" t="str">
        <f t="shared" si="37"/>
        <v/>
      </c>
      <c r="D1217" s="8"/>
      <c r="E1217" s="8"/>
      <c r="F1217" s="8"/>
      <c r="G1217" s="8"/>
      <c r="H1217" s="8"/>
      <c r="I1217" s="8"/>
      <c r="J1217" s="8"/>
      <c r="K1217" s="8"/>
      <c r="L1217" s="8"/>
      <c r="M1217" s="8"/>
      <c r="N1217" s="8"/>
    </row>
    <row r="1218" spans="1:14" x14ac:dyDescent="0.25">
      <c r="A1218" s="7">
        <f t="shared" si="36"/>
        <v>1217</v>
      </c>
      <c r="B1218" s="8"/>
      <c r="C1218" s="7" t="str">
        <f t="shared" si="37"/>
        <v/>
      </c>
      <c r="D1218" s="8"/>
      <c r="E1218" s="8"/>
      <c r="F1218" s="8"/>
      <c r="G1218" s="8"/>
      <c r="H1218" s="8"/>
      <c r="I1218" s="8"/>
      <c r="J1218" s="8"/>
      <c r="K1218" s="8"/>
      <c r="L1218" s="8"/>
      <c r="M1218" s="8"/>
      <c r="N1218" s="8"/>
    </row>
    <row r="1219" spans="1:14" x14ac:dyDescent="0.25">
      <c r="A1219" s="7">
        <f t="shared" ref="A1219:A1282" si="38">ROW()-1</f>
        <v>1218</v>
      </c>
      <c r="B1219" s="8"/>
      <c r="C1219" s="7" t="str">
        <f t="shared" ref="C1219:C1282" si="39">IF($B1218="","",YEAR($B1218))</f>
        <v/>
      </c>
      <c r="D1219" s="8"/>
      <c r="E1219" s="8"/>
      <c r="F1219" s="8"/>
      <c r="G1219" s="8"/>
      <c r="H1219" s="8"/>
      <c r="I1219" s="8"/>
      <c r="J1219" s="8"/>
      <c r="K1219" s="8"/>
      <c r="L1219" s="8"/>
      <c r="M1219" s="8"/>
      <c r="N1219" s="8"/>
    </row>
    <row r="1220" spans="1:14" x14ac:dyDescent="0.25">
      <c r="A1220" s="7">
        <f t="shared" si="38"/>
        <v>1219</v>
      </c>
      <c r="B1220" s="8"/>
      <c r="C1220" s="7" t="str">
        <f t="shared" si="39"/>
        <v/>
      </c>
      <c r="D1220" s="8"/>
      <c r="E1220" s="8"/>
      <c r="F1220" s="8"/>
      <c r="G1220" s="8"/>
      <c r="H1220" s="8"/>
      <c r="I1220" s="8"/>
      <c r="J1220" s="8"/>
      <c r="K1220" s="8"/>
      <c r="L1220" s="8"/>
      <c r="M1220" s="8"/>
      <c r="N1220" s="8"/>
    </row>
    <row r="1221" spans="1:14" x14ac:dyDescent="0.25">
      <c r="A1221" s="7">
        <f t="shared" si="38"/>
        <v>1220</v>
      </c>
      <c r="B1221" s="8"/>
      <c r="C1221" s="7" t="str">
        <f t="shared" si="39"/>
        <v/>
      </c>
      <c r="D1221" s="8"/>
      <c r="E1221" s="8"/>
      <c r="F1221" s="8"/>
      <c r="G1221" s="8"/>
      <c r="H1221" s="8"/>
      <c r="I1221" s="8"/>
      <c r="J1221" s="8"/>
      <c r="K1221" s="8"/>
      <c r="L1221" s="8"/>
      <c r="M1221" s="8"/>
      <c r="N1221" s="8"/>
    </row>
    <row r="1222" spans="1:14" x14ac:dyDescent="0.25">
      <c r="A1222" s="7">
        <f t="shared" si="38"/>
        <v>1221</v>
      </c>
      <c r="B1222" s="8"/>
      <c r="C1222" s="7" t="str">
        <f t="shared" si="39"/>
        <v/>
      </c>
      <c r="D1222" s="8"/>
      <c r="E1222" s="8"/>
      <c r="F1222" s="8"/>
      <c r="G1222" s="8"/>
      <c r="H1222" s="8"/>
      <c r="I1222" s="8"/>
      <c r="J1222" s="8"/>
      <c r="K1222" s="8"/>
      <c r="L1222" s="8"/>
      <c r="M1222" s="8"/>
      <c r="N1222" s="8"/>
    </row>
    <row r="1223" spans="1:14" x14ac:dyDescent="0.25">
      <c r="A1223" s="7">
        <f t="shared" si="38"/>
        <v>1222</v>
      </c>
      <c r="B1223" s="8"/>
      <c r="C1223" s="7" t="str">
        <f t="shared" si="39"/>
        <v/>
      </c>
      <c r="D1223" s="8"/>
      <c r="E1223" s="8"/>
      <c r="F1223" s="8"/>
      <c r="G1223" s="8"/>
      <c r="H1223" s="8"/>
      <c r="I1223" s="8"/>
      <c r="J1223" s="8"/>
      <c r="K1223" s="8"/>
      <c r="L1223" s="8"/>
      <c r="M1223" s="8"/>
      <c r="N1223" s="8"/>
    </row>
    <row r="1224" spans="1:14" x14ac:dyDescent="0.25">
      <c r="A1224" s="7">
        <f t="shared" si="38"/>
        <v>1223</v>
      </c>
      <c r="B1224" s="8"/>
      <c r="C1224" s="7" t="str">
        <f t="shared" si="39"/>
        <v/>
      </c>
      <c r="D1224" s="8"/>
      <c r="E1224" s="8"/>
      <c r="F1224" s="8"/>
      <c r="G1224" s="8"/>
      <c r="H1224" s="8"/>
      <c r="I1224" s="8"/>
      <c r="J1224" s="8"/>
      <c r="K1224" s="8"/>
      <c r="L1224" s="8"/>
      <c r="M1224" s="8"/>
      <c r="N1224" s="8"/>
    </row>
    <row r="1225" spans="1:14" x14ac:dyDescent="0.25">
      <c r="A1225" s="7">
        <f t="shared" si="38"/>
        <v>1224</v>
      </c>
      <c r="B1225" s="8"/>
      <c r="C1225" s="7" t="str">
        <f t="shared" si="39"/>
        <v/>
      </c>
      <c r="D1225" s="8"/>
      <c r="E1225" s="8"/>
      <c r="F1225" s="8"/>
      <c r="G1225" s="8"/>
      <c r="H1225" s="8"/>
      <c r="I1225" s="8"/>
      <c r="J1225" s="8"/>
      <c r="K1225" s="8"/>
      <c r="L1225" s="8"/>
      <c r="M1225" s="8"/>
      <c r="N1225" s="8"/>
    </row>
    <row r="1226" spans="1:14" x14ac:dyDescent="0.25">
      <c r="A1226" s="7">
        <f t="shared" si="38"/>
        <v>1225</v>
      </c>
      <c r="B1226" s="8"/>
      <c r="C1226" s="7" t="str">
        <f t="shared" si="39"/>
        <v/>
      </c>
      <c r="D1226" s="8"/>
      <c r="E1226" s="8"/>
      <c r="F1226" s="8"/>
      <c r="G1226" s="8"/>
      <c r="H1226" s="8"/>
      <c r="I1226" s="8"/>
      <c r="J1226" s="8"/>
      <c r="K1226" s="8"/>
      <c r="L1226" s="8"/>
      <c r="M1226" s="8"/>
      <c r="N1226" s="8"/>
    </row>
    <row r="1227" spans="1:14" x14ac:dyDescent="0.25">
      <c r="A1227" s="7">
        <f t="shared" si="38"/>
        <v>1226</v>
      </c>
      <c r="B1227" s="8"/>
      <c r="C1227" s="7" t="str">
        <f t="shared" si="39"/>
        <v/>
      </c>
      <c r="D1227" s="8"/>
      <c r="E1227" s="8"/>
      <c r="F1227" s="8"/>
      <c r="G1227" s="8"/>
      <c r="H1227" s="8"/>
      <c r="I1227" s="8"/>
      <c r="J1227" s="8"/>
      <c r="K1227" s="8"/>
      <c r="L1227" s="8"/>
      <c r="M1227" s="8"/>
      <c r="N1227" s="8"/>
    </row>
    <row r="1228" spans="1:14" x14ac:dyDescent="0.25">
      <c r="A1228" s="7">
        <f t="shared" si="38"/>
        <v>1227</v>
      </c>
      <c r="B1228" s="8"/>
      <c r="C1228" s="7" t="str">
        <f t="shared" si="39"/>
        <v/>
      </c>
      <c r="D1228" s="8"/>
      <c r="E1228" s="8"/>
      <c r="F1228" s="8"/>
      <c r="G1228" s="8"/>
      <c r="H1228" s="8"/>
      <c r="I1228" s="8"/>
      <c r="J1228" s="8"/>
      <c r="K1228" s="8"/>
      <c r="L1228" s="8"/>
      <c r="M1228" s="8"/>
      <c r="N1228" s="8"/>
    </row>
    <row r="1229" spans="1:14" x14ac:dyDescent="0.25">
      <c r="A1229" s="7">
        <f t="shared" si="38"/>
        <v>1228</v>
      </c>
      <c r="B1229" s="8"/>
      <c r="C1229" s="7" t="str">
        <f t="shared" si="39"/>
        <v/>
      </c>
      <c r="D1229" s="8"/>
      <c r="E1229" s="8"/>
      <c r="F1229" s="8"/>
      <c r="G1229" s="8"/>
      <c r="H1229" s="8"/>
      <c r="I1229" s="8"/>
      <c r="J1229" s="8"/>
      <c r="K1229" s="8"/>
      <c r="L1229" s="8"/>
      <c r="M1229" s="8"/>
      <c r="N1229" s="8"/>
    </row>
    <row r="1230" spans="1:14" x14ac:dyDescent="0.25">
      <c r="A1230" s="7">
        <f t="shared" si="38"/>
        <v>1229</v>
      </c>
      <c r="B1230" s="8"/>
      <c r="C1230" s="7" t="str">
        <f t="shared" si="39"/>
        <v/>
      </c>
      <c r="D1230" s="8"/>
      <c r="E1230" s="8"/>
      <c r="F1230" s="8"/>
      <c r="G1230" s="8"/>
      <c r="H1230" s="8"/>
      <c r="I1230" s="8"/>
      <c r="J1230" s="8"/>
      <c r="K1230" s="8"/>
      <c r="L1230" s="8"/>
      <c r="M1230" s="8"/>
      <c r="N1230" s="8"/>
    </row>
    <row r="1231" spans="1:14" x14ac:dyDescent="0.25">
      <c r="A1231" s="7">
        <f t="shared" si="38"/>
        <v>1230</v>
      </c>
      <c r="B1231" s="8"/>
      <c r="C1231" s="7" t="str">
        <f t="shared" si="39"/>
        <v/>
      </c>
      <c r="D1231" s="8"/>
      <c r="E1231" s="8"/>
      <c r="F1231" s="8"/>
      <c r="G1231" s="8"/>
      <c r="H1231" s="8"/>
      <c r="I1231" s="8"/>
      <c r="J1231" s="8"/>
      <c r="K1231" s="8"/>
      <c r="L1231" s="8"/>
      <c r="M1231" s="8"/>
      <c r="N1231" s="8"/>
    </row>
    <row r="1232" spans="1:14" x14ac:dyDescent="0.25">
      <c r="A1232" s="7">
        <f t="shared" si="38"/>
        <v>1231</v>
      </c>
      <c r="B1232" s="8"/>
      <c r="C1232" s="7" t="str">
        <f t="shared" si="39"/>
        <v/>
      </c>
      <c r="D1232" s="8"/>
      <c r="E1232" s="8"/>
      <c r="F1232" s="8"/>
      <c r="G1232" s="8"/>
      <c r="H1232" s="8"/>
      <c r="I1232" s="8"/>
      <c r="J1232" s="8"/>
      <c r="K1232" s="8"/>
      <c r="L1232" s="8"/>
      <c r="M1232" s="8"/>
      <c r="N1232" s="8"/>
    </row>
    <row r="1233" spans="1:14" x14ac:dyDescent="0.25">
      <c r="A1233" s="7">
        <f t="shared" si="38"/>
        <v>1232</v>
      </c>
      <c r="B1233" s="8"/>
      <c r="C1233" s="7" t="str">
        <f t="shared" si="39"/>
        <v/>
      </c>
      <c r="D1233" s="8"/>
      <c r="E1233" s="8"/>
      <c r="F1233" s="8"/>
      <c r="G1233" s="8"/>
      <c r="H1233" s="8"/>
      <c r="I1233" s="8"/>
      <c r="J1233" s="8"/>
      <c r="K1233" s="8"/>
      <c r="L1233" s="8"/>
      <c r="M1233" s="8"/>
      <c r="N1233" s="8"/>
    </row>
    <row r="1234" spans="1:14" x14ac:dyDescent="0.25">
      <c r="A1234" s="7">
        <f t="shared" si="38"/>
        <v>1233</v>
      </c>
      <c r="B1234" s="8"/>
      <c r="C1234" s="7" t="str">
        <f t="shared" si="39"/>
        <v/>
      </c>
      <c r="D1234" s="8"/>
      <c r="E1234" s="8"/>
      <c r="F1234" s="8"/>
      <c r="G1234" s="8"/>
      <c r="H1234" s="8"/>
      <c r="I1234" s="8"/>
      <c r="J1234" s="8"/>
      <c r="K1234" s="8"/>
      <c r="L1234" s="8"/>
      <c r="M1234" s="8"/>
      <c r="N1234" s="8"/>
    </row>
    <row r="1235" spans="1:14" x14ac:dyDescent="0.25">
      <c r="A1235" s="7">
        <f t="shared" si="38"/>
        <v>1234</v>
      </c>
      <c r="B1235" s="8"/>
      <c r="C1235" s="7" t="str">
        <f t="shared" si="39"/>
        <v/>
      </c>
      <c r="D1235" s="8"/>
      <c r="E1235" s="8"/>
      <c r="F1235" s="8"/>
      <c r="G1235" s="8"/>
      <c r="H1235" s="8"/>
      <c r="I1235" s="8"/>
      <c r="J1235" s="8"/>
      <c r="K1235" s="8"/>
      <c r="L1235" s="8"/>
      <c r="M1235" s="8"/>
      <c r="N1235" s="8"/>
    </row>
    <row r="1236" spans="1:14" x14ac:dyDescent="0.25">
      <c r="A1236" s="7">
        <f t="shared" si="38"/>
        <v>1235</v>
      </c>
      <c r="B1236" s="8"/>
      <c r="C1236" s="7" t="str">
        <f t="shared" si="39"/>
        <v/>
      </c>
      <c r="D1236" s="8"/>
      <c r="E1236" s="8"/>
      <c r="F1236" s="8"/>
      <c r="G1236" s="8"/>
      <c r="H1236" s="8"/>
      <c r="I1236" s="8"/>
      <c r="J1236" s="8"/>
      <c r="K1236" s="8"/>
      <c r="L1236" s="8"/>
      <c r="M1236" s="8"/>
      <c r="N1236" s="8"/>
    </row>
    <row r="1237" spans="1:14" x14ac:dyDescent="0.25">
      <c r="A1237" s="7">
        <f t="shared" si="38"/>
        <v>1236</v>
      </c>
      <c r="B1237" s="8"/>
      <c r="C1237" s="7" t="str">
        <f t="shared" si="39"/>
        <v/>
      </c>
      <c r="D1237" s="8"/>
      <c r="E1237" s="8"/>
      <c r="F1237" s="8"/>
      <c r="G1237" s="8"/>
      <c r="H1237" s="8"/>
      <c r="I1237" s="8"/>
      <c r="J1237" s="8"/>
      <c r="K1237" s="8"/>
      <c r="L1237" s="8"/>
      <c r="M1237" s="8"/>
      <c r="N1237" s="8"/>
    </row>
    <row r="1238" spans="1:14" x14ac:dyDescent="0.25">
      <c r="A1238" s="7">
        <f t="shared" si="38"/>
        <v>1237</v>
      </c>
      <c r="B1238" s="8"/>
      <c r="C1238" s="7" t="str">
        <f t="shared" si="39"/>
        <v/>
      </c>
      <c r="D1238" s="8"/>
      <c r="E1238" s="8"/>
      <c r="F1238" s="8"/>
      <c r="G1238" s="8"/>
      <c r="H1238" s="8"/>
      <c r="I1238" s="8"/>
      <c r="J1238" s="8"/>
      <c r="K1238" s="8"/>
      <c r="L1238" s="8"/>
      <c r="M1238" s="8"/>
      <c r="N1238" s="8"/>
    </row>
    <row r="1239" spans="1:14" x14ac:dyDescent="0.25">
      <c r="A1239" s="7">
        <f t="shared" si="38"/>
        <v>1238</v>
      </c>
      <c r="B1239" s="8"/>
      <c r="C1239" s="7" t="str">
        <f t="shared" si="39"/>
        <v/>
      </c>
      <c r="D1239" s="8"/>
      <c r="E1239" s="8"/>
      <c r="F1239" s="8"/>
      <c r="G1239" s="8"/>
      <c r="H1239" s="8"/>
      <c r="I1239" s="8"/>
      <c r="J1239" s="8"/>
      <c r="K1239" s="8"/>
      <c r="L1239" s="8"/>
      <c r="M1239" s="8"/>
      <c r="N1239" s="8"/>
    </row>
    <row r="1240" spans="1:14" x14ac:dyDescent="0.25">
      <c r="A1240" s="7">
        <f t="shared" si="38"/>
        <v>1239</v>
      </c>
      <c r="B1240" s="8"/>
      <c r="C1240" s="7" t="str">
        <f t="shared" si="39"/>
        <v/>
      </c>
      <c r="D1240" s="8"/>
      <c r="E1240" s="8"/>
      <c r="F1240" s="8"/>
      <c r="G1240" s="8"/>
      <c r="H1240" s="8"/>
      <c r="I1240" s="8"/>
      <c r="J1240" s="8"/>
      <c r="K1240" s="8"/>
      <c r="L1240" s="8"/>
      <c r="M1240" s="8"/>
      <c r="N1240" s="8"/>
    </row>
    <row r="1241" spans="1:14" x14ac:dyDescent="0.25">
      <c r="A1241" s="7">
        <f t="shared" si="38"/>
        <v>1240</v>
      </c>
      <c r="B1241" s="8"/>
      <c r="C1241" s="7" t="str">
        <f t="shared" si="39"/>
        <v/>
      </c>
      <c r="D1241" s="8"/>
      <c r="E1241" s="8"/>
      <c r="F1241" s="8"/>
      <c r="G1241" s="8"/>
      <c r="H1241" s="8"/>
      <c r="I1241" s="8"/>
      <c r="J1241" s="8"/>
      <c r="K1241" s="8"/>
      <c r="L1241" s="8"/>
      <c r="M1241" s="8"/>
      <c r="N1241" s="8"/>
    </row>
    <row r="1242" spans="1:14" x14ac:dyDescent="0.25">
      <c r="A1242" s="7">
        <f t="shared" si="38"/>
        <v>1241</v>
      </c>
      <c r="B1242" s="8"/>
      <c r="C1242" s="7" t="str">
        <f t="shared" si="39"/>
        <v/>
      </c>
      <c r="D1242" s="8"/>
      <c r="E1242" s="8"/>
      <c r="F1242" s="8"/>
      <c r="G1242" s="8"/>
      <c r="H1242" s="8"/>
      <c r="I1242" s="8"/>
      <c r="J1242" s="8"/>
      <c r="K1242" s="8"/>
      <c r="L1242" s="8"/>
      <c r="M1242" s="8"/>
      <c r="N1242" s="8"/>
    </row>
    <row r="1243" spans="1:14" x14ac:dyDescent="0.25">
      <c r="A1243" s="7">
        <f t="shared" si="38"/>
        <v>1242</v>
      </c>
      <c r="B1243" s="8"/>
      <c r="C1243" s="7" t="str">
        <f t="shared" si="39"/>
        <v/>
      </c>
      <c r="D1243" s="8"/>
      <c r="E1243" s="8"/>
      <c r="F1243" s="8"/>
      <c r="G1243" s="8"/>
      <c r="H1243" s="8"/>
      <c r="I1243" s="8"/>
      <c r="J1243" s="8"/>
      <c r="K1243" s="8"/>
      <c r="L1243" s="8"/>
      <c r="M1243" s="8"/>
      <c r="N1243" s="8"/>
    </row>
    <row r="1244" spans="1:14" x14ac:dyDescent="0.25">
      <c r="A1244" s="7">
        <f t="shared" si="38"/>
        <v>1243</v>
      </c>
      <c r="B1244" s="8"/>
      <c r="C1244" s="7" t="str">
        <f t="shared" si="39"/>
        <v/>
      </c>
      <c r="D1244" s="8"/>
      <c r="E1244" s="8"/>
      <c r="F1244" s="8"/>
      <c r="G1244" s="8"/>
      <c r="H1244" s="8"/>
      <c r="I1244" s="8"/>
      <c r="J1244" s="8"/>
      <c r="K1244" s="8"/>
      <c r="L1244" s="8"/>
      <c r="M1244" s="8"/>
      <c r="N1244" s="8"/>
    </row>
    <row r="1245" spans="1:14" x14ac:dyDescent="0.25">
      <c r="A1245" s="7">
        <f t="shared" si="38"/>
        <v>1244</v>
      </c>
      <c r="B1245" s="8"/>
      <c r="C1245" s="7" t="str">
        <f t="shared" si="39"/>
        <v/>
      </c>
      <c r="D1245" s="8"/>
      <c r="E1245" s="8"/>
      <c r="F1245" s="8"/>
      <c r="G1245" s="8"/>
      <c r="H1245" s="8"/>
      <c r="I1245" s="8"/>
      <c r="J1245" s="8"/>
      <c r="K1245" s="8"/>
      <c r="L1245" s="8"/>
      <c r="M1245" s="8"/>
      <c r="N1245" s="8"/>
    </row>
    <row r="1246" spans="1:14" x14ac:dyDescent="0.25">
      <c r="A1246" s="7">
        <f t="shared" si="38"/>
        <v>1245</v>
      </c>
      <c r="B1246" s="8"/>
      <c r="C1246" s="7" t="str">
        <f t="shared" si="39"/>
        <v/>
      </c>
      <c r="D1246" s="8"/>
      <c r="E1246" s="8"/>
      <c r="F1246" s="8"/>
      <c r="G1246" s="8"/>
      <c r="H1246" s="8"/>
      <c r="I1246" s="8"/>
      <c r="J1246" s="8"/>
      <c r="K1246" s="8"/>
      <c r="L1246" s="8"/>
      <c r="M1246" s="8"/>
      <c r="N1246" s="8"/>
    </row>
    <row r="1247" spans="1:14" x14ac:dyDescent="0.25">
      <c r="A1247" s="7">
        <f t="shared" si="38"/>
        <v>1246</v>
      </c>
      <c r="B1247" s="8"/>
      <c r="C1247" s="7" t="str">
        <f t="shared" si="39"/>
        <v/>
      </c>
      <c r="D1247" s="8"/>
      <c r="E1247" s="8"/>
      <c r="F1247" s="8"/>
      <c r="G1247" s="8"/>
      <c r="H1247" s="8"/>
      <c r="I1247" s="8"/>
      <c r="J1247" s="8"/>
      <c r="K1247" s="8"/>
      <c r="L1247" s="8"/>
      <c r="M1247" s="8"/>
      <c r="N1247" s="8"/>
    </row>
    <row r="1248" spans="1:14" x14ac:dyDescent="0.25">
      <c r="A1248" s="7">
        <f t="shared" si="38"/>
        <v>1247</v>
      </c>
      <c r="B1248" s="8"/>
      <c r="C1248" s="7" t="str">
        <f t="shared" si="39"/>
        <v/>
      </c>
      <c r="D1248" s="8"/>
      <c r="E1248" s="8"/>
      <c r="F1248" s="8"/>
      <c r="G1248" s="8"/>
      <c r="H1248" s="8"/>
      <c r="I1248" s="8"/>
      <c r="J1248" s="8"/>
      <c r="K1248" s="8"/>
      <c r="L1248" s="8"/>
      <c r="M1248" s="8"/>
      <c r="N1248" s="8"/>
    </row>
    <row r="1249" spans="1:14" x14ac:dyDescent="0.25">
      <c r="A1249" s="7">
        <f t="shared" si="38"/>
        <v>1248</v>
      </c>
      <c r="B1249" s="8"/>
      <c r="C1249" s="7" t="str">
        <f t="shared" si="39"/>
        <v/>
      </c>
      <c r="D1249" s="8"/>
      <c r="E1249" s="8"/>
      <c r="F1249" s="8"/>
      <c r="G1249" s="8"/>
      <c r="H1249" s="8"/>
      <c r="I1249" s="8"/>
      <c r="J1249" s="8"/>
      <c r="K1249" s="8"/>
      <c r="L1249" s="8"/>
      <c r="M1249" s="8"/>
      <c r="N1249" s="8"/>
    </row>
    <row r="1250" spans="1:14" x14ac:dyDescent="0.25">
      <c r="A1250" s="7">
        <f t="shared" si="38"/>
        <v>1249</v>
      </c>
      <c r="B1250" s="8"/>
      <c r="C1250" s="7" t="str">
        <f t="shared" si="39"/>
        <v/>
      </c>
      <c r="D1250" s="8"/>
      <c r="E1250" s="8"/>
      <c r="F1250" s="8"/>
      <c r="G1250" s="8"/>
      <c r="H1250" s="8"/>
      <c r="I1250" s="8"/>
      <c r="J1250" s="8"/>
      <c r="K1250" s="8"/>
      <c r="L1250" s="8"/>
      <c r="M1250" s="8"/>
      <c r="N1250" s="8"/>
    </row>
    <row r="1251" spans="1:14" x14ac:dyDescent="0.25">
      <c r="A1251" s="7">
        <f t="shared" si="38"/>
        <v>1250</v>
      </c>
      <c r="B1251" s="8"/>
      <c r="C1251" s="7" t="str">
        <f t="shared" si="39"/>
        <v/>
      </c>
      <c r="D1251" s="8"/>
      <c r="E1251" s="8"/>
      <c r="F1251" s="8"/>
      <c r="G1251" s="8"/>
      <c r="H1251" s="8"/>
      <c r="I1251" s="8"/>
      <c r="J1251" s="8"/>
      <c r="K1251" s="8"/>
      <c r="L1251" s="8"/>
      <c r="M1251" s="8"/>
      <c r="N1251" s="8"/>
    </row>
    <row r="1252" spans="1:14" x14ac:dyDescent="0.25">
      <c r="A1252" s="7">
        <f t="shared" si="38"/>
        <v>1251</v>
      </c>
      <c r="B1252" s="8"/>
      <c r="C1252" s="7" t="str">
        <f t="shared" si="39"/>
        <v/>
      </c>
      <c r="D1252" s="8"/>
      <c r="E1252" s="8"/>
      <c r="F1252" s="8"/>
      <c r="G1252" s="8"/>
      <c r="H1252" s="8"/>
      <c r="I1252" s="8"/>
      <c r="J1252" s="8"/>
      <c r="K1252" s="8"/>
      <c r="L1252" s="8"/>
      <c r="M1252" s="8"/>
      <c r="N1252" s="8"/>
    </row>
    <row r="1253" spans="1:14" x14ac:dyDescent="0.25">
      <c r="A1253" s="7">
        <f t="shared" si="38"/>
        <v>1252</v>
      </c>
      <c r="B1253" s="8"/>
      <c r="C1253" s="7" t="str">
        <f t="shared" si="39"/>
        <v/>
      </c>
      <c r="D1253" s="8"/>
      <c r="E1253" s="8"/>
      <c r="F1253" s="8"/>
      <c r="G1253" s="8"/>
      <c r="H1253" s="8"/>
      <c r="I1253" s="8"/>
      <c r="J1253" s="8"/>
      <c r="K1253" s="8"/>
      <c r="L1253" s="8"/>
      <c r="M1253" s="8"/>
      <c r="N1253" s="8"/>
    </row>
    <row r="1254" spans="1:14" x14ac:dyDescent="0.25">
      <c r="A1254" s="7">
        <f t="shared" si="38"/>
        <v>1253</v>
      </c>
      <c r="B1254" s="8"/>
      <c r="C1254" s="7" t="str">
        <f t="shared" si="39"/>
        <v/>
      </c>
      <c r="D1254" s="8"/>
      <c r="E1254" s="8"/>
      <c r="F1254" s="8"/>
      <c r="G1254" s="8"/>
      <c r="H1254" s="8"/>
      <c r="I1254" s="8"/>
      <c r="J1254" s="8"/>
      <c r="K1254" s="8"/>
      <c r="L1254" s="8"/>
      <c r="M1254" s="8"/>
      <c r="N1254" s="8"/>
    </row>
    <row r="1255" spans="1:14" x14ac:dyDescent="0.25">
      <c r="A1255" s="7">
        <f t="shared" si="38"/>
        <v>1254</v>
      </c>
      <c r="B1255" s="8"/>
      <c r="C1255" s="7" t="str">
        <f t="shared" si="39"/>
        <v/>
      </c>
      <c r="D1255" s="8"/>
      <c r="E1255" s="8"/>
      <c r="F1255" s="8"/>
      <c r="G1255" s="8"/>
      <c r="H1255" s="8"/>
      <c r="I1255" s="8"/>
      <c r="J1255" s="8"/>
      <c r="K1255" s="8"/>
      <c r="L1255" s="8"/>
      <c r="M1255" s="8"/>
      <c r="N1255" s="8"/>
    </row>
    <row r="1256" spans="1:14" x14ac:dyDescent="0.25">
      <c r="A1256" s="7">
        <f t="shared" si="38"/>
        <v>1255</v>
      </c>
      <c r="B1256" s="8"/>
      <c r="C1256" s="7" t="str">
        <f t="shared" si="39"/>
        <v/>
      </c>
      <c r="D1256" s="8"/>
      <c r="E1256" s="8"/>
      <c r="F1256" s="8"/>
      <c r="G1256" s="8"/>
      <c r="H1256" s="8"/>
      <c r="I1256" s="8"/>
      <c r="J1256" s="8"/>
      <c r="K1256" s="8"/>
      <c r="L1256" s="8"/>
      <c r="M1256" s="8"/>
      <c r="N1256" s="8"/>
    </row>
    <row r="1257" spans="1:14" x14ac:dyDescent="0.25">
      <c r="A1257" s="7">
        <f t="shared" si="38"/>
        <v>1256</v>
      </c>
      <c r="B1257" s="8"/>
      <c r="C1257" s="7" t="str">
        <f t="shared" si="39"/>
        <v/>
      </c>
      <c r="D1257" s="8"/>
      <c r="E1257" s="8"/>
      <c r="F1257" s="8"/>
      <c r="G1257" s="8"/>
      <c r="H1257" s="8"/>
      <c r="I1257" s="8"/>
      <c r="J1257" s="8"/>
      <c r="K1257" s="8"/>
      <c r="L1257" s="8"/>
      <c r="M1257" s="8"/>
      <c r="N1257" s="8"/>
    </row>
    <row r="1258" spans="1:14" x14ac:dyDescent="0.25">
      <c r="A1258" s="7">
        <f t="shared" si="38"/>
        <v>1257</v>
      </c>
      <c r="B1258" s="8"/>
      <c r="C1258" s="7" t="str">
        <f t="shared" si="39"/>
        <v/>
      </c>
      <c r="D1258" s="8"/>
      <c r="E1258" s="8"/>
      <c r="F1258" s="8"/>
      <c r="G1258" s="8"/>
      <c r="H1258" s="8"/>
      <c r="I1258" s="8"/>
      <c r="J1258" s="8"/>
      <c r="K1258" s="8"/>
      <c r="L1258" s="8"/>
      <c r="M1258" s="8"/>
      <c r="N1258" s="8"/>
    </row>
    <row r="1259" spans="1:14" x14ac:dyDescent="0.25">
      <c r="A1259" s="7">
        <f t="shared" si="38"/>
        <v>1258</v>
      </c>
      <c r="B1259" s="8"/>
      <c r="C1259" s="7" t="str">
        <f t="shared" si="39"/>
        <v/>
      </c>
      <c r="D1259" s="8"/>
      <c r="E1259" s="8"/>
      <c r="F1259" s="8"/>
      <c r="G1259" s="8"/>
      <c r="H1259" s="8"/>
      <c r="I1259" s="8"/>
      <c r="J1259" s="8"/>
      <c r="K1259" s="8"/>
      <c r="L1259" s="8"/>
      <c r="M1259" s="8"/>
      <c r="N1259" s="8"/>
    </row>
    <row r="1260" spans="1:14" x14ac:dyDescent="0.25">
      <c r="A1260" s="7">
        <f t="shared" si="38"/>
        <v>1259</v>
      </c>
      <c r="B1260" s="8"/>
      <c r="C1260" s="7" t="str">
        <f t="shared" si="39"/>
        <v/>
      </c>
      <c r="D1260" s="8"/>
      <c r="E1260" s="8"/>
      <c r="F1260" s="8"/>
      <c r="G1260" s="8"/>
      <c r="H1260" s="8"/>
      <c r="I1260" s="8"/>
      <c r="J1260" s="8"/>
      <c r="K1260" s="8"/>
      <c r="L1260" s="8"/>
      <c r="M1260" s="8"/>
      <c r="N1260" s="8"/>
    </row>
    <row r="1261" spans="1:14" x14ac:dyDescent="0.25">
      <c r="A1261" s="7">
        <f t="shared" si="38"/>
        <v>1260</v>
      </c>
      <c r="B1261" s="8"/>
      <c r="C1261" s="7" t="str">
        <f t="shared" si="39"/>
        <v/>
      </c>
      <c r="D1261" s="8"/>
      <c r="E1261" s="8"/>
      <c r="F1261" s="8"/>
      <c r="G1261" s="8"/>
      <c r="H1261" s="8"/>
      <c r="I1261" s="8"/>
      <c r="J1261" s="8"/>
      <c r="K1261" s="8"/>
      <c r="L1261" s="8"/>
      <c r="M1261" s="8"/>
      <c r="N1261" s="8"/>
    </row>
    <row r="1262" spans="1:14" x14ac:dyDescent="0.25">
      <c r="A1262" s="7">
        <f t="shared" si="38"/>
        <v>1261</v>
      </c>
      <c r="B1262" s="8"/>
      <c r="C1262" s="7" t="str">
        <f t="shared" si="39"/>
        <v/>
      </c>
      <c r="D1262" s="8"/>
      <c r="E1262" s="8"/>
      <c r="F1262" s="8"/>
      <c r="G1262" s="8"/>
      <c r="H1262" s="8"/>
      <c r="I1262" s="8"/>
      <c r="J1262" s="8"/>
      <c r="K1262" s="8"/>
      <c r="L1262" s="8"/>
      <c r="M1262" s="8"/>
      <c r="N1262" s="8"/>
    </row>
    <row r="1263" spans="1:14" x14ac:dyDescent="0.25">
      <c r="A1263" s="7">
        <f t="shared" si="38"/>
        <v>1262</v>
      </c>
      <c r="B1263" s="8"/>
      <c r="C1263" s="7" t="str">
        <f t="shared" si="39"/>
        <v/>
      </c>
      <c r="D1263" s="8"/>
      <c r="E1263" s="8"/>
      <c r="F1263" s="8"/>
      <c r="G1263" s="8"/>
      <c r="H1263" s="8"/>
      <c r="I1263" s="8"/>
      <c r="J1263" s="8"/>
      <c r="K1263" s="8"/>
      <c r="L1263" s="8"/>
      <c r="M1263" s="8"/>
      <c r="N1263" s="8"/>
    </row>
    <row r="1264" spans="1:14" x14ac:dyDescent="0.25">
      <c r="A1264" s="7">
        <f t="shared" si="38"/>
        <v>1263</v>
      </c>
      <c r="B1264" s="8"/>
      <c r="C1264" s="7" t="str">
        <f t="shared" si="39"/>
        <v/>
      </c>
      <c r="D1264" s="8"/>
      <c r="E1264" s="8"/>
      <c r="F1264" s="8"/>
      <c r="G1264" s="8"/>
      <c r="H1264" s="8"/>
      <c r="I1264" s="8"/>
      <c r="J1264" s="8"/>
      <c r="K1264" s="8"/>
      <c r="L1264" s="8"/>
      <c r="M1264" s="8"/>
      <c r="N1264" s="8"/>
    </row>
    <row r="1265" spans="1:14" x14ac:dyDescent="0.25">
      <c r="A1265" s="7">
        <f t="shared" si="38"/>
        <v>1264</v>
      </c>
      <c r="B1265" s="8"/>
      <c r="C1265" s="7" t="str">
        <f t="shared" si="39"/>
        <v/>
      </c>
      <c r="D1265" s="8"/>
      <c r="E1265" s="8"/>
      <c r="F1265" s="8"/>
      <c r="G1265" s="8"/>
      <c r="H1265" s="8"/>
      <c r="I1265" s="8"/>
      <c r="J1265" s="8"/>
      <c r="K1265" s="8"/>
      <c r="L1265" s="8"/>
      <c r="M1265" s="8"/>
      <c r="N1265" s="8"/>
    </row>
    <row r="1266" spans="1:14" x14ac:dyDescent="0.25">
      <c r="A1266" s="7">
        <f t="shared" si="38"/>
        <v>1265</v>
      </c>
      <c r="B1266" s="8"/>
      <c r="C1266" s="7" t="str">
        <f t="shared" si="39"/>
        <v/>
      </c>
      <c r="D1266" s="8"/>
      <c r="E1266" s="8"/>
      <c r="F1266" s="8"/>
      <c r="G1266" s="8"/>
      <c r="H1266" s="8"/>
      <c r="I1266" s="8"/>
      <c r="J1266" s="8"/>
      <c r="K1266" s="8"/>
      <c r="L1266" s="8"/>
      <c r="M1266" s="8"/>
      <c r="N1266" s="8"/>
    </row>
    <row r="1267" spans="1:14" x14ac:dyDescent="0.25">
      <c r="A1267" s="7">
        <f t="shared" si="38"/>
        <v>1266</v>
      </c>
      <c r="B1267" s="8"/>
      <c r="C1267" s="7" t="str">
        <f t="shared" si="39"/>
        <v/>
      </c>
      <c r="D1267" s="8"/>
      <c r="E1267" s="8"/>
      <c r="F1267" s="8"/>
      <c r="G1267" s="8"/>
      <c r="H1267" s="8"/>
      <c r="I1267" s="8"/>
      <c r="J1267" s="8"/>
      <c r="K1267" s="8"/>
      <c r="L1267" s="8"/>
      <c r="M1267" s="8"/>
      <c r="N1267" s="8"/>
    </row>
    <row r="1268" spans="1:14" x14ac:dyDescent="0.25">
      <c r="A1268" s="7">
        <f t="shared" si="38"/>
        <v>1267</v>
      </c>
      <c r="B1268" s="8"/>
      <c r="C1268" s="7" t="str">
        <f t="shared" si="39"/>
        <v/>
      </c>
      <c r="D1268" s="8"/>
      <c r="E1268" s="8"/>
      <c r="F1268" s="8"/>
      <c r="G1268" s="8"/>
      <c r="H1268" s="8"/>
      <c r="I1268" s="8"/>
      <c r="J1268" s="8"/>
      <c r="K1268" s="8"/>
      <c r="L1268" s="8"/>
      <c r="M1268" s="8"/>
      <c r="N1268" s="8"/>
    </row>
    <row r="1269" spans="1:14" x14ac:dyDescent="0.25">
      <c r="A1269" s="7">
        <f t="shared" si="38"/>
        <v>1268</v>
      </c>
      <c r="B1269" s="8"/>
      <c r="C1269" s="7" t="str">
        <f t="shared" si="39"/>
        <v/>
      </c>
      <c r="D1269" s="8"/>
      <c r="E1269" s="8"/>
      <c r="F1269" s="8"/>
      <c r="G1269" s="8"/>
      <c r="H1269" s="8"/>
      <c r="I1269" s="8"/>
      <c r="J1269" s="8"/>
      <c r="K1269" s="8"/>
      <c r="L1269" s="8"/>
      <c r="M1269" s="8"/>
      <c r="N1269" s="8"/>
    </row>
    <row r="1270" spans="1:14" x14ac:dyDescent="0.25">
      <c r="A1270" s="7">
        <f t="shared" si="38"/>
        <v>1269</v>
      </c>
      <c r="B1270" s="8"/>
      <c r="C1270" s="7" t="str">
        <f t="shared" si="39"/>
        <v/>
      </c>
      <c r="D1270" s="8"/>
      <c r="E1270" s="8"/>
      <c r="F1270" s="8"/>
      <c r="G1270" s="8"/>
      <c r="H1270" s="8"/>
      <c r="I1270" s="8"/>
      <c r="J1270" s="8"/>
      <c r="K1270" s="8"/>
      <c r="L1270" s="8"/>
      <c r="M1270" s="8"/>
      <c r="N1270" s="8"/>
    </row>
    <row r="1271" spans="1:14" x14ac:dyDescent="0.25">
      <c r="A1271" s="7">
        <f t="shared" si="38"/>
        <v>1270</v>
      </c>
      <c r="B1271" s="8"/>
      <c r="C1271" s="7" t="str">
        <f t="shared" si="39"/>
        <v/>
      </c>
      <c r="D1271" s="8"/>
      <c r="E1271" s="8"/>
      <c r="F1271" s="8"/>
      <c r="G1271" s="8"/>
      <c r="H1271" s="8"/>
      <c r="I1271" s="8"/>
      <c r="J1271" s="8"/>
      <c r="K1271" s="8"/>
      <c r="L1271" s="8"/>
      <c r="M1271" s="8"/>
      <c r="N1271" s="8"/>
    </row>
    <row r="1272" spans="1:14" x14ac:dyDescent="0.25">
      <c r="A1272" s="7">
        <f t="shared" si="38"/>
        <v>1271</v>
      </c>
      <c r="B1272" s="8"/>
      <c r="C1272" s="7" t="str">
        <f t="shared" si="39"/>
        <v/>
      </c>
      <c r="D1272" s="8"/>
      <c r="E1272" s="8"/>
      <c r="F1272" s="8"/>
      <c r="G1272" s="8"/>
      <c r="H1272" s="8"/>
      <c r="I1272" s="8"/>
      <c r="J1272" s="8"/>
      <c r="K1272" s="8"/>
      <c r="L1272" s="8"/>
      <c r="M1272" s="8"/>
      <c r="N1272" s="8"/>
    </row>
    <row r="1273" spans="1:14" x14ac:dyDescent="0.25">
      <c r="A1273" s="7">
        <f t="shared" si="38"/>
        <v>1272</v>
      </c>
      <c r="B1273" s="8"/>
      <c r="C1273" s="7" t="str">
        <f t="shared" si="39"/>
        <v/>
      </c>
      <c r="D1273" s="8"/>
      <c r="E1273" s="8"/>
      <c r="F1273" s="8"/>
      <c r="G1273" s="8"/>
      <c r="H1273" s="8"/>
      <c r="I1273" s="8"/>
      <c r="J1273" s="8"/>
      <c r="K1273" s="8"/>
      <c r="L1273" s="8"/>
      <c r="M1273" s="8"/>
      <c r="N1273" s="8"/>
    </row>
    <row r="1274" spans="1:14" x14ac:dyDescent="0.25">
      <c r="A1274" s="7">
        <f t="shared" si="38"/>
        <v>1273</v>
      </c>
      <c r="B1274" s="8"/>
      <c r="C1274" s="7" t="str">
        <f t="shared" si="39"/>
        <v/>
      </c>
      <c r="D1274" s="8"/>
      <c r="E1274" s="8"/>
      <c r="F1274" s="8"/>
      <c r="G1274" s="8"/>
      <c r="H1274" s="8"/>
      <c r="I1274" s="8"/>
      <c r="J1274" s="8"/>
      <c r="K1274" s="8"/>
      <c r="L1274" s="8"/>
      <c r="M1274" s="8"/>
      <c r="N1274" s="8"/>
    </row>
    <row r="1275" spans="1:14" x14ac:dyDescent="0.25">
      <c r="A1275" s="7">
        <f t="shared" si="38"/>
        <v>1274</v>
      </c>
      <c r="B1275" s="8"/>
      <c r="C1275" s="7" t="str">
        <f t="shared" si="39"/>
        <v/>
      </c>
      <c r="D1275" s="8"/>
      <c r="E1275" s="8"/>
      <c r="F1275" s="8"/>
      <c r="G1275" s="8"/>
      <c r="H1275" s="8"/>
      <c r="I1275" s="8"/>
      <c r="J1275" s="8"/>
      <c r="K1275" s="8"/>
      <c r="L1275" s="8"/>
      <c r="M1275" s="8"/>
      <c r="N1275" s="8"/>
    </row>
    <row r="1276" spans="1:14" x14ac:dyDescent="0.25">
      <c r="A1276" s="7">
        <f t="shared" si="38"/>
        <v>1275</v>
      </c>
      <c r="B1276" s="8"/>
      <c r="C1276" s="7" t="str">
        <f t="shared" si="39"/>
        <v/>
      </c>
      <c r="D1276" s="8"/>
      <c r="E1276" s="8"/>
      <c r="F1276" s="8"/>
      <c r="G1276" s="8"/>
      <c r="H1276" s="8"/>
      <c r="I1276" s="8"/>
      <c r="J1276" s="8"/>
      <c r="K1276" s="8"/>
      <c r="L1276" s="8"/>
      <c r="M1276" s="8"/>
      <c r="N1276" s="8"/>
    </row>
    <row r="1277" spans="1:14" x14ac:dyDescent="0.25">
      <c r="A1277" s="7">
        <f t="shared" si="38"/>
        <v>1276</v>
      </c>
      <c r="B1277" s="8"/>
      <c r="C1277" s="7" t="str">
        <f t="shared" si="39"/>
        <v/>
      </c>
      <c r="D1277" s="8"/>
      <c r="E1277" s="8"/>
      <c r="F1277" s="8"/>
      <c r="G1277" s="8"/>
      <c r="H1277" s="8"/>
      <c r="I1277" s="8"/>
      <c r="J1277" s="8"/>
      <c r="K1277" s="8"/>
      <c r="L1277" s="8"/>
      <c r="M1277" s="8"/>
      <c r="N1277" s="8"/>
    </row>
    <row r="1278" spans="1:14" x14ac:dyDescent="0.25">
      <c r="A1278" s="7">
        <f t="shared" si="38"/>
        <v>1277</v>
      </c>
      <c r="B1278" s="8"/>
      <c r="C1278" s="7" t="str">
        <f t="shared" si="39"/>
        <v/>
      </c>
      <c r="D1278" s="8"/>
      <c r="E1278" s="8"/>
      <c r="F1278" s="8"/>
      <c r="G1278" s="8"/>
      <c r="H1278" s="8"/>
      <c r="I1278" s="8"/>
      <c r="J1278" s="8"/>
      <c r="K1278" s="8"/>
      <c r="L1278" s="8"/>
      <c r="M1278" s="8"/>
      <c r="N1278" s="8"/>
    </row>
    <row r="1279" spans="1:14" x14ac:dyDescent="0.25">
      <c r="A1279" s="7">
        <f t="shared" si="38"/>
        <v>1278</v>
      </c>
      <c r="B1279" s="8"/>
      <c r="C1279" s="7" t="str">
        <f t="shared" si="39"/>
        <v/>
      </c>
      <c r="D1279" s="8"/>
      <c r="E1279" s="8"/>
      <c r="F1279" s="8"/>
      <c r="G1279" s="8"/>
      <c r="H1279" s="8"/>
      <c r="I1279" s="8"/>
      <c r="J1279" s="8"/>
      <c r="K1279" s="8"/>
      <c r="L1279" s="8"/>
      <c r="M1279" s="8"/>
      <c r="N1279" s="8"/>
    </row>
    <row r="1280" spans="1:14" x14ac:dyDescent="0.25">
      <c r="A1280" s="7">
        <f t="shared" si="38"/>
        <v>1279</v>
      </c>
      <c r="B1280" s="8"/>
      <c r="C1280" s="7" t="str">
        <f t="shared" si="39"/>
        <v/>
      </c>
      <c r="D1280" s="8"/>
      <c r="E1280" s="8"/>
      <c r="F1280" s="8"/>
      <c r="G1280" s="8"/>
      <c r="H1280" s="8"/>
      <c r="I1280" s="8"/>
      <c r="J1280" s="8"/>
      <c r="K1280" s="8"/>
      <c r="L1280" s="8"/>
      <c r="M1280" s="8"/>
      <c r="N1280" s="8"/>
    </row>
    <row r="1281" spans="1:14" x14ac:dyDescent="0.25">
      <c r="A1281" s="7">
        <f t="shared" si="38"/>
        <v>1280</v>
      </c>
      <c r="B1281" s="8"/>
      <c r="C1281" s="7" t="str">
        <f t="shared" si="39"/>
        <v/>
      </c>
      <c r="D1281" s="8"/>
      <c r="E1281" s="8"/>
      <c r="F1281" s="8"/>
      <c r="G1281" s="8"/>
      <c r="H1281" s="8"/>
      <c r="I1281" s="8"/>
      <c r="J1281" s="8"/>
      <c r="K1281" s="8"/>
      <c r="L1281" s="8"/>
      <c r="M1281" s="8"/>
      <c r="N1281" s="8"/>
    </row>
    <row r="1282" spans="1:14" x14ac:dyDescent="0.25">
      <c r="A1282" s="7">
        <f t="shared" si="38"/>
        <v>1281</v>
      </c>
      <c r="B1282" s="8"/>
      <c r="C1282" s="7" t="str">
        <f t="shared" si="39"/>
        <v/>
      </c>
      <c r="D1282" s="8"/>
      <c r="E1282" s="8"/>
      <c r="F1282" s="8"/>
      <c r="G1282" s="8"/>
      <c r="H1282" s="8"/>
      <c r="I1282" s="8"/>
      <c r="J1282" s="8"/>
      <c r="K1282" s="8"/>
      <c r="L1282" s="8"/>
      <c r="M1282" s="8"/>
      <c r="N1282" s="8"/>
    </row>
    <row r="1283" spans="1:14" x14ac:dyDescent="0.25">
      <c r="A1283" s="7">
        <f t="shared" ref="A1283:A1346" si="40">ROW()-1</f>
        <v>1282</v>
      </c>
      <c r="B1283" s="8"/>
      <c r="C1283" s="7" t="str">
        <f t="shared" ref="C1283:C1346" si="41">IF($B1282="","",YEAR($B1282))</f>
        <v/>
      </c>
      <c r="D1283" s="8"/>
      <c r="E1283" s="8"/>
      <c r="F1283" s="8"/>
      <c r="G1283" s="8"/>
      <c r="H1283" s="8"/>
      <c r="I1283" s="8"/>
      <c r="J1283" s="8"/>
      <c r="K1283" s="8"/>
      <c r="L1283" s="8"/>
      <c r="M1283" s="8"/>
      <c r="N1283" s="8"/>
    </row>
    <row r="1284" spans="1:14" x14ac:dyDescent="0.25">
      <c r="A1284" s="7">
        <f t="shared" si="40"/>
        <v>1283</v>
      </c>
      <c r="B1284" s="8"/>
      <c r="C1284" s="7" t="str">
        <f t="shared" si="41"/>
        <v/>
      </c>
      <c r="D1284" s="8"/>
      <c r="E1284" s="8"/>
      <c r="F1284" s="8"/>
      <c r="G1284" s="8"/>
      <c r="H1284" s="8"/>
      <c r="I1284" s="8"/>
      <c r="J1284" s="8"/>
      <c r="K1284" s="8"/>
      <c r="L1284" s="8"/>
      <c r="M1284" s="8"/>
      <c r="N1284" s="8"/>
    </row>
    <row r="1285" spans="1:14" x14ac:dyDescent="0.25">
      <c r="A1285" s="7">
        <f t="shared" si="40"/>
        <v>1284</v>
      </c>
      <c r="B1285" s="8"/>
      <c r="C1285" s="7" t="str">
        <f t="shared" si="41"/>
        <v/>
      </c>
      <c r="D1285" s="8"/>
      <c r="E1285" s="8"/>
      <c r="F1285" s="8"/>
      <c r="G1285" s="8"/>
      <c r="H1285" s="8"/>
      <c r="I1285" s="8"/>
      <c r="J1285" s="8"/>
      <c r="K1285" s="8"/>
      <c r="L1285" s="8"/>
      <c r="M1285" s="8"/>
      <c r="N1285" s="8"/>
    </row>
    <row r="1286" spans="1:14" x14ac:dyDescent="0.25">
      <c r="A1286" s="7">
        <f t="shared" si="40"/>
        <v>1285</v>
      </c>
      <c r="B1286" s="8"/>
      <c r="C1286" s="7" t="str">
        <f t="shared" si="41"/>
        <v/>
      </c>
      <c r="D1286" s="8"/>
      <c r="E1286" s="8"/>
      <c r="F1286" s="8"/>
      <c r="G1286" s="8"/>
      <c r="H1286" s="8"/>
      <c r="I1286" s="8"/>
      <c r="J1286" s="8"/>
      <c r="K1286" s="8"/>
      <c r="L1286" s="8"/>
      <c r="M1286" s="8"/>
      <c r="N1286" s="8"/>
    </row>
    <row r="1287" spans="1:14" x14ac:dyDescent="0.25">
      <c r="A1287" s="7">
        <f t="shared" si="40"/>
        <v>1286</v>
      </c>
      <c r="B1287" s="8"/>
      <c r="C1287" s="7" t="str">
        <f t="shared" si="41"/>
        <v/>
      </c>
      <c r="D1287" s="8"/>
      <c r="E1287" s="8"/>
      <c r="F1287" s="8"/>
      <c r="G1287" s="8"/>
      <c r="H1287" s="8"/>
      <c r="I1287" s="8"/>
      <c r="J1287" s="8"/>
      <c r="K1287" s="8"/>
      <c r="L1287" s="8"/>
      <c r="M1287" s="8"/>
      <c r="N1287" s="8"/>
    </row>
    <row r="1288" spans="1:14" x14ac:dyDescent="0.25">
      <c r="A1288" s="7">
        <f t="shared" si="40"/>
        <v>1287</v>
      </c>
      <c r="B1288" s="8"/>
      <c r="C1288" s="7" t="str">
        <f t="shared" si="41"/>
        <v/>
      </c>
      <c r="D1288" s="8"/>
      <c r="E1288" s="8"/>
      <c r="F1288" s="8"/>
      <c r="G1288" s="8"/>
      <c r="H1288" s="8"/>
      <c r="I1288" s="8"/>
      <c r="J1288" s="8"/>
      <c r="K1288" s="8"/>
      <c r="L1288" s="8"/>
      <c r="M1288" s="8"/>
      <c r="N1288" s="8"/>
    </row>
    <row r="1289" spans="1:14" x14ac:dyDescent="0.25">
      <c r="A1289" s="7">
        <f t="shared" si="40"/>
        <v>1288</v>
      </c>
      <c r="B1289" s="8"/>
      <c r="C1289" s="7" t="str">
        <f t="shared" si="41"/>
        <v/>
      </c>
      <c r="D1289" s="8"/>
      <c r="E1289" s="8"/>
      <c r="F1289" s="8"/>
      <c r="G1289" s="8"/>
      <c r="H1289" s="8"/>
      <c r="I1289" s="8"/>
      <c r="J1289" s="8"/>
      <c r="K1289" s="8"/>
      <c r="L1289" s="8"/>
      <c r="M1289" s="8"/>
      <c r="N1289" s="8"/>
    </row>
    <row r="1290" spans="1:14" x14ac:dyDescent="0.25">
      <c r="A1290" s="7">
        <f t="shared" si="40"/>
        <v>1289</v>
      </c>
      <c r="B1290" s="8"/>
      <c r="C1290" s="7" t="str">
        <f t="shared" si="41"/>
        <v/>
      </c>
      <c r="D1290" s="8"/>
      <c r="E1290" s="8"/>
      <c r="F1290" s="8"/>
      <c r="G1290" s="8"/>
      <c r="H1290" s="8"/>
      <c r="I1290" s="8"/>
      <c r="J1290" s="8"/>
      <c r="K1290" s="8"/>
      <c r="L1290" s="8"/>
      <c r="M1290" s="8"/>
      <c r="N1290" s="8"/>
    </row>
    <row r="1291" spans="1:14" x14ac:dyDescent="0.25">
      <c r="A1291" s="7">
        <f t="shared" si="40"/>
        <v>1290</v>
      </c>
      <c r="B1291" s="8"/>
      <c r="C1291" s="7" t="str">
        <f t="shared" si="41"/>
        <v/>
      </c>
      <c r="D1291" s="8"/>
      <c r="E1291" s="8"/>
      <c r="F1291" s="8"/>
      <c r="G1291" s="8"/>
      <c r="H1291" s="8"/>
      <c r="I1291" s="8"/>
      <c r="J1291" s="8"/>
      <c r="K1291" s="8"/>
      <c r="L1291" s="8"/>
      <c r="M1291" s="8"/>
      <c r="N1291" s="8"/>
    </row>
    <row r="1292" spans="1:14" x14ac:dyDescent="0.25">
      <c r="A1292" s="7">
        <f t="shared" si="40"/>
        <v>1291</v>
      </c>
      <c r="B1292" s="8"/>
      <c r="C1292" s="7" t="str">
        <f t="shared" si="41"/>
        <v/>
      </c>
      <c r="D1292" s="8"/>
      <c r="E1292" s="8"/>
      <c r="F1292" s="8"/>
      <c r="G1292" s="8"/>
      <c r="H1292" s="8"/>
      <c r="I1292" s="8"/>
      <c r="J1292" s="8"/>
      <c r="K1292" s="8"/>
      <c r="L1292" s="8"/>
      <c r="M1292" s="8"/>
      <c r="N1292" s="8"/>
    </row>
    <row r="1293" spans="1:14" x14ac:dyDescent="0.25">
      <c r="A1293" s="7">
        <f t="shared" si="40"/>
        <v>1292</v>
      </c>
      <c r="B1293" s="8"/>
      <c r="C1293" s="7" t="str">
        <f t="shared" si="41"/>
        <v/>
      </c>
      <c r="D1293" s="8"/>
      <c r="E1293" s="8"/>
      <c r="F1293" s="8"/>
      <c r="G1293" s="8"/>
      <c r="H1293" s="8"/>
      <c r="I1293" s="8"/>
      <c r="J1293" s="8"/>
      <c r="K1293" s="8"/>
      <c r="L1293" s="8"/>
      <c r="M1293" s="8"/>
      <c r="N1293" s="8"/>
    </row>
    <row r="1294" spans="1:14" x14ac:dyDescent="0.25">
      <c r="A1294" s="7">
        <f t="shared" si="40"/>
        <v>1293</v>
      </c>
      <c r="B1294" s="8"/>
      <c r="C1294" s="7" t="str">
        <f t="shared" si="41"/>
        <v/>
      </c>
      <c r="D1294" s="8"/>
      <c r="E1294" s="8"/>
      <c r="F1294" s="8"/>
      <c r="G1294" s="8"/>
      <c r="H1294" s="8"/>
      <c r="I1294" s="8"/>
      <c r="J1294" s="8"/>
      <c r="K1294" s="8"/>
      <c r="L1294" s="8"/>
      <c r="M1294" s="8"/>
      <c r="N1294" s="8"/>
    </row>
    <row r="1295" spans="1:14" x14ac:dyDescent="0.25">
      <c r="A1295" s="7">
        <f t="shared" si="40"/>
        <v>1294</v>
      </c>
      <c r="B1295" s="8"/>
      <c r="C1295" s="7" t="str">
        <f t="shared" si="41"/>
        <v/>
      </c>
      <c r="D1295" s="8"/>
      <c r="E1295" s="8"/>
      <c r="F1295" s="8"/>
      <c r="G1295" s="8"/>
      <c r="H1295" s="8"/>
      <c r="I1295" s="8"/>
      <c r="J1295" s="8"/>
      <c r="K1295" s="8"/>
      <c r="L1295" s="8"/>
      <c r="M1295" s="8"/>
      <c r="N1295" s="8"/>
    </row>
    <row r="1296" spans="1:14" x14ac:dyDescent="0.25">
      <c r="A1296" s="7">
        <f t="shared" si="40"/>
        <v>1295</v>
      </c>
      <c r="B1296" s="8"/>
      <c r="C1296" s="7" t="str">
        <f t="shared" si="41"/>
        <v/>
      </c>
      <c r="D1296" s="8"/>
      <c r="E1296" s="8"/>
      <c r="F1296" s="8"/>
      <c r="G1296" s="8"/>
      <c r="H1296" s="8"/>
      <c r="I1296" s="8"/>
      <c r="J1296" s="8"/>
      <c r="K1296" s="8"/>
      <c r="L1296" s="8"/>
      <c r="M1296" s="8"/>
      <c r="N1296" s="8"/>
    </row>
    <row r="1297" spans="1:14" x14ac:dyDescent="0.25">
      <c r="A1297" s="7">
        <f t="shared" si="40"/>
        <v>1296</v>
      </c>
      <c r="B1297" s="8"/>
      <c r="C1297" s="7" t="str">
        <f t="shared" si="41"/>
        <v/>
      </c>
      <c r="D1297" s="8"/>
      <c r="E1297" s="8"/>
      <c r="F1297" s="8"/>
      <c r="G1297" s="8"/>
      <c r="H1297" s="8"/>
      <c r="I1297" s="8"/>
      <c r="J1297" s="8"/>
      <c r="K1297" s="8"/>
      <c r="L1297" s="8"/>
      <c r="M1297" s="8"/>
      <c r="N1297" s="8"/>
    </row>
    <row r="1298" spans="1:14" x14ac:dyDescent="0.25">
      <c r="A1298" s="7">
        <f t="shared" si="40"/>
        <v>1297</v>
      </c>
      <c r="B1298" s="8"/>
      <c r="C1298" s="7" t="str">
        <f t="shared" si="41"/>
        <v/>
      </c>
      <c r="D1298" s="8"/>
      <c r="E1298" s="8"/>
      <c r="F1298" s="8"/>
      <c r="G1298" s="8"/>
      <c r="H1298" s="8"/>
      <c r="I1298" s="8"/>
      <c r="J1298" s="8"/>
      <c r="K1298" s="8"/>
      <c r="L1298" s="8"/>
      <c r="M1298" s="8"/>
      <c r="N1298" s="8"/>
    </row>
    <row r="1299" spans="1:14" x14ac:dyDescent="0.25">
      <c r="A1299" s="7">
        <f t="shared" si="40"/>
        <v>1298</v>
      </c>
      <c r="B1299" s="8"/>
      <c r="C1299" s="7" t="str">
        <f t="shared" si="41"/>
        <v/>
      </c>
      <c r="D1299" s="8"/>
      <c r="E1299" s="8"/>
      <c r="F1299" s="8"/>
      <c r="G1299" s="8"/>
      <c r="H1299" s="8"/>
      <c r="I1299" s="8"/>
      <c r="J1299" s="8"/>
      <c r="K1299" s="8"/>
      <c r="L1299" s="8"/>
      <c r="M1299" s="8"/>
      <c r="N1299" s="8"/>
    </row>
    <row r="1300" spans="1:14" x14ac:dyDescent="0.25">
      <c r="A1300" s="7">
        <f t="shared" si="40"/>
        <v>1299</v>
      </c>
      <c r="B1300" s="8"/>
      <c r="C1300" s="7" t="str">
        <f t="shared" si="41"/>
        <v/>
      </c>
      <c r="D1300" s="8"/>
      <c r="E1300" s="8"/>
      <c r="F1300" s="8"/>
      <c r="G1300" s="8"/>
      <c r="H1300" s="8"/>
      <c r="I1300" s="8"/>
      <c r="J1300" s="8"/>
      <c r="K1300" s="8"/>
      <c r="L1300" s="8"/>
      <c r="M1300" s="8"/>
      <c r="N1300" s="8"/>
    </row>
    <row r="1301" spans="1:14" x14ac:dyDescent="0.25">
      <c r="A1301" s="7">
        <f t="shared" si="40"/>
        <v>1300</v>
      </c>
      <c r="B1301" s="8"/>
      <c r="C1301" s="7" t="str">
        <f t="shared" si="41"/>
        <v/>
      </c>
      <c r="D1301" s="8"/>
      <c r="E1301" s="8"/>
      <c r="F1301" s="8"/>
      <c r="G1301" s="8"/>
      <c r="H1301" s="8"/>
      <c r="I1301" s="8"/>
      <c r="J1301" s="8"/>
      <c r="K1301" s="8"/>
      <c r="L1301" s="8"/>
      <c r="M1301" s="8"/>
      <c r="N1301" s="8"/>
    </row>
    <row r="1302" spans="1:14" x14ac:dyDescent="0.25">
      <c r="A1302" s="7">
        <f t="shared" si="40"/>
        <v>1301</v>
      </c>
      <c r="B1302" s="8"/>
      <c r="C1302" s="7" t="str">
        <f t="shared" si="41"/>
        <v/>
      </c>
      <c r="D1302" s="8"/>
      <c r="E1302" s="8"/>
      <c r="F1302" s="8"/>
      <c r="G1302" s="8"/>
      <c r="H1302" s="8"/>
      <c r="I1302" s="8"/>
      <c r="J1302" s="8"/>
      <c r="K1302" s="8"/>
      <c r="L1302" s="8"/>
      <c r="M1302" s="8"/>
      <c r="N1302" s="8"/>
    </row>
    <row r="1303" spans="1:14" x14ac:dyDescent="0.25">
      <c r="A1303" s="7">
        <f t="shared" si="40"/>
        <v>1302</v>
      </c>
      <c r="B1303" s="8"/>
      <c r="C1303" s="7" t="str">
        <f t="shared" si="41"/>
        <v/>
      </c>
      <c r="D1303" s="8"/>
      <c r="E1303" s="8"/>
      <c r="F1303" s="8"/>
      <c r="G1303" s="8"/>
      <c r="H1303" s="8"/>
      <c r="I1303" s="8"/>
      <c r="J1303" s="8"/>
      <c r="K1303" s="8"/>
      <c r="L1303" s="8"/>
      <c r="M1303" s="8"/>
      <c r="N1303" s="8"/>
    </row>
    <row r="1304" spans="1:14" x14ac:dyDescent="0.25">
      <c r="A1304" s="7">
        <f t="shared" si="40"/>
        <v>1303</v>
      </c>
      <c r="B1304" s="8"/>
      <c r="C1304" s="7" t="str">
        <f t="shared" si="41"/>
        <v/>
      </c>
      <c r="D1304" s="8"/>
      <c r="E1304" s="8"/>
      <c r="F1304" s="8"/>
      <c r="G1304" s="8"/>
      <c r="H1304" s="8"/>
      <c r="I1304" s="8"/>
      <c r="J1304" s="8"/>
      <c r="K1304" s="8"/>
      <c r="L1304" s="8"/>
      <c r="M1304" s="8"/>
      <c r="N1304" s="8"/>
    </row>
    <row r="1305" spans="1:14" x14ac:dyDescent="0.25">
      <c r="A1305" s="7">
        <f t="shared" si="40"/>
        <v>1304</v>
      </c>
      <c r="B1305" s="8"/>
      <c r="C1305" s="7" t="str">
        <f t="shared" si="41"/>
        <v/>
      </c>
      <c r="D1305" s="8"/>
      <c r="E1305" s="8"/>
      <c r="F1305" s="8"/>
      <c r="G1305" s="8"/>
      <c r="H1305" s="8"/>
      <c r="I1305" s="8"/>
      <c r="J1305" s="8"/>
      <c r="K1305" s="8"/>
      <c r="L1305" s="8"/>
      <c r="M1305" s="8"/>
      <c r="N1305" s="8"/>
    </row>
    <row r="1306" spans="1:14" x14ac:dyDescent="0.25">
      <c r="A1306" s="7">
        <f t="shared" si="40"/>
        <v>1305</v>
      </c>
      <c r="B1306" s="8"/>
      <c r="C1306" s="7" t="str">
        <f t="shared" si="41"/>
        <v/>
      </c>
      <c r="D1306" s="8"/>
      <c r="E1306" s="8"/>
      <c r="F1306" s="8"/>
      <c r="G1306" s="8"/>
      <c r="H1306" s="8"/>
      <c r="I1306" s="8"/>
      <c r="J1306" s="8"/>
      <c r="K1306" s="8"/>
      <c r="L1306" s="8"/>
      <c r="M1306" s="8"/>
      <c r="N1306" s="8"/>
    </row>
    <row r="1307" spans="1:14" x14ac:dyDescent="0.25">
      <c r="A1307" s="7">
        <f t="shared" si="40"/>
        <v>1306</v>
      </c>
      <c r="B1307" s="8"/>
      <c r="C1307" s="7" t="str">
        <f t="shared" si="41"/>
        <v/>
      </c>
      <c r="D1307" s="8"/>
      <c r="E1307" s="8"/>
      <c r="F1307" s="8"/>
      <c r="G1307" s="8"/>
      <c r="H1307" s="8"/>
      <c r="I1307" s="8"/>
      <c r="J1307" s="8"/>
      <c r="K1307" s="8"/>
      <c r="L1307" s="8"/>
      <c r="M1307" s="8"/>
      <c r="N1307" s="8"/>
    </row>
    <row r="1308" spans="1:14" x14ac:dyDescent="0.25">
      <c r="A1308" s="7">
        <f t="shared" si="40"/>
        <v>1307</v>
      </c>
      <c r="B1308" s="8"/>
      <c r="C1308" s="7" t="str">
        <f t="shared" si="41"/>
        <v/>
      </c>
      <c r="D1308" s="8"/>
      <c r="E1308" s="8"/>
      <c r="F1308" s="8"/>
      <c r="G1308" s="8"/>
      <c r="H1308" s="8"/>
      <c r="I1308" s="8"/>
      <c r="J1308" s="8"/>
      <c r="K1308" s="8"/>
      <c r="L1308" s="8"/>
      <c r="M1308" s="8"/>
      <c r="N1308" s="8"/>
    </row>
    <row r="1309" spans="1:14" x14ac:dyDescent="0.25">
      <c r="A1309" s="7">
        <f t="shared" si="40"/>
        <v>1308</v>
      </c>
      <c r="B1309" s="8"/>
      <c r="C1309" s="7" t="str">
        <f t="shared" si="41"/>
        <v/>
      </c>
      <c r="D1309" s="8"/>
      <c r="E1309" s="8"/>
      <c r="F1309" s="8"/>
      <c r="G1309" s="8"/>
      <c r="H1309" s="8"/>
      <c r="I1309" s="8"/>
      <c r="J1309" s="8"/>
      <c r="K1309" s="8"/>
      <c r="L1309" s="8"/>
      <c r="M1309" s="8"/>
      <c r="N1309" s="8"/>
    </row>
    <row r="1310" spans="1:14" x14ac:dyDescent="0.25">
      <c r="A1310" s="7">
        <f t="shared" si="40"/>
        <v>1309</v>
      </c>
      <c r="B1310" s="8"/>
      <c r="C1310" s="7" t="str">
        <f t="shared" si="41"/>
        <v/>
      </c>
      <c r="D1310" s="8"/>
      <c r="E1310" s="8"/>
      <c r="F1310" s="8"/>
      <c r="G1310" s="8"/>
      <c r="H1310" s="8"/>
      <c r="I1310" s="8"/>
      <c r="J1310" s="8"/>
      <c r="K1310" s="8"/>
      <c r="L1310" s="8"/>
      <c r="M1310" s="8"/>
      <c r="N1310" s="8"/>
    </row>
    <row r="1311" spans="1:14" x14ac:dyDescent="0.25">
      <c r="A1311" s="7">
        <f t="shared" si="40"/>
        <v>1310</v>
      </c>
      <c r="B1311" s="8"/>
      <c r="C1311" s="7" t="str">
        <f t="shared" si="41"/>
        <v/>
      </c>
      <c r="D1311" s="8"/>
      <c r="E1311" s="8"/>
      <c r="F1311" s="8"/>
      <c r="G1311" s="8"/>
      <c r="H1311" s="8"/>
      <c r="I1311" s="8"/>
      <c r="J1311" s="8"/>
      <c r="K1311" s="8"/>
      <c r="L1311" s="8"/>
      <c r="M1311" s="8"/>
      <c r="N1311" s="8"/>
    </row>
    <row r="1312" spans="1:14" x14ac:dyDescent="0.25">
      <c r="A1312" s="7">
        <f t="shared" si="40"/>
        <v>1311</v>
      </c>
      <c r="B1312" s="8"/>
      <c r="C1312" s="7" t="str">
        <f t="shared" si="41"/>
        <v/>
      </c>
      <c r="D1312" s="8"/>
      <c r="E1312" s="8"/>
      <c r="F1312" s="8"/>
      <c r="G1312" s="8"/>
      <c r="H1312" s="8"/>
      <c r="I1312" s="8"/>
      <c r="J1312" s="8"/>
      <c r="K1312" s="8"/>
      <c r="L1312" s="8"/>
      <c r="M1312" s="8"/>
      <c r="N1312" s="8"/>
    </row>
    <row r="1313" spans="1:14" x14ac:dyDescent="0.25">
      <c r="A1313" s="7">
        <f t="shared" si="40"/>
        <v>1312</v>
      </c>
      <c r="B1313" s="8"/>
      <c r="C1313" s="7" t="str">
        <f t="shared" si="41"/>
        <v/>
      </c>
      <c r="D1313" s="8"/>
      <c r="E1313" s="8"/>
      <c r="F1313" s="8"/>
      <c r="G1313" s="8"/>
      <c r="H1313" s="8"/>
      <c r="I1313" s="8"/>
      <c r="J1313" s="8"/>
      <c r="K1313" s="8"/>
      <c r="L1313" s="8"/>
      <c r="M1313" s="8"/>
      <c r="N1313" s="8"/>
    </row>
    <row r="1314" spans="1:14" x14ac:dyDescent="0.25">
      <c r="A1314" s="7">
        <f t="shared" si="40"/>
        <v>1313</v>
      </c>
      <c r="B1314" s="8"/>
      <c r="C1314" s="7" t="str">
        <f t="shared" si="41"/>
        <v/>
      </c>
      <c r="D1314" s="8"/>
      <c r="E1314" s="8"/>
      <c r="F1314" s="8"/>
      <c r="G1314" s="8"/>
      <c r="H1314" s="8"/>
      <c r="I1314" s="8"/>
      <c r="J1314" s="8"/>
      <c r="K1314" s="8"/>
      <c r="L1314" s="8"/>
      <c r="M1314" s="8"/>
      <c r="N1314" s="8"/>
    </row>
    <row r="1315" spans="1:14" x14ac:dyDescent="0.25">
      <c r="A1315" s="7">
        <f t="shared" si="40"/>
        <v>1314</v>
      </c>
      <c r="B1315" s="8"/>
      <c r="C1315" s="7" t="str">
        <f t="shared" si="41"/>
        <v/>
      </c>
      <c r="D1315" s="8"/>
      <c r="E1315" s="8"/>
      <c r="F1315" s="8"/>
      <c r="G1315" s="8"/>
      <c r="H1315" s="8"/>
      <c r="I1315" s="8"/>
      <c r="J1315" s="8"/>
      <c r="K1315" s="8"/>
      <c r="L1315" s="8"/>
      <c r="M1315" s="8"/>
      <c r="N1315" s="8"/>
    </row>
    <row r="1316" spans="1:14" x14ac:dyDescent="0.25">
      <c r="A1316" s="7">
        <f t="shared" si="40"/>
        <v>1315</v>
      </c>
      <c r="B1316" s="8"/>
      <c r="C1316" s="7" t="str">
        <f t="shared" si="41"/>
        <v/>
      </c>
      <c r="D1316" s="8"/>
      <c r="E1316" s="8"/>
      <c r="F1316" s="8"/>
      <c r="G1316" s="8"/>
      <c r="H1316" s="8"/>
      <c r="I1316" s="8"/>
      <c r="J1316" s="8"/>
      <c r="K1316" s="8"/>
      <c r="L1316" s="8"/>
      <c r="M1316" s="8"/>
      <c r="N1316" s="8"/>
    </row>
    <row r="1317" spans="1:14" x14ac:dyDescent="0.25">
      <c r="A1317" s="7">
        <f t="shared" si="40"/>
        <v>1316</v>
      </c>
      <c r="B1317" s="8"/>
      <c r="C1317" s="7" t="str">
        <f t="shared" si="41"/>
        <v/>
      </c>
      <c r="D1317" s="8"/>
      <c r="E1317" s="8"/>
      <c r="F1317" s="8"/>
      <c r="G1317" s="8"/>
      <c r="H1317" s="8"/>
      <c r="I1317" s="8"/>
      <c r="J1317" s="8"/>
      <c r="K1317" s="8"/>
      <c r="L1317" s="8"/>
      <c r="M1317" s="8"/>
      <c r="N1317" s="8"/>
    </row>
    <row r="1318" spans="1:14" x14ac:dyDescent="0.25">
      <c r="A1318" s="7">
        <f t="shared" si="40"/>
        <v>1317</v>
      </c>
      <c r="B1318" s="8"/>
      <c r="C1318" s="7" t="str">
        <f t="shared" si="41"/>
        <v/>
      </c>
      <c r="D1318" s="8"/>
      <c r="E1318" s="8"/>
      <c r="F1318" s="8"/>
      <c r="G1318" s="8"/>
      <c r="H1318" s="8"/>
      <c r="I1318" s="8"/>
      <c r="J1318" s="8"/>
      <c r="K1318" s="8"/>
      <c r="L1318" s="8"/>
      <c r="M1318" s="8"/>
      <c r="N1318" s="8"/>
    </row>
    <row r="1319" spans="1:14" x14ac:dyDescent="0.25">
      <c r="A1319" s="7">
        <f t="shared" si="40"/>
        <v>1318</v>
      </c>
      <c r="B1319" s="8"/>
      <c r="C1319" s="7" t="str">
        <f t="shared" si="41"/>
        <v/>
      </c>
      <c r="D1319" s="8"/>
      <c r="E1319" s="8"/>
      <c r="F1319" s="8"/>
      <c r="G1319" s="8"/>
      <c r="H1319" s="8"/>
      <c r="I1319" s="8"/>
      <c r="J1319" s="8"/>
      <c r="K1319" s="8"/>
      <c r="L1319" s="8"/>
      <c r="M1319" s="8"/>
      <c r="N1319" s="8"/>
    </row>
    <row r="1320" spans="1:14" x14ac:dyDescent="0.25">
      <c r="A1320" s="7">
        <f t="shared" si="40"/>
        <v>1319</v>
      </c>
      <c r="B1320" s="8"/>
      <c r="C1320" s="7" t="str">
        <f t="shared" si="41"/>
        <v/>
      </c>
      <c r="D1320" s="8"/>
      <c r="E1320" s="8"/>
      <c r="F1320" s="8"/>
      <c r="G1320" s="8"/>
      <c r="H1320" s="8"/>
      <c r="I1320" s="8"/>
      <c r="J1320" s="8"/>
      <c r="K1320" s="8"/>
      <c r="L1320" s="8"/>
      <c r="M1320" s="8"/>
      <c r="N1320" s="8"/>
    </row>
    <row r="1321" spans="1:14" x14ac:dyDescent="0.25">
      <c r="A1321" s="7">
        <f t="shared" si="40"/>
        <v>1320</v>
      </c>
      <c r="B1321" s="8"/>
      <c r="C1321" s="7" t="str">
        <f t="shared" si="41"/>
        <v/>
      </c>
      <c r="D1321" s="8"/>
      <c r="E1321" s="8"/>
      <c r="F1321" s="8"/>
      <c r="G1321" s="8"/>
      <c r="H1321" s="8"/>
      <c r="I1321" s="8"/>
      <c r="J1321" s="8"/>
      <c r="K1321" s="8"/>
      <c r="L1321" s="8"/>
      <c r="M1321" s="8"/>
      <c r="N1321" s="8"/>
    </row>
    <row r="1322" spans="1:14" x14ac:dyDescent="0.25">
      <c r="A1322" s="7">
        <f t="shared" si="40"/>
        <v>1321</v>
      </c>
      <c r="B1322" s="8"/>
      <c r="C1322" s="7" t="str">
        <f t="shared" si="41"/>
        <v/>
      </c>
      <c r="D1322" s="8"/>
      <c r="E1322" s="8"/>
      <c r="F1322" s="8"/>
      <c r="G1322" s="8"/>
      <c r="H1322" s="8"/>
      <c r="I1322" s="8"/>
      <c r="J1322" s="8"/>
      <c r="K1322" s="8"/>
      <c r="L1322" s="8"/>
      <c r="M1322" s="8"/>
      <c r="N1322" s="8"/>
    </row>
    <row r="1323" spans="1:14" x14ac:dyDescent="0.25">
      <c r="A1323" s="7">
        <f t="shared" si="40"/>
        <v>1322</v>
      </c>
      <c r="B1323" s="8"/>
      <c r="C1323" s="7" t="str">
        <f t="shared" si="41"/>
        <v/>
      </c>
      <c r="D1323" s="8"/>
      <c r="E1323" s="8"/>
      <c r="F1323" s="8"/>
      <c r="G1323" s="8"/>
      <c r="H1323" s="8"/>
      <c r="I1323" s="8"/>
      <c r="J1323" s="8"/>
      <c r="K1323" s="8"/>
      <c r="L1323" s="8"/>
      <c r="M1323" s="8"/>
      <c r="N1323" s="8"/>
    </row>
    <row r="1324" spans="1:14" x14ac:dyDescent="0.25">
      <c r="A1324" s="7">
        <f t="shared" si="40"/>
        <v>1323</v>
      </c>
      <c r="B1324" s="8"/>
      <c r="C1324" s="7" t="str">
        <f t="shared" si="41"/>
        <v/>
      </c>
      <c r="D1324" s="8"/>
      <c r="E1324" s="8"/>
      <c r="F1324" s="8"/>
      <c r="G1324" s="8"/>
      <c r="H1324" s="8"/>
      <c r="I1324" s="8"/>
      <c r="J1324" s="8"/>
      <c r="K1324" s="8"/>
      <c r="L1324" s="8"/>
      <c r="M1324" s="8"/>
      <c r="N1324" s="8"/>
    </row>
    <row r="1325" spans="1:14" x14ac:dyDescent="0.25">
      <c r="A1325" s="7">
        <f t="shared" si="40"/>
        <v>1324</v>
      </c>
      <c r="B1325" s="8"/>
      <c r="C1325" s="7" t="str">
        <f t="shared" si="41"/>
        <v/>
      </c>
      <c r="D1325" s="8"/>
      <c r="E1325" s="8"/>
      <c r="F1325" s="8"/>
      <c r="G1325" s="8"/>
      <c r="H1325" s="8"/>
      <c r="I1325" s="8"/>
      <c r="J1325" s="8"/>
      <c r="K1325" s="8"/>
      <c r="L1325" s="8"/>
      <c r="M1325" s="8"/>
      <c r="N1325" s="8"/>
    </row>
    <row r="1326" spans="1:14" x14ac:dyDescent="0.25">
      <c r="A1326" s="7">
        <f t="shared" si="40"/>
        <v>1325</v>
      </c>
      <c r="B1326" s="8"/>
      <c r="C1326" s="7" t="str">
        <f t="shared" si="41"/>
        <v/>
      </c>
      <c r="D1326" s="8"/>
      <c r="E1326" s="8"/>
      <c r="F1326" s="8"/>
      <c r="G1326" s="8"/>
      <c r="H1326" s="8"/>
      <c r="I1326" s="8"/>
      <c r="J1326" s="8"/>
      <c r="K1326" s="8"/>
      <c r="L1326" s="8"/>
      <c r="M1326" s="8"/>
      <c r="N1326" s="8"/>
    </row>
    <row r="1327" spans="1:14" x14ac:dyDescent="0.25">
      <c r="A1327" s="7">
        <f t="shared" si="40"/>
        <v>1326</v>
      </c>
      <c r="B1327" s="8"/>
      <c r="C1327" s="7" t="str">
        <f t="shared" si="41"/>
        <v/>
      </c>
      <c r="D1327" s="8"/>
      <c r="E1327" s="8"/>
      <c r="F1327" s="8"/>
      <c r="G1327" s="8"/>
      <c r="H1327" s="8"/>
      <c r="I1327" s="8"/>
      <c r="J1327" s="8"/>
      <c r="K1327" s="8"/>
      <c r="L1327" s="8"/>
      <c r="M1327" s="8"/>
      <c r="N1327" s="8"/>
    </row>
    <row r="1328" spans="1:14" x14ac:dyDescent="0.25">
      <c r="A1328" s="7">
        <f t="shared" si="40"/>
        <v>1327</v>
      </c>
      <c r="B1328" s="8"/>
      <c r="C1328" s="7" t="str">
        <f t="shared" si="41"/>
        <v/>
      </c>
      <c r="D1328" s="8"/>
      <c r="E1328" s="8"/>
      <c r="F1328" s="8"/>
      <c r="G1328" s="8"/>
      <c r="H1328" s="8"/>
      <c r="I1328" s="8"/>
      <c r="J1328" s="8"/>
      <c r="K1328" s="8"/>
      <c r="L1328" s="8"/>
      <c r="M1328" s="8"/>
      <c r="N1328" s="8"/>
    </row>
    <row r="1329" spans="1:14" x14ac:dyDescent="0.25">
      <c r="A1329" s="7">
        <f t="shared" si="40"/>
        <v>1328</v>
      </c>
      <c r="B1329" s="8"/>
      <c r="C1329" s="7" t="str">
        <f t="shared" si="41"/>
        <v/>
      </c>
      <c r="D1329" s="8"/>
      <c r="E1329" s="8"/>
      <c r="F1329" s="8"/>
      <c r="G1329" s="8"/>
      <c r="H1329" s="8"/>
      <c r="I1329" s="8"/>
      <c r="J1329" s="8"/>
      <c r="K1329" s="8"/>
      <c r="L1329" s="8"/>
      <c r="M1329" s="8"/>
      <c r="N1329" s="8"/>
    </row>
    <row r="1330" spans="1:14" x14ac:dyDescent="0.25">
      <c r="A1330" s="7">
        <f t="shared" si="40"/>
        <v>1329</v>
      </c>
      <c r="B1330" s="8"/>
      <c r="C1330" s="7" t="str">
        <f t="shared" si="41"/>
        <v/>
      </c>
      <c r="D1330" s="8"/>
      <c r="E1330" s="8"/>
      <c r="F1330" s="8"/>
      <c r="G1330" s="8"/>
      <c r="H1330" s="8"/>
      <c r="I1330" s="8"/>
      <c r="J1330" s="8"/>
      <c r="K1330" s="8"/>
      <c r="L1330" s="8"/>
      <c r="M1330" s="8"/>
      <c r="N1330" s="8"/>
    </row>
    <row r="1331" spans="1:14" x14ac:dyDescent="0.25">
      <c r="A1331" s="7">
        <f t="shared" si="40"/>
        <v>1330</v>
      </c>
      <c r="B1331" s="8"/>
      <c r="C1331" s="7" t="str">
        <f t="shared" si="41"/>
        <v/>
      </c>
      <c r="D1331" s="8"/>
      <c r="E1331" s="8"/>
      <c r="F1331" s="8"/>
      <c r="G1331" s="8"/>
      <c r="H1331" s="8"/>
      <c r="I1331" s="8"/>
      <c r="J1331" s="8"/>
      <c r="K1331" s="8"/>
      <c r="L1331" s="8"/>
      <c r="M1331" s="8"/>
      <c r="N1331" s="8"/>
    </row>
    <row r="1332" spans="1:14" x14ac:dyDescent="0.25">
      <c r="A1332" s="7">
        <f t="shared" si="40"/>
        <v>1331</v>
      </c>
      <c r="B1332" s="8"/>
      <c r="C1332" s="7" t="str">
        <f t="shared" si="41"/>
        <v/>
      </c>
      <c r="D1332" s="8"/>
      <c r="E1332" s="8"/>
      <c r="F1332" s="8"/>
      <c r="G1332" s="8"/>
      <c r="H1332" s="8"/>
      <c r="I1332" s="8"/>
      <c r="J1332" s="8"/>
      <c r="K1332" s="8"/>
      <c r="L1332" s="8"/>
      <c r="M1332" s="8"/>
      <c r="N1332" s="8"/>
    </row>
    <row r="1333" spans="1:14" x14ac:dyDescent="0.25">
      <c r="A1333" s="7">
        <f t="shared" si="40"/>
        <v>1332</v>
      </c>
      <c r="B1333" s="8"/>
      <c r="C1333" s="7" t="str">
        <f t="shared" si="41"/>
        <v/>
      </c>
      <c r="D1333" s="8"/>
      <c r="E1333" s="8"/>
      <c r="F1333" s="8"/>
      <c r="G1333" s="8"/>
      <c r="H1333" s="8"/>
      <c r="I1333" s="8"/>
      <c r="J1333" s="8"/>
      <c r="K1333" s="8"/>
      <c r="L1333" s="8"/>
      <c r="M1333" s="8"/>
      <c r="N1333" s="8"/>
    </row>
    <row r="1334" spans="1:14" x14ac:dyDescent="0.25">
      <c r="A1334" s="7">
        <f t="shared" si="40"/>
        <v>1333</v>
      </c>
      <c r="B1334" s="8"/>
      <c r="C1334" s="7" t="str">
        <f t="shared" si="41"/>
        <v/>
      </c>
      <c r="D1334" s="8"/>
      <c r="E1334" s="8"/>
      <c r="F1334" s="8"/>
      <c r="G1334" s="8"/>
      <c r="H1334" s="8"/>
      <c r="I1334" s="8"/>
      <c r="J1334" s="8"/>
      <c r="K1334" s="8"/>
      <c r="L1334" s="8"/>
      <c r="M1334" s="8"/>
      <c r="N1334" s="8"/>
    </row>
    <row r="1335" spans="1:14" x14ac:dyDescent="0.25">
      <c r="A1335" s="7">
        <f t="shared" si="40"/>
        <v>1334</v>
      </c>
      <c r="B1335" s="8"/>
      <c r="C1335" s="7" t="str">
        <f t="shared" si="41"/>
        <v/>
      </c>
      <c r="D1335" s="8"/>
      <c r="E1335" s="8"/>
      <c r="F1335" s="8"/>
      <c r="G1335" s="8"/>
      <c r="H1335" s="8"/>
      <c r="I1335" s="8"/>
      <c r="J1335" s="8"/>
      <c r="K1335" s="8"/>
      <c r="L1335" s="8"/>
      <c r="M1335" s="8"/>
      <c r="N1335" s="8"/>
    </row>
    <row r="1336" spans="1:14" x14ac:dyDescent="0.25">
      <c r="A1336" s="7">
        <f t="shared" si="40"/>
        <v>1335</v>
      </c>
      <c r="B1336" s="8"/>
      <c r="C1336" s="7" t="str">
        <f t="shared" si="41"/>
        <v/>
      </c>
      <c r="D1336" s="8"/>
      <c r="E1336" s="8"/>
      <c r="F1336" s="8"/>
      <c r="G1336" s="8"/>
      <c r="H1336" s="8"/>
      <c r="I1336" s="8"/>
      <c r="J1336" s="8"/>
      <c r="K1336" s="8"/>
      <c r="L1336" s="8"/>
      <c r="M1336" s="8"/>
      <c r="N1336" s="8"/>
    </row>
    <row r="1337" spans="1:14" x14ac:dyDescent="0.25">
      <c r="A1337" s="7">
        <f t="shared" si="40"/>
        <v>1336</v>
      </c>
      <c r="B1337" s="8"/>
      <c r="C1337" s="7" t="str">
        <f t="shared" si="41"/>
        <v/>
      </c>
      <c r="D1337" s="8"/>
      <c r="E1337" s="8"/>
      <c r="F1337" s="8"/>
      <c r="G1337" s="8"/>
      <c r="H1337" s="8"/>
      <c r="I1337" s="8"/>
      <c r="J1337" s="8"/>
      <c r="K1337" s="8"/>
      <c r="L1337" s="8"/>
      <c r="M1337" s="8"/>
      <c r="N1337" s="8"/>
    </row>
    <row r="1338" spans="1:14" x14ac:dyDescent="0.25">
      <c r="A1338" s="7">
        <f t="shared" si="40"/>
        <v>1337</v>
      </c>
      <c r="B1338" s="8"/>
      <c r="C1338" s="7" t="str">
        <f t="shared" si="41"/>
        <v/>
      </c>
      <c r="D1338" s="8"/>
      <c r="E1338" s="8"/>
      <c r="F1338" s="8"/>
      <c r="G1338" s="8"/>
      <c r="H1338" s="8"/>
      <c r="I1338" s="8"/>
      <c r="J1338" s="8"/>
      <c r="K1338" s="8"/>
      <c r="L1338" s="8"/>
      <c r="M1338" s="8"/>
      <c r="N1338" s="8"/>
    </row>
    <row r="1339" spans="1:14" x14ac:dyDescent="0.25">
      <c r="A1339" s="7">
        <f t="shared" si="40"/>
        <v>1338</v>
      </c>
      <c r="B1339" s="8"/>
      <c r="C1339" s="7" t="str">
        <f t="shared" si="41"/>
        <v/>
      </c>
      <c r="D1339" s="8"/>
      <c r="E1339" s="8"/>
      <c r="F1339" s="8"/>
      <c r="G1339" s="8"/>
      <c r="H1339" s="8"/>
      <c r="I1339" s="8"/>
      <c r="J1339" s="8"/>
      <c r="K1339" s="8"/>
      <c r="L1339" s="8"/>
      <c r="M1339" s="8"/>
      <c r="N1339" s="8"/>
    </row>
    <row r="1340" spans="1:14" x14ac:dyDescent="0.25">
      <c r="A1340" s="7">
        <f t="shared" si="40"/>
        <v>1339</v>
      </c>
      <c r="B1340" s="8"/>
      <c r="C1340" s="7" t="str">
        <f t="shared" si="41"/>
        <v/>
      </c>
      <c r="D1340" s="8"/>
      <c r="E1340" s="8"/>
      <c r="F1340" s="8"/>
      <c r="G1340" s="8"/>
      <c r="H1340" s="8"/>
      <c r="I1340" s="8"/>
      <c r="J1340" s="8"/>
      <c r="K1340" s="8"/>
      <c r="L1340" s="8"/>
      <c r="M1340" s="8"/>
      <c r="N1340" s="8"/>
    </row>
    <row r="1341" spans="1:14" x14ac:dyDescent="0.25">
      <c r="A1341" s="7">
        <f t="shared" si="40"/>
        <v>1340</v>
      </c>
      <c r="B1341" s="8"/>
      <c r="C1341" s="7" t="str">
        <f t="shared" si="41"/>
        <v/>
      </c>
      <c r="D1341" s="8"/>
      <c r="E1341" s="8"/>
      <c r="F1341" s="8"/>
      <c r="G1341" s="8"/>
      <c r="H1341" s="8"/>
      <c r="I1341" s="8"/>
      <c r="J1341" s="8"/>
      <c r="K1341" s="8"/>
      <c r="L1341" s="8"/>
      <c r="M1341" s="8"/>
      <c r="N1341" s="8"/>
    </row>
    <row r="1342" spans="1:14" x14ac:dyDescent="0.25">
      <c r="A1342" s="7">
        <f t="shared" si="40"/>
        <v>1341</v>
      </c>
      <c r="B1342" s="8"/>
      <c r="C1342" s="7" t="str">
        <f t="shared" si="41"/>
        <v/>
      </c>
      <c r="D1342" s="8"/>
      <c r="E1342" s="8"/>
      <c r="F1342" s="8"/>
      <c r="G1342" s="8"/>
      <c r="H1342" s="8"/>
      <c r="I1342" s="8"/>
      <c r="J1342" s="8"/>
      <c r="K1342" s="8"/>
      <c r="L1342" s="8"/>
      <c r="M1342" s="8"/>
      <c r="N1342" s="8"/>
    </row>
    <row r="1343" spans="1:14" x14ac:dyDescent="0.25">
      <c r="A1343" s="7">
        <f t="shared" si="40"/>
        <v>1342</v>
      </c>
      <c r="B1343" s="8"/>
      <c r="C1343" s="7" t="str">
        <f t="shared" si="41"/>
        <v/>
      </c>
      <c r="D1343" s="8"/>
      <c r="E1343" s="8"/>
      <c r="F1343" s="8"/>
      <c r="G1343" s="8"/>
      <c r="H1343" s="8"/>
      <c r="I1343" s="8"/>
      <c r="J1343" s="8"/>
      <c r="K1343" s="8"/>
      <c r="L1343" s="8"/>
      <c r="M1343" s="8"/>
      <c r="N1343" s="8"/>
    </row>
    <row r="1344" spans="1:14" x14ac:dyDescent="0.25">
      <c r="A1344" s="7">
        <f t="shared" si="40"/>
        <v>1343</v>
      </c>
      <c r="B1344" s="8"/>
      <c r="C1344" s="7" t="str">
        <f t="shared" si="41"/>
        <v/>
      </c>
      <c r="D1344" s="8"/>
      <c r="E1344" s="8"/>
      <c r="F1344" s="8"/>
      <c r="G1344" s="8"/>
      <c r="H1344" s="8"/>
      <c r="I1344" s="8"/>
      <c r="J1344" s="8"/>
      <c r="K1344" s="8"/>
      <c r="L1344" s="8"/>
      <c r="M1344" s="8"/>
      <c r="N1344" s="8"/>
    </row>
    <row r="1345" spans="1:14" x14ac:dyDescent="0.25">
      <c r="A1345" s="7">
        <f t="shared" si="40"/>
        <v>1344</v>
      </c>
      <c r="B1345" s="8"/>
      <c r="C1345" s="7" t="str">
        <f t="shared" si="41"/>
        <v/>
      </c>
      <c r="D1345" s="8"/>
      <c r="E1345" s="8"/>
      <c r="F1345" s="8"/>
      <c r="G1345" s="8"/>
      <c r="H1345" s="8"/>
      <c r="I1345" s="8"/>
      <c r="J1345" s="8"/>
      <c r="K1345" s="8"/>
      <c r="L1345" s="8"/>
      <c r="M1345" s="8"/>
      <c r="N1345" s="8"/>
    </row>
    <row r="1346" spans="1:14" x14ac:dyDescent="0.25">
      <c r="A1346" s="7">
        <f t="shared" si="40"/>
        <v>1345</v>
      </c>
      <c r="B1346" s="8"/>
      <c r="C1346" s="7" t="str">
        <f t="shared" si="41"/>
        <v/>
      </c>
      <c r="D1346" s="8"/>
      <c r="E1346" s="8"/>
      <c r="F1346" s="8"/>
      <c r="G1346" s="8"/>
      <c r="H1346" s="8"/>
      <c r="I1346" s="8"/>
      <c r="J1346" s="8"/>
      <c r="K1346" s="8"/>
      <c r="L1346" s="8"/>
      <c r="M1346" s="8"/>
      <c r="N1346" s="8"/>
    </row>
    <row r="1347" spans="1:14" x14ac:dyDescent="0.25">
      <c r="A1347" s="7">
        <f t="shared" ref="A1347:A1410" si="42">ROW()-1</f>
        <v>1346</v>
      </c>
      <c r="B1347" s="8"/>
      <c r="C1347" s="7" t="str">
        <f t="shared" ref="C1347:C1410" si="43">IF($B1346="","",YEAR($B1346))</f>
        <v/>
      </c>
      <c r="D1347" s="8"/>
      <c r="E1347" s="8"/>
      <c r="F1347" s="8"/>
      <c r="G1347" s="8"/>
      <c r="H1347" s="8"/>
      <c r="I1347" s="8"/>
      <c r="J1347" s="8"/>
      <c r="K1347" s="8"/>
      <c r="L1347" s="8"/>
      <c r="M1347" s="8"/>
      <c r="N1347" s="8"/>
    </row>
    <row r="1348" spans="1:14" x14ac:dyDescent="0.25">
      <c r="A1348" s="7">
        <f t="shared" si="42"/>
        <v>1347</v>
      </c>
      <c r="B1348" s="8"/>
      <c r="C1348" s="7" t="str">
        <f t="shared" si="43"/>
        <v/>
      </c>
      <c r="D1348" s="8"/>
      <c r="E1348" s="8"/>
      <c r="F1348" s="8"/>
      <c r="G1348" s="8"/>
      <c r="H1348" s="8"/>
      <c r="I1348" s="8"/>
      <c r="J1348" s="8"/>
      <c r="K1348" s="8"/>
      <c r="L1348" s="8"/>
      <c r="M1348" s="8"/>
      <c r="N1348" s="8"/>
    </row>
    <row r="1349" spans="1:14" x14ac:dyDescent="0.25">
      <c r="A1349" s="7">
        <f t="shared" si="42"/>
        <v>1348</v>
      </c>
      <c r="B1349" s="8"/>
      <c r="C1349" s="7" t="str">
        <f t="shared" si="43"/>
        <v/>
      </c>
      <c r="D1349" s="8"/>
      <c r="E1349" s="8"/>
      <c r="F1349" s="8"/>
      <c r="G1349" s="8"/>
      <c r="H1349" s="8"/>
      <c r="I1349" s="8"/>
      <c r="J1349" s="8"/>
      <c r="K1349" s="8"/>
      <c r="L1349" s="8"/>
      <c r="M1349" s="8"/>
      <c r="N1349" s="8"/>
    </row>
    <row r="1350" spans="1:14" x14ac:dyDescent="0.25">
      <c r="A1350" s="7">
        <f t="shared" si="42"/>
        <v>1349</v>
      </c>
      <c r="B1350" s="8"/>
      <c r="C1350" s="7" t="str">
        <f t="shared" si="43"/>
        <v/>
      </c>
      <c r="D1350" s="8"/>
      <c r="E1350" s="8"/>
      <c r="F1350" s="8"/>
      <c r="G1350" s="8"/>
      <c r="H1350" s="8"/>
      <c r="I1350" s="8"/>
      <c r="J1350" s="8"/>
      <c r="K1350" s="8"/>
      <c r="L1350" s="8"/>
      <c r="M1350" s="8"/>
      <c r="N1350" s="8"/>
    </row>
    <row r="1351" spans="1:14" x14ac:dyDescent="0.25">
      <c r="A1351" s="7">
        <f t="shared" si="42"/>
        <v>1350</v>
      </c>
      <c r="B1351" s="8"/>
      <c r="C1351" s="7" t="str">
        <f t="shared" si="43"/>
        <v/>
      </c>
      <c r="D1351" s="8"/>
      <c r="E1351" s="8"/>
      <c r="F1351" s="8"/>
      <c r="G1351" s="8"/>
      <c r="H1351" s="8"/>
      <c r="I1351" s="8"/>
      <c r="J1351" s="8"/>
      <c r="K1351" s="8"/>
      <c r="L1351" s="8"/>
      <c r="M1351" s="8"/>
      <c r="N1351" s="8"/>
    </row>
    <row r="1352" spans="1:14" x14ac:dyDescent="0.25">
      <c r="A1352" s="7">
        <f t="shared" si="42"/>
        <v>1351</v>
      </c>
      <c r="B1352" s="8"/>
      <c r="C1352" s="7" t="str">
        <f t="shared" si="43"/>
        <v/>
      </c>
      <c r="D1352" s="8"/>
      <c r="E1352" s="8"/>
      <c r="F1352" s="8"/>
      <c r="G1352" s="8"/>
      <c r="H1352" s="8"/>
      <c r="I1352" s="8"/>
      <c r="J1352" s="8"/>
      <c r="K1352" s="8"/>
      <c r="L1352" s="8"/>
      <c r="M1352" s="8"/>
      <c r="N1352" s="8"/>
    </row>
    <row r="1353" spans="1:14" x14ac:dyDescent="0.25">
      <c r="A1353" s="7">
        <f t="shared" si="42"/>
        <v>1352</v>
      </c>
      <c r="B1353" s="8"/>
      <c r="C1353" s="7" t="str">
        <f t="shared" si="43"/>
        <v/>
      </c>
      <c r="D1353" s="8"/>
      <c r="E1353" s="8"/>
      <c r="F1353" s="8"/>
      <c r="G1353" s="8"/>
      <c r="H1353" s="8"/>
      <c r="I1353" s="8"/>
      <c r="J1353" s="8"/>
      <c r="K1353" s="8"/>
      <c r="L1353" s="8"/>
      <c r="M1353" s="8"/>
      <c r="N1353" s="8"/>
    </row>
    <row r="1354" spans="1:14" x14ac:dyDescent="0.25">
      <c r="A1354" s="7">
        <f t="shared" si="42"/>
        <v>1353</v>
      </c>
      <c r="B1354" s="8"/>
      <c r="C1354" s="7" t="str">
        <f t="shared" si="43"/>
        <v/>
      </c>
      <c r="D1354" s="8"/>
      <c r="E1354" s="8"/>
      <c r="F1354" s="8"/>
      <c r="G1354" s="8"/>
      <c r="H1354" s="8"/>
      <c r="I1354" s="8"/>
      <c r="J1354" s="8"/>
      <c r="K1354" s="8"/>
      <c r="L1354" s="8"/>
      <c r="M1354" s="8"/>
      <c r="N1354" s="8"/>
    </row>
    <row r="1355" spans="1:14" x14ac:dyDescent="0.25">
      <c r="A1355" s="7">
        <f t="shared" si="42"/>
        <v>1354</v>
      </c>
      <c r="B1355" s="8"/>
      <c r="C1355" s="7" t="str">
        <f t="shared" si="43"/>
        <v/>
      </c>
      <c r="D1355" s="8"/>
      <c r="E1355" s="8"/>
      <c r="F1355" s="8"/>
      <c r="G1355" s="8"/>
      <c r="H1355" s="8"/>
      <c r="I1355" s="8"/>
      <c r="J1355" s="8"/>
      <c r="K1355" s="8"/>
      <c r="L1355" s="8"/>
      <c r="M1355" s="8"/>
      <c r="N1355" s="8"/>
    </row>
    <row r="1356" spans="1:14" x14ac:dyDescent="0.25">
      <c r="A1356" s="7">
        <f t="shared" si="42"/>
        <v>1355</v>
      </c>
      <c r="B1356" s="8"/>
      <c r="C1356" s="7" t="str">
        <f t="shared" si="43"/>
        <v/>
      </c>
      <c r="D1356" s="8"/>
      <c r="E1356" s="8"/>
      <c r="F1356" s="8"/>
      <c r="G1356" s="8"/>
      <c r="H1356" s="8"/>
      <c r="I1356" s="8"/>
      <c r="J1356" s="8"/>
      <c r="K1356" s="8"/>
      <c r="L1356" s="8"/>
      <c r="M1356" s="8"/>
      <c r="N1356" s="8"/>
    </row>
    <row r="1357" spans="1:14" x14ac:dyDescent="0.25">
      <c r="A1357" s="7">
        <f t="shared" si="42"/>
        <v>1356</v>
      </c>
      <c r="B1357" s="8"/>
      <c r="C1357" s="7" t="str">
        <f t="shared" si="43"/>
        <v/>
      </c>
      <c r="D1357" s="8"/>
      <c r="E1357" s="8"/>
      <c r="F1357" s="8"/>
      <c r="G1357" s="8"/>
      <c r="H1357" s="8"/>
      <c r="I1357" s="8"/>
      <c r="J1357" s="8"/>
      <c r="K1357" s="8"/>
      <c r="L1357" s="8"/>
      <c r="M1357" s="8"/>
      <c r="N1357" s="8"/>
    </row>
    <row r="1358" spans="1:14" x14ac:dyDescent="0.25">
      <c r="A1358" s="7">
        <f t="shared" si="42"/>
        <v>1357</v>
      </c>
      <c r="B1358" s="8"/>
      <c r="C1358" s="7" t="str">
        <f t="shared" si="43"/>
        <v/>
      </c>
      <c r="D1358" s="8"/>
      <c r="E1358" s="8"/>
      <c r="F1358" s="8"/>
      <c r="G1358" s="8"/>
      <c r="H1358" s="8"/>
      <c r="I1358" s="8"/>
      <c r="J1358" s="8"/>
      <c r="K1358" s="8"/>
      <c r="L1358" s="8"/>
      <c r="M1358" s="8"/>
      <c r="N1358" s="8"/>
    </row>
    <row r="1359" spans="1:14" x14ac:dyDescent="0.25">
      <c r="A1359" s="7">
        <f t="shared" si="42"/>
        <v>1358</v>
      </c>
      <c r="B1359" s="8"/>
      <c r="C1359" s="7" t="str">
        <f t="shared" si="43"/>
        <v/>
      </c>
      <c r="D1359" s="8"/>
      <c r="E1359" s="8"/>
      <c r="F1359" s="8"/>
      <c r="G1359" s="8"/>
      <c r="H1359" s="8"/>
      <c r="I1359" s="8"/>
      <c r="J1359" s="8"/>
      <c r="K1359" s="8"/>
      <c r="L1359" s="8"/>
      <c r="M1359" s="8"/>
      <c r="N1359" s="8"/>
    </row>
    <row r="1360" spans="1:14" x14ac:dyDescent="0.25">
      <c r="A1360" s="7">
        <f t="shared" si="42"/>
        <v>1359</v>
      </c>
      <c r="B1360" s="8"/>
      <c r="C1360" s="7" t="str">
        <f t="shared" si="43"/>
        <v/>
      </c>
      <c r="D1360" s="8"/>
      <c r="E1360" s="8"/>
      <c r="F1360" s="8"/>
      <c r="G1360" s="8"/>
      <c r="H1360" s="8"/>
      <c r="I1360" s="8"/>
      <c r="J1360" s="8"/>
      <c r="K1360" s="8"/>
      <c r="L1360" s="8"/>
      <c r="M1360" s="8"/>
      <c r="N1360" s="8"/>
    </row>
    <row r="1361" spans="1:14" x14ac:dyDescent="0.25">
      <c r="A1361" s="7">
        <f t="shared" si="42"/>
        <v>1360</v>
      </c>
      <c r="B1361" s="8"/>
      <c r="C1361" s="7" t="str">
        <f t="shared" si="43"/>
        <v/>
      </c>
      <c r="D1361" s="8"/>
      <c r="E1361" s="8"/>
      <c r="F1361" s="8"/>
      <c r="G1361" s="8"/>
      <c r="H1361" s="8"/>
      <c r="I1361" s="8"/>
      <c r="J1361" s="8"/>
      <c r="K1361" s="8"/>
      <c r="L1361" s="8"/>
      <c r="M1361" s="8"/>
      <c r="N1361" s="8"/>
    </row>
    <row r="1362" spans="1:14" x14ac:dyDescent="0.25">
      <c r="A1362" s="7">
        <f t="shared" si="42"/>
        <v>1361</v>
      </c>
      <c r="B1362" s="8"/>
      <c r="C1362" s="7" t="str">
        <f t="shared" si="43"/>
        <v/>
      </c>
      <c r="D1362" s="8"/>
      <c r="E1362" s="8"/>
      <c r="F1362" s="8"/>
      <c r="G1362" s="8"/>
      <c r="H1362" s="8"/>
      <c r="I1362" s="8"/>
      <c r="J1362" s="8"/>
      <c r="K1362" s="8"/>
      <c r="L1362" s="8"/>
      <c r="M1362" s="8"/>
      <c r="N1362" s="8"/>
    </row>
    <row r="1363" spans="1:14" x14ac:dyDescent="0.25">
      <c r="A1363" s="7">
        <f t="shared" si="42"/>
        <v>1362</v>
      </c>
      <c r="B1363" s="8"/>
      <c r="C1363" s="7" t="str">
        <f t="shared" si="43"/>
        <v/>
      </c>
      <c r="D1363" s="8"/>
      <c r="E1363" s="8"/>
      <c r="F1363" s="8"/>
      <c r="G1363" s="8"/>
      <c r="H1363" s="8"/>
      <c r="I1363" s="8"/>
      <c r="J1363" s="8"/>
      <c r="K1363" s="8"/>
      <c r="L1363" s="8"/>
      <c r="M1363" s="8"/>
      <c r="N1363" s="8"/>
    </row>
    <row r="1364" spans="1:14" x14ac:dyDescent="0.25">
      <c r="A1364" s="7">
        <f t="shared" si="42"/>
        <v>1363</v>
      </c>
      <c r="B1364" s="8"/>
      <c r="C1364" s="7" t="str">
        <f t="shared" si="43"/>
        <v/>
      </c>
      <c r="D1364" s="8"/>
      <c r="E1364" s="8"/>
      <c r="F1364" s="8"/>
      <c r="G1364" s="8"/>
      <c r="H1364" s="8"/>
      <c r="I1364" s="8"/>
      <c r="J1364" s="8"/>
      <c r="K1364" s="8"/>
      <c r="L1364" s="8"/>
      <c r="M1364" s="8"/>
      <c r="N1364" s="8"/>
    </row>
    <row r="1365" spans="1:14" x14ac:dyDescent="0.25">
      <c r="A1365" s="7">
        <f t="shared" si="42"/>
        <v>1364</v>
      </c>
      <c r="B1365" s="8"/>
      <c r="C1365" s="7" t="str">
        <f t="shared" si="43"/>
        <v/>
      </c>
      <c r="D1365" s="8"/>
      <c r="E1365" s="8"/>
      <c r="F1365" s="8"/>
      <c r="G1365" s="8"/>
      <c r="H1365" s="8"/>
      <c r="I1365" s="8"/>
      <c r="J1365" s="8"/>
      <c r="K1365" s="8"/>
      <c r="L1365" s="8"/>
      <c r="M1365" s="8"/>
      <c r="N1365" s="8"/>
    </row>
    <row r="1366" spans="1:14" x14ac:dyDescent="0.25">
      <c r="A1366" s="7">
        <f t="shared" si="42"/>
        <v>1365</v>
      </c>
      <c r="B1366" s="8"/>
      <c r="C1366" s="7" t="str">
        <f t="shared" si="43"/>
        <v/>
      </c>
      <c r="D1366" s="8"/>
      <c r="E1366" s="8"/>
      <c r="F1366" s="8"/>
      <c r="G1366" s="8"/>
      <c r="H1366" s="8"/>
      <c r="I1366" s="8"/>
      <c r="J1366" s="8"/>
      <c r="K1366" s="8"/>
      <c r="L1366" s="8"/>
      <c r="M1366" s="8"/>
      <c r="N1366" s="8"/>
    </row>
    <row r="1367" spans="1:14" x14ac:dyDescent="0.25">
      <c r="A1367" s="7">
        <f t="shared" si="42"/>
        <v>1366</v>
      </c>
      <c r="B1367" s="8"/>
      <c r="C1367" s="7" t="str">
        <f t="shared" si="43"/>
        <v/>
      </c>
      <c r="D1367" s="8"/>
      <c r="E1367" s="8"/>
      <c r="F1367" s="8"/>
      <c r="G1367" s="8"/>
      <c r="H1367" s="8"/>
      <c r="I1367" s="8"/>
      <c r="J1367" s="8"/>
      <c r="K1367" s="8"/>
      <c r="L1367" s="8"/>
      <c r="M1367" s="8"/>
      <c r="N1367" s="8"/>
    </row>
    <row r="1368" spans="1:14" x14ac:dyDescent="0.25">
      <c r="A1368" s="7">
        <f t="shared" si="42"/>
        <v>1367</v>
      </c>
      <c r="B1368" s="8"/>
      <c r="C1368" s="7" t="str">
        <f t="shared" si="43"/>
        <v/>
      </c>
      <c r="D1368" s="8"/>
      <c r="E1368" s="8"/>
      <c r="F1368" s="8"/>
      <c r="G1368" s="8"/>
      <c r="H1368" s="8"/>
      <c r="I1368" s="8"/>
      <c r="J1368" s="8"/>
      <c r="K1368" s="8"/>
      <c r="L1368" s="8"/>
      <c r="M1368" s="8"/>
      <c r="N1368" s="8"/>
    </row>
    <row r="1369" spans="1:14" x14ac:dyDescent="0.25">
      <c r="A1369" s="7">
        <f t="shared" si="42"/>
        <v>1368</v>
      </c>
      <c r="B1369" s="8"/>
      <c r="C1369" s="7" t="str">
        <f t="shared" si="43"/>
        <v/>
      </c>
      <c r="D1369" s="8"/>
      <c r="E1369" s="8"/>
      <c r="F1369" s="8"/>
      <c r="G1369" s="8"/>
      <c r="H1369" s="8"/>
      <c r="I1369" s="8"/>
      <c r="J1369" s="8"/>
      <c r="K1369" s="8"/>
      <c r="L1369" s="8"/>
      <c r="M1369" s="8"/>
      <c r="N1369" s="8"/>
    </row>
    <row r="1370" spans="1:14" x14ac:dyDescent="0.25">
      <c r="A1370" s="7">
        <f t="shared" si="42"/>
        <v>1369</v>
      </c>
      <c r="B1370" s="8"/>
      <c r="C1370" s="7" t="str">
        <f t="shared" si="43"/>
        <v/>
      </c>
      <c r="D1370" s="8"/>
      <c r="E1370" s="8"/>
      <c r="F1370" s="8"/>
      <c r="G1370" s="8"/>
      <c r="H1370" s="8"/>
      <c r="I1370" s="8"/>
      <c r="J1370" s="8"/>
      <c r="K1370" s="8"/>
      <c r="L1370" s="8"/>
      <c r="M1370" s="8"/>
      <c r="N1370" s="8"/>
    </row>
    <row r="1371" spans="1:14" x14ac:dyDescent="0.25">
      <c r="A1371" s="7">
        <f t="shared" si="42"/>
        <v>1370</v>
      </c>
      <c r="B1371" s="8"/>
      <c r="C1371" s="7" t="str">
        <f t="shared" si="43"/>
        <v/>
      </c>
      <c r="D1371" s="8"/>
      <c r="E1371" s="8"/>
      <c r="F1371" s="8"/>
      <c r="G1371" s="8"/>
      <c r="H1371" s="8"/>
      <c r="I1371" s="8"/>
      <c r="J1371" s="8"/>
      <c r="K1371" s="8"/>
      <c r="L1371" s="8"/>
      <c r="M1371" s="8"/>
      <c r="N1371" s="8"/>
    </row>
    <row r="1372" spans="1:14" x14ac:dyDescent="0.25">
      <c r="A1372" s="7">
        <f t="shared" si="42"/>
        <v>1371</v>
      </c>
      <c r="B1372" s="8"/>
      <c r="C1372" s="7" t="str">
        <f t="shared" si="43"/>
        <v/>
      </c>
      <c r="D1372" s="8"/>
      <c r="E1372" s="8"/>
      <c r="F1372" s="8"/>
      <c r="G1372" s="8"/>
      <c r="H1372" s="8"/>
      <c r="I1372" s="8"/>
      <c r="J1372" s="8"/>
      <c r="K1372" s="8"/>
      <c r="L1372" s="8"/>
      <c r="M1372" s="8"/>
      <c r="N1372" s="8"/>
    </row>
    <row r="1373" spans="1:14" x14ac:dyDescent="0.25">
      <c r="A1373" s="7">
        <f t="shared" si="42"/>
        <v>1372</v>
      </c>
      <c r="B1373" s="8"/>
      <c r="C1373" s="7" t="str">
        <f t="shared" si="43"/>
        <v/>
      </c>
      <c r="D1373" s="8"/>
      <c r="E1373" s="8"/>
      <c r="F1373" s="8"/>
      <c r="G1373" s="8"/>
      <c r="H1373" s="8"/>
      <c r="I1373" s="8"/>
      <c r="J1373" s="8"/>
      <c r="K1373" s="8"/>
      <c r="L1373" s="8"/>
      <c r="M1373" s="8"/>
      <c r="N1373" s="8"/>
    </row>
    <row r="1374" spans="1:14" x14ac:dyDescent="0.25">
      <c r="A1374" s="7">
        <f t="shared" si="42"/>
        <v>1373</v>
      </c>
      <c r="B1374" s="8"/>
      <c r="C1374" s="7" t="str">
        <f t="shared" si="43"/>
        <v/>
      </c>
      <c r="D1374" s="8"/>
      <c r="E1374" s="8"/>
      <c r="F1374" s="8"/>
      <c r="G1374" s="8"/>
      <c r="H1374" s="8"/>
      <c r="I1374" s="8"/>
      <c r="J1374" s="8"/>
      <c r="K1374" s="8"/>
      <c r="L1374" s="8"/>
      <c r="M1374" s="8"/>
      <c r="N1374" s="8"/>
    </row>
    <row r="1375" spans="1:14" x14ac:dyDescent="0.25">
      <c r="A1375" s="7">
        <f t="shared" si="42"/>
        <v>1374</v>
      </c>
      <c r="B1375" s="8"/>
      <c r="C1375" s="7" t="str">
        <f t="shared" si="43"/>
        <v/>
      </c>
      <c r="D1375" s="8"/>
      <c r="E1375" s="8"/>
      <c r="F1375" s="8"/>
      <c r="G1375" s="8"/>
      <c r="H1375" s="8"/>
      <c r="I1375" s="8"/>
      <c r="J1375" s="8"/>
      <c r="K1375" s="8"/>
      <c r="L1375" s="8"/>
      <c r="M1375" s="8"/>
      <c r="N1375" s="8"/>
    </row>
    <row r="1376" spans="1:14" x14ac:dyDescent="0.25">
      <c r="A1376" s="7">
        <f t="shared" si="42"/>
        <v>1375</v>
      </c>
      <c r="B1376" s="8"/>
      <c r="C1376" s="7" t="str">
        <f t="shared" si="43"/>
        <v/>
      </c>
      <c r="D1376" s="8"/>
      <c r="E1376" s="8"/>
      <c r="F1376" s="8"/>
      <c r="G1376" s="8"/>
      <c r="H1376" s="8"/>
      <c r="I1376" s="8"/>
      <c r="J1376" s="8"/>
      <c r="K1376" s="8"/>
      <c r="L1376" s="8"/>
      <c r="M1376" s="8"/>
      <c r="N1376" s="8"/>
    </row>
    <row r="1377" spans="1:14" x14ac:dyDescent="0.25">
      <c r="A1377" s="7">
        <f t="shared" si="42"/>
        <v>1376</v>
      </c>
      <c r="B1377" s="8"/>
      <c r="C1377" s="7" t="str">
        <f t="shared" si="43"/>
        <v/>
      </c>
      <c r="D1377" s="8"/>
      <c r="E1377" s="8"/>
      <c r="F1377" s="8"/>
      <c r="G1377" s="8"/>
      <c r="H1377" s="8"/>
      <c r="I1377" s="8"/>
      <c r="J1377" s="8"/>
      <c r="K1377" s="8"/>
      <c r="L1377" s="8"/>
      <c r="M1377" s="8"/>
      <c r="N1377" s="8"/>
    </row>
    <row r="1378" spans="1:14" x14ac:dyDescent="0.25">
      <c r="A1378" s="7">
        <f t="shared" si="42"/>
        <v>1377</v>
      </c>
      <c r="B1378" s="8"/>
      <c r="C1378" s="7" t="str">
        <f t="shared" si="43"/>
        <v/>
      </c>
      <c r="D1378" s="8"/>
      <c r="E1378" s="8"/>
      <c r="F1378" s="8"/>
      <c r="G1378" s="8"/>
      <c r="H1378" s="8"/>
      <c r="I1378" s="8"/>
      <c r="J1378" s="8"/>
      <c r="K1378" s="8"/>
      <c r="L1378" s="8"/>
      <c r="M1378" s="8"/>
      <c r="N1378" s="8"/>
    </row>
    <row r="1379" spans="1:14" x14ac:dyDescent="0.25">
      <c r="A1379" s="7">
        <f t="shared" si="42"/>
        <v>1378</v>
      </c>
      <c r="B1379" s="8"/>
      <c r="C1379" s="7" t="str">
        <f t="shared" si="43"/>
        <v/>
      </c>
      <c r="D1379" s="8"/>
      <c r="E1379" s="8"/>
      <c r="F1379" s="8"/>
      <c r="G1379" s="8"/>
      <c r="H1379" s="8"/>
      <c r="I1379" s="8"/>
      <c r="J1379" s="8"/>
      <c r="K1379" s="8"/>
      <c r="L1379" s="8"/>
      <c r="M1379" s="8"/>
      <c r="N1379" s="8"/>
    </row>
    <row r="1380" spans="1:14" x14ac:dyDescent="0.25">
      <c r="A1380" s="7">
        <f t="shared" si="42"/>
        <v>1379</v>
      </c>
      <c r="B1380" s="8"/>
      <c r="C1380" s="7" t="str">
        <f t="shared" si="43"/>
        <v/>
      </c>
      <c r="D1380" s="8"/>
      <c r="E1380" s="8"/>
      <c r="F1380" s="8"/>
      <c r="G1380" s="8"/>
      <c r="H1380" s="8"/>
      <c r="I1380" s="8"/>
      <c r="J1380" s="8"/>
      <c r="K1380" s="8"/>
      <c r="L1380" s="8"/>
      <c r="M1380" s="8"/>
      <c r="N1380" s="8"/>
    </row>
    <row r="1381" spans="1:14" x14ac:dyDescent="0.25">
      <c r="A1381" s="7">
        <f t="shared" si="42"/>
        <v>1380</v>
      </c>
      <c r="B1381" s="8"/>
      <c r="C1381" s="7" t="str">
        <f t="shared" si="43"/>
        <v/>
      </c>
      <c r="D1381" s="8"/>
      <c r="E1381" s="8"/>
      <c r="F1381" s="8"/>
      <c r="G1381" s="8"/>
      <c r="H1381" s="8"/>
      <c r="I1381" s="8"/>
      <c r="J1381" s="8"/>
      <c r="K1381" s="8"/>
      <c r="L1381" s="8"/>
      <c r="M1381" s="8"/>
      <c r="N1381" s="8"/>
    </row>
    <row r="1382" spans="1:14" x14ac:dyDescent="0.25">
      <c r="A1382" s="7">
        <f t="shared" si="42"/>
        <v>1381</v>
      </c>
      <c r="B1382" s="8"/>
      <c r="C1382" s="7" t="str">
        <f t="shared" si="43"/>
        <v/>
      </c>
      <c r="D1382" s="8"/>
      <c r="E1382" s="8"/>
      <c r="F1382" s="8"/>
      <c r="G1382" s="8"/>
      <c r="H1382" s="8"/>
      <c r="I1382" s="8"/>
      <c r="J1382" s="8"/>
      <c r="K1382" s="8"/>
      <c r="L1382" s="8"/>
      <c r="M1382" s="8"/>
      <c r="N1382" s="8"/>
    </row>
    <row r="1383" spans="1:14" x14ac:dyDescent="0.25">
      <c r="A1383" s="7">
        <f t="shared" si="42"/>
        <v>1382</v>
      </c>
      <c r="B1383" s="8"/>
      <c r="C1383" s="7" t="str">
        <f t="shared" si="43"/>
        <v/>
      </c>
      <c r="D1383" s="8"/>
      <c r="E1383" s="8"/>
      <c r="F1383" s="8"/>
      <c r="G1383" s="8"/>
      <c r="H1383" s="8"/>
      <c r="I1383" s="8"/>
      <c r="J1383" s="8"/>
      <c r="K1383" s="8"/>
      <c r="L1383" s="8"/>
      <c r="M1383" s="8"/>
      <c r="N1383" s="8"/>
    </row>
    <row r="1384" spans="1:14" x14ac:dyDescent="0.25">
      <c r="A1384" s="7">
        <f t="shared" si="42"/>
        <v>1383</v>
      </c>
      <c r="B1384" s="8"/>
      <c r="C1384" s="7" t="str">
        <f t="shared" si="43"/>
        <v/>
      </c>
      <c r="D1384" s="8"/>
      <c r="E1384" s="8"/>
      <c r="F1384" s="8"/>
      <c r="G1384" s="8"/>
      <c r="H1384" s="8"/>
      <c r="I1384" s="8"/>
      <c r="J1384" s="8"/>
      <c r="K1384" s="8"/>
      <c r="L1384" s="8"/>
      <c r="M1384" s="8"/>
      <c r="N1384" s="8"/>
    </row>
    <row r="1385" spans="1:14" x14ac:dyDescent="0.25">
      <c r="A1385" s="7">
        <f t="shared" si="42"/>
        <v>1384</v>
      </c>
      <c r="B1385" s="8"/>
      <c r="C1385" s="7" t="str">
        <f t="shared" si="43"/>
        <v/>
      </c>
      <c r="D1385" s="8"/>
      <c r="E1385" s="8"/>
      <c r="F1385" s="8"/>
      <c r="G1385" s="8"/>
      <c r="H1385" s="8"/>
      <c r="I1385" s="8"/>
      <c r="J1385" s="8"/>
      <c r="K1385" s="8"/>
      <c r="L1385" s="8"/>
      <c r="M1385" s="8"/>
      <c r="N1385" s="8"/>
    </row>
    <row r="1386" spans="1:14" x14ac:dyDescent="0.25">
      <c r="A1386" s="7">
        <f t="shared" si="42"/>
        <v>1385</v>
      </c>
      <c r="B1386" s="8"/>
      <c r="C1386" s="7" t="str">
        <f t="shared" si="43"/>
        <v/>
      </c>
      <c r="D1386" s="8"/>
      <c r="E1386" s="8"/>
      <c r="F1386" s="8"/>
      <c r="G1386" s="8"/>
      <c r="H1386" s="8"/>
      <c r="I1386" s="8"/>
      <c r="J1386" s="8"/>
      <c r="K1386" s="8"/>
      <c r="L1386" s="8"/>
      <c r="M1386" s="8"/>
      <c r="N1386" s="8"/>
    </row>
    <row r="1387" spans="1:14" x14ac:dyDescent="0.25">
      <c r="A1387" s="7">
        <f t="shared" si="42"/>
        <v>1386</v>
      </c>
      <c r="B1387" s="8"/>
      <c r="C1387" s="7" t="str">
        <f t="shared" si="43"/>
        <v/>
      </c>
      <c r="D1387" s="8"/>
      <c r="E1387" s="8"/>
      <c r="F1387" s="8"/>
      <c r="G1387" s="8"/>
      <c r="H1387" s="8"/>
      <c r="I1387" s="8"/>
      <c r="J1387" s="8"/>
      <c r="K1387" s="8"/>
      <c r="L1387" s="8"/>
      <c r="M1387" s="8"/>
      <c r="N1387" s="8"/>
    </row>
    <row r="1388" spans="1:14" x14ac:dyDescent="0.25">
      <c r="A1388" s="7">
        <f t="shared" si="42"/>
        <v>1387</v>
      </c>
      <c r="B1388" s="8"/>
      <c r="C1388" s="7" t="str">
        <f t="shared" si="43"/>
        <v/>
      </c>
      <c r="D1388" s="8"/>
      <c r="E1388" s="8"/>
      <c r="F1388" s="8"/>
      <c r="G1388" s="8"/>
      <c r="H1388" s="8"/>
      <c r="I1388" s="8"/>
      <c r="J1388" s="8"/>
      <c r="K1388" s="8"/>
      <c r="L1388" s="8"/>
      <c r="M1388" s="8"/>
      <c r="N1388" s="8"/>
    </row>
    <row r="1389" spans="1:14" x14ac:dyDescent="0.25">
      <c r="A1389" s="7">
        <f t="shared" si="42"/>
        <v>1388</v>
      </c>
      <c r="B1389" s="8"/>
      <c r="C1389" s="7" t="str">
        <f t="shared" si="43"/>
        <v/>
      </c>
      <c r="D1389" s="8"/>
      <c r="E1389" s="8"/>
      <c r="F1389" s="8"/>
      <c r="G1389" s="8"/>
      <c r="H1389" s="8"/>
      <c r="I1389" s="8"/>
      <c r="J1389" s="8"/>
      <c r="K1389" s="8"/>
      <c r="L1389" s="8"/>
      <c r="M1389" s="8"/>
      <c r="N1389" s="8"/>
    </row>
    <row r="1390" spans="1:14" x14ac:dyDescent="0.25">
      <c r="A1390" s="7">
        <f t="shared" si="42"/>
        <v>1389</v>
      </c>
      <c r="B1390" s="8"/>
      <c r="C1390" s="7" t="str">
        <f t="shared" si="43"/>
        <v/>
      </c>
      <c r="D1390" s="8"/>
      <c r="E1390" s="8"/>
      <c r="F1390" s="8"/>
      <c r="G1390" s="8"/>
      <c r="H1390" s="8"/>
      <c r="I1390" s="8"/>
      <c r="J1390" s="8"/>
      <c r="K1390" s="8"/>
      <c r="L1390" s="8"/>
      <c r="M1390" s="8"/>
      <c r="N1390" s="8"/>
    </row>
    <row r="1391" spans="1:14" x14ac:dyDescent="0.25">
      <c r="A1391" s="7">
        <f t="shared" si="42"/>
        <v>1390</v>
      </c>
      <c r="B1391" s="8"/>
      <c r="C1391" s="7" t="str">
        <f t="shared" si="43"/>
        <v/>
      </c>
      <c r="D1391" s="8"/>
      <c r="E1391" s="8"/>
      <c r="F1391" s="8"/>
      <c r="G1391" s="8"/>
      <c r="H1391" s="8"/>
      <c r="I1391" s="8"/>
      <c r="J1391" s="8"/>
      <c r="K1391" s="8"/>
      <c r="L1391" s="8"/>
      <c r="M1391" s="8"/>
      <c r="N1391" s="8"/>
    </row>
    <row r="1392" spans="1:14" x14ac:dyDescent="0.25">
      <c r="A1392" s="7">
        <f t="shared" si="42"/>
        <v>1391</v>
      </c>
      <c r="B1392" s="8"/>
      <c r="C1392" s="7" t="str">
        <f t="shared" si="43"/>
        <v/>
      </c>
      <c r="D1392" s="8"/>
      <c r="E1392" s="8"/>
      <c r="F1392" s="8"/>
      <c r="G1392" s="8"/>
      <c r="H1392" s="8"/>
      <c r="I1392" s="8"/>
      <c r="J1392" s="8"/>
      <c r="K1392" s="8"/>
      <c r="L1392" s="8"/>
      <c r="M1392" s="8"/>
      <c r="N1392" s="8"/>
    </row>
    <row r="1393" spans="1:14" x14ac:dyDescent="0.25">
      <c r="A1393" s="7">
        <f t="shared" si="42"/>
        <v>1392</v>
      </c>
      <c r="B1393" s="8"/>
      <c r="C1393" s="7" t="str">
        <f t="shared" si="43"/>
        <v/>
      </c>
      <c r="D1393" s="8"/>
      <c r="E1393" s="8"/>
      <c r="F1393" s="8"/>
      <c r="G1393" s="8"/>
      <c r="H1393" s="8"/>
      <c r="I1393" s="8"/>
      <c r="J1393" s="8"/>
      <c r="K1393" s="8"/>
      <c r="L1393" s="8"/>
      <c r="M1393" s="8"/>
      <c r="N1393" s="8"/>
    </row>
    <row r="1394" spans="1:14" x14ac:dyDescent="0.25">
      <c r="A1394" s="7">
        <f t="shared" si="42"/>
        <v>1393</v>
      </c>
      <c r="B1394" s="8"/>
      <c r="C1394" s="7" t="str">
        <f t="shared" si="43"/>
        <v/>
      </c>
      <c r="D1394" s="8"/>
      <c r="E1394" s="8"/>
      <c r="F1394" s="8"/>
      <c r="G1394" s="8"/>
      <c r="H1394" s="8"/>
      <c r="I1394" s="8"/>
      <c r="J1394" s="8"/>
      <c r="K1394" s="8"/>
      <c r="L1394" s="8"/>
      <c r="M1394" s="8"/>
      <c r="N1394" s="8"/>
    </row>
    <row r="1395" spans="1:14" x14ac:dyDescent="0.25">
      <c r="A1395" s="7">
        <f t="shared" si="42"/>
        <v>1394</v>
      </c>
      <c r="B1395" s="8"/>
      <c r="C1395" s="7" t="str">
        <f t="shared" si="43"/>
        <v/>
      </c>
      <c r="D1395" s="8"/>
      <c r="E1395" s="8"/>
      <c r="F1395" s="8"/>
      <c r="G1395" s="8"/>
      <c r="H1395" s="8"/>
      <c r="I1395" s="8"/>
      <c r="J1395" s="8"/>
      <c r="K1395" s="8"/>
      <c r="L1395" s="8"/>
      <c r="M1395" s="8"/>
      <c r="N1395" s="8"/>
    </row>
    <row r="1396" spans="1:14" x14ac:dyDescent="0.25">
      <c r="A1396" s="7">
        <f t="shared" si="42"/>
        <v>1395</v>
      </c>
      <c r="B1396" s="8"/>
      <c r="C1396" s="7" t="str">
        <f t="shared" si="43"/>
        <v/>
      </c>
      <c r="D1396" s="8"/>
      <c r="E1396" s="8"/>
      <c r="F1396" s="8"/>
      <c r="G1396" s="8"/>
      <c r="H1396" s="8"/>
      <c r="I1396" s="8"/>
      <c r="J1396" s="8"/>
      <c r="K1396" s="8"/>
      <c r="L1396" s="8"/>
      <c r="M1396" s="8"/>
      <c r="N1396" s="8"/>
    </row>
    <row r="1397" spans="1:14" x14ac:dyDescent="0.25">
      <c r="A1397" s="7">
        <f t="shared" si="42"/>
        <v>1396</v>
      </c>
      <c r="B1397" s="8"/>
      <c r="C1397" s="7" t="str">
        <f t="shared" si="43"/>
        <v/>
      </c>
      <c r="D1397" s="8"/>
      <c r="E1397" s="8"/>
      <c r="F1397" s="8"/>
      <c r="G1397" s="8"/>
      <c r="H1397" s="8"/>
      <c r="I1397" s="8"/>
      <c r="J1397" s="8"/>
      <c r="K1397" s="8"/>
      <c r="L1397" s="8"/>
      <c r="M1397" s="8"/>
      <c r="N1397" s="8"/>
    </row>
    <row r="1398" spans="1:14" x14ac:dyDescent="0.25">
      <c r="A1398" s="7">
        <f t="shared" si="42"/>
        <v>1397</v>
      </c>
      <c r="B1398" s="8"/>
      <c r="C1398" s="7" t="str">
        <f t="shared" si="43"/>
        <v/>
      </c>
      <c r="D1398" s="8"/>
      <c r="E1398" s="8"/>
      <c r="F1398" s="8"/>
      <c r="G1398" s="8"/>
      <c r="H1398" s="8"/>
      <c r="I1398" s="8"/>
      <c r="J1398" s="8"/>
      <c r="K1398" s="8"/>
      <c r="L1398" s="8"/>
      <c r="M1398" s="8"/>
      <c r="N1398" s="8"/>
    </row>
    <row r="1399" spans="1:14" x14ac:dyDescent="0.25">
      <c r="A1399" s="7">
        <f t="shared" si="42"/>
        <v>1398</v>
      </c>
      <c r="B1399" s="8"/>
      <c r="C1399" s="7" t="str">
        <f t="shared" si="43"/>
        <v/>
      </c>
      <c r="D1399" s="8"/>
      <c r="E1399" s="8"/>
      <c r="F1399" s="8"/>
      <c r="G1399" s="8"/>
      <c r="H1399" s="8"/>
      <c r="I1399" s="8"/>
      <c r="J1399" s="8"/>
      <c r="K1399" s="8"/>
      <c r="L1399" s="8"/>
      <c r="M1399" s="8"/>
      <c r="N1399" s="8"/>
    </row>
    <row r="1400" spans="1:14" x14ac:dyDescent="0.25">
      <c r="A1400" s="7">
        <f t="shared" si="42"/>
        <v>1399</v>
      </c>
      <c r="B1400" s="8"/>
      <c r="C1400" s="7" t="str">
        <f t="shared" si="43"/>
        <v/>
      </c>
      <c r="D1400" s="8"/>
      <c r="E1400" s="8"/>
      <c r="F1400" s="8"/>
      <c r="G1400" s="8"/>
      <c r="H1400" s="8"/>
      <c r="I1400" s="8"/>
      <c r="J1400" s="8"/>
      <c r="K1400" s="8"/>
      <c r="L1400" s="8"/>
      <c r="M1400" s="8"/>
      <c r="N1400" s="8"/>
    </row>
    <row r="1401" spans="1:14" x14ac:dyDescent="0.25">
      <c r="A1401" s="7">
        <f t="shared" si="42"/>
        <v>1400</v>
      </c>
      <c r="B1401" s="8"/>
      <c r="C1401" s="7" t="str">
        <f t="shared" si="43"/>
        <v/>
      </c>
      <c r="D1401" s="8"/>
      <c r="E1401" s="8"/>
      <c r="F1401" s="8"/>
      <c r="G1401" s="8"/>
      <c r="H1401" s="8"/>
      <c r="I1401" s="8"/>
      <c r="J1401" s="8"/>
      <c r="K1401" s="8"/>
      <c r="L1401" s="8"/>
      <c r="M1401" s="8"/>
      <c r="N1401" s="8"/>
    </row>
    <row r="1402" spans="1:14" x14ac:dyDescent="0.25">
      <c r="A1402" s="7">
        <f t="shared" si="42"/>
        <v>1401</v>
      </c>
      <c r="B1402" s="8"/>
      <c r="C1402" s="7" t="str">
        <f t="shared" si="43"/>
        <v/>
      </c>
      <c r="D1402" s="8"/>
      <c r="E1402" s="8"/>
      <c r="F1402" s="8"/>
      <c r="G1402" s="8"/>
      <c r="H1402" s="8"/>
      <c r="I1402" s="8"/>
      <c r="J1402" s="8"/>
      <c r="K1402" s="8"/>
      <c r="L1402" s="8"/>
      <c r="M1402" s="8"/>
      <c r="N1402" s="8"/>
    </row>
    <row r="1403" spans="1:14" x14ac:dyDescent="0.25">
      <c r="A1403" s="7">
        <f t="shared" si="42"/>
        <v>1402</v>
      </c>
      <c r="B1403" s="8"/>
      <c r="C1403" s="7" t="str">
        <f t="shared" si="43"/>
        <v/>
      </c>
      <c r="D1403" s="8"/>
      <c r="E1403" s="8"/>
      <c r="F1403" s="8"/>
      <c r="G1403" s="8"/>
      <c r="H1403" s="8"/>
      <c r="I1403" s="8"/>
      <c r="J1403" s="8"/>
      <c r="K1403" s="8"/>
      <c r="L1403" s="8"/>
      <c r="M1403" s="8"/>
      <c r="N1403" s="8"/>
    </row>
    <row r="1404" spans="1:14" x14ac:dyDescent="0.25">
      <c r="A1404" s="7">
        <f t="shared" si="42"/>
        <v>1403</v>
      </c>
      <c r="B1404" s="8"/>
      <c r="C1404" s="7" t="str">
        <f t="shared" si="43"/>
        <v/>
      </c>
      <c r="D1404" s="8"/>
      <c r="E1404" s="8"/>
      <c r="F1404" s="8"/>
      <c r="G1404" s="8"/>
      <c r="H1404" s="8"/>
      <c r="I1404" s="8"/>
      <c r="J1404" s="8"/>
      <c r="K1404" s="8"/>
      <c r="L1404" s="8"/>
      <c r="M1404" s="8"/>
      <c r="N1404" s="8"/>
    </row>
    <row r="1405" spans="1:14" x14ac:dyDescent="0.25">
      <c r="A1405" s="7">
        <f t="shared" si="42"/>
        <v>1404</v>
      </c>
      <c r="B1405" s="8"/>
      <c r="C1405" s="7" t="str">
        <f t="shared" si="43"/>
        <v/>
      </c>
      <c r="D1405" s="8"/>
      <c r="E1405" s="8"/>
      <c r="F1405" s="8"/>
      <c r="G1405" s="8"/>
      <c r="H1405" s="8"/>
      <c r="I1405" s="8"/>
      <c r="J1405" s="8"/>
      <c r="K1405" s="8"/>
      <c r="L1405" s="8"/>
      <c r="M1405" s="8"/>
      <c r="N1405" s="8"/>
    </row>
    <row r="1406" spans="1:14" x14ac:dyDescent="0.25">
      <c r="A1406" s="7">
        <f t="shared" si="42"/>
        <v>1405</v>
      </c>
      <c r="B1406" s="8"/>
      <c r="C1406" s="7" t="str">
        <f t="shared" si="43"/>
        <v/>
      </c>
      <c r="D1406" s="8"/>
      <c r="E1406" s="8"/>
      <c r="F1406" s="8"/>
      <c r="G1406" s="8"/>
      <c r="H1406" s="8"/>
      <c r="I1406" s="8"/>
      <c r="J1406" s="8"/>
      <c r="K1406" s="8"/>
      <c r="L1406" s="8"/>
      <c r="M1406" s="8"/>
      <c r="N1406" s="8"/>
    </row>
    <row r="1407" spans="1:14" x14ac:dyDescent="0.25">
      <c r="A1407" s="7">
        <f t="shared" si="42"/>
        <v>1406</v>
      </c>
      <c r="B1407" s="8"/>
      <c r="C1407" s="7" t="str">
        <f t="shared" si="43"/>
        <v/>
      </c>
      <c r="D1407" s="8"/>
      <c r="E1407" s="8"/>
      <c r="F1407" s="8"/>
      <c r="G1407" s="8"/>
      <c r="H1407" s="8"/>
      <c r="I1407" s="8"/>
      <c r="J1407" s="8"/>
      <c r="K1407" s="8"/>
      <c r="L1407" s="8"/>
      <c r="M1407" s="8"/>
      <c r="N1407" s="8"/>
    </row>
    <row r="1408" spans="1:14" x14ac:dyDescent="0.25">
      <c r="A1408" s="7">
        <f t="shared" si="42"/>
        <v>1407</v>
      </c>
      <c r="B1408" s="8"/>
      <c r="C1408" s="7" t="str">
        <f t="shared" si="43"/>
        <v/>
      </c>
      <c r="D1408" s="8"/>
      <c r="E1408" s="8"/>
      <c r="F1408" s="8"/>
      <c r="G1408" s="8"/>
      <c r="H1408" s="8"/>
      <c r="I1408" s="8"/>
      <c r="J1408" s="8"/>
      <c r="K1408" s="8"/>
      <c r="L1408" s="8"/>
      <c r="M1408" s="8"/>
      <c r="N1408" s="8"/>
    </row>
    <row r="1409" spans="1:14" x14ac:dyDescent="0.25">
      <c r="A1409" s="7">
        <f t="shared" si="42"/>
        <v>1408</v>
      </c>
      <c r="B1409" s="8"/>
      <c r="C1409" s="7" t="str">
        <f t="shared" si="43"/>
        <v/>
      </c>
      <c r="D1409" s="8"/>
      <c r="E1409" s="8"/>
      <c r="F1409" s="8"/>
      <c r="G1409" s="8"/>
      <c r="H1409" s="8"/>
      <c r="I1409" s="8"/>
      <c r="J1409" s="8"/>
      <c r="K1409" s="8"/>
      <c r="L1409" s="8"/>
      <c r="M1409" s="8"/>
      <c r="N1409" s="8"/>
    </row>
    <row r="1410" spans="1:14" x14ac:dyDescent="0.25">
      <c r="A1410" s="7">
        <f t="shared" si="42"/>
        <v>1409</v>
      </c>
      <c r="B1410" s="8"/>
      <c r="C1410" s="7" t="str">
        <f t="shared" si="43"/>
        <v/>
      </c>
      <c r="D1410" s="8"/>
      <c r="E1410" s="8"/>
      <c r="F1410" s="8"/>
      <c r="G1410" s="8"/>
      <c r="H1410" s="8"/>
      <c r="I1410" s="8"/>
      <c r="J1410" s="8"/>
      <c r="K1410" s="8"/>
      <c r="L1410" s="8"/>
      <c r="M1410" s="8"/>
      <c r="N1410" s="8"/>
    </row>
    <row r="1411" spans="1:14" x14ac:dyDescent="0.25">
      <c r="A1411" s="7">
        <f t="shared" ref="A1411:A1474" si="44">ROW()-1</f>
        <v>1410</v>
      </c>
      <c r="B1411" s="8"/>
      <c r="C1411" s="7" t="str">
        <f t="shared" ref="C1411:C1474" si="45">IF($B1410="","",YEAR($B1410))</f>
        <v/>
      </c>
      <c r="D1411" s="8"/>
      <c r="E1411" s="8"/>
      <c r="F1411" s="8"/>
      <c r="G1411" s="8"/>
      <c r="H1411" s="8"/>
      <c r="I1411" s="8"/>
      <c r="J1411" s="8"/>
      <c r="K1411" s="8"/>
      <c r="L1411" s="8"/>
      <c r="M1411" s="8"/>
      <c r="N1411" s="8"/>
    </row>
    <row r="1412" spans="1:14" x14ac:dyDescent="0.25">
      <c r="A1412" s="7">
        <f t="shared" si="44"/>
        <v>1411</v>
      </c>
      <c r="B1412" s="8"/>
      <c r="C1412" s="7" t="str">
        <f t="shared" si="45"/>
        <v/>
      </c>
      <c r="D1412" s="8"/>
      <c r="E1412" s="8"/>
      <c r="F1412" s="8"/>
      <c r="G1412" s="8"/>
      <c r="H1412" s="8"/>
      <c r="I1412" s="8"/>
      <c r="J1412" s="8"/>
      <c r="K1412" s="8"/>
      <c r="L1412" s="8"/>
      <c r="M1412" s="8"/>
      <c r="N1412" s="8"/>
    </row>
    <row r="1413" spans="1:14" x14ac:dyDescent="0.25">
      <c r="A1413" s="7">
        <f t="shared" si="44"/>
        <v>1412</v>
      </c>
      <c r="B1413" s="8"/>
      <c r="C1413" s="7" t="str">
        <f t="shared" si="45"/>
        <v/>
      </c>
      <c r="D1413" s="8"/>
      <c r="E1413" s="8"/>
      <c r="F1413" s="8"/>
      <c r="G1413" s="8"/>
      <c r="H1413" s="8"/>
      <c r="I1413" s="8"/>
      <c r="J1413" s="8"/>
      <c r="K1413" s="8"/>
      <c r="L1413" s="8"/>
      <c r="M1413" s="8"/>
      <c r="N1413" s="8"/>
    </row>
    <row r="1414" spans="1:14" x14ac:dyDescent="0.25">
      <c r="A1414" s="7">
        <f t="shared" si="44"/>
        <v>1413</v>
      </c>
      <c r="B1414" s="8"/>
      <c r="C1414" s="7" t="str">
        <f t="shared" si="45"/>
        <v/>
      </c>
      <c r="D1414" s="8"/>
      <c r="E1414" s="8"/>
      <c r="F1414" s="8"/>
      <c r="G1414" s="8"/>
      <c r="H1414" s="8"/>
      <c r="I1414" s="8"/>
      <c r="J1414" s="8"/>
      <c r="K1414" s="8"/>
      <c r="L1414" s="8"/>
      <c r="M1414" s="8"/>
      <c r="N1414" s="8"/>
    </row>
    <row r="1415" spans="1:14" x14ac:dyDescent="0.25">
      <c r="A1415" s="7">
        <f t="shared" si="44"/>
        <v>1414</v>
      </c>
      <c r="B1415" s="8"/>
      <c r="C1415" s="7" t="str">
        <f t="shared" si="45"/>
        <v/>
      </c>
      <c r="D1415" s="8"/>
      <c r="E1415" s="8"/>
      <c r="F1415" s="8"/>
      <c r="G1415" s="8"/>
      <c r="H1415" s="8"/>
      <c r="I1415" s="8"/>
      <c r="J1415" s="8"/>
      <c r="K1415" s="8"/>
      <c r="L1415" s="8"/>
      <c r="M1415" s="8"/>
      <c r="N1415" s="8"/>
    </row>
    <row r="1416" spans="1:14" x14ac:dyDescent="0.25">
      <c r="A1416" s="7">
        <f t="shared" si="44"/>
        <v>1415</v>
      </c>
      <c r="B1416" s="8"/>
      <c r="C1416" s="7" t="str">
        <f t="shared" si="45"/>
        <v/>
      </c>
      <c r="D1416" s="8"/>
      <c r="E1416" s="8"/>
      <c r="F1416" s="8"/>
      <c r="G1416" s="8"/>
      <c r="H1416" s="8"/>
      <c r="I1416" s="8"/>
      <c r="J1416" s="8"/>
      <c r="K1416" s="8"/>
      <c r="L1416" s="8"/>
      <c r="M1416" s="8"/>
      <c r="N1416" s="8"/>
    </row>
    <row r="1417" spans="1:14" x14ac:dyDescent="0.25">
      <c r="A1417" s="7">
        <f t="shared" si="44"/>
        <v>1416</v>
      </c>
      <c r="B1417" s="8"/>
      <c r="C1417" s="7" t="str">
        <f t="shared" si="45"/>
        <v/>
      </c>
      <c r="D1417" s="8"/>
      <c r="E1417" s="8"/>
      <c r="F1417" s="8"/>
      <c r="G1417" s="8"/>
      <c r="H1417" s="8"/>
      <c r="I1417" s="8"/>
      <c r="J1417" s="8"/>
      <c r="K1417" s="8"/>
      <c r="L1417" s="8"/>
      <c r="M1417" s="8"/>
      <c r="N1417" s="8"/>
    </row>
    <row r="1418" spans="1:14" x14ac:dyDescent="0.25">
      <c r="A1418" s="7">
        <f t="shared" si="44"/>
        <v>1417</v>
      </c>
      <c r="B1418" s="8"/>
      <c r="C1418" s="7" t="str">
        <f t="shared" si="45"/>
        <v/>
      </c>
      <c r="D1418" s="8"/>
      <c r="E1418" s="8"/>
      <c r="F1418" s="8"/>
      <c r="G1418" s="8"/>
      <c r="H1418" s="8"/>
      <c r="I1418" s="8"/>
      <c r="J1418" s="8"/>
      <c r="K1418" s="8"/>
      <c r="L1418" s="8"/>
      <c r="M1418" s="8"/>
      <c r="N1418" s="8"/>
    </row>
    <row r="1419" spans="1:14" x14ac:dyDescent="0.25">
      <c r="A1419" s="7">
        <f t="shared" si="44"/>
        <v>1418</v>
      </c>
      <c r="B1419" s="8"/>
      <c r="C1419" s="7" t="str">
        <f t="shared" si="45"/>
        <v/>
      </c>
      <c r="D1419" s="8"/>
      <c r="E1419" s="8"/>
      <c r="F1419" s="8"/>
      <c r="G1419" s="8"/>
      <c r="H1419" s="8"/>
      <c r="I1419" s="8"/>
      <c r="J1419" s="8"/>
      <c r="K1419" s="8"/>
      <c r="L1419" s="8"/>
      <c r="M1419" s="8"/>
      <c r="N1419" s="8"/>
    </row>
    <row r="1420" spans="1:14" x14ac:dyDescent="0.25">
      <c r="A1420" s="7">
        <f t="shared" si="44"/>
        <v>1419</v>
      </c>
      <c r="B1420" s="8"/>
      <c r="C1420" s="7" t="str">
        <f t="shared" si="45"/>
        <v/>
      </c>
      <c r="D1420" s="8"/>
      <c r="E1420" s="8"/>
      <c r="F1420" s="8"/>
      <c r="G1420" s="8"/>
      <c r="H1420" s="8"/>
      <c r="I1420" s="8"/>
      <c r="J1420" s="8"/>
      <c r="K1420" s="8"/>
      <c r="L1420" s="8"/>
      <c r="M1420" s="8"/>
      <c r="N1420" s="8"/>
    </row>
    <row r="1421" spans="1:14" x14ac:dyDescent="0.25">
      <c r="A1421" s="7">
        <f t="shared" si="44"/>
        <v>1420</v>
      </c>
      <c r="B1421" s="8"/>
      <c r="C1421" s="7" t="str">
        <f t="shared" si="45"/>
        <v/>
      </c>
      <c r="D1421" s="8"/>
      <c r="E1421" s="8"/>
      <c r="F1421" s="8"/>
      <c r="G1421" s="8"/>
      <c r="H1421" s="8"/>
      <c r="I1421" s="8"/>
      <c r="J1421" s="8"/>
      <c r="K1421" s="8"/>
      <c r="L1421" s="8"/>
      <c r="M1421" s="8"/>
      <c r="N1421" s="8"/>
    </row>
    <row r="1422" spans="1:14" x14ac:dyDescent="0.25">
      <c r="A1422" s="7">
        <f t="shared" si="44"/>
        <v>1421</v>
      </c>
      <c r="B1422" s="8"/>
      <c r="C1422" s="7" t="str">
        <f t="shared" si="45"/>
        <v/>
      </c>
      <c r="D1422" s="8"/>
      <c r="E1422" s="8"/>
      <c r="F1422" s="8"/>
      <c r="G1422" s="8"/>
      <c r="H1422" s="8"/>
      <c r="I1422" s="8"/>
      <c r="J1422" s="8"/>
      <c r="K1422" s="8"/>
      <c r="L1422" s="8"/>
      <c r="M1422" s="8"/>
      <c r="N1422" s="8"/>
    </row>
    <row r="1423" spans="1:14" x14ac:dyDescent="0.25">
      <c r="A1423" s="7">
        <f t="shared" si="44"/>
        <v>1422</v>
      </c>
      <c r="B1423" s="8"/>
      <c r="C1423" s="7" t="str">
        <f t="shared" si="45"/>
        <v/>
      </c>
      <c r="D1423" s="8"/>
      <c r="E1423" s="8"/>
      <c r="F1423" s="8"/>
      <c r="G1423" s="8"/>
      <c r="H1423" s="8"/>
      <c r="I1423" s="8"/>
      <c r="J1423" s="8"/>
      <c r="K1423" s="8"/>
      <c r="L1423" s="8"/>
      <c r="M1423" s="8"/>
      <c r="N1423" s="8"/>
    </row>
    <row r="1424" spans="1:14" x14ac:dyDescent="0.25">
      <c r="A1424" s="7">
        <f t="shared" si="44"/>
        <v>1423</v>
      </c>
      <c r="B1424" s="8"/>
      <c r="C1424" s="7" t="str">
        <f t="shared" si="45"/>
        <v/>
      </c>
      <c r="D1424" s="8"/>
      <c r="E1424" s="8"/>
      <c r="F1424" s="8"/>
      <c r="G1424" s="8"/>
      <c r="H1424" s="8"/>
      <c r="I1424" s="8"/>
      <c r="J1424" s="8"/>
      <c r="K1424" s="8"/>
      <c r="L1424" s="8"/>
      <c r="M1424" s="8"/>
      <c r="N1424" s="8"/>
    </row>
    <row r="1425" spans="1:14" x14ac:dyDescent="0.25">
      <c r="A1425" s="7">
        <f t="shared" si="44"/>
        <v>1424</v>
      </c>
      <c r="B1425" s="8"/>
      <c r="C1425" s="7" t="str">
        <f t="shared" si="45"/>
        <v/>
      </c>
      <c r="D1425" s="8"/>
      <c r="E1425" s="8"/>
      <c r="F1425" s="8"/>
      <c r="G1425" s="8"/>
      <c r="H1425" s="8"/>
      <c r="I1425" s="8"/>
      <c r="J1425" s="8"/>
      <c r="K1425" s="8"/>
      <c r="L1425" s="8"/>
      <c r="M1425" s="8"/>
      <c r="N1425" s="8"/>
    </row>
    <row r="1426" spans="1:14" x14ac:dyDescent="0.25">
      <c r="A1426" s="7">
        <f t="shared" si="44"/>
        <v>1425</v>
      </c>
      <c r="B1426" s="8"/>
      <c r="C1426" s="7" t="str">
        <f t="shared" si="45"/>
        <v/>
      </c>
      <c r="D1426" s="8"/>
      <c r="E1426" s="8"/>
      <c r="F1426" s="8"/>
      <c r="G1426" s="8"/>
      <c r="H1426" s="8"/>
      <c r="I1426" s="8"/>
      <c r="J1426" s="8"/>
      <c r="K1426" s="8"/>
      <c r="L1426" s="8"/>
      <c r="M1426" s="8"/>
      <c r="N1426" s="8"/>
    </row>
    <row r="1427" spans="1:14" x14ac:dyDescent="0.25">
      <c r="A1427" s="7">
        <f t="shared" si="44"/>
        <v>1426</v>
      </c>
      <c r="B1427" s="8"/>
      <c r="C1427" s="7" t="str">
        <f t="shared" si="45"/>
        <v/>
      </c>
      <c r="D1427" s="8"/>
      <c r="E1427" s="8"/>
      <c r="F1427" s="8"/>
      <c r="G1427" s="8"/>
      <c r="H1427" s="8"/>
      <c r="I1427" s="8"/>
      <c r="J1427" s="8"/>
      <c r="K1427" s="8"/>
      <c r="L1427" s="8"/>
      <c r="M1427" s="8"/>
      <c r="N1427" s="8"/>
    </row>
    <row r="1428" spans="1:14" x14ac:dyDescent="0.25">
      <c r="A1428" s="7">
        <f t="shared" si="44"/>
        <v>1427</v>
      </c>
      <c r="B1428" s="8"/>
      <c r="C1428" s="7" t="str">
        <f t="shared" si="45"/>
        <v/>
      </c>
      <c r="D1428" s="8"/>
      <c r="E1428" s="8"/>
      <c r="F1428" s="8"/>
      <c r="G1428" s="8"/>
      <c r="H1428" s="8"/>
      <c r="I1428" s="8"/>
      <c r="J1428" s="8"/>
      <c r="K1428" s="8"/>
      <c r="L1428" s="8"/>
      <c r="M1428" s="8"/>
      <c r="N1428" s="8"/>
    </row>
    <row r="1429" spans="1:14" x14ac:dyDescent="0.25">
      <c r="A1429" s="7">
        <f t="shared" si="44"/>
        <v>1428</v>
      </c>
      <c r="B1429" s="8"/>
      <c r="C1429" s="7" t="str">
        <f t="shared" si="45"/>
        <v/>
      </c>
      <c r="D1429" s="8"/>
      <c r="E1429" s="8"/>
      <c r="F1429" s="8"/>
      <c r="G1429" s="8"/>
      <c r="H1429" s="8"/>
      <c r="I1429" s="8"/>
      <c r="J1429" s="8"/>
      <c r="K1429" s="8"/>
      <c r="L1429" s="8"/>
      <c r="M1429" s="8"/>
      <c r="N1429" s="8"/>
    </row>
    <row r="1430" spans="1:14" x14ac:dyDescent="0.25">
      <c r="A1430" s="7">
        <f t="shared" si="44"/>
        <v>1429</v>
      </c>
      <c r="B1430" s="8"/>
      <c r="C1430" s="7" t="str">
        <f t="shared" si="45"/>
        <v/>
      </c>
      <c r="D1430" s="8"/>
      <c r="E1430" s="8"/>
      <c r="F1430" s="8"/>
      <c r="G1430" s="8"/>
      <c r="H1430" s="8"/>
      <c r="I1430" s="8"/>
      <c r="J1430" s="8"/>
      <c r="K1430" s="8"/>
      <c r="L1430" s="8"/>
      <c r="M1430" s="8"/>
      <c r="N1430" s="8"/>
    </row>
    <row r="1431" spans="1:14" x14ac:dyDescent="0.25">
      <c r="A1431" s="7">
        <f t="shared" si="44"/>
        <v>1430</v>
      </c>
      <c r="B1431" s="8"/>
      <c r="C1431" s="7" t="str">
        <f t="shared" si="45"/>
        <v/>
      </c>
      <c r="D1431" s="8"/>
      <c r="E1431" s="8"/>
      <c r="F1431" s="8"/>
      <c r="G1431" s="8"/>
      <c r="H1431" s="8"/>
      <c r="I1431" s="8"/>
      <c r="J1431" s="8"/>
      <c r="K1431" s="8"/>
      <c r="L1431" s="8"/>
      <c r="M1431" s="8"/>
      <c r="N1431" s="8"/>
    </row>
    <row r="1432" spans="1:14" x14ac:dyDescent="0.25">
      <c r="A1432" s="7">
        <f t="shared" si="44"/>
        <v>1431</v>
      </c>
      <c r="B1432" s="8"/>
      <c r="C1432" s="7" t="str">
        <f t="shared" si="45"/>
        <v/>
      </c>
      <c r="D1432" s="8"/>
      <c r="E1432" s="8"/>
      <c r="F1432" s="8"/>
      <c r="G1432" s="8"/>
      <c r="H1432" s="8"/>
      <c r="I1432" s="8"/>
      <c r="J1432" s="8"/>
      <c r="K1432" s="8"/>
      <c r="L1432" s="8"/>
      <c r="M1432" s="8"/>
      <c r="N1432" s="8"/>
    </row>
    <row r="1433" spans="1:14" x14ac:dyDescent="0.25">
      <c r="A1433" s="7">
        <f t="shared" si="44"/>
        <v>1432</v>
      </c>
      <c r="B1433" s="8"/>
      <c r="C1433" s="7" t="str">
        <f t="shared" si="45"/>
        <v/>
      </c>
      <c r="D1433" s="8"/>
      <c r="E1433" s="8"/>
      <c r="F1433" s="8"/>
      <c r="G1433" s="8"/>
      <c r="H1433" s="8"/>
      <c r="I1433" s="8"/>
      <c r="J1433" s="8"/>
      <c r="K1433" s="8"/>
      <c r="L1433" s="8"/>
      <c r="M1433" s="8"/>
      <c r="N1433" s="8"/>
    </row>
    <row r="1434" spans="1:14" x14ac:dyDescent="0.25">
      <c r="A1434" s="7">
        <f t="shared" si="44"/>
        <v>1433</v>
      </c>
      <c r="B1434" s="8"/>
      <c r="C1434" s="7" t="str">
        <f t="shared" si="45"/>
        <v/>
      </c>
      <c r="D1434" s="8"/>
      <c r="E1434" s="8"/>
      <c r="F1434" s="8"/>
      <c r="G1434" s="8"/>
      <c r="H1434" s="8"/>
      <c r="I1434" s="8"/>
      <c r="J1434" s="8"/>
      <c r="K1434" s="8"/>
      <c r="L1434" s="8"/>
      <c r="M1434" s="8"/>
      <c r="N1434" s="8"/>
    </row>
    <row r="1435" spans="1:14" x14ac:dyDescent="0.25">
      <c r="A1435" s="7">
        <f t="shared" si="44"/>
        <v>1434</v>
      </c>
      <c r="B1435" s="8"/>
      <c r="C1435" s="7" t="str">
        <f t="shared" si="45"/>
        <v/>
      </c>
      <c r="D1435" s="8"/>
      <c r="E1435" s="8"/>
      <c r="F1435" s="8"/>
      <c r="G1435" s="8"/>
      <c r="H1435" s="8"/>
      <c r="I1435" s="8"/>
      <c r="J1435" s="8"/>
      <c r="K1435" s="8"/>
      <c r="L1435" s="8"/>
      <c r="M1435" s="8"/>
      <c r="N1435" s="8"/>
    </row>
    <row r="1436" spans="1:14" x14ac:dyDescent="0.25">
      <c r="A1436" s="7">
        <f t="shared" si="44"/>
        <v>1435</v>
      </c>
      <c r="B1436" s="8"/>
      <c r="C1436" s="7" t="str">
        <f t="shared" si="45"/>
        <v/>
      </c>
      <c r="D1436" s="8"/>
      <c r="E1436" s="8"/>
      <c r="F1436" s="8"/>
      <c r="G1436" s="8"/>
      <c r="H1436" s="8"/>
      <c r="I1436" s="8"/>
      <c r="J1436" s="8"/>
      <c r="K1436" s="8"/>
      <c r="L1436" s="8"/>
      <c r="M1436" s="8"/>
      <c r="N1436" s="8"/>
    </row>
    <row r="1437" spans="1:14" x14ac:dyDescent="0.25">
      <c r="A1437" s="7">
        <f t="shared" si="44"/>
        <v>1436</v>
      </c>
      <c r="B1437" s="8"/>
      <c r="C1437" s="7" t="str">
        <f t="shared" si="45"/>
        <v/>
      </c>
      <c r="D1437" s="8"/>
      <c r="E1437" s="8"/>
      <c r="F1437" s="8"/>
      <c r="G1437" s="8"/>
      <c r="H1437" s="8"/>
      <c r="I1437" s="8"/>
      <c r="J1437" s="8"/>
      <c r="K1437" s="8"/>
      <c r="L1437" s="8"/>
      <c r="M1437" s="8"/>
      <c r="N1437" s="8"/>
    </row>
    <row r="1438" spans="1:14" x14ac:dyDescent="0.25">
      <c r="A1438" s="7">
        <f t="shared" si="44"/>
        <v>1437</v>
      </c>
      <c r="B1438" s="8"/>
      <c r="C1438" s="7" t="str">
        <f t="shared" si="45"/>
        <v/>
      </c>
      <c r="D1438" s="8"/>
      <c r="E1438" s="8"/>
      <c r="F1438" s="8"/>
      <c r="G1438" s="8"/>
      <c r="H1438" s="8"/>
      <c r="I1438" s="8"/>
      <c r="J1438" s="8"/>
      <c r="K1438" s="8"/>
      <c r="L1438" s="8"/>
      <c r="M1438" s="8"/>
      <c r="N1438" s="8"/>
    </row>
    <row r="1439" spans="1:14" x14ac:dyDescent="0.25">
      <c r="A1439" s="7">
        <f t="shared" si="44"/>
        <v>1438</v>
      </c>
      <c r="B1439" s="8"/>
      <c r="C1439" s="7" t="str">
        <f t="shared" si="45"/>
        <v/>
      </c>
      <c r="D1439" s="8"/>
      <c r="E1439" s="8"/>
      <c r="F1439" s="8"/>
      <c r="G1439" s="8"/>
      <c r="H1439" s="8"/>
      <c r="I1439" s="8"/>
      <c r="J1439" s="8"/>
      <c r="K1439" s="8"/>
      <c r="L1439" s="8"/>
      <c r="M1439" s="8"/>
      <c r="N1439" s="8"/>
    </row>
    <row r="1440" spans="1:14" x14ac:dyDescent="0.25">
      <c r="A1440" s="7">
        <f t="shared" si="44"/>
        <v>1439</v>
      </c>
      <c r="B1440" s="8"/>
      <c r="C1440" s="7" t="str">
        <f t="shared" si="45"/>
        <v/>
      </c>
      <c r="D1440" s="8"/>
      <c r="E1440" s="8"/>
      <c r="F1440" s="8"/>
      <c r="G1440" s="8"/>
      <c r="H1440" s="8"/>
      <c r="I1440" s="8"/>
      <c r="J1440" s="8"/>
      <c r="K1440" s="8"/>
      <c r="L1440" s="8"/>
      <c r="M1440" s="8"/>
      <c r="N1440" s="8"/>
    </row>
    <row r="1441" spans="1:14" x14ac:dyDescent="0.25">
      <c r="A1441" s="7">
        <f t="shared" si="44"/>
        <v>1440</v>
      </c>
      <c r="B1441" s="8"/>
      <c r="C1441" s="7" t="str">
        <f t="shared" si="45"/>
        <v/>
      </c>
      <c r="D1441" s="8"/>
      <c r="E1441" s="8"/>
      <c r="F1441" s="8"/>
      <c r="G1441" s="8"/>
      <c r="H1441" s="8"/>
      <c r="I1441" s="8"/>
      <c r="J1441" s="8"/>
      <c r="K1441" s="8"/>
      <c r="L1441" s="8"/>
      <c r="M1441" s="8"/>
      <c r="N1441" s="8"/>
    </row>
    <row r="1442" spans="1:14" x14ac:dyDescent="0.25">
      <c r="A1442" s="7">
        <f t="shared" si="44"/>
        <v>1441</v>
      </c>
      <c r="B1442" s="8"/>
      <c r="C1442" s="7" t="str">
        <f t="shared" si="45"/>
        <v/>
      </c>
      <c r="D1442" s="8"/>
      <c r="E1442" s="8"/>
      <c r="F1442" s="8"/>
      <c r="G1442" s="8"/>
      <c r="H1442" s="8"/>
      <c r="I1442" s="8"/>
      <c r="J1442" s="8"/>
      <c r="K1442" s="8"/>
      <c r="L1442" s="8"/>
      <c r="M1442" s="8"/>
      <c r="N1442" s="8"/>
    </row>
    <row r="1443" spans="1:14" x14ac:dyDescent="0.25">
      <c r="A1443" s="7">
        <f t="shared" si="44"/>
        <v>1442</v>
      </c>
      <c r="B1443" s="8"/>
      <c r="C1443" s="7" t="str">
        <f t="shared" si="45"/>
        <v/>
      </c>
      <c r="D1443" s="8"/>
      <c r="E1443" s="8"/>
      <c r="F1443" s="8"/>
      <c r="G1443" s="8"/>
      <c r="H1443" s="8"/>
      <c r="I1443" s="8"/>
      <c r="J1443" s="8"/>
      <c r="K1443" s="8"/>
      <c r="L1443" s="8"/>
      <c r="M1443" s="8"/>
      <c r="N1443" s="8"/>
    </row>
    <row r="1444" spans="1:14" x14ac:dyDescent="0.25">
      <c r="A1444" s="7">
        <f t="shared" si="44"/>
        <v>1443</v>
      </c>
      <c r="B1444" s="8"/>
      <c r="C1444" s="7" t="str">
        <f t="shared" si="45"/>
        <v/>
      </c>
      <c r="D1444" s="8"/>
      <c r="E1444" s="8"/>
      <c r="F1444" s="8"/>
      <c r="G1444" s="8"/>
      <c r="H1444" s="8"/>
      <c r="I1444" s="8"/>
      <c r="J1444" s="8"/>
      <c r="K1444" s="8"/>
      <c r="L1444" s="8"/>
      <c r="M1444" s="8"/>
      <c r="N1444" s="8"/>
    </row>
    <row r="1445" spans="1:14" x14ac:dyDescent="0.25">
      <c r="A1445" s="7">
        <f t="shared" si="44"/>
        <v>1444</v>
      </c>
      <c r="B1445" s="8"/>
      <c r="C1445" s="7" t="str">
        <f t="shared" si="45"/>
        <v/>
      </c>
      <c r="D1445" s="8"/>
      <c r="E1445" s="8"/>
      <c r="F1445" s="8"/>
      <c r="G1445" s="8"/>
      <c r="H1445" s="8"/>
      <c r="I1445" s="8"/>
      <c r="J1445" s="8"/>
      <c r="K1445" s="8"/>
      <c r="L1445" s="8"/>
      <c r="M1445" s="8"/>
      <c r="N1445" s="8"/>
    </row>
    <row r="1446" spans="1:14" x14ac:dyDescent="0.25">
      <c r="A1446" s="7">
        <f t="shared" si="44"/>
        <v>1445</v>
      </c>
      <c r="B1446" s="8"/>
      <c r="C1446" s="7" t="str">
        <f t="shared" si="45"/>
        <v/>
      </c>
      <c r="D1446" s="8"/>
      <c r="E1446" s="8"/>
      <c r="F1446" s="8"/>
      <c r="G1446" s="8"/>
      <c r="H1446" s="8"/>
      <c r="I1446" s="8"/>
      <c r="J1446" s="8"/>
      <c r="K1446" s="8"/>
      <c r="L1446" s="8"/>
      <c r="M1446" s="8"/>
      <c r="N1446" s="8"/>
    </row>
    <row r="1447" spans="1:14" x14ac:dyDescent="0.25">
      <c r="A1447" s="7">
        <f t="shared" si="44"/>
        <v>1446</v>
      </c>
      <c r="B1447" s="8"/>
      <c r="C1447" s="7" t="str">
        <f t="shared" si="45"/>
        <v/>
      </c>
      <c r="D1447" s="8"/>
      <c r="E1447" s="8"/>
      <c r="F1447" s="8"/>
      <c r="G1447" s="8"/>
      <c r="H1447" s="8"/>
      <c r="I1447" s="8"/>
      <c r="J1447" s="8"/>
      <c r="K1447" s="8"/>
      <c r="L1447" s="8"/>
      <c r="M1447" s="8"/>
      <c r="N1447" s="8"/>
    </row>
    <row r="1448" spans="1:14" x14ac:dyDescent="0.25">
      <c r="A1448" s="7">
        <f t="shared" si="44"/>
        <v>1447</v>
      </c>
      <c r="B1448" s="8"/>
      <c r="C1448" s="7" t="str">
        <f t="shared" si="45"/>
        <v/>
      </c>
      <c r="D1448" s="8"/>
      <c r="E1448" s="8"/>
      <c r="F1448" s="8"/>
      <c r="G1448" s="8"/>
      <c r="H1448" s="8"/>
      <c r="I1448" s="8"/>
      <c r="J1448" s="8"/>
      <c r="K1448" s="8"/>
      <c r="L1448" s="8"/>
      <c r="M1448" s="8"/>
      <c r="N1448" s="8"/>
    </row>
    <row r="1449" spans="1:14" x14ac:dyDescent="0.25">
      <c r="A1449" s="7">
        <f t="shared" si="44"/>
        <v>1448</v>
      </c>
      <c r="B1449" s="8"/>
      <c r="C1449" s="7" t="str">
        <f t="shared" si="45"/>
        <v/>
      </c>
      <c r="D1449" s="8"/>
      <c r="E1449" s="8"/>
      <c r="F1449" s="8"/>
      <c r="G1449" s="8"/>
      <c r="H1449" s="8"/>
      <c r="I1449" s="8"/>
      <c r="J1449" s="8"/>
      <c r="K1449" s="8"/>
      <c r="L1449" s="8"/>
      <c r="M1449" s="8"/>
      <c r="N1449" s="8"/>
    </row>
    <row r="1450" spans="1:14" x14ac:dyDescent="0.25">
      <c r="A1450" s="7">
        <f t="shared" si="44"/>
        <v>1449</v>
      </c>
      <c r="B1450" s="8"/>
      <c r="C1450" s="7" t="str">
        <f t="shared" si="45"/>
        <v/>
      </c>
      <c r="D1450" s="8"/>
      <c r="E1450" s="8"/>
      <c r="F1450" s="8"/>
      <c r="G1450" s="8"/>
      <c r="H1450" s="8"/>
      <c r="I1450" s="8"/>
      <c r="J1450" s="8"/>
      <c r="K1450" s="8"/>
      <c r="L1450" s="8"/>
      <c r="M1450" s="8"/>
      <c r="N1450" s="8"/>
    </row>
    <row r="1451" spans="1:14" x14ac:dyDescent="0.25">
      <c r="A1451" s="7">
        <f t="shared" si="44"/>
        <v>1450</v>
      </c>
      <c r="B1451" s="8"/>
      <c r="C1451" s="7" t="str">
        <f t="shared" si="45"/>
        <v/>
      </c>
      <c r="D1451" s="8"/>
      <c r="E1451" s="8"/>
      <c r="F1451" s="8"/>
      <c r="G1451" s="8"/>
      <c r="H1451" s="8"/>
      <c r="I1451" s="8"/>
      <c r="J1451" s="8"/>
      <c r="K1451" s="8"/>
      <c r="L1451" s="8"/>
      <c r="M1451" s="8"/>
      <c r="N1451" s="8"/>
    </row>
    <row r="1452" spans="1:14" x14ac:dyDescent="0.25">
      <c r="A1452" s="7">
        <f t="shared" si="44"/>
        <v>1451</v>
      </c>
      <c r="B1452" s="8"/>
      <c r="C1452" s="7" t="str">
        <f t="shared" si="45"/>
        <v/>
      </c>
      <c r="D1452" s="8"/>
      <c r="E1452" s="8"/>
      <c r="F1452" s="8"/>
      <c r="G1452" s="8"/>
      <c r="H1452" s="8"/>
      <c r="I1452" s="8"/>
      <c r="J1452" s="8"/>
      <c r="K1452" s="8"/>
      <c r="L1452" s="8"/>
      <c r="M1452" s="8"/>
      <c r="N1452" s="8"/>
    </row>
    <row r="1453" spans="1:14" x14ac:dyDescent="0.25">
      <c r="A1453" s="7">
        <f t="shared" si="44"/>
        <v>1452</v>
      </c>
      <c r="B1453" s="8"/>
      <c r="C1453" s="7" t="str">
        <f t="shared" si="45"/>
        <v/>
      </c>
      <c r="D1453" s="8"/>
      <c r="E1453" s="8"/>
      <c r="F1453" s="8"/>
      <c r="G1453" s="8"/>
      <c r="H1453" s="8"/>
      <c r="I1453" s="8"/>
      <c r="J1453" s="8"/>
      <c r="K1453" s="8"/>
      <c r="L1453" s="8"/>
      <c r="M1453" s="8"/>
      <c r="N1453" s="8"/>
    </row>
    <row r="1454" spans="1:14" x14ac:dyDescent="0.25">
      <c r="A1454" s="7">
        <f t="shared" si="44"/>
        <v>1453</v>
      </c>
      <c r="B1454" s="8"/>
      <c r="C1454" s="7" t="str">
        <f t="shared" si="45"/>
        <v/>
      </c>
      <c r="D1454" s="8"/>
      <c r="E1454" s="8"/>
      <c r="F1454" s="8"/>
      <c r="G1454" s="8"/>
      <c r="H1454" s="8"/>
      <c r="I1454" s="8"/>
      <c r="J1454" s="8"/>
      <c r="K1454" s="8"/>
      <c r="L1454" s="8"/>
      <c r="M1454" s="8"/>
      <c r="N1454" s="8"/>
    </row>
    <row r="1455" spans="1:14" x14ac:dyDescent="0.25">
      <c r="A1455" s="7">
        <f t="shared" si="44"/>
        <v>1454</v>
      </c>
      <c r="B1455" s="8"/>
      <c r="C1455" s="7" t="str">
        <f t="shared" si="45"/>
        <v/>
      </c>
      <c r="D1455" s="8"/>
      <c r="E1455" s="8"/>
      <c r="F1455" s="8"/>
      <c r="G1455" s="8"/>
      <c r="H1455" s="8"/>
      <c r="I1455" s="8"/>
      <c r="J1455" s="8"/>
      <c r="K1455" s="8"/>
      <c r="L1455" s="8"/>
      <c r="M1455" s="8"/>
      <c r="N1455" s="8"/>
    </row>
    <row r="1456" spans="1:14" x14ac:dyDescent="0.25">
      <c r="A1456" s="7">
        <f t="shared" si="44"/>
        <v>1455</v>
      </c>
      <c r="B1456" s="8"/>
      <c r="C1456" s="7" t="str">
        <f t="shared" si="45"/>
        <v/>
      </c>
      <c r="D1456" s="8"/>
      <c r="E1456" s="8"/>
      <c r="F1456" s="8"/>
      <c r="G1456" s="8"/>
      <c r="H1456" s="8"/>
      <c r="I1456" s="8"/>
      <c r="J1456" s="8"/>
      <c r="K1456" s="8"/>
      <c r="L1456" s="8"/>
      <c r="M1456" s="8"/>
      <c r="N1456" s="8"/>
    </row>
    <row r="1457" spans="1:14" x14ac:dyDescent="0.25">
      <c r="A1457" s="7">
        <f t="shared" si="44"/>
        <v>1456</v>
      </c>
      <c r="B1457" s="8"/>
      <c r="C1457" s="7" t="str">
        <f t="shared" si="45"/>
        <v/>
      </c>
      <c r="D1457" s="8"/>
      <c r="E1457" s="8"/>
      <c r="F1457" s="8"/>
      <c r="G1457" s="8"/>
      <c r="H1457" s="8"/>
      <c r="I1457" s="8"/>
      <c r="J1457" s="8"/>
      <c r="K1457" s="8"/>
      <c r="L1457" s="8"/>
      <c r="M1457" s="8"/>
      <c r="N1457" s="8"/>
    </row>
    <row r="1458" spans="1:14" x14ac:dyDescent="0.25">
      <c r="A1458" s="7">
        <f t="shared" si="44"/>
        <v>1457</v>
      </c>
      <c r="B1458" s="8"/>
      <c r="C1458" s="7" t="str">
        <f t="shared" si="45"/>
        <v/>
      </c>
      <c r="D1458" s="8"/>
      <c r="E1458" s="8"/>
      <c r="F1458" s="8"/>
      <c r="G1458" s="8"/>
      <c r="H1458" s="8"/>
      <c r="I1458" s="8"/>
      <c r="J1458" s="8"/>
      <c r="K1458" s="8"/>
      <c r="L1458" s="8"/>
      <c r="M1458" s="8"/>
      <c r="N1458" s="8"/>
    </row>
    <row r="1459" spans="1:14" x14ac:dyDescent="0.25">
      <c r="A1459" s="7">
        <f t="shared" si="44"/>
        <v>1458</v>
      </c>
      <c r="B1459" s="8"/>
      <c r="C1459" s="7" t="str">
        <f t="shared" si="45"/>
        <v/>
      </c>
      <c r="D1459" s="8"/>
      <c r="E1459" s="8"/>
      <c r="F1459" s="8"/>
      <c r="G1459" s="8"/>
      <c r="H1459" s="8"/>
      <c r="I1459" s="8"/>
      <c r="J1459" s="8"/>
      <c r="K1459" s="8"/>
      <c r="L1459" s="8"/>
      <c r="M1459" s="8"/>
      <c r="N1459" s="8"/>
    </row>
    <row r="1460" spans="1:14" x14ac:dyDescent="0.25">
      <c r="A1460" s="7">
        <f t="shared" si="44"/>
        <v>1459</v>
      </c>
      <c r="B1460" s="8"/>
      <c r="C1460" s="7" t="str">
        <f t="shared" si="45"/>
        <v/>
      </c>
      <c r="D1460" s="8"/>
      <c r="E1460" s="8"/>
      <c r="F1460" s="8"/>
      <c r="G1460" s="8"/>
      <c r="H1460" s="8"/>
      <c r="I1460" s="8"/>
      <c r="J1460" s="8"/>
      <c r="K1460" s="8"/>
      <c r="L1460" s="8"/>
      <c r="M1460" s="8"/>
      <c r="N1460" s="8"/>
    </row>
    <row r="1461" spans="1:14" x14ac:dyDescent="0.25">
      <c r="A1461" s="7">
        <f t="shared" si="44"/>
        <v>1460</v>
      </c>
      <c r="B1461" s="8"/>
      <c r="C1461" s="7" t="str">
        <f t="shared" si="45"/>
        <v/>
      </c>
      <c r="D1461" s="8"/>
      <c r="E1461" s="8"/>
      <c r="F1461" s="8"/>
      <c r="G1461" s="8"/>
      <c r="H1461" s="8"/>
      <c r="I1461" s="8"/>
      <c r="J1461" s="8"/>
      <c r="K1461" s="8"/>
      <c r="L1461" s="8"/>
      <c r="M1461" s="8"/>
      <c r="N1461" s="8"/>
    </row>
    <row r="1462" spans="1:14" x14ac:dyDescent="0.25">
      <c r="A1462" s="7">
        <f t="shared" si="44"/>
        <v>1461</v>
      </c>
      <c r="B1462" s="8"/>
      <c r="C1462" s="7" t="str">
        <f t="shared" si="45"/>
        <v/>
      </c>
      <c r="D1462" s="8"/>
      <c r="E1462" s="8"/>
      <c r="F1462" s="8"/>
      <c r="G1462" s="8"/>
      <c r="H1462" s="8"/>
      <c r="I1462" s="8"/>
      <c r="J1462" s="8"/>
      <c r="K1462" s="8"/>
      <c r="L1462" s="8"/>
      <c r="M1462" s="8"/>
      <c r="N1462" s="8"/>
    </row>
    <row r="1463" spans="1:14" x14ac:dyDescent="0.25">
      <c r="A1463" s="7">
        <f t="shared" si="44"/>
        <v>1462</v>
      </c>
      <c r="B1463" s="8"/>
      <c r="C1463" s="7" t="str">
        <f t="shared" si="45"/>
        <v/>
      </c>
      <c r="D1463" s="8"/>
      <c r="E1463" s="8"/>
      <c r="F1463" s="8"/>
      <c r="G1463" s="8"/>
      <c r="H1463" s="8"/>
      <c r="I1463" s="8"/>
      <c r="J1463" s="8"/>
      <c r="K1463" s="8"/>
      <c r="L1463" s="8"/>
      <c r="M1463" s="8"/>
      <c r="N1463" s="8"/>
    </row>
    <row r="1464" spans="1:14" x14ac:dyDescent="0.25">
      <c r="A1464" s="7">
        <f t="shared" si="44"/>
        <v>1463</v>
      </c>
      <c r="B1464" s="8"/>
      <c r="C1464" s="7" t="str">
        <f t="shared" si="45"/>
        <v/>
      </c>
      <c r="D1464" s="8"/>
      <c r="E1464" s="8"/>
      <c r="F1464" s="8"/>
      <c r="G1464" s="8"/>
      <c r="H1464" s="8"/>
      <c r="I1464" s="8"/>
      <c r="J1464" s="8"/>
      <c r="K1464" s="8"/>
      <c r="L1464" s="8"/>
      <c r="M1464" s="8"/>
      <c r="N1464" s="8"/>
    </row>
    <row r="1465" spans="1:14" x14ac:dyDescent="0.25">
      <c r="A1465" s="7">
        <f t="shared" si="44"/>
        <v>1464</v>
      </c>
      <c r="B1465" s="8"/>
      <c r="C1465" s="7" t="str">
        <f t="shared" si="45"/>
        <v/>
      </c>
      <c r="D1465" s="8"/>
      <c r="E1465" s="8"/>
      <c r="F1465" s="8"/>
      <c r="G1465" s="8"/>
      <c r="H1465" s="8"/>
      <c r="I1465" s="8"/>
      <c r="J1465" s="8"/>
      <c r="K1465" s="8"/>
      <c r="L1465" s="8"/>
      <c r="M1465" s="8"/>
      <c r="N1465" s="8"/>
    </row>
    <row r="1466" spans="1:14" x14ac:dyDescent="0.25">
      <c r="A1466" s="7">
        <f t="shared" si="44"/>
        <v>1465</v>
      </c>
      <c r="B1466" s="8"/>
      <c r="C1466" s="7" t="str">
        <f t="shared" si="45"/>
        <v/>
      </c>
      <c r="D1466" s="8"/>
      <c r="E1466" s="8"/>
      <c r="F1466" s="8"/>
      <c r="G1466" s="8"/>
      <c r="H1466" s="8"/>
      <c r="I1466" s="8"/>
      <c r="J1466" s="8"/>
      <c r="K1466" s="8"/>
      <c r="L1466" s="8"/>
      <c r="M1466" s="8"/>
      <c r="N1466" s="8"/>
    </row>
    <row r="1467" spans="1:14" x14ac:dyDescent="0.25">
      <c r="A1467" s="7">
        <f t="shared" si="44"/>
        <v>1466</v>
      </c>
      <c r="B1467" s="8"/>
      <c r="C1467" s="7" t="str">
        <f t="shared" si="45"/>
        <v/>
      </c>
      <c r="D1467" s="8"/>
      <c r="E1467" s="8"/>
      <c r="F1467" s="8"/>
      <c r="G1467" s="8"/>
      <c r="H1467" s="8"/>
      <c r="I1467" s="8"/>
      <c r="J1467" s="8"/>
      <c r="K1467" s="8"/>
      <c r="L1467" s="8"/>
      <c r="M1467" s="8"/>
      <c r="N1467" s="8"/>
    </row>
    <row r="1468" spans="1:14" x14ac:dyDescent="0.25">
      <c r="A1468" s="7">
        <f t="shared" si="44"/>
        <v>1467</v>
      </c>
      <c r="B1468" s="8"/>
      <c r="C1468" s="7" t="str">
        <f t="shared" si="45"/>
        <v/>
      </c>
      <c r="D1468" s="8"/>
      <c r="E1468" s="8"/>
      <c r="F1468" s="8"/>
      <c r="G1468" s="8"/>
      <c r="H1468" s="8"/>
      <c r="I1468" s="8"/>
      <c r="J1468" s="8"/>
      <c r="K1468" s="8"/>
      <c r="L1468" s="8"/>
      <c r="M1468" s="8"/>
      <c r="N1468" s="8"/>
    </row>
    <row r="1469" spans="1:14" x14ac:dyDescent="0.25">
      <c r="A1469" s="7">
        <f t="shared" si="44"/>
        <v>1468</v>
      </c>
      <c r="B1469" s="8"/>
      <c r="C1469" s="7" t="str">
        <f t="shared" si="45"/>
        <v/>
      </c>
      <c r="D1469" s="8"/>
      <c r="E1469" s="8"/>
      <c r="F1469" s="8"/>
      <c r="G1469" s="8"/>
      <c r="H1469" s="8"/>
      <c r="I1469" s="8"/>
      <c r="J1469" s="8"/>
      <c r="K1469" s="8"/>
      <c r="L1469" s="8"/>
      <c r="M1469" s="8"/>
      <c r="N1469" s="8"/>
    </row>
    <row r="1470" spans="1:14" x14ac:dyDescent="0.25">
      <c r="A1470" s="7">
        <f t="shared" si="44"/>
        <v>1469</v>
      </c>
      <c r="B1470" s="8"/>
      <c r="C1470" s="7" t="str">
        <f t="shared" si="45"/>
        <v/>
      </c>
      <c r="D1470" s="8"/>
      <c r="E1470" s="8"/>
      <c r="F1470" s="8"/>
      <c r="G1470" s="8"/>
      <c r="H1470" s="8"/>
      <c r="I1470" s="8"/>
      <c r="J1470" s="8"/>
      <c r="K1470" s="8"/>
      <c r="L1470" s="8"/>
      <c r="M1470" s="8"/>
      <c r="N1470" s="8"/>
    </row>
    <row r="1471" spans="1:14" x14ac:dyDescent="0.25">
      <c r="A1471" s="7">
        <f t="shared" si="44"/>
        <v>1470</v>
      </c>
      <c r="B1471" s="8"/>
      <c r="C1471" s="7" t="str">
        <f t="shared" si="45"/>
        <v/>
      </c>
      <c r="D1471" s="8"/>
      <c r="E1471" s="8"/>
      <c r="F1471" s="8"/>
      <c r="G1471" s="8"/>
      <c r="H1471" s="8"/>
      <c r="I1471" s="8"/>
      <c r="J1471" s="8"/>
      <c r="K1471" s="8"/>
      <c r="L1471" s="8"/>
      <c r="M1471" s="8"/>
      <c r="N1471" s="8"/>
    </row>
    <row r="1472" spans="1:14" x14ac:dyDescent="0.25">
      <c r="A1472" s="7">
        <f t="shared" si="44"/>
        <v>1471</v>
      </c>
      <c r="B1472" s="8"/>
      <c r="C1472" s="7" t="str">
        <f t="shared" si="45"/>
        <v/>
      </c>
      <c r="D1472" s="8"/>
      <c r="E1472" s="8"/>
      <c r="F1472" s="8"/>
      <c r="G1472" s="8"/>
      <c r="H1472" s="8"/>
      <c r="I1472" s="8"/>
      <c r="J1472" s="8"/>
      <c r="K1472" s="8"/>
      <c r="L1472" s="8"/>
      <c r="M1472" s="8"/>
      <c r="N1472" s="8"/>
    </row>
    <row r="1473" spans="1:14" x14ac:dyDescent="0.25">
      <c r="A1473" s="7">
        <f t="shared" si="44"/>
        <v>1472</v>
      </c>
      <c r="B1473" s="8"/>
      <c r="C1473" s="7" t="str">
        <f t="shared" si="45"/>
        <v/>
      </c>
      <c r="D1473" s="8"/>
      <c r="E1473" s="8"/>
      <c r="F1473" s="8"/>
      <c r="G1473" s="8"/>
      <c r="H1473" s="8"/>
      <c r="I1473" s="8"/>
      <c r="J1473" s="8"/>
      <c r="K1473" s="8"/>
      <c r="L1473" s="8"/>
      <c r="M1473" s="8"/>
      <c r="N1473" s="8"/>
    </row>
    <row r="1474" spans="1:14" x14ac:dyDescent="0.25">
      <c r="A1474" s="7">
        <f t="shared" si="44"/>
        <v>1473</v>
      </c>
      <c r="B1474" s="8"/>
      <c r="C1474" s="7" t="str">
        <f t="shared" si="45"/>
        <v/>
      </c>
      <c r="D1474" s="8"/>
      <c r="E1474" s="8"/>
      <c r="F1474" s="8"/>
      <c r="G1474" s="8"/>
      <c r="H1474" s="8"/>
      <c r="I1474" s="8"/>
      <c r="J1474" s="8"/>
      <c r="K1474" s="8"/>
      <c r="L1474" s="8"/>
      <c r="M1474" s="8"/>
      <c r="N1474" s="8"/>
    </row>
    <row r="1475" spans="1:14" x14ac:dyDescent="0.25">
      <c r="A1475" s="7">
        <f t="shared" ref="A1475:A1538" si="46">ROW()-1</f>
        <v>1474</v>
      </c>
      <c r="B1475" s="8"/>
      <c r="C1475" s="7" t="str">
        <f t="shared" ref="C1475:C1538" si="47">IF($B1474="","",YEAR($B1474))</f>
        <v/>
      </c>
      <c r="D1475" s="8"/>
      <c r="E1475" s="8"/>
      <c r="F1475" s="8"/>
      <c r="G1475" s="8"/>
      <c r="H1475" s="8"/>
      <c r="I1475" s="8"/>
      <c r="J1475" s="8"/>
      <c r="K1475" s="8"/>
      <c r="L1475" s="8"/>
      <c r="M1475" s="8"/>
      <c r="N1475" s="8"/>
    </row>
    <row r="1476" spans="1:14" x14ac:dyDescent="0.25">
      <c r="A1476" s="7">
        <f t="shared" si="46"/>
        <v>1475</v>
      </c>
      <c r="B1476" s="8"/>
      <c r="C1476" s="7" t="str">
        <f t="shared" si="47"/>
        <v/>
      </c>
      <c r="D1476" s="8"/>
      <c r="E1476" s="8"/>
      <c r="F1476" s="8"/>
      <c r="G1476" s="8"/>
      <c r="H1476" s="8"/>
      <c r="I1476" s="8"/>
      <c r="J1476" s="8"/>
      <c r="K1476" s="8"/>
      <c r="L1476" s="8"/>
      <c r="M1476" s="8"/>
      <c r="N1476" s="8"/>
    </row>
    <row r="1477" spans="1:14" x14ac:dyDescent="0.25">
      <c r="A1477" s="7">
        <f t="shared" si="46"/>
        <v>1476</v>
      </c>
      <c r="B1477" s="8"/>
      <c r="C1477" s="7" t="str">
        <f t="shared" si="47"/>
        <v/>
      </c>
      <c r="D1477" s="8"/>
      <c r="E1477" s="8"/>
      <c r="F1477" s="8"/>
      <c r="G1477" s="8"/>
      <c r="H1477" s="8"/>
      <c r="I1477" s="8"/>
      <c r="J1477" s="8"/>
      <c r="K1477" s="8"/>
      <c r="L1477" s="8"/>
      <c r="M1477" s="8"/>
      <c r="N1477" s="8"/>
    </row>
    <row r="1478" spans="1:14" x14ac:dyDescent="0.25">
      <c r="A1478" s="7">
        <f t="shared" si="46"/>
        <v>1477</v>
      </c>
      <c r="B1478" s="8"/>
      <c r="C1478" s="7" t="str">
        <f t="shared" si="47"/>
        <v/>
      </c>
      <c r="D1478" s="8"/>
      <c r="E1478" s="8"/>
      <c r="F1478" s="8"/>
      <c r="G1478" s="8"/>
      <c r="H1478" s="8"/>
      <c r="I1478" s="8"/>
      <c r="J1478" s="8"/>
      <c r="K1478" s="8"/>
      <c r="L1478" s="8"/>
      <c r="M1478" s="8"/>
      <c r="N1478" s="8"/>
    </row>
    <row r="1479" spans="1:14" x14ac:dyDescent="0.25">
      <c r="A1479" s="7">
        <f t="shared" si="46"/>
        <v>1478</v>
      </c>
      <c r="B1479" s="8"/>
      <c r="C1479" s="7" t="str">
        <f t="shared" si="47"/>
        <v/>
      </c>
      <c r="D1479" s="8"/>
      <c r="E1479" s="8"/>
      <c r="F1479" s="8"/>
      <c r="G1479" s="8"/>
      <c r="H1479" s="8"/>
      <c r="I1479" s="8"/>
      <c r="J1479" s="8"/>
      <c r="K1479" s="8"/>
      <c r="L1479" s="8"/>
      <c r="M1479" s="8"/>
      <c r="N1479" s="8"/>
    </row>
    <row r="1480" spans="1:14" x14ac:dyDescent="0.25">
      <c r="A1480" s="7">
        <f t="shared" si="46"/>
        <v>1479</v>
      </c>
      <c r="B1480" s="8"/>
      <c r="C1480" s="7" t="str">
        <f t="shared" si="47"/>
        <v/>
      </c>
      <c r="D1480" s="8"/>
      <c r="E1480" s="8"/>
      <c r="F1480" s="8"/>
      <c r="G1480" s="8"/>
      <c r="H1480" s="8"/>
      <c r="I1480" s="8"/>
      <c r="J1480" s="8"/>
      <c r="K1480" s="8"/>
      <c r="L1480" s="8"/>
      <c r="M1480" s="8"/>
      <c r="N1480" s="8"/>
    </row>
    <row r="1481" spans="1:14" x14ac:dyDescent="0.25">
      <c r="A1481" s="7">
        <f t="shared" si="46"/>
        <v>1480</v>
      </c>
      <c r="B1481" s="8"/>
      <c r="C1481" s="7" t="str">
        <f t="shared" si="47"/>
        <v/>
      </c>
      <c r="D1481" s="8"/>
      <c r="E1481" s="8"/>
      <c r="F1481" s="8"/>
      <c r="G1481" s="8"/>
      <c r="H1481" s="8"/>
      <c r="I1481" s="8"/>
      <c r="J1481" s="8"/>
      <c r="K1481" s="8"/>
      <c r="L1481" s="8"/>
      <c r="M1481" s="8"/>
      <c r="N1481" s="8"/>
    </row>
    <row r="1482" spans="1:14" x14ac:dyDescent="0.25">
      <c r="A1482" s="7">
        <f t="shared" si="46"/>
        <v>1481</v>
      </c>
      <c r="B1482" s="8"/>
      <c r="C1482" s="7" t="str">
        <f t="shared" si="47"/>
        <v/>
      </c>
      <c r="D1482" s="8"/>
      <c r="E1482" s="8"/>
      <c r="F1482" s="8"/>
      <c r="G1482" s="8"/>
      <c r="H1482" s="8"/>
      <c r="I1482" s="8"/>
      <c r="J1482" s="8"/>
      <c r="K1482" s="8"/>
      <c r="L1482" s="8"/>
      <c r="M1482" s="8"/>
      <c r="N1482" s="8"/>
    </row>
    <row r="1483" spans="1:14" x14ac:dyDescent="0.25">
      <c r="A1483" s="7">
        <f t="shared" si="46"/>
        <v>1482</v>
      </c>
      <c r="B1483" s="8"/>
      <c r="C1483" s="7" t="str">
        <f t="shared" si="47"/>
        <v/>
      </c>
      <c r="D1483" s="8"/>
      <c r="E1483" s="8"/>
      <c r="F1483" s="8"/>
      <c r="G1483" s="8"/>
      <c r="H1483" s="8"/>
      <c r="I1483" s="8"/>
      <c r="J1483" s="8"/>
      <c r="K1483" s="8"/>
      <c r="L1483" s="8"/>
      <c r="M1483" s="8"/>
      <c r="N1483" s="8"/>
    </row>
    <row r="1484" spans="1:14" x14ac:dyDescent="0.25">
      <c r="A1484" s="7">
        <f t="shared" si="46"/>
        <v>1483</v>
      </c>
      <c r="B1484" s="8"/>
      <c r="C1484" s="7" t="str">
        <f t="shared" si="47"/>
        <v/>
      </c>
      <c r="D1484" s="8"/>
      <c r="E1484" s="8"/>
      <c r="F1484" s="8"/>
      <c r="G1484" s="8"/>
      <c r="H1484" s="8"/>
      <c r="I1484" s="8"/>
      <c r="J1484" s="8"/>
      <c r="K1484" s="8"/>
      <c r="L1484" s="8"/>
      <c r="M1484" s="8"/>
      <c r="N1484" s="8"/>
    </row>
    <row r="1485" spans="1:14" x14ac:dyDescent="0.25">
      <c r="A1485" s="7">
        <f t="shared" si="46"/>
        <v>1484</v>
      </c>
      <c r="B1485" s="8"/>
      <c r="C1485" s="7" t="str">
        <f t="shared" si="47"/>
        <v/>
      </c>
      <c r="D1485" s="8"/>
      <c r="E1485" s="8"/>
      <c r="F1485" s="8"/>
      <c r="G1485" s="8"/>
      <c r="H1485" s="8"/>
      <c r="I1485" s="8"/>
      <c r="J1485" s="8"/>
      <c r="K1485" s="8"/>
      <c r="L1485" s="8"/>
      <c r="M1485" s="8"/>
      <c r="N1485" s="8"/>
    </row>
    <row r="1486" spans="1:14" x14ac:dyDescent="0.25">
      <c r="A1486" s="7">
        <f t="shared" si="46"/>
        <v>1485</v>
      </c>
      <c r="B1486" s="8"/>
      <c r="C1486" s="7" t="str">
        <f t="shared" si="47"/>
        <v/>
      </c>
      <c r="D1486" s="8"/>
      <c r="E1486" s="8"/>
      <c r="F1486" s="8"/>
      <c r="G1486" s="8"/>
      <c r="H1486" s="8"/>
      <c r="I1486" s="8"/>
      <c r="J1486" s="8"/>
      <c r="K1486" s="8"/>
      <c r="L1486" s="8"/>
      <c r="M1486" s="8"/>
      <c r="N1486" s="8"/>
    </row>
    <row r="1487" spans="1:14" x14ac:dyDescent="0.25">
      <c r="A1487" s="7">
        <f t="shared" si="46"/>
        <v>1486</v>
      </c>
      <c r="B1487" s="8"/>
      <c r="C1487" s="7" t="str">
        <f t="shared" si="47"/>
        <v/>
      </c>
      <c r="D1487" s="8"/>
      <c r="E1487" s="8"/>
      <c r="F1487" s="8"/>
      <c r="G1487" s="8"/>
      <c r="H1487" s="8"/>
      <c r="I1487" s="8"/>
      <c r="J1487" s="8"/>
      <c r="K1487" s="8"/>
      <c r="L1487" s="8"/>
      <c r="M1487" s="8"/>
      <c r="N1487" s="8"/>
    </row>
    <row r="1488" spans="1:14" x14ac:dyDescent="0.25">
      <c r="A1488" s="7">
        <f t="shared" si="46"/>
        <v>1487</v>
      </c>
      <c r="B1488" s="8"/>
      <c r="C1488" s="7" t="str">
        <f t="shared" si="47"/>
        <v/>
      </c>
      <c r="D1488" s="8"/>
      <c r="E1488" s="8"/>
      <c r="F1488" s="8"/>
      <c r="G1488" s="8"/>
      <c r="H1488" s="8"/>
      <c r="I1488" s="8"/>
      <c r="J1488" s="8"/>
      <c r="K1488" s="8"/>
      <c r="L1488" s="8"/>
      <c r="M1488" s="8"/>
      <c r="N1488" s="8"/>
    </row>
    <row r="1489" spans="1:14" x14ac:dyDescent="0.25">
      <c r="A1489" s="7">
        <f t="shared" si="46"/>
        <v>1488</v>
      </c>
      <c r="B1489" s="8"/>
      <c r="C1489" s="7" t="str">
        <f t="shared" si="47"/>
        <v/>
      </c>
      <c r="D1489" s="8"/>
      <c r="E1489" s="8"/>
      <c r="F1489" s="8"/>
      <c r="G1489" s="8"/>
      <c r="H1489" s="8"/>
      <c r="I1489" s="8"/>
      <c r="J1489" s="8"/>
      <c r="K1489" s="8"/>
      <c r="L1489" s="8"/>
      <c r="M1489" s="8"/>
      <c r="N1489" s="8"/>
    </row>
    <row r="1490" spans="1:14" x14ac:dyDescent="0.25">
      <c r="A1490" s="7">
        <f t="shared" si="46"/>
        <v>1489</v>
      </c>
      <c r="B1490" s="8"/>
      <c r="C1490" s="7" t="str">
        <f t="shared" si="47"/>
        <v/>
      </c>
      <c r="D1490" s="8"/>
      <c r="E1490" s="8"/>
      <c r="F1490" s="8"/>
      <c r="G1490" s="8"/>
      <c r="H1490" s="8"/>
      <c r="I1490" s="8"/>
      <c r="J1490" s="8"/>
      <c r="K1490" s="8"/>
      <c r="L1490" s="8"/>
      <c r="M1490" s="8"/>
      <c r="N1490" s="8"/>
    </row>
    <row r="1491" spans="1:14" x14ac:dyDescent="0.25">
      <c r="A1491" s="7">
        <f t="shared" si="46"/>
        <v>1490</v>
      </c>
      <c r="B1491" s="8"/>
      <c r="C1491" s="7" t="str">
        <f t="shared" si="47"/>
        <v/>
      </c>
      <c r="D1491" s="8"/>
      <c r="E1491" s="8"/>
      <c r="F1491" s="8"/>
      <c r="G1491" s="8"/>
      <c r="H1491" s="8"/>
      <c r="I1491" s="8"/>
      <c r="J1491" s="8"/>
      <c r="K1491" s="8"/>
      <c r="L1491" s="8"/>
      <c r="M1491" s="8"/>
      <c r="N1491" s="8"/>
    </row>
    <row r="1492" spans="1:14" x14ac:dyDescent="0.25">
      <c r="A1492" s="7">
        <f t="shared" si="46"/>
        <v>1491</v>
      </c>
      <c r="B1492" s="8"/>
      <c r="C1492" s="7" t="str">
        <f t="shared" si="47"/>
        <v/>
      </c>
      <c r="D1492" s="8"/>
      <c r="E1492" s="8"/>
      <c r="F1492" s="8"/>
      <c r="G1492" s="8"/>
      <c r="H1492" s="8"/>
      <c r="I1492" s="8"/>
      <c r="J1492" s="8"/>
      <c r="K1492" s="8"/>
      <c r="L1492" s="8"/>
      <c r="M1492" s="8"/>
      <c r="N1492" s="8"/>
    </row>
    <row r="1493" spans="1:14" x14ac:dyDescent="0.25">
      <c r="A1493" s="7">
        <f t="shared" si="46"/>
        <v>1492</v>
      </c>
      <c r="B1493" s="8"/>
      <c r="C1493" s="7" t="str">
        <f t="shared" si="47"/>
        <v/>
      </c>
      <c r="D1493" s="8"/>
      <c r="E1493" s="8"/>
      <c r="F1493" s="8"/>
      <c r="G1493" s="8"/>
      <c r="H1493" s="8"/>
      <c r="I1493" s="8"/>
      <c r="J1493" s="8"/>
      <c r="K1493" s="8"/>
      <c r="L1493" s="8"/>
      <c r="M1493" s="8"/>
      <c r="N1493" s="8"/>
    </row>
    <row r="1494" spans="1:14" x14ac:dyDescent="0.25">
      <c r="A1494" s="7">
        <f t="shared" si="46"/>
        <v>1493</v>
      </c>
      <c r="B1494" s="8"/>
      <c r="C1494" s="7" t="str">
        <f t="shared" si="47"/>
        <v/>
      </c>
      <c r="D1494" s="8"/>
      <c r="E1494" s="8"/>
      <c r="F1494" s="8"/>
      <c r="G1494" s="8"/>
      <c r="H1494" s="8"/>
      <c r="I1494" s="8"/>
      <c r="J1494" s="8"/>
      <c r="K1494" s="8"/>
      <c r="L1494" s="8"/>
      <c r="M1494" s="8"/>
      <c r="N1494" s="8"/>
    </row>
    <row r="1495" spans="1:14" x14ac:dyDescent="0.25">
      <c r="A1495" s="7">
        <f t="shared" si="46"/>
        <v>1494</v>
      </c>
      <c r="B1495" s="8"/>
      <c r="C1495" s="7" t="str">
        <f t="shared" si="47"/>
        <v/>
      </c>
      <c r="D1495" s="8"/>
      <c r="E1495" s="8"/>
      <c r="F1495" s="8"/>
      <c r="G1495" s="8"/>
      <c r="H1495" s="8"/>
      <c r="I1495" s="8"/>
      <c r="J1495" s="8"/>
      <c r="K1495" s="8"/>
      <c r="L1495" s="8"/>
      <c r="M1495" s="8"/>
      <c r="N1495" s="8"/>
    </row>
    <row r="1496" spans="1:14" x14ac:dyDescent="0.25">
      <c r="A1496" s="7">
        <f t="shared" si="46"/>
        <v>1495</v>
      </c>
      <c r="B1496" s="8"/>
      <c r="C1496" s="7" t="str">
        <f t="shared" si="47"/>
        <v/>
      </c>
      <c r="D1496" s="8"/>
      <c r="E1496" s="8"/>
      <c r="F1496" s="8"/>
      <c r="G1496" s="8"/>
      <c r="H1496" s="8"/>
      <c r="I1496" s="8"/>
      <c r="J1496" s="8"/>
      <c r="K1496" s="8"/>
      <c r="L1496" s="8"/>
      <c r="M1496" s="8"/>
      <c r="N1496" s="8"/>
    </row>
    <row r="1497" spans="1:14" x14ac:dyDescent="0.25">
      <c r="A1497" s="7">
        <f t="shared" si="46"/>
        <v>1496</v>
      </c>
      <c r="B1497" s="8"/>
      <c r="C1497" s="7" t="str">
        <f t="shared" si="47"/>
        <v/>
      </c>
      <c r="D1497" s="8"/>
      <c r="E1497" s="8"/>
      <c r="F1497" s="8"/>
      <c r="G1497" s="8"/>
      <c r="H1497" s="8"/>
      <c r="I1497" s="8"/>
      <c r="J1497" s="8"/>
      <c r="K1497" s="8"/>
      <c r="L1497" s="8"/>
      <c r="M1497" s="8"/>
      <c r="N1497" s="8"/>
    </row>
    <row r="1498" spans="1:14" x14ac:dyDescent="0.25">
      <c r="A1498" s="7">
        <f t="shared" si="46"/>
        <v>1497</v>
      </c>
      <c r="B1498" s="8"/>
      <c r="C1498" s="7" t="str">
        <f t="shared" si="47"/>
        <v/>
      </c>
      <c r="D1498" s="8"/>
      <c r="E1498" s="8"/>
      <c r="F1498" s="8"/>
      <c r="G1498" s="8"/>
      <c r="H1498" s="8"/>
      <c r="I1498" s="8"/>
      <c r="J1498" s="8"/>
      <c r="K1498" s="8"/>
      <c r="L1498" s="8"/>
      <c r="M1498" s="8"/>
      <c r="N1498" s="8"/>
    </row>
    <row r="1499" spans="1:14" x14ac:dyDescent="0.25">
      <c r="A1499" s="7">
        <f t="shared" si="46"/>
        <v>1498</v>
      </c>
      <c r="B1499" s="8"/>
      <c r="C1499" s="7" t="str">
        <f t="shared" si="47"/>
        <v/>
      </c>
      <c r="D1499" s="8"/>
      <c r="E1499" s="8"/>
      <c r="F1499" s="8"/>
      <c r="G1499" s="8"/>
      <c r="H1499" s="8"/>
      <c r="I1499" s="8"/>
      <c r="J1499" s="8"/>
      <c r="K1499" s="8"/>
      <c r="L1499" s="8"/>
      <c r="M1499" s="8"/>
      <c r="N1499" s="8"/>
    </row>
    <row r="1500" spans="1:14" x14ac:dyDescent="0.25">
      <c r="A1500" s="7">
        <f t="shared" si="46"/>
        <v>1499</v>
      </c>
      <c r="B1500" s="8"/>
      <c r="C1500" s="7" t="str">
        <f t="shared" si="47"/>
        <v/>
      </c>
      <c r="D1500" s="8"/>
      <c r="E1500" s="8"/>
      <c r="F1500" s="8"/>
      <c r="G1500" s="8"/>
      <c r="H1500" s="8"/>
      <c r="I1500" s="8"/>
      <c r="J1500" s="8"/>
      <c r="K1500" s="8"/>
      <c r="L1500" s="8"/>
      <c r="M1500" s="8"/>
      <c r="N1500" s="8"/>
    </row>
    <row r="1501" spans="1:14" x14ac:dyDescent="0.25">
      <c r="A1501" s="7">
        <f t="shared" si="46"/>
        <v>1500</v>
      </c>
      <c r="B1501" s="8"/>
      <c r="C1501" s="7" t="str">
        <f t="shared" si="47"/>
        <v/>
      </c>
      <c r="D1501" s="8"/>
      <c r="E1501" s="8"/>
      <c r="F1501" s="8"/>
      <c r="G1501" s="8"/>
      <c r="H1501" s="8"/>
      <c r="I1501" s="8"/>
      <c r="J1501" s="8"/>
      <c r="K1501" s="8"/>
      <c r="L1501" s="8"/>
      <c r="M1501" s="8"/>
      <c r="N1501" s="8"/>
    </row>
    <row r="1502" spans="1:14" x14ac:dyDescent="0.25">
      <c r="A1502" s="7">
        <f t="shared" si="46"/>
        <v>1501</v>
      </c>
      <c r="B1502" s="8"/>
      <c r="C1502" s="7" t="str">
        <f t="shared" si="47"/>
        <v/>
      </c>
      <c r="D1502" s="8"/>
      <c r="E1502" s="8"/>
      <c r="F1502" s="8"/>
      <c r="G1502" s="8"/>
      <c r="H1502" s="8"/>
      <c r="I1502" s="8"/>
      <c r="J1502" s="8"/>
      <c r="K1502" s="8"/>
      <c r="L1502" s="8"/>
      <c r="M1502" s="8"/>
      <c r="N1502" s="8"/>
    </row>
    <row r="1503" spans="1:14" x14ac:dyDescent="0.25">
      <c r="A1503" s="7">
        <f t="shared" si="46"/>
        <v>1502</v>
      </c>
      <c r="B1503" s="8"/>
      <c r="C1503" s="7" t="str">
        <f t="shared" si="47"/>
        <v/>
      </c>
      <c r="D1503" s="8"/>
      <c r="E1503" s="8"/>
      <c r="F1503" s="8"/>
      <c r="G1503" s="8"/>
      <c r="H1503" s="8"/>
      <c r="I1503" s="8"/>
      <c r="J1503" s="8"/>
      <c r="K1503" s="8"/>
      <c r="L1503" s="8"/>
      <c r="M1503" s="8"/>
      <c r="N1503" s="8"/>
    </row>
    <row r="1504" spans="1:14" x14ac:dyDescent="0.25">
      <c r="A1504" s="7">
        <f t="shared" si="46"/>
        <v>1503</v>
      </c>
      <c r="B1504" s="8"/>
      <c r="C1504" s="7" t="str">
        <f t="shared" si="47"/>
        <v/>
      </c>
      <c r="D1504" s="8"/>
      <c r="E1504" s="8"/>
      <c r="F1504" s="8"/>
      <c r="G1504" s="8"/>
      <c r="H1504" s="8"/>
      <c r="I1504" s="8"/>
      <c r="J1504" s="8"/>
      <c r="K1504" s="8"/>
      <c r="L1504" s="8"/>
      <c r="M1504" s="8"/>
      <c r="N1504" s="8"/>
    </row>
    <row r="1505" spans="1:14" x14ac:dyDescent="0.25">
      <c r="A1505" s="7">
        <f t="shared" si="46"/>
        <v>1504</v>
      </c>
      <c r="B1505" s="8"/>
      <c r="C1505" s="7" t="str">
        <f t="shared" si="47"/>
        <v/>
      </c>
      <c r="D1505" s="8"/>
      <c r="E1505" s="8"/>
      <c r="F1505" s="8"/>
      <c r="G1505" s="8"/>
      <c r="H1505" s="8"/>
      <c r="I1505" s="8"/>
      <c r="J1505" s="8"/>
      <c r="K1505" s="8"/>
      <c r="L1505" s="8"/>
      <c r="M1505" s="8"/>
      <c r="N1505" s="8"/>
    </row>
    <row r="1506" spans="1:14" x14ac:dyDescent="0.25">
      <c r="A1506" s="7">
        <f t="shared" si="46"/>
        <v>1505</v>
      </c>
      <c r="B1506" s="8"/>
      <c r="C1506" s="7" t="str">
        <f t="shared" si="47"/>
        <v/>
      </c>
      <c r="D1506" s="8"/>
      <c r="E1506" s="8"/>
      <c r="F1506" s="8"/>
      <c r="G1506" s="8"/>
      <c r="H1506" s="8"/>
      <c r="I1506" s="8"/>
      <c r="J1506" s="8"/>
      <c r="K1506" s="8"/>
      <c r="L1506" s="8"/>
      <c r="M1506" s="8"/>
      <c r="N1506" s="8"/>
    </row>
    <row r="1507" spans="1:14" x14ac:dyDescent="0.25">
      <c r="A1507" s="7">
        <f t="shared" si="46"/>
        <v>1506</v>
      </c>
      <c r="B1507" s="8"/>
      <c r="C1507" s="7" t="str">
        <f t="shared" si="47"/>
        <v/>
      </c>
      <c r="D1507" s="8"/>
      <c r="E1507" s="8"/>
      <c r="F1507" s="8"/>
      <c r="G1507" s="8"/>
      <c r="H1507" s="8"/>
      <c r="I1507" s="8"/>
      <c r="J1507" s="8"/>
      <c r="K1507" s="8"/>
      <c r="L1507" s="8"/>
      <c r="M1507" s="8"/>
      <c r="N1507" s="8"/>
    </row>
    <row r="1508" spans="1:14" x14ac:dyDescent="0.25">
      <c r="A1508" s="7">
        <f t="shared" si="46"/>
        <v>1507</v>
      </c>
      <c r="B1508" s="8"/>
      <c r="C1508" s="7" t="str">
        <f t="shared" si="47"/>
        <v/>
      </c>
      <c r="D1508" s="8"/>
      <c r="E1508" s="8"/>
      <c r="F1508" s="8"/>
      <c r="G1508" s="8"/>
      <c r="H1508" s="8"/>
      <c r="I1508" s="8"/>
      <c r="J1508" s="8"/>
      <c r="K1508" s="8"/>
      <c r="L1508" s="8"/>
      <c r="M1508" s="8"/>
      <c r="N1508" s="8"/>
    </row>
    <row r="1509" spans="1:14" x14ac:dyDescent="0.25">
      <c r="A1509" s="7">
        <f t="shared" si="46"/>
        <v>1508</v>
      </c>
      <c r="B1509" s="8"/>
      <c r="C1509" s="7" t="str">
        <f t="shared" si="47"/>
        <v/>
      </c>
      <c r="D1509" s="8"/>
      <c r="E1509" s="8"/>
      <c r="F1509" s="8"/>
      <c r="G1509" s="8"/>
      <c r="H1509" s="8"/>
      <c r="I1509" s="8"/>
      <c r="J1509" s="8"/>
      <c r="K1509" s="8"/>
      <c r="L1509" s="8"/>
      <c r="M1509" s="8"/>
      <c r="N1509" s="8"/>
    </row>
    <row r="1510" spans="1:14" x14ac:dyDescent="0.25">
      <c r="A1510" s="7">
        <f t="shared" si="46"/>
        <v>1509</v>
      </c>
      <c r="B1510" s="8"/>
      <c r="C1510" s="7" t="str">
        <f t="shared" si="47"/>
        <v/>
      </c>
      <c r="D1510" s="8"/>
      <c r="E1510" s="8"/>
      <c r="F1510" s="8"/>
      <c r="G1510" s="8"/>
      <c r="H1510" s="8"/>
      <c r="I1510" s="8"/>
      <c r="J1510" s="8"/>
      <c r="K1510" s="8"/>
      <c r="L1510" s="8"/>
      <c r="M1510" s="8"/>
      <c r="N1510" s="8"/>
    </row>
    <row r="1511" spans="1:14" x14ac:dyDescent="0.25">
      <c r="A1511" s="7">
        <f t="shared" si="46"/>
        <v>1510</v>
      </c>
      <c r="B1511" s="8"/>
      <c r="C1511" s="7" t="str">
        <f t="shared" si="47"/>
        <v/>
      </c>
      <c r="D1511" s="8"/>
      <c r="E1511" s="8"/>
      <c r="F1511" s="8"/>
      <c r="G1511" s="8"/>
      <c r="H1511" s="8"/>
      <c r="I1511" s="8"/>
      <c r="J1511" s="8"/>
      <c r="K1511" s="8"/>
      <c r="L1511" s="8"/>
      <c r="M1511" s="8"/>
      <c r="N1511" s="8"/>
    </row>
    <row r="1512" spans="1:14" x14ac:dyDescent="0.25">
      <c r="A1512" s="7">
        <f t="shared" si="46"/>
        <v>1511</v>
      </c>
      <c r="B1512" s="8"/>
      <c r="C1512" s="7" t="str">
        <f t="shared" si="47"/>
        <v/>
      </c>
      <c r="D1512" s="8"/>
      <c r="E1512" s="8"/>
      <c r="F1512" s="8"/>
      <c r="G1512" s="8"/>
      <c r="H1512" s="8"/>
      <c r="I1512" s="8"/>
      <c r="J1512" s="8"/>
      <c r="K1512" s="8"/>
      <c r="L1512" s="8"/>
      <c r="M1512" s="8"/>
      <c r="N1512" s="8"/>
    </row>
    <row r="1513" spans="1:14" x14ac:dyDescent="0.25">
      <c r="A1513" s="7">
        <f t="shared" si="46"/>
        <v>1512</v>
      </c>
      <c r="B1513" s="8"/>
      <c r="C1513" s="7" t="str">
        <f t="shared" si="47"/>
        <v/>
      </c>
      <c r="D1513" s="8"/>
      <c r="E1513" s="8"/>
      <c r="F1513" s="8"/>
      <c r="G1513" s="8"/>
      <c r="H1513" s="8"/>
      <c r="I1513" s="8"/>
      <c r="J1513" s="8"/>
      <c r="K1513" s="8"/>
      <c r="L1513" s="8"/>
      <c r="M1513" s="8"/>
      <c r="N1513" s="8"/>
    </row>
    <row r="1514" spans="1:14" x14ac:dyDescent="0.25">
      <c r="A1514" s="7">
        <f t="shared" si="46"/>
        <v>1513</v>
      </c>
      <c r="B1514" s="8"/>
      <c r="C1514" s="7" t="str">
        <f t="shared" si="47"/>
        <v/>
      </c>
      <c r="D1514" s="8"/>
      <c r="E1514" s="8"/>
      <c r="F1514" s="8"/>
      <c r="G1514" s="8"/>
      <c r="H1514" s="8"/>
      <c r="I1514" s="8"/>
      <c r="J1514" s="8"/>
      <c r="K1514" s="8"/>
      <c r="L1514" s="8"/>
      <c r="M1514" s="8"/>
      <c r="N1514" s="8"/>
    </row>
    <row r="1515" spans="1:14" x14ac:dyDescent="0.25">
      <c r="A1515" s="7">
        <f t="shared" si="46"/>
        <v>1514</v>
      </c>
      <c r="B1515" s="8"/>
      <c r="C1515" s="7" t="str">
        <f t="shared" si="47"/>
        <v/>
      </c>
      <c r="D1515" s="8"/>
      <c r="E1515" s="8"/>
      <c r="F1515" s="8"/>
      <c r="G1515" s="8"/>
      <c r="H1515" s="8"/>
      <c r="I1515" s="8"/>
      <c r="J1515" s="8"/>
      <c r="K1515" s="8"/>
      <c r="L1515" s="8"/>
      <c r="M1515" s="8"/>
      <c r="N1515" s="8"/>
    </row>
    <row r="1516" spans="1:14" x14ac:dyDescent="0.25">
      <c r="A1516" s="7">
        <f t="shared" si="46"/>
        <v>1515</v>
      </c>
      <c r="B1516" s="8"/>
      <c r="C1516" s="7" t="str">
        <f t="shared" si="47"/>
        <v/>
      </c>
      <c r="D1516" s="8"/>
      <c r="E1516" s="8"/>
      <c r="F1516" s="8"/>
      <c r="G1516" s="8"/>
      <c r="H1516" s="8"/>
      <c r="I1516" s="8"/>
      <c r="J1516" s="8"/>
      <c r="K1516" s="8"/>
      <c r="L1516" s="8"/>
      <c r="M1516" s="8"/>
      <c r="N1516" s="8"/>
    </row>
    <row r="1517" spans="1:14" x14ac:dyDescent="0.25">
      <c r="A1517" s="7">
        <f t="shared" si="46"/>
        <v>1516</v>
      </c>
      <c r="B1517" s="8"/>
      <c r="C1517" s="7" t="str">
        <f t="shared" si="47"/>
        <v/>
      </c>
      <c r="D1517" s="8"/>
      <c r="E1517" s="8"/>
      <c r="F1517" s="8"/>
      <c r="G1517" s="8"/>
      <c r="H1517" s="8"/>
      <c r="I1517" s="8"/>
      <c r="J1517" s="8"/>
      <c r="K1517" s="8"/>
      <c r="L1517" s="8"/>
      <c r="M1517" s="8"/>
      <c r="N1517" s="8"/>
    </row>
    <row r="1518" spans="1:14" x14ac:dyDescent="0.25">
      <c r="A1518" s="7">
        <f t="shared" si="46"/>
        <v>1517</v>
      </c>
      <c r="B1518" s="8"/>
      <c r="C1518" s="7" t="str">
        <f t="shared" si="47"/>
        <v/>
      </c>
      <c r="D1518" s="8"/>
      <c r="E1518" s="8"/>
      <c r="F1518" s="8"/>
      <c r="G1518" s="8"/>
      <c r="H1518" s="8"/>
      <c r="I1518" s="8"/>
      <c r="J1518" s="8"/>
      <c r="K1518" s="8"/>
      <c r="L1518" s="8"/>
      <c r="M1518" s="8"/>
      <c r="N1518" s="8"/>
    </row>
    <row r="1519" spans="1:14" x14ac:dyDescent="0.25">
      <c r="A1519" s="7">
        <f t="shared" si="46"/>
        <v>1518</v>
      </c>
      <c r="B1519" s="8"/>
      <c r="C1519" s="7" t="str">
        <f t="shared" si="47"/>
        <v/>
      </c>
      <c r="D1519" s="8"/>
      <c r="E1519" s="8"/>
      <c r="F1519" s="8"/>
      <c r="G1519" s="8"/>
      <c r="H1519" s="8"/>
      <c r="I1519" s="8"/>
      <c r="J1519" s="8"/>
      <c r="K1519" s="8"/>
      <c r="L1519" s="8"/>
      <c r="M1519" s="8"/>
      <c r="N1519" s="8"/>
    </row>
    <row r="1520" spans="1:14" x14ac:dyDescent="0.25">
      <c r="A1520" s="7">
        <f t="shared" si="46"/>
        <v>1519</v>
      </c>
      <c r="B1520" s="8"/>
      <c r="C1520" s="7" t="str">
        <f t="shared" si="47"/>
        <v/>
      </c>
      <c r="D1520" s="8"/>
      <c r="E1520" s="8"/>
      <c r="F1520" s="8"/>
      <c r="G1520" s="8"/>
      <c r="H1520" s="8"/>
      <c r="I1520" s="8"/>
      <c r="J1520" s="8"/>
      <c r="K1520" s="8"/>
      <c r="L1520" s="8"/>
      <c r="M1520" s="8"/>
      <c r="N1520" s="8"/>
    </row>
    <row r="1521" spans="1:14" x14ac:dyDescent="0.25">
      <c r="A1521" s="7">
        <f t="shared" si="46"/>
        <v>1520</v>
      </c>
      <c r="B1521" s="8"/>
      <c r="C1521" s="7" t="str">
        <f t="shared" si="47"/>
        <v/>
      </c>
      <c r="D1521" s="8"/>
      <c r="E1521" s="8"/>
      <c r="F1521" s="8"/>
      <c r="G1521" s="8"/>
      <c r="H1521" s="8"/>
      <c r="I1521" s="8"/>
      <c r="J1521" s="8"/>
      <c r="K1521" s="8"/>
      <c r="L1521" s="8"/>
      <c r="M1521" s="8"/>
      <c r="N1521" s="8"/>
    </row>
    <row r="1522" spans="1:14" x14ac:dyDescent="0.25">
      <c r="A1522" s="7">
        <f t="shared" si="46"/>
        <v>1521</v>
      </c>
      <c r="B1522" s="8"/>
      <c r="C1522" s="7" t="str">
        <f t="shared" si="47"/>
        <v/>
      </c>
      <c r="D1522" s="8"/>
      <c r="E1522" s="8"/>
      <c r="F1522" s="8"/>
      <c r="G1522" s="8"/>
      <c r="H1522" s="8"/>
      <c r="I1522" s="8"/>
      <c r="J1522" s="8"/>
      <c r="K1522" s="8"/>
      <c r="L1522" s="8"/>
      <c r="M1522" s="8"/>
      <c r="N1522" s="8"/>
    </row>
    <row r="1523" spans="1:14" x14ac:dyDescent="0.25">
      <c r="A1523" s="7">
        <f t="shared" si="46"/>
        <v>1522</v>
      </c>
      <c r="B1523" s="8"/>
      <c r="C1523" s="7" t="str">
        <f t="shared" si="47"/>
        <v/>
      </c>
      <c r="D1523" s="8"/>
      <c r="E1523" s="8"/>
      <c r="F1523" s="8"/>
      <c r="G1523" s="8"/>
      <c r="H1523" s="8"/>
      <c r="I1523" s="8"/>
      <c r="J1523" s="8"/>
      <c r="K1523" s="8"/>
      <c r="L1523" s="8"/>
      <c r="M1523" s="8"/>
      <c r="N1523" s="8"/>
    </row>
    <row r="1524" spans="1:14" x14ac:dyDescent="0.25">
      <c r="A1524" s="7">
        <f t="shared" si="46"/>
        <v>1523</v>
      </c>
      <c r="B1524" s="8"/>
      <c r="C1524" s="7" t="str">
        <f t="shared" si="47"/>
        <v/>
      </c>
      <c r="D1524" s="8"/>
      <c r="E1524" s="8"/>
      <c r="F1524" s="8"/>
      <c r="G1524" s="8"/>
      <c r="H1524" s="8"/>
      <c r="I1524" s="8"/>
      <c r="J1524" s="8"/>
      <c r="K1524" s="8"/>
      <c r="L1524" s="8"/>
      <c r="M1524" s="8"/>
      <c r="N1524" s="8"/>
    </row>
    <row r="1525" spans="1:14" x14ac:dyDescent="0.25">
      <c r="A1525" s="7">
        <f t="shared" si="46"/>
        <v>1524</v>
      </c>
      <c r="B1525" s="8"/>
      <c r="C1525" s="7" t="str">
        <f t="shared" si="47"/>
        <v/>
      </c>
      <c r="D1525" s="8"/>
      <c r="E1525" s="8"/>
      <c r="F1525" s="8"/>
      <c r="G1525" s="8"/>
      <c r="H1525" s="8"/>
      <c r="I1525" s="8"/>
      <c r="J1525" s="8"/>
      <c r="K1525" s="8"/>
      <c r="L1525" s="8"/>
      <c r="M1525" s="8"/>
      <c r="N1525" s="8"/>
    </row>
    <row r="1526" spans="1:14" x14ac:dyDescent="0.25">
      <c r="A1526" s="7">
        <f t="shared" si="46"/>
        <v>1525</v>
      </c>
      <c r="B1526" s="8"/>
      <c r="C1526" s="7" t="str">
        <f t="shared" si="47"/>
        <v/>
      </c>
      <c r="D1526" s="8"/>
      <c r="E1526" s="8"/>
      <c r="F1526" s="8"/>
      <c r="G1526" s="8"/>
      <c r="H1526" s="8"/>
      <c r="I1526" s="8"/>
      <c r="J1526" s="8"/>
      <c r="K1526" s="8"/>
      <c r="L1526" s="8"/>
      <c r="M1526" s="8"/>
      <c r="N1526" s="8"/>
    </row>
    <row r="1527" spans="1:14" x14ac:dyDescent="0.25">
      <c r="A1527" s="7">
        <f t="shared" si="46"/>
        <v>1526</v>
      </c>
      <c r="B1527" s="8"/>
      <c r="C1527" s="7" t="str">
        <f t="shared" si="47"/>
        <v/>
      </c>
      <c r="D1527" s="8"/>
      <c r="E1527" s="8"/>
      <c r="F1527" s="8"/>
      <c r="G1527" s="8"/>
      <c r="H1527" s="8"/>
      <c r="I1527" s="8"/>
      <c r="J1527" s="8"/>
      <c r="K1527" s="8"/>
      <c r="L1527" s="8"/>
      <c r="M1527" s="8"/>
      <c r="N1527" s="8"/>
    </row>
    <row r="1528" spans="1:14" x14ac:dyDescent="0.25">
      <c r="A1528" s="7">
        <f t="shared" si="46"/>
        <v>1527</v>
      </c>
      <c r="B1528" s="8"/>
      <c r="C1528" s="7" t="str">
        <f t="shared" si="47"/>
        <v/>
      </c>
      <c r="D1528" s="8"/>
      <c r="E1528" s="8"/>
      <c r="F1528" s="8"/>
      <c r="G1528" s="8"/>
      <c r="H1528" s="8"/>
      <c r="I1528" s="8"/>
      <c r="J1528" s="8"/>
      <c r="K1528" s="8"/>
      <c r="L1528" s="8"/>
      <c r="M1528" s="8"/>
      <c r="N1528" s="8"/>
    </row>
    <row r="1529" spans="1:14" x14ac:dyDescent="0.25">
      <c r="A1529" s="7">
        <f t="shared" si="46"/>
        <v>1528</v>
      </c>
      <c r="B1529" s="8"/>
      <c r="C1529" s="7" t="str">
        <f t="shared" si="47"/>
        <v/>
      </c>
      <c r="D1529" s="8"/>
      <c r="E1529" s="8"/>
      <c r="F1529" s="8"/>
      <c r="G1529" s="8"/>
      <c r="H1529" s="8"/>
      <c r="I1529" s="8"/>
      <c r="J1529" s="8"/>
      <c r="K1529" s="8"/>
      <c r="L1529" s="8"/>
      <c r="M1529" s="8"/>
      <c r="N1529" s="8"/>
    </row>
    <row r="1530" spans="1:14" x14ac:dyDescent="0.25">
      <c r="A1530" s="7">
        <f t="shared" si="46"/>
        <v>1529</v>
      </c>
      <c r="B1530" s="8"/>
      <c r="C1530" s="7" t="str">
        <f t="shared" si="47"/>
        <v/>
      </c>
      <c r="D1530" s="8"/>
      <c r="E1530" s="8"/>
      <c r="F1530" s="8"/>
      <c r="G1530" s="8"/>
      <c r="H1530" s="8"/>
      <c r="I1530" s="8"/>
      <c r="J1530" s="8"/>
      <c r="K1530" s="8"/>
      <c r="L1530" s="8"/>
      <c r="M1530" s="8"/>
      <c r="N1530" s="8"/>
    </row>
    <row r="1531" spans="1:14" x14ac:dyDescent="0.25">
      <c r="A1531" s="7">
        <f t="shared" si="46"/>
        <v>1530</v>
      </c>
      <c r="B1531" s="8"/>
      <c r="C1531" s="7" t="str">
        <f t="shared" si="47"/>
        <v/>
      </c>
      <c r="D1531" s="8"/>
      <c r="E1531" s="8"/>
      <c r="F1531" s="8"/>
      <c r="G1531" s="8"/>
      <c r="H1531" s="8"/>
      <c r="I1531" s="8"/>
      <c r="J1531" s="8"/>
      <c r="K1531" s="8"/>
      <c r="L1531" s="8"/>
      <c r="M1531" s="8"/>
      <c r="N1531" s="8"/>
    </row>
    <row r="1532" spans="1:14" x14ac:dyDescent="0.25">
      <c r="A1532" s="7">
        <f t="shared" si="46"/>
        <v>1531</v>
      </c>
      <c r="B1532" s="8"/>
      <c r="C1532" s="7" t="str">
        <f t="shared" si="47"/>
        <v/>
      </c>
      <c r="D1532" s="8"/>
      <c r="E1532" s="8"/>
      <c r="F1532" s="8"/>
      <c r="G1532" s="8"/>
      <c r="H1532" s="8"/>
      <c r="I1532" s="8"/>
      <c r="J1532" s="8"/>
      <c r="K1532" s="8"/>
      <c r="L1532" s="8"/>
      <c r="M1532" s="8"/>
      <c r="N1532" s="8"/>
    </row>
    <row r="1533" spans="1:14" x14ac:dyDescent="0.25">
      <c r="A1533" s="7">
        <f t="shared" si="46"/>
        <v>1532</v>
      </c>
      <c r="B1533" s="8"/>
      <c r="C1533" s="7" t="str">
        <f t="shared" si="47"/>
        <v/>
      </c>
      <c r="D1533" s="8"/>
      <c r="E1533" s="8"/>
      <c r="F1533" s="8"/>
      <c r="G1533" s="8"/>
      <c r="H1533" s="8"/>
      <c r="I1533" s="8"/>
      <c r="J1533" s="8"/>
      <c r="K1533" s="8"/>
      <c r="L1533" s="8"/>
      <c r="M1533" s="8"/>
      <c r="N1533" s="8"/>
    </row>
    <row r="1534" spans="1:14" x14ac:dyDescent="0.25">
      <c r="A1534" s="7">
        <f t="shared" si="46"/>
        <v>1533</v>
      </c>
      <c r="B1534" s="8"/>
      <c r="C1534" s="7" t="str">
        <f t="shared" si="47"/>
        <v/>
      </c>
      <c r="D1534" s="8"/>
      <c r="E1534" s="8"/>
      <c r="F1534" s="8"/>
      <c r="G1534" s="8"/>
      <c r="H1534" s="8"/>
      <c r="I1534" s="8"/>
      <c r="J1534" s="8"/>
      <c r="K1534" s="8"/>
      <c r="L1534" s="8"/>
      <c r="M1534" s="8"/>
      <c r="N1534" s="8"/>
    </row>
    <row r="1535" spans="1:14" x14ac:dyDescent="0.25">
      <c r="A1535" s="7">
        <f t="shared" si="46"/>
        <v>1534</v>
      </c>
      <c r="B1535" s="8"/>
      <c r="C1535" s="7" t="str">
        <f t="shared" si="47"/>
        <v/>
      </c>
      <c r="D1535" s="8"/>
      <c r="E1535" s="8"/>
      <c r="F1535" s="8"/>
      <c r="G1535" s="8"/>
      <c r="H1535" s="8"/>
      <c r="I1535" s="8"/>
      <c r="J1535" s="8"/>
      <c r="K1535" s="8"/>
      <c r="L1535" s="8"/>
      <c r="M1535" s="8"/>
      <c r="N1535" s="8"/>
    </row>
    <row r="1536" spans="1:14" x14ac:dyDescent="0.25">
      <c r="A1536" s="7">
        <f t="shared" si="46"/>
        <v>1535</v>
      </c>
      <c r="B1536" s="8"/>
      <c r="C1536" s="7" t="str">
        <f t="shared" si="47"/>
        <v/>
      </c>
      <c r="D1536" s="8"/>
      <c r="E1536" s="8"/>
      <c r="F1536" s="8"/>
      <c r="G1536" s="8"/>
      <c r="H1536" s="8"/>
      <c r="I1536" s="8"/>
      <c r="J1536" s="8"/>
      <c r="K1536" s="8"/>
      <c r="L1536" s="8"/>
      <c r="M1536" s="8"/>
      <c r="N1536" s="8"/>
    </row>
    <row r="1537" spans="1:14" x14ac:dyDescent="0.25">
      <c r="A1537" s="7">
        <f t="shared" si="46"/>
        <v>1536</v>
      </c>
      <c r="B1537" s="8"/>
      <c r="C1537" s="7" t="str">
        <f t="shared" si="47"/>
        <v/>
      </c>
      <c r="D1537" s="8"/>
      <c r="E1537" s="8"/>
      <c r="F1537" s="8"/>
      <c r="G1537" s="8"/>
      <c r="H1537" s="8"/>
      <c r="I1537" s="8"/>
      <c r="J1537" s="8"/>
      <c r="K1537" s="8"/>
      <c r="L1537" s="8"/>
      <c r="M1537" s="8"/>
      <c r="N1537" s="8"/>
    </row>
    <row r="1538" spans="1:14" x14ac:dyDescent="0.25">
      <c r="A1538" s="7">
        <f t="shared" si="46"/>
        <v>1537</v>
      </c>
      <c r="B1538" s="8"/>
      <c r="C1538" s="7" t="str">
        <f t="shared" si="47"/>
        <v/>
      </c>
      <c r="D1538" s="8"/>
      <c r="E1538" s="8"/>
      <c r="F1538" s="8"/>
      <c r="G1538" s="8"/>
      <c r="H1538" s="8"/>
      <c r="I1538" s="8"/>
      <c r="J1538" s="8"/>
      <c r="K1538" s="8"/>
      <c r="L1538" s="8"/>
      <c r="M1538" s="8"/>
      <c r="N1538" s="8"/>
    </row>
    <row r="1539" spans="1:14" x14ac:dyDescent="0.25">
      <c r="A1539" s="7">
        <f t="shared" ref="A1539:A1602" si="48">ROW()-1</f>
        <v>1538</v>
      </c>
      <c r="B1539" s="8"/>
      <c r="C1539" s="7" t="str">
        <f t="shared" ref="C1539:C1602" si="49">IF($B1538="","",YEAR($B1538))</f>
        <v/>
      </c>
      <c r="D1539" s="8"/>
      <c r="E1539" s="8"/>
      <c r="F1539" s="8"/>
      <c r="G1539" s="8"/>
      <c r="H1539" s="8"/>
      <c r="I1539" s="8"/>
      <c r="J1539" s="8"/>
      <c r="K1539" s="8"/>
      <c r="L1539" s="8"/>
      <c r="M1539" s="8"/>
      <c r="N1539" s="8"/>
    </row>
    <row r="1540" spans="1:14" x14ac:dyDescent="0.25">
      <c r="A1540" s="7">
        <f t="shared" si="48"/>
        <v>1539</v>
      </c>
      <c r="B1540" s="8"/>
      <c r="C1540" s="7" t="str">
        <f t="shared" si="49"/>
        <v/>
      </c>
      <c r="D1540" s="8"/>
      <c r="E1540" s="8"/>
      <c r="F1540" s="8"/>
      <c r="G1540" s="8"/>
      <c r="H1540" s="8"/>
      <c r="I1540" s="8"/>
      <c r="J1540" s="8"/>
      <c r="K1540" s="8"/>
      <c r="L1540" s="8"/>
      <c r="M1540" s="8"/>
      <c r="N1540" s="8"/>
    </row>
    <row r="1541" spans="1:14" x14ac:dyDescent="0.25">
      <c r="A1541" s="7">
        <f t="shared" si="48"/>
        <v>1540</v>
      </c>
      <c r="B1541" s="8"/>
      <c r="C1541" s="7" t="str">
        <f t="shared" si="49"/>
        <v/>
      </c>
      <c r="D1541" s="8"/>
      <c r="E1541" s="8"/>
      <c r="F1541" s="8"/>
      <c r="G1541" s="8"/>
      <c r="H1541" s="8"/>
      <c r="I1541" s="8"/>
      <c r="J1541" s="8"/>
      <c r="K1541" s="8"/>
      <c r="L1541" s="8"/>
      <c r="M1541" s="8"/>
      <c r="N1541" s="8"/>
    </row>
    <row r="1542" spans="1:14" x14ac:dyDescent="0.25">
      <c r="A1542" s="7">
        <f t="shared" si="48"/>
        <v>1541</v>
      </c>
      <c r="B1542" s="8"/>
      <c r="C1542" s="7" t="str">
        <f t="shared" si="49"/>
        <v/>
      </c>
      <c r="D1542" s="8"/>
      <c r="E1542" s="8"/>
      <c r="F1542" s="8"/>
      <c r="G1542" s="8"/>
      <c r="H1542" s="8"/>
      <c r="I1542" s="8"/>
      <c r="J1542" s="8"/>
      <c r="K1542" s="8"/>
      <c r="L1542" s="8"/>
      <c r="M1542" s="8"/>
      <c r="N1542" s="8"/>
    </row>
    <row r="1543" spans="1:14" x14ac:dyDescent="0.25">
      <c r="A1543" s="7">
        <f t="shared" si="48"/>
        <v>1542</v>
      </c>
      <c r="B1543" s="8"/>
      <c r="C1543" s="7" t="str">
        <f t="shared" si="49"/>
        <v/>
      </c>
      <c r="D1543" s="8"/>
      <c r="E1543" s="8"/>
      <c r="F1543" s="8"/>
      <c r="G1543" s="8"/>
      <c r="H1543" s="8"/>
      <c r="I1543" s="8"/>
      <c r="J1543" s="8"/>
      <c r="K1543" s="8"/>
      <c r="L1543" s="8"/>
      <c r="M1543" s="8"/>
      <c r="N1543" s="8"/>
    </row>
    <row r="1544" spans="1:14" x14ac:dyDescent="0.25">
      <c r="A1544" s="7">
        <f t="shared" si="48"/>
        <v>1543</v>
      </c>
      <c r="B1544" s="8"/>
      <c r="C1544" s="7" t="str">
        <f t="shared" si="49"/>
        <v/>
      </c>
      <c r="D1544" s="8"/>
      <c r="E1544" s="8"/>
      <c r="F1544" s="8"/>
      <c r="G1544" s="8"/>
      <c r="H1544" s="8"/>
      <c r="I1544" s="8"/>
      <c r="J1544" s="8"/>
      <c r="K1544" s="8"/>
      <c r="L1544" s="8"/>
      <c r="M1544" s="8"/>
      <c r="N1544" s="8"/>
    </row>
    <row r="1545" spans="1:14" x14ac:dyDescent="0.25">
      <c r="A1545" s="7">
        <f t="shared" si="48"/>
        <v>1544</v>
      </c>
      <c r="B1545" s="8"/>
      <c r="C1545" s="7" t="str">
        <f t="shared" si="49"/>
        <v/>
      </c>
      <c r="D1545" s="8"/>
      <c r="E1545" s="8"/>
      <c r="F1545" s="8"/>
      <c r="G1545" s="8"/>
      <c r="H1545" s="8"/>
      <c r="I1545" s="8"/>
      <c r="J1545" s="8"/>
      <c r="K1545" s="8"/>
      <c r="L1545" s="8"/>
      <c r="M1545" s="8"/>
      <c r="N1545" s="8"/>
    </row>
    <row r="1546" spans="1:14" x14ac:dyDescent="0.25">
      <c r="A1546" s="7">
        <f t="shared" si="48"/>
        <v>1545</v>
      </c>
      <c r="B1546" s="8"/>
      <c r="C1546" s="7" t="str">
        <f t="shared" si="49"/>
        <v/>
      </c>
      <c r="D1546" s="8"/>
      <c r="E1546" s="8"/>
      <c r="F1546" s="8"/>
      <c r="G1546" s="8"/>
      <c r="H1546" s="8"/>
      <c r="I1546" s="8"/>
      <c r="J1546" s="8"/>
      <c r="K1546" s="8"/>
      <c r="L1546" s="8"/>
      <c r="M1546" s="8"/>
      <c r="N1546" s="8"/>
    </row>
    <row r="1547" spans="1:14" x14ac:dyDescent="0.25">
      <c r="A1547" s="7">
        <f t="shared" si="48"/>
        <v>1546</v>
      </c>
      <c r="B1547" s="8"/>
      <c r="C1547" s="7" t="str">
        <f t="shared" si="49"/>
        <v/>
      </c>
      <c r="D1547" s="8"/>
      <c r="E1547" s="8"/>
      <c r="F1547" s="8"/>
      <c r="G1547" s="8"/>
      <c r="H1547" s="8"/>
      <c r="I1547" s="8"/>
      <c r="J1547" s="8"/>
      <c r="K1547" s="8"/>
      <c r="L1547" s="8"/>
      <c r="M1547" s="8"/>
      <c r="N1547" s="8"/>
    </row>
    <row r="1548" spans="1:14" x14ac:dyDescent="0.25">
      <c r="A1548" s="7">
        <f t="shared" si="48"/>
        <v>1547</v>
      </c>
      <c r="B1548" s="8"/>
      <c r="C1548" s="7" t="str">
        <f t="shared" si="49"/>
        <v/>
      </c>
      <c r="D1548" s="8"/>
      <c r="E1548" s="8"/>
      <c r="F1548" s="8"/>
      <c r="G1548" s="8"/>
      <c r="H1548" s="8"/>
      <c r="I1548" s="8"/>
      <c r="J1548" s="8"/>
      <c r="K1548" s="8"/>
      <c r="L1548" s="8"/>
      <c r="M1548" s="8"/>
      <c r="N1548" s="8"/>
    </row>
    <row r="1549" spans="1:14" x14ac:dyDescent="0.25">
      <c r="A1549" s="7">
        <f t="shared" si="48"/>
        <v>1548</v>
      </c>
      <c r="B1549" s="8"/>
      <c r="C1549" s="7" t="str">
        <f t="shared" si="49"/>
        <v/>
      </c>
      <c r="D1549" s="8"/>
      <c r="E1549" s="8"/>
      <c r="F1549" s="8"/>
      <c r="G1549" s="8"/>
      <c r="H1549" s="8"/>
      <c r="I1549" s="8"/>
      <c r="J1549" s="8"/>
      <c r="K1549" s="8"/>
      <c r="L1549" s="8"/>
      <c r="M1549" s="8"/>
      <c r="N1549" s="8"/>
    </row>
    <row r="1550" spans="1:14" x14ac:dyDescent="0.25">
      <c r="A1550" s="7">
        <f t="shared" si="48"/>
        <v>1549</v>
      </c>
      <c r="B1550" s="8"/>
      <c r="C1550" s="7" t="str">
        <f t="shared" si="49"/>
        <v/>
      </c>
      <c r="D1550" s="8"/>
      <c r="E1550" s="8"/>
      <c r="F1550" s="8"/>
      <c r="G1550" s="8"/>
      <c r="H1550" s="8"/>
      <c r="I1550" s="8"/>
      <c r="J1550" s="8"/>
      <c r="K1550" s="8"/>
      <c r="L1550" s="8"/>
      <c r="M1550" s="8"/>
      <c r="N1550" s="8"/>
    </row>
    <row r="1551" spans="1:14" x14ac:dyDescent="0.25">
      <c r="A1551" s="7">
        <f t="shared" si="48"/>
        <v>1550</v>
      </c>
      <c r="B1551" s="8"/>
      <c r="C1551" s="7" t="str">
        <f t="shared" si="49"/>
        <v/>
      </c>
      <c r="D1551" s="8"/>
      <c r="E1551" s="8"/>
      <c r="F1551" s="8"/>
      <c r="G1551" s="8"/>
      <c r="H1551" s="8"/>
      <c r="I1551" s="8"/>
      <c r="J1551" s="8"/>
      <c r="K1551" s="8"/>
      <c r="L1551" s="8"/>
      <c r="M1551" s="8"/>
      <c r="N1551" s="8"/>
    </row>
    <row r="1552" spans="1:14" x14ac:dyDescent="0.25">
      <c r="A1552" s="7">
        <f t="shared" si="48"/>
        <v>1551</v>
      </c>
      <c r="B1552" s="8"/>
      <c r="C1552" s="7" t="str">
        <f t="shared" si="49"/>
        <v/>
      </c>
      <c r="D1552" s="8"/>
      <c r="E1552" s="8"/>
      <c r="F1552" s="8"/>
      <c r="G1552" s="8"/>
      <c r="H1552" s="8"/>
      <c r="I1552" s="8"/>
      <c r="J1552" s="8"/>
      <c r="K1552" s="8"/>
      <c r="L1552" s="8"/>
      <c r="M1552" s="8"/>
      <c r="N1552" s="8"/>
    </row>
    <row r="1553" spans="1:14" x14ac:dyDescent="0.25">
      <c r="A1553" s="7">
        <f t="shared" si="48"/>
        <v>1552</v>
      </c>
      <c r="B1553" s="8"/>
      <c r="C1553" s="7" t="str">
        <f t="shared" si="49"/>
        <v/>
      </c>
      <c r="D1553" s="8"/>
      <c r="E1553" s="8"/>
      <c r="F1553" s="8"/>
      <c r="G1553" s="8"/>
      <c r="H1553" s="8"/>
      <c r="I1553" s="8"/>
      <c r="J1553" s="8"/>
      <c r="K1553" s="8"/>
      <c r="L1553" s="8"/>
      <c r="M1553" s="8"/>
      <c r="N1553" s="8"/>
    </row>
    <row r="1554" spans="1:14" x14ac:dyDescent="0.25">
      <c r="A1554" s="7">
        <f t="shared" si="48"/>
        <v>1553</v>
      </c>
      <c r="B1554" s="8"/>
      <c r="C1554" s="7" t="str">
        <f t="shared" si="49"/>
        <v/>
      </c>
      <c r="D1554" s="8"/>
      <c r="E1554" s="8"/>
      <c r="F1554" s="8"/>
      <c r="G1554" s="8"/>
      <c r="H1554" s="8"/>
      <c r="I1554" s="8"/>
      <c r="J1554" s="8"/>
      <c r="K1554" s="8"/>
      <c r="L1554" s="8"/>
      <c r="M1554" s="8"/>
      <c r="N1554" s="8"/>
    </row>
    <row r="1555" spans="1:14" x14ac:dyDescent="0.25">
      <c r="A1555" s="7">
        <f t="shared" si="48"/>
        <v>1554</v>
      </c>
      <c r="B1555" s="8"/>
      <c r="C1555" s="7" t="str">
        <f t="shared" si="49"/>
        <v/>
      </c>
      <c r="D1555" s="8"/>
      <c r="E1555" s="8"/>
      <c r="F1555" s="8"/>
      <c r="G1555" s="8"/>
      <c r="H1555" s="8"/>
      <c r="I1555" s="8"/>
      <c r="J1555" s="8"/>
      <c r="K1555" s="8"/>
      <c r="L1555" s="8"/>
      <c r="M1555" s="8"/>
      <c r="N1555" s="8"/>
    </row>
    <row r="1556" spans="1:14" x14ac:dyDescent="0.25">
      <c r="A1556" s="7">
        <f t="shared" si="48"/>
        <v>1555</v>
      </c>
      <c r="B1556" s="8"/>
      <c r="C1556" s="7" t="str">
        <f t="shared" si="49"/>
        <v/>
      </c>
      <c r="D1556" s="8"/>
      <c r="E1556" s="8"/>
      <c r="F1556" s="8"/>
      <c r="G1556" s="8"/>
      <c r="H1556" s="8"/>
      <c r="I1556" s="8"/>
      <c r="J1556" s="8"/>
      <c r="K1556" s="8"/>
      <c r="L1556" s="8"/>
      <c r="M1556" s="8"/>
      <c r="N1556" s="8"/>
    </row>
    <row r="1557" spans="1:14" x14ac:dyDescent="0.25">
      <c r="A1557" s="7">
        <f t="shared" si="48"/>
        <v>1556</v>
      </c>
      <c r="B1557" s="8"/>
      <c r="C1557" s="7" t="str">
        <f t="shared" si="49"/>
        <v/>
      </c>
      <c r="D1557" s="8"/>
      <c r="E1557" s="8"/>
      <c r="F1557" s="8"/>
      <c r="G1557" s="8"/>
      <c r="H1557" s="8"/>
      <c r="I1557" s="8"/>
      <c r="J1557" s="8"/>
      <c r="K1557" s="8"/>
      <c r="L1557" s="8"/>
      <c r="M1557" s="8"/>
      <c r="N1557" s="8"/>
    </row>
    <row r="1558" spans="1:14" x14ac:dyDescent="0.25">
      <c r="A1558" s="7">
        <f t="shared" si="48"/>
        <v>1557</v>
      </c>
      <c r="B1558" s="8"/>
      <c r="C1558" s="7" t="str">
        <f t="shared" si="49"/>
        <v/>
      </c>
      <c r="D1558" s="8"/>
      <c r="E1558" s="8"/>
      <c r="F1558" s="8"/>
      <c r="G1558" s="8"/>
      <c r="H1558" s="8"/>
      <c r="I1558" s="8"/>
      <c r="J1558" s="8"/>
      <c r="K1558" s="8"/>
      <c r="L1558" s="8"/>
      <c r="M1558" s="8"/>
      <c r="N1558" s="8"/>
    </row>
    <row r="1559" spans="1:14" x14ac:dyDescent="0.25">
      <c r="A1559" s="7">
        <f t="shared" si="48"/>
        <v>1558</v>
      </c>
      <c r="B1559" s="8"/>
      <c r="C1559" s="7" t="str">
        <f t="shared" si="49"/>
        <v/>
      </c>
      <c r="D1559" s="8"/>
      <c r="E1559" s="8"/>
      <c r="F1559" s="8"/>
      <c r="G1559" s="8"/>
      <c r="H1559" s="8"/>
      <c r="I1559" s="8"/>
      <c r="J1559" s="8"/>
      <c r="K1559" s="8"/>
      <c r="L1559" s="8"/>
      <c r="M1559" s="8"/>
      <c r="N1559" s="8"/>
    </row>
    <row r="1560" spans="1:14" x14ac:dyDescent="0.25">
      <c r="A1560" s="7">
        <f t="shared" si="48"/>
        <v>1559</v>
      </c>
      <c r="B1560" s="8"/>
      <c r="C1560" s="7" t="str">
        <f t="shared" si="49"/>
        <v/>
      </c>
      <c r="D1560" s="8"/>
      <c r="E1560" s="8"/>
      <c r="F1560" s="8"/>
      <c r="G1560" s="8"/>
      <c r="H1560" s="8"/>
      <c r="I1560" s="8"/>
      <c r="J1560" s="8"/>
      <c r="K1560" s="8"/>
      <c r="L1560" s="8"/>
      <c r="M1560" s="8"/>
      <c r="N1560" s="8"/>
    </row>
    <row r="1561" spans="1:14" x14ac:dyDescent="0.25">
      <c r="A1561" s="7">
        <f t="shared" si="48"/>
        <v>1560</v>
      </c>
      <c r="B1561" s="8"/>
      <c r="C1561" s="7" t="str">
        <f t="shared" si="49"/>
        <v/>
      </c>
      <c r="D1561" s="8"/>
      <c r="E1561" s="8"/>
      <c r="F1561" s="8"/>
      <c r="G1561" s="8"/>
      <c r="H1561" s="8"/>
      <c r="I1561" s="8"/>
      <c r="J1561" s="8"/>
      <c r="K1561" s="8"/>
      <c r="L1561" s="8"/>
      <c r="M1561" s="8"/>
      <c r="N1561" s="8"/>
    </row>
    <row r="1562" spans="1:14" x14ac:dyDescent="0.25">
      <c r="A1562" s="7">
        <f t="shared" si="48"/>
        <v>1561</v>
      </c>
      <c r="B1562" s="8"/>
      <c r="C1562" s="7" t="str">
        <f t="shared" si="49"/>
        <v/>
      </c>
      <c r="D1562" s="8"/>
      <c r="E1562" s="8"/>
      <c r="F1562" s="8"/>
      <c r="G1562" s="8"/>
      <c r="H1562" s="8"/>
      <c r="I1562" s="8"/>
      <c r="J1562" s="8"/>
      <c r="K1562" s="8"/>
      <c r="L1562" s="8"/>
      <c r="M1562" s="8"/>
      <c r="N1562" s="8"/>
    </row>
    <row r="1563" spans="1:14" x14ac:dyDescent="0.25">
      <c r="A1563" s="7">
        <f t="shared" si="48"/>
        <v>1562</v>
      </c>
      <c r="B1563" s="8"/>
      <c r="C1563" s="7" t="str">
        <f t="shared" si="49"/>
        <v/>
      </c>
      <c r="D1563" s="8"/>
      <c r="E1563" s="8"/>
      <c r="F1563" s="8"/>
      <c r="G1563" s="8"/>
      <c r="H1563" s="8"/>
      <c r="I1563" s="8"/>
      <c r="J1563" s="8"/>
      <c r="K1563" s="8"/>
      <c r="L1563" s="8"/>
      <c r="M1563" s="8"/>
      <c r="N1563" s="8"/>
    </row>
    <row r="1564" spans="1:14" x14ac:dyDescent="0.25">
      <c r="A1564" s="7">
        <f t="shared" si="48"/>
        <v>1563</v>
      </c>
      <c r="B1564" s="8"/>
      <c r="C1564" s="7" t="str">
        <f t="shared" si="49"/>
        <v/>
      </c>
      <c r="D1564" s="8"/>
      <c r="E1564" s="8"/>
      <c r="F1564" s="8"/>
      <c r="G1564" s="8"/>
      <c r="H1564" s="8"/>
      <c r="I1564" s="8"/>
      <c r="J1564" s="8"/>
      <c r="K1564" s="8"/>
      <c r="L1564" s="8"/>
      <c r="M1564" s="8"/>
      <c r="N1564" s="8"/>
    </row>
    <row r="1565" spans="1:14" x14ac:dyDescent="0.25">
      <c r="A1565" s="7">
        <f t="shared" si="48"/>
        <v>1564</v>
      </c>
      <c r="B1565" s="8"/>
      <c r="C1565" s="7" t="str">
        <f t="shared" si="49"/>
        <v/>
      </c>
      <c r="D1565" s="8"/>
      <c r="E1565" s="8"/>
      <c r="F1565" s="8"/>
      <c r="G1565" s="8"/>
      <c r="H1565" s="8"/>
      <c r="I1565" s="8"/>
      <c r="J1565" s="8"/>
      <c r="K1565" s="8"/>
      <c r="L1565" s="8"/>
      <c r="M1565" s="8"/>
      <c r="N1565" s="8"/>
    </row>
    <row r="1566" spans="1:14" x14ac:dyDescent="0.25">
      <c r="A1566" s="7">
        <f t="shared" si="48"/>
        <v>1565</v>
      </c>
      <c r="B1566" s="8"/>
      <c r="C1566" s="7" t="str">
        <f t="shared" si="49"/>
        <v/>
      </c>
      <c r="D1566" s="8"/>
      <c r="E1566" s="8"/>
      <c r="F1566" s="8"/>
      <c r="G1566" s="8"/>
      <c r="H1566" s="8"/>
      <c r="I1566" s="8"/>
      <c r="J1566" s="8"/>
      <c r="K1566" s="8"/>
      <c r="L1566" s="8"/>
      <c r="M1566" s="8"/>
      <c r="N1566" s="8"/>
    </row>
    <row r="1567" spans="1:14" x14ac:dyDescent="0.25">
      <c r="A1567" s="7">
        <f t="shared" si="48"/>
        <v>1566</v>
      </c>
      <c r="B1567" s="8"/>
      <c r="C1567" s="7" t="str">
        <f t="shared" si="49"/>
        <v/>
      </c>
      <c r="D1567" s="8"/>
      <c r="E1567" s="8"/>
      <c r="F1567" s="8"/>
      <c r="G1567" s="8"/>
      <c r="H1567" s="8"/>
      <c r="I1567" s="8"/>
      <c r="J1567" s="8"/>
      <c r="K1567" s="8"/>
      <c r="L1567" s="8"/>
      <c r="M1567" s="8"/>
      <c r="N1567" s="8"/>
    </row>
    <row r="1568" spans="1:14" x14ac:dyDescent="0.25">
      <c r="A1568" s="7">
        <f t="shared" si="48"/>
        <v>1567</v>
      </c>
      <c r="B1568" s="8"/>
      <c r="C1568" s="7" t="str">
        <f t="shared" si="49"/>
        <v/>
      </c>
      <c r="D1568" s="8"/>
      <c r="E1568" s="8"/>
      <c r="F1568" s="8"/>
      <c r="G1568" s="8"/>
      <c r="H1568" s="8"/>
      <c r="I1568" s="8"/>
      <c r="J1568" s="8"/>
      <c r="K1568" s="8"/>
      <c r="L1568" s="8"/>
      <c r="M1568" s="8"/>
      <c r="N1568" s="8"/>
    </row>
    <row r="1569" spans="1:14" x14ac:dyDescent="0.25">
      <c r="A1569" s="7">
        <f t="shared" si="48"/>
        <v>1568</v>
      </c>
      <c r="B1569" s="8"/>
      <c r="C1569" s="7" t="str">
        <f t="shared" si="49"/>
        <v/>
      </c>
      <c r="D1569" s="8"/>
      <c r="E1569" s="8"/>
      <c r="F1569" s="8"/>
      <c r="G1569" s="8"/>
      <c r="H1569" s="8"/>
      <c r="I1569" s="8"/>
      <c r="J1569" s="8"/>
      <c r="K1569" s="8"/>
      <c r="L1569" s="8"/>
      <c r="M1569" s="8"/>
      <c r="N1569" s="8"/>
    </row>
    <row r="1570" spans="1:14" x14ac:dyDescent="0.25">
      <c r="A1570" s="7">
        <f t="shared" si="48"/>
        <v>1569</v>
      </c>
      <c r="B1570" s="8"/>
      <c r="C1570" s="7" t="str">
        <f t="shared" si="49"/>
        <v/>
      </c>
      <c r="D1570" s="8"/>
      <c r="E1570" s="8"/>
      <c r="F1570" s="8"/>
      <c r="G1570" s="8"/>
      <c r="H1570" s="8"/>
      <c r="I1570" s="8"/>
      <c r="J1570" s="8"/>
      <c r="K1570" s="8"/>
      <c r="L1570" s="8"/>
      <c r="M1570" s="8"/>
      <c r="N1570" s="8"/>
    </row>
    <row r="1571" spans="1:14" x14ac:dyDescent="0.25">
      <c r="A1571" s="7">
        <f t="shared" si="48"/>
        <v>1570</v>
      </c>
      <c r="B1571" s="8"/>
      <c r="C1571" s="7" t="str">
        <f t="shared" si="49"/>
        <v/>
      </c>
      <c r="D1571" s="8"/>
      <c r="E1571" s="8"/>
      <c r="F1571" s="8"/>
      <c r="G1571" s="8"/>
      <c r="H1571" s="8"/>
      <c r="I1571" s="8"/>
      <c r="J1571" s="8"/>
      <c r="K1571" s="8"/>
      <c r="L1571" s="8"/>
      <c r="M1571" s="8"/>
      <c r="N1571" s="8"/>
    </row>
    <row r="1572" spans="1:14" x14ac:dyDescent="0.25">
      <c r="A1572" s="7">
        <f t="shared" si="48"/>
        <v>1571</v>
      </c>
      <c r="B1572" s="8"/>
      <c r="C1572" s="7" t="str">
        <f t="shared" si="49"/>
        <v/>
      </c>
      <c r="D1572" s="8"/>
      <c r="E1572" s="8"/>
      <c r="F1572" s="8"/>
      <c r="G1572" s="8"/>
      <c r="H1572" s="8"/>
      <c r="I1572" s="8"/>
      <c r="J1572" s="8"/>
      <c r="K1572" s="8"/>
      <c r="L1572" s="8"/>
      <c r="M1572" s="8"/>
      <c r="N1572" s="8"/>
    </row>
    <row r="1573" spans="1:14" x14ac:dyDescent="0.25">
      <c r="A1573" s="7">
        <f t="shared" si="48"/>
        <v>1572</v>
      </c>
      <c r="B1573" s="8"/>
      <c r="C1573" s="7" t="str">
        <f t="shared" si="49"/>
        <v/>
      </c>
      <c r="D1573" s="8"/>
      <c r="E1573" s="8"/>
      <c r="F1573" s="8"/>
      <c r="G1573" s="8"/>
      <c r="H1573" s="8"/>
      <c r="I1573" s="8"/>
      <c r="J1573" s="8"/>
      <c r="K1573" s="8"/>
      <c r="L1573" s="8"/>
      <c r="M1573" s="8"/>
      <c r="N1573" s="8"/>
    </row>
    <row r="1574" spans="1:14" x14ac:dyDescent="0.25">
      <c r="A1574" s="7">
        <f t="shared" si="48"/>
        <v>1573</v>
      </c>
      <c r="B1574" s="8"/>
      <c r="C1574" s="7" t="str">
        <f t="shared" si="49"/>
        <v/>
      </c>
      <c r="D1574" s="8"/>
      <c r="E1574" s="8"/>
      <c r="F1574" s="8"/>
      <c r="G1574" s="8"/>
      <c r="H1574" s="8"/>
      <c r="I1574" s="8"/>
      <c r="J1574" s="8"/>
      <c r="K1574" s="8"/>
      <c r="L1574" s="8"/>
      <c r="M1574" s="8"/>
      <c r="N1574" s="8"/>
    </row>
    <row r="1575" spans="1:14" x14ac:dyDescent="0.25">
      <c r="A1575" s="7">
        <f t="shared" si="48"/>
        <v>1574</v>
      </c>
      <c r="B1575" s="8"/>
      <c r="C1575" s="7" t="str">
        <f t="shared" si="49"/>
        <v/>
      </c>
      <c r="D1575" s="8"/>
      <c r="E1575" s="8"/>
      <c r="F1575" s="8"/>
      <c r="G1575" s="8"/>
      <c r="H1575" s="8"/>
      <c r="I1575" s="8"/>
      <c r="J1575" s="8"/>
      <c r="K1575" s="8"/>
      <c r="L1575" s="8"/>
      <c r="M1575" s="8"/>
      <c r="N1575" s="8"/>
    </row>
    <row r="1576" spans="1:14" x14ac:dyDescent="0.25">
      <c r="A1576" s="7">
        <f t="shared" si="48"/>
        <v>1575</v>
      </c>
      <c r="B1576" s="8"/>
      <c r="C1576" s="7" t="str">
        <f t="shared" si="49"/>
        <v/>
      </c>
      <c r="D1576" s="8"/>
      <c r="E1576" s="8"/>
      <c r="F1576" s="8"/>
      <c r="G1576" s="8"/>
      <c r="H1576" s="8"/>
      <c r="I1576" s="8"/>
      <c r="J1576" s="8"/>
      <c r="K1576" s="8"/>
      <c r="L1576" s="8"/>
      <c r="M1576" s="8"/>
      <c r="N1576" s="8"/>
    </row>
    <row r="1577" spans="1:14" x14ac:dyDescent="0.25">
      <c r="A1577" s="7">
        <f t="shared" si="48"/>
        <v>1576</v>
      </c>
      <c r="B1577" s="8"/>
      <c r="C1577" s="7" t="str">
        <f t="shared" si="49"/>
        <v/>
      </c>
      <c r="D1577" s="8"/>
      <c r="E1577" s="8"/>
      <c r="F1577" s="8"/>
      <c r="G1577" s="8"/>
      <c r="H1577" s="8"/>
      <c r="I1577" s="8"/>
      <c r="J1577" s="8"/>
      <c r="K1577" s="8"/>
      <c r="L1577" s="8"/>
      <c r="M1577" s="8"/>
      <c r="N1577" s="8"/>
    </row>
    <row r="1578" spans="1:14" x14ac:dyDescent="0.25">
      <c r="A1578" s="7">
        <f t="shared" si="48"/>
        <v>1577</v>
      </c>
      <c r="B1578" s="8"/>
      <c r="C1578" s="7" t="str">
        <f t="shared" si="49"/>
        <v/>
      </c>
      <c r="D1578" s="8"/>
      <c r="E1578" s="8"/>
      <c r="F1578" s="8"/>
      <c r="G1578" s="8"/>
      <c r="H1578" s="8"/>
      <c r="I1578" s="8"/>
      <c r="J1578" s="8"/>
      <c r="K1578" s="8"/>
      <c r="L1578" s="8"/>
      <c r="M1578" s="8"/>
      <c r="N1578" s="8"/>
    </row>
    <row r="1579" spans="1:14" x14ac:dyDescent="0.25">
      <c r="A1579" s="7">
        <f t="shared" si="48"/>
        <v>1578</v>
      </c>
      <c r="B1579" s="8"/>
      <c r="C1579" s="7" t="str">
        <f t="shared" si="49"/>
        <v/>
      </c>
      <c r="D1579" s="8"/>
      <c r="E1579" s="8"/>
      <c r="F1579" s="8"/>
      <c r="G1579" s="8"/>
      <c r="H1579" s="8"/>
      <c r="I1579" s="8"/>
      <c r="J1579" s="8"/>
      <c r="K1579" s="8"/>
      <c r="L1579" s="8"/>
      <c r="M1579" s="8"/>
      <c r="N1579" s="8"/>
    </row>
    <row r="1580" spans="1:14" x14ac:dyDescent="0.25">
      <c r="A1580" s="7">
        <f t="shared" si="48"/>
        <v>1579</v>
      </c>
      <c r="B1580" s="8"/>
      <c r="C1580" s="7" t="str">
        <f t="shared" si="49"/>
        <v/>
      </c>
      <c r="D1580" s="8"/>
      <c r="E1580" s="8"/>
      <c r="F1580" s="8"/>
      <c r="G1580" s="8"/>
      <c r="H1580" s="8"/>
      <c r="I1580" s="8"/>
      <c r="J1580" s="8"/>
      <c r="K1580" s="8"/>
      <c r="L1580" s="8"/>
      <c r="M1580" s="8"/>
      <c r="N1580" s="8"/>
    </row>
    <row r="1581" spans="1:14" x14ac:dyDescent="0.25">
      <c r="A1581" s="7">
        <f t="shared" si="48"/>
        <v>1580</v>
      </c>
      <c r="B1581" s="8"/>
      <c r="C1581" s="7" t="str">
        <f t="shared" si="49"/>
        <v/>
      </c>
      <c r="D1581" s="8"/>
      <c r="E1581" s="8"/>
      <c r="F1581" s="8"/>
      <c r="G1581" s="8"/>
      <c r="H1581" s="8"/>
      <c r="I1581" s="8"/>
      <c r="J1581" s="8"/>
      <c r="K1581" s="8"/>
      <c r="L1581" s="8"/>
      <c r="M1581" s="8"/>
      <c r="N1581" s="8"/>
    </row>
    <row r="1582" spans="1:14" x14ac:dyDescent="0.25">
      <c r="A1582" s="7">
        <f t="shared" si="48"/>
        <v>1581</v>
      </c>
      <c r="B1582" s="8"/>
      <c r="C1582" s="7" t="str">
        <f t="shared" si="49"/>
        <v/>
      </c>
      <c r="D1582" s="8"/>
      <c r="E1582" s="8"/>
      <c r="F1582" s="8"/>
      <c r="G1582" s="8"/>
      <c r="H1582" s="8"/>
      <c r="I1582" s="8"/>
      <c r="J1582" s="8"/>
      <c r="K1582" s="8"/>
      <c r="L1582" s="8"/>
      <c r="M1582" s="8"/>
      <c r="N1582" s="8"/>
    </row>
    <row r="1583" spans="1:14" x14ac:dyDescent="0.25">
      <c r="A1583" s="7">
        <f t="shared" si="48"/>
        <v>1582</v>
      </c>
      <c r="B1583" s="8"/>
      <c r="C1583" s="7" t="str">
        <f t="shared" si="49"/>
        <v/>
      </c>
      <c r="D1583" s="8"/>
      <c r="E1583" s="8"/>
      <c r="F1583" s="8"/>
      <c r="G1583" s="8"/>
      <c r="H1583" s="8"/>
      <c r="I1583" s="8"/>
      <c r="J1583" s="8"/>
      <c r="K1583" s="8"/>
      <c r="L1583" s="8"/>
      <c r="M1583" s="8"/>
      <c r="N1583" s="8"/>
    </row>
    <row r="1584" spans="1:14" x14ac:dyDescent="0.25">
      <c r="A1584" s="7">
        <f t="shared" si="48"/>
        <v>1583</v>
      </c>
      <c r="B1584" s="8"/>
      <c r="C1584" s="7" t="str">
        <f t="shared" si="49"/>
        <v/>
      </c>
      <c r="D1584" s="8"/>
      <c r="E1584" s="8"/>
      <c r="F1584" s="8"/>
      <c r="G1584" s="8"/>
      <c r="H1584" s="8"/>
      <c r="I1584" s="8"/>
      <c r="J1584" s="8"/>
      <c r="K1584" s="8"/>
      <c r="L1584" s="8"/>
      <c r="M1584" s="8"/>
      <c r="N1584" s="8"/>
    </row>
    <row r="1585" spans="1:14" x14ac:dyDescent="0.25">
      <c r="A1585" s="7">
        <f t="shared" si="48"/>
        <v>1584</v>
      </c>
      <c r="B1585" s="8"/>
      <c r="C1585" s="7" t="str">
        <f t="shared" si="49"/>
        <v/>
      </c>
      <c r="D1585" s="8"/>
      <c r="E1585" s="8"/>
      <c r="F1585" s="8"/>
      <c r="G1585" s="8"/>
      <c r="H1585" s="8"/>
      <c r="I1585" s="8"/>
      <c r="J1585" s="8"/>
      <c r="K1585" s="8"/>
      <c r="L1585" s="8"/>
      <c r="M1585" s="8"/>
      <c r="N1585" s="8"/>
    </row>
    <row r="1586" spans="1:14" x14ac:dyDescent="0.25">
      <c r="A1586" s="7">
        <f t="shared" si="48"/>
        <v>1585</v>
      </c>
      <c r="B1586" s="8"/>
      <c r="C1586" s="7" t="str">
        <f t="shared" si="49"/>
        <v/>
      </c>
      <c r="D1586" s="8"/>
      <c r="E1586" s="8"/>
      <c r="F1586" s="8"/>
      <c r="G1586" s="8"/>
      <c r="H1586" s="8"/>
      <c r="I1586" s="8"/>
      <c r="J1586" s="8"/>
      <c r="K1586" s="8"/>
      <c r="L1586" s="8"/>
      <c r="M1586" s="8"/>
      <c r="N1586" s="8"/>
    </row>
    <row r="1587" spans="1:14" x14ac:dyDescent="0.25">
      <c r="A1587" s="7">
        <f t="shared" si="48"/>
        <v>1586</v>
      </c>
      <c r="B1587" s="8"/>
      <c r="C1587" s="7" t="str">
        <f t="shared" si="49"/>
        <v/>
      </c>
      <c r="D1587" s="8"/>
      <c r="E1587" s="8"/>
      <c r="F1587" s="8"/>
      <c r="G1587" s="8"/>
      <c r="H1587" s="8"/>
      <c r="I1587" s="8"/>
      <c r="J1587" s="8"/>
      <c r="K1587" s="8"/>
      <c r="L1587" s="8"/>
      <c r="M1587" s="8"/>
      <c r="N1587" s="8"/>
    </row>
    <row r="1588" spans="1:14" x14ac:dyDescent="0.25">
      <c r="A1588" s="7">
        <f t="shared" si="48"/>
        <v>1587</v>
      </c>
      <c r="B1588" s="8"/>
      <c r="C1588" s="7" t="str">
        <f t="shared" si="49"/>
        <v/>
      </c>
      <c r="D1588" s="8"/>
      <c r="E1588" s="8"/>
      <c r="F1588" s="8"/>
      <c r="G1588" s="8"/>
      <c r="H1588" s="8"/>
      <c r="I1588" s="8"/>
      <c r="J1588" s="8"/>
      <c r="K1588" s="8"/>
      <c r="L1588" s="8"/>
      <c r="M1588" s="8"/>
      <c r="N1588" s="8"/>
    </row>
    <row r="1589" spans="1:14" x14ac:dyDescent="0.25">
      <c r="A1589" s="7">
        <f t="shared" si="48"/>
        <v>1588</v>
      </c>
      <c r="B1589" s="8"/>
      <c r="C1589" s="7" t="str">
        <f t="shared" si="49"/>
        <v/>
      </c>
      <c r="D1589" s="8"/>
      <c r="E1589" s="8"/>
      <c r="F1589" s="8"/>
      <c r="G1589" s="8"/>
      <c r="H1589" s="8"/>
      <c r="I1589" s="8"/>
      <c r="J1589" s="8"/>
      <c r="K1589" s="8"/>
      <c r="L1589" s="8"/>
      <c r="M1589" s="8"/>
      <c r="N1589" s="8"/>
    </row>
    <row r="1590" spans="1:14" x14ac:dyDescent="0.25">
      <c r="A1590" s="7">
        <f t="shared" si="48"/>
        <v>1589</v>
      </c>
      <c r="B1590" s="8"/>
      <c r="C1590" s="7" t="str">
        <f t="shared" si="49"/>
        <v/>
      </c>
      <c r="D1590" s="8"/>
      <c r="E1590" s="8"/>
      <c r="F1590" s="8"/>
      <c r="G1590" s="8"/>
      <c r="H1590" s="8"/>
      <c r="I1590" s="8"/>
      <c r="J1590" s="8"/>
      <c r="K1590" s="8"/>
      <c r="L1590" s="8"/>
      <c r="M1590" s="8"/>
      <c r="N1590" s="8"/>
    </row>
    <row r="1591" spans="1:14" x14ac:dyDescent="0.25">
      <c r="A1591" s="7">
        <f t="shared" si="48"/>
        <v>1590</v>
      </c>
      <c r="B1591" s="8"/>
      <c r="C1591" s="7" t="str">
        <f t="shared" si="49"/>
        <v/>
      </c>
      <c r="D1591" s="8"/>
      <c r="E1591" s="8"/>
      <c r="F1591" s="8"/>
      <c r="G1591" s="8"/>
      <c r="H1591" s="8"/>
      <c r="I1591" s="8"/>
      <c r="J1591" s="8"/>
      <c r="K1591" s="8"/>
      <c r="L1591" s="8"/>
      <c r="M1591" s="8"/>
      <c r="N1591" s="8"/>
    </row>
    <row r="1592" spans="1:14" x14ac:dyDescent="0.25">
      <c r="A1592" s="7">
        <f t="shared" si="48"/>
        <v>1591</v>
      </c>
      <c r="B1592" s="8"/>
      <c r="C1592" s="7" t="str">
        <f t="shared" si="49"/>
        <v/>
      </c>
      <c r="D1592" s="8"/>
      <c r="E1592" s="8"/>
      <c r="F1592" s="8"/>
      <c r="G1592" s="8"/>
      <c r="H1592" s="8"/>
      <c r="I1592" s="8"/>
      <c r="J1592" s="8"/>
      <c r="K1592" s="8"/>
      <c r="L1592" s="8"/>
      <c r="M1592" s="8"/>
      <c r="N1592" s="8"/>
    </row>
    <row r="1593" spans="1:14" x14ac:dyDescent="0.25">
      <c r="A1593" s="7">
        <f t="shared" si="48"/>
        <v>1592</v>
      </c>
      <c r="B1593" s="8"/>
      <c r="C1593" s="7" t="str">
        <f t="shared" si="49"/>
        <v/>
      </c>
      <c r="D1593" s="8"/>
      <c r="E1593" s="8"/>
      <c r="F1593" s="8"/>
      <c r="G1593" s="8"/>
      <c r="H1593" s="8"/>
      <c r="I1593" s="8"/>
      <c r="J1593" s="8"/>
      <c r="K1593" s="8"/>
      <c r="L1593" s="8"/>
      <c r="M1593" s="8"/>
      <c r="N1593" s="8"/>
    </row>
    <row r="1594" spans="1:14" x14ac:dyDescent="0.25">
      <c r="A1594" s="7">
        <f t="shared" si="48"/>
        <v>1593</v>
      </c>
      <c r="B1594" s="8"/>
      <c r="C1594" s="7" t="str">
        <f t="shared" si="49"/>
        <v/>
      </c>
      <c r="D1594" s="8"/>
      <c r="E1594" s="8"/>
      <c r="F1594" s="8"/>
      <c r="G1594" s="8"/>
      <c r="H1594" s="8"/>
      <c r="I1594" s="8"/>
      <c r="J1594" s="8"/>
      <c r="K1594" s="8"/>
      <c r="L1594" s="8"/>
      <c r="M1594" s="8"/>
      <c r="N1594" s="8"/>
    </row>
    <row r="1595" spans="1:14" x14ac:dyDescent="0.25">
      <c r="A1595" s="7">
        <f t="shared" si="48"/>
        <v>1594</v>
      </c>
      <c r="B1595" s="8"/>
      <c r="C1595" s="7" t="str">
        <f t="shared" si="49"/>
        <v/>
      </c>
      <c r="D1595" s="8"/>
      <c r="E1595" s="8"/>
      <c r="F1595" s="8"/>
      <c r="G1595" s="8"/>
      <c r="H1595" s="8"/>
      <c r="I1595" s="8"/>
      <c r="J1595" s="8"/>
      <c r="K1595" s="8"/>
      <c r="L1595" s="8"/>
      <c r="M1595" s="8"/>
      <c r="N1595" s="8"/>
    </row>
    <row r="1596" spans="1:14" x14ac:dyDescent="0.25">
      <c r="A1596" s="7">
        <f t="shared" si="48"/>
        <v>1595</v>
      </c>
      <c r="B1596" s="8"/>
      <c r="C1596" s="7" t="str">
        <f t="shared" si="49"/>
        <v/>
      </c>
      <c r="D1596" s="8"/>
      <c r="E1596" s="8"/>
      <c r="F1596" s="8"/>
      <c r="G1596" s="8"/>
      <c r="H1596" s="8"/>
      <c r="I1596" s="8"/>
      <c r="J1596" s="8"/>
      <c r="K1596" s="8"/>
      <c r="L1596" s="8"/>
      <c r="M1596" s="8"/>
      <c r="N1596" s="8"/>
    </row>
    <row r="1597" spans="1:14" x14ac:dyDescent="0.25">
      <c r="A1597" s="7">
        <f t="shared" si="48"/>
        <v>1596</v>
      </c>
      <c r="B1597" s="8"/>
      <c r="C1597" s="7" t="str">
        <f t="shared" si="49"/>
        <v/>
      </c>
      <c r="D1597" s="8"/>
      <c r="E1597" s="8"/>
      <c r="F1597" s="8"/>
      <c r="G1597" s="8"/>
      <c r="H1597" s="8"/>
      <c r="I1597" s="8"/>
      <c r="J1597" s="8"/>
      <c r="K1597" s="8"/>
      <c r="L1597" s="8"/>
      <c r="M1597" s="8"/>
      <c r="N1597" s="8"/>
    </row>
    <row r="1598" spans="1:14" x14ac:dyDescent="0.25">
      <c r="A1598" s="7">
        <f t="shared" si="48"/>
        <v>1597</v>
      </c>
      <c r="B1598" s="8"/>
      <c r="C1598" s="7" t="str">
        <f t="shared" si="49"/>
        <v/>
      </c>
      <c r="D1598" s="8"/>
      <c r="E1598" s="8"/>
      <c r="F1598" s="8"/>
      <c r="G1598" s="8"/>
      <c r="H1598" s="8"/>
      <c r="I1598" s="8"/>
      <c r="J1598" s="8"/>
      <c r="K1598" s="8"/>
      <c r="L1598" s="8"/>
      <c r="M1598" s="8"/>
      <c r="N1598" s="8"/>
    </row>
    <row r="1599" spans="1:14" x14ac:dyDescent="0.25">
      <c r="A1599" s="7">
        <f t="shared" si="48"/>
        <v>1598</v>
      </c>
      <c r="B1599" s="8"/>
      <c r="C1599" s="7" t="str">
        <f t="shared" si="49"/>
        <v/>
      </c>
      <c r="D1599" s="8"/>
      <c r="E1599" s="8"/>
      <c r="F1599" s="8"/>
      <c r="G1599" s="8"/>
      <c r="H1599" s="8"/>
      <c r="I1599" s="8"/>
      <c r="J1599" s="8"/>
      <c r="K1599" s="8"/>
      <c r="L1599" s="8"/>
      <c r="M1599" s="8"/>
      <c r="N1599" s="8"/>
    </row>
    <row r="1600" spans="1:14" x14ac:dyDescent="0.25">
      <c r="A1600" s="7">
        <f t="shared" si="48"/>
        <v>1599</v>
      </c>
      <c r="B1600" s="8"/>
      <c r="C1600" s="7" t="str">
        <f t="shared" si="49"/>
        <v/>
      </c>
      <c r="D1600" s="8"/>
      <c r="E1600" s="8"/>
      <c r="F1600" s="8"/>
      <c r="G1600" s="8"/>
      <c r="H1600" s="8"/>
      <c r="I1600" s="8"/>
      <c r="J1600" s="8"/>
      <c r="K1600" s="8"/>
      <c r="L1600" s="8"/>
      <c r="M1600" s="8"/>
      <c r="N1600" s="8"/>
    </row>
    <row r="1601" spans="1:14" x14ac:dyDescent="0.25">
      <c r="A1601" s="7">
        <f t="shared" si="48"/>
        <v>1600</v>
      </c>
      <c r="B1601" s="8"/>
      <c r="C1601" s="7" t="str">
        <f t="shared" si="49"/>
        <v/>
      </c>
      <c r="D1601" s="8"/>
      <c r="E1601" s="8"/>
      <c r="F1601" s="8"/>
      <c r="G1601" s="8"/>
      <c r="H1601" s="8"/>
      <c r="I1601" s="8"/>
      <c r="J1601" s="8"/>
      <c r="K1601" s="8"/>
      <c r="L1601" s="8"/>
      <c r="M1601" s="8"/>
      <c r="N1601" s="8"/>
    </row>
    <row r="1602" spans="1:14" x14ac:dyDescent="0.25">
      <c r="A1602" s="7">
        <f t="shared" si="48"/>
        <v>1601</v>
      </c>
      <c r="B1602" s="8"/>
      <c r="C1602" s="7" t="str">
        <f t="shared" si="49"/>
        <v/>
      </c>
      <c r="D1602" s="8"/>
      <c r="E1602" s="8"/>
      <c r="F1602" s="8"/>
      <c r="G1602" s="8"/>
      <c r="H1602" s="8"/>
      <c r="I1602" s="8"/>
      <c r="J1602" s="8"/>
      <c r="K1602" s="8"/>
      <c r="L1602" s="8"/>
      <c r="M1602" s="8"/>
      <c r="N1602" s="8"/>
    </row>
    <row r="1603" spans="1:14" x14ac:dyDescent="0.25">
      <c r="A1603" s="7">
        <f t="shared" ref="A1603:A1666" si="50">ROW()-1</f>
        <v>1602</v>
      </c>
      <c r="B1603" s="8"/>
      <c r="C1603" s="7" t="str">
        <f t="shared" ref="C1603:C1666" si="51">IF($B1602="","",YEAR($B1602))</f>
        <v/>
      </c>
      <c r="D1603" s="8"/>
      <c r="E1603" s="8"/>
      <c r="F1603" s="8"/>
      <c r="G1603" s="8"/>
      <c r="H1603" s="8"/>
      <c r="I1603" s="8"/>
      <c r="J1603" s="8"/>
      <c r="K1603" s="8"/>
      <c r="L1603" s="8"/>
      <c r="M1603" s="8"/>
      <c r="N1603" s="8"/>
    </row>
    <row r="1604" spans="1:14" x14ac:dyDescent="0.25">
      <c r="A1604" s="7">
        <f t="shared" si="50"/>
        <v>1603</v>
      </c>
      <c r="B1604" s="8"/>
      <c r="C1604" s="7" t="str">
        <f t="shared" si="51"/>
        <v/>
      </c>
      <c r="D1604" s="8"/>
      <c r="E1604" s="8"/>
      <c r="F1604" s="8"/>
      <c r="G1604" s="8"/>
      <c r="H1604" s="8"/>
      <c r="I1604" s="8"/>
      <c r="J1604" s="8"/>
      <c r="K1604" s="8"/>
      <c r="L1604" s="8"/>
      <c r="M1604" s="8"/>
      <c r="N1604" s="8"/>
    </row>
    <row r="1605" spans="1:14" x14ac:dyDescent="0.25">
      <c r="A1605" s="7">
        <f t="shared" si="50"/>
        <v>1604</v>
      </c>
      <c r="B1605" s="8"/>
      <c r="C1605" s="7" t="str">
        <f t="shared" si="51"/>
        <v/>
      </c>
      <c r="D1605" s="8"/>
      <c r="E1605" s="8"/>
      <c r="F1605" s="8"/>
      <c r="G1605" s="8"/>
      <c r="H1605" s="8"/>
      <c r="I1605" s="8"/>
      <c r="J1605" s="8"/>
      <c r="K1605" s="8"/>
      <c r="L1605" s="8"/>
      <c r="M1605" s="8"/>
      <c r="N1605" s="8"/>
    </row>
    <row r="1606" spans="1:14" x14ac:dyDescent="0.25">
      <c r="A1606" s="7">
        <f t="shared" si="50"/>
        <v>1605</v>
      </c>
      <c r="B1606" s="8"/>
      <c r="C1606" s="7" t="str">
        <f t="shared" si="51"/>
        <v/>
      </c>
      <c r="D1606" s="8"/>
      <c r="E1606" s="8"/>
      <c r="F1606" s="8"/>
      <c r="G1606" s="8"/>
      <c r="H1606" s="8"/>
      <c r="I1606" s="8"/>
      <c r="J1606" s="8"/>
      <c r="K1606" s="8"/>
      <c r="L1606" s="8"/>
      <c r="M1606" s="8"/>
      <c r="N1606" s="8"/>
    </row>
    <row r="1607" spans="1:14" x14ac:dyDescent="0.25">
      <c r="A1607" s="7">
        <f t="shared" si="50"/>
        <v>1606</v>
      </c>
      <c r="B1607" s="8"/>
      <c r="C1607" s="7" t="str">
        <f t="shared" si="51"/>
        <v/>
      </c>
      <c r="D1607" s="8"/>
      <c r="E1607" s="8"/>
      <c r="F1607" s="8"/>
      <c r="G1607" s="8"/>
      <c r="H1607" s="8"/>
      <c r="I1607" s="8"/>
      <c r="J1607" s="8"/>
      <c r="K1607" s="8"/>
      <c r="L1607" s="8"/>
      <c r="M1607" s="8"/>
      <c r="N1607" s="8"/>
    </row>
    <row r="1608" spans="1:14" x14ac:dyDescent="0.25">
      <c r="A1608" s="7">
        <f t="shared" si="50"/>
        <v>1607</v>
      </c>
      <c r="B1608" s="8"/>
      <c r="C1608" s="7" t="str">
        <f t="shared" si="51"/>
        <v/>
      </c>
      <c r="D1608" s="8"/>
      <c r="E1608" s="8"/>
      <c r="F1608" s="8"/>
      <c r="G1608" s="8"/>
      <c r="H1608" s="8"/>
      <c r="I1608" s="8"/>
      <c r="J1608" s="8"/>
      <c r="K1608" s="8"/>
      <c r="L1608" s="8"/>
      <c r="M1608" s="8"/>
      <c r="N1608" s="8"/>
    </row>
    <row r="1609" spans="1:14" x14ac:dyDescent="0.25">
      <c r="A1609" s="7">
        <f t="shared" si="50"/>
        <v>1608</v>
      </c>
      <c r="B1609" s="8"/>
      <c r="C1609" s="7" t="str">
        <f t="shared" si="51"/>
        <v/>
      </c>
      <c r="D1609" s="8"/>
      <c r="E1609" s="8"/>
      <c r="F1609" s="8"/>
      <c r="G1609" s="8"/>
      <c r="H1609" s="8"/>
      <c r="I1609" s="8"/>
      <c r="J1609" s="8"/>
      <c r="K1609" s="8"/>
      <c r="L1609" s="8"/>
      <c r="M1609" s="8"/>
      <c r="N1609" s="8"/>
    </row>
    <row r="1610" spans="1:14" x14ac:dyDescent="0.25">
      <c r="A1610" s="7">
        <f t="shared" si="50"/>
        <v>1609</v>
      </c>
      <c r="B1610" s="8"/>
      <c r="C1610" s="7" t="str">
        <f t="shared" si="51"/>
        <v/>
      </c>
      <c r="D1610" s="8"/>
      <c r="E1610" s="8"/>
      <c r="F1610" s="8"/>
      <c r="G1610" s="8"/>
      <c r="H1610" s="8"/>
      <c r="I1610" s="8"/>
      <c r="J1610" s="8"/>
      <c r="K1610" s="8"/>
      <c r="L1610" s="8"/>
      <c r="M1610" s="8"/>
      <c r="N1610" s="8"/>
    </row>
    <row r="1611" spans="1:14" x14ac:dyDescent="0.25">
      <c r="A1611" s="7">
        <f t="shared" si="50"/>
        <v>1610</v>
      </c>
      <c r="B1611" s="8"/>
      <c r="C1611" s="7" t="str">
        <f t="shared" si="51"/>
        <v/>
      </c>
      <c r="D1611" s="8"/>
      <c r="E1611" s="8"/>
      <c r="F1611" s="8"/>
      <c r="G1611" s="8"/>
      <c r="H1611" s="8"/>
      <c r="I1611" s="8"/>
      <c r="J1611" s="8"/>
      <c r="K1611" s="8"/>
      <c r="L1611" s="8"/>
      <c r="M1611" s="8"/>
      <c r="N1611" s="8"/>
    </row>
    <row r="1612" spans="1:14" x14ac:dyDescent="0.25">
      <c r="A1612" s="7">
        <f t="shared" si="50"/>
        <v>1611</v>
      </c>
      <c r="B1612" s="8"/>
      <c r="C1612" s="7" t="str">
        <f t="shared" si="51"/>
        <v/>
      </c>
      <c r="D1612" s="8"/>
      <c r="E1612" s="8"/>
      <c r="F1612" s="8"/>
      <c r="G1612" s="8"/>
      <c r="H1612" s="8"/>
      <c r="I1612" s="8"/>
      <c r="J1612" s="8"/>
      <c r="K1612" s="8"/>
      <c r="L1612" s="8"/>
      <c r="M1612" s="8"/>
      <c r="N1612" s="8"/>
    </row>
    <row r="1613" spans="1:14" x14ac:dyDescent="0.25">
      <c r="A1613" s="7">
        <f t="shared" si="50"/>
        <v>1612</v>
      </c>
      <c r="B1613" s="8"/>
      <c r="C1613" s="7" t="str">
        <f t="shared" si="51"/>
        <v/>
      </c>
      <c r="D1613" s="8"/>
      <c r="E1613" s="8"/>
      <c r="F1613" s="8"/>
      <c r="G1613" s="8"/>
      <c r="H1613" s="8"/>
      <c r="I1613" s="8"/>
      <c r="J1613" s="8"/>
      <c r="K1613" s="8"/>
      <c r="L1613" s="8"/>
      <c r="M1613" s="8"/>
      <c r="N1613" s="8"/>
    </row>
    <row r="1614" spans="1:14" x14ac:dyDescent="0.25">
      <c r="A1614" s="7">
        <f t="shared" si="50"/>
        <v>1613</v>
      </c>
      <c r="B1614" s="8"/>
      <c r="C1614" s="7" t="str">
        <f t="shared" si="51"/>
        <v/>
      </c>
      <c r="D1614" s="8"/>
      <c r="E1614" s="8"/>
      <c r="F1614" s="8"/>
      <c r="G1614" s="8"/>
      <c r="H1614" s="8"/>
      <c r="I1614" s="8"/>
      <c r="J1614" s="8"/>
      <c r="K1614" s="8"/>
      <c r="L1614" s="8"/>
      <c r="M1614" s="8"/>
      <c r="N1614" s="8"/>
    </row>
    <row r="1615" spans="1:14" x14ac:dyDescent="0.25">
      <c r="A1615" s="7">
        <f t="shared" si="50"/>
        <v>1614</v>
      </c>
      <c r="B1615" s="8"/>
      <c r="C1615" s="7" t="str">
        <f t="shared" si="51"/>
        <v/>
      </c>
      <c r="D1615" s="8"/>
      <c r="E1615" s="8"/>
      <c r="F1615" s="8"/>
      <c r="G1615" s="8"/>
      <c r="H1615" s="8"/>
      <c r="I1615" s="8"/>
      <c r="J1615" s="8"/>
      <c r="K1615" s="8"/>
      <c r="L1615" s="8"/>
      <c r="M1615" s="8"/>
      <c r="N1615" s="8"/>
    </row>
    <row r="1616" spans="1:14" x14ac:dyDescent="0.25">
      <c r="A1616" s="7">
        <f t="shared" si="50"/>
        <v>1615</v>
      </c>
      <c r="B1616" s="8"/>
      <c r="C1616" s="7" t="str">
        <f t="shared" si="51"/>
        <v/>
      </c>
      <c r="D1616" s="8"/>
      <c r="E1616" s="8"/>
      <c r="F1616" s="8"/>
      <c r="G1616" s="8"/>
      <c r="H1616" s="8"/>
      <c r="I1616" s="8"/>
      <c r="J1616" s="8"/>
      <c r="K1616" s="8"/>
      <c r="L1616" s="8"/>
      <c r="M1616" s="8"/>
      <c r="N1616" s="8"/>
    </row>
    <row r="1617" spans="1:14" x14ac:dyDescent="0.25">
      <c r="A1617" s="7">
        <f t="shared" si="50"/>
        <v>1616</v>
      </c>
      <c r="B1617" s="8"/>
      <c r="C1617" s="7" t="str">
        <f t="shared" si="51"/>
        <v/>
      </c>
      <c r="D1617" s="8"/>
      <c r="E1617" s="8"/>
      <c r="F1617" s="8"/>
      <c r="G1617" s="8"/>
      <c r="H1617" s="8"/>
      <c r="I1617" s="8"/>
      <c r="J1617" s="8"/>
      <c r="K1617" s="8"/>
      <c r="L1617" s="8"/>
      <c r="M1617" s="8"/>
      <c r="N1617" s="8"/>
    </row>
    <row r="1618" spans="1:14" x14ac:dyDescent="0.25">
      <c r="A1618" s="7">
        <f t="shared" si="50"/>
        <v>1617</v>
      </c>
      <c r="B1618" s="8"/>
      <c r="C1618" s="7" t="str">
        <f t="shared" si="51"/>
        <v/>
      </c>
      <c r="D1618" s="8"/>
      <c r="E1618" s="8"/>
      <c r="F1618" s="8"/>
      <c r="G1618" s="8"/>
      <c r="H1618" s="8"/>
      <c r="I1618" s="8"/>
      <c r="J1618" s="8"/>
      <c r="K1618" s="8"/>
      <c r="L1618" s="8"/>
      <c r="M1618" s="8"/>
      <c r="N1618" s="8"/>
    </row>
    <row r="1619" spans="1:14" x14ac:dyDescent="0.25">
      <c r="A1619" s="7">
        <f t="shared" si="50"/>
        <v>1618</v>
      </c>
      <c r="B1619" s="8"/>
      <c r="C1619" s="7" t="str">
        <f t="shared" si="51"/>
        <v/>
      </c>
      <c r="D1619" s="8"/>
      <c r="E1619" s="8"/>
      <c r="F1619" s="8"/>
      <c r="G1619" s="8"/>
      <c r="H1619" s="8"/>
      <c r="I1619" s="8"/>
      <c r="J1619" s="8"/>
      <c r="K1619" s="8"/>
      <c r="L1619" s="8"/>
      <c r="M1619" s="8"/>
      <c r="N1619" s="8"/>
    </row>
    <row r="1620" spans="1:14" x14ac:dyDescent="0.25">
      <c r="A1620" s="7">
        <f t="shared" si="50"/>
        <v>1619</v>
      </c>
      <c r="B1620" s="8"/>
      <c r="C1620" s="7" t="str">
        <f t="shared" si="51"/>
        <v/>
      </c>
      <c r="D1620" s="8"/>
      <c r="E1620" s="8"/>
      <c r="F1620" s="8"/>
      <c r="G1620" s="8"/>
      <c r="H1620" s="8"/>
      <c r="I1620" s="8"/>
      <c r="J1620" s="8"/>
      <c r="K1620" s="8"/>
      <c r="L1620" s="8"/>
      <c r="M1620" s="8"/>
      <c r="N1620" s="8"/>
    </row>
    <row r="1621" spans="1:14" x14ac:dyDescent="0.25">
      <c r="A1621" s="7">
        <f t="shared" si="50"/>
        <v>1620</v>
      </c>
      <c r="B1621" s="8"/>
      <c r="C1621" s="7" t="str">
        <f t="shared" si="51"/>
        <v/>
      </c>
      <c r="D1621" s="8"/>
      <c r="E1621" s="8"/>
      <c r="F1621" s="8"/>
      <c r="G1621" s="8"/>
      <c r="H1621" s="8"/>
      <c r="I1621" s="8"/>
      <c r="J1621" s="8"/>
      <c r="K1621" s="8"/>
      <c r="L1621" s="8"/>
      <c r="M1621" s="8"/>
      <c r="N1621" s="8"/>
    </row>
    <row r="1622" spans="1:14" x14ac:dyDescent="0.25">
      <c r="A1622" s="7">
        <f t="shared" si="50"/>
        <v>1621</v>
      </c>
      <c r="B1622" s="8"/>
      <c r="C1622" s="7" t="str">
        <f t="shared" si="51"/>
        <v/>
      </c>
      <c r="D1622" s="8"/>
      <c r="E1622" s="8"/>
      <c r="F1622" s="8"/>
      <c r="G1622" s="8"/>
      <c r="H1622" s="8"/>
      <c r="I1622" s="8"/>
      <c r="J1622" s="8"/>
      <c r="K1622" s="8"/>
      <c r="L1622" s="8"/>
      <c r="M1622" s="8"/>
      <c r="N1622" s="8"/>
    </row>
    <row r="1623" spans="1:14" x14ac:dyDescent="0.25">
      <c r="A1623" s="7">
        <f t="shared" si="50"/>
        <v>1622</v>
      </c>
      <c r="B1623" s="8"/>
      <c r="C1623" s="7" t="str">
        <f t="shared" si="51"/>
        <v/>
      </c>
      <c r="D1623" s="8"/>
      <c r="E1623" s="8"/>
      <c r="F1623" s="8"/>
      <c r="G1623" s="8"/>
      <c r="H1623" s="8"/>
      <c r="I1623" s="8"/>
      <c r="J1623" s="8"/>
      <c r="K1623" s="8"/>
      <c r="L1623" s="8"/>
      <c r="M1623" s="8"/>
      <c r="N1623" s="8"/>
    </row>
    <row r="1624" spans="1:14" x14ac:dyDescent="0.25">
      <c r="A1624" s="7">
        <f t="shared" si="50"/>
        <v>1623</v>
      </c>
      <c r="B1624" s="8"/>
      <c r="C1624" s="7" t="str">
        <f t="shared" si="51"/>
        <v/>
      </c>
      <c r="D1624" s="8"/>
      <c r="E1624" s="8"/>
      <c r="F1624" s="8"/>
      <c r="G1624" s="8"/>
      <c r="H1624" s="8"/>
      <c r="I1624" s="8"/>
      <c r="J1624" s="8"/>
      <c r="K1624" s="8"/>
      <c r="L1624" s="8"/>
      <c r="M1624" s="8"/>
      <c r="N1624" s="8"/>
    </row>
    <row r="1625" spans="1:14" x14ac:dyDescent="0.25">
      <c r="A1625" s="7">
        <f t="shared" si="50"/>
        <v>1624</v>
      </c>
      <c r="B1625" s="8"/>
      <c r="C1625" s="7" t="str">
        <f t="shared" si="51"/>
        <v/>
      </c>
      <c r="D1625" s="8"/>
      <c r="E1625" s="8"/>
      <c r="F1625" s="8"/>
      <c r="G1625" s="8"/>
      <c r="H1625" s="8"/>
      <c r="I1625" s="8"/>
      <c r="J1625" s="8"/>
      <c r="K1625" s="8"/>
      <c r="L1625" s="8"/>
      <c r="M1625" s="8"/>
      <c r="N1625" s="8"/>
    </row>
    <row r="1626" spans="1:14" x14ac:dyDescent="0.25">
      <c r="A1626" s="7">
        <f t="shared" si="50"/>
        <v>1625</v>
      </c>
      <c r="B1626" s="8"/>
      <c r="C1626" s="7" t="str">
        <f t="shared" si="51"/>
        <v/>
      </c>
      <c r="D1626" s="8"/>
      <c r="E1626" s="8"/>
      <c r="F1626" s="8"/>
      <c r="G1626" s="8"/>
      <c r="H1626" s="8"/>
      <c r="I1626" s="8"/>
      <c r="J1626" s="8"/>
      <c r="K1626" s="8"/>
      <c r="L1626" s="8"/>
      <c r="M1626" s="8"/>
      <c r="N1626" s="8"/>
    </row>
    <row r="1627" spans="1:14" x14ac:dyDescent="0.25">
      <c r="A1627" s="7">
        <f t="shared" si="50"/>
        <v>1626</v>
      </c>
      <c r="B1627" s="8"/>
      <c r="C1627" s="7" t="str">
        <f t="shared" si="51"/>
        <v/>
      </c>
      <c r="D1627" s="8"/>
      <c r="E1627" s="8"/>
      <c r="F1627" s="8"/>
      <c r="G1627" s="8"/>
      <c r="H1627" s="8"/>
      <c r="I1627" s="8"/>
      <c r="J1627" s="8"/>
      <c r="K1627" s="8"/>
      <c r="L1627" s="8"/>
      <c r="M1627" s="8"/>
      <c r="N1627" s="8"/>
    </row>
    <row r="1628" spans="1:14" x14ac:dyDescent="0.25">
      <c r="A1628" s="7">
        <f t="shared" si="50"/>
        <v>1627</v>
      </c>
      <c r="B1628" s="8"/>
      <c r="C1628" s="7" t="str">
        <f t="shared" si="51"/>
        <v/>
      </c>
      <c r="D1628" s="8"/>
      <c r="E1628" s="8"/>
      <c r="F1628" s="8"/>
      <c r="G1628" s="8"/>
      <c r="H1628" s="8"/>
      <c r="I1628" s="8"/>
      <c r="J1628" s="8"/>
      <c r="K1628" s="8"/>
      <c r="L1628" s="8"/>
      <c r="M1628" s="8"/>
      <c r="N1628" s="8"/>
    </row>
    <row r="1629" spans="1:14" x14ac:dyDescent="0.25">
      <c r="A1629" s="7">
        <f t="shared" si="50"/>
        <v>1628</v>
      </c>
      <c r="B1629" s="8"/>
      <c r="C1629" s="7" t="str">
        <f t="shared" si="51"/>
        <v/>
      </c>
      <c r="D1629" s="8"/>
      <c r="E1629" s="8"/>
      <c r="F1629" s="8"/>
      <c r="G1629" s="8"/>
      <c r="H1629" s="8"/>
      <c r="I1629" s="8"/>
      <c r="J1629" s="8"/>
      <c r="K1629" s="8"/>
      <c r="L1629" s="8"/>
      <c r="M1629" s="8"/>
      <c r="N1629" s="8"/>
    </row>
    <row r="1630" spans="1:14" x14ac:dyDescent="0.25">
      <c r="A1630" s="7">
        <f t="shared" si="50"/>
        <v>1629</v>
      </c>
      <c r="B1630" s="8"/>
      <c r="C1630" s="7" t="str">
        <f t="shared" si="51"/>
        <v/>
      </c>
      <c r="D1630" s="8"/>
      <c r="E1630" s="8"/>
      <c r="F1630" s="8"/>
      <c r="G1630" s="8"/>
      <c r="H1630" s="8"/>
      <c r="I1630" s="8"/>
      <c r="J1630" s="8"/>
      <c r="K1630" s="8"/>
      <c r="L1630" s="8"/>
      <c r="M1630" s="8"/>
      <c r="N1630" s="8"/>
    </row>
    <row r="1631" spans="1:14" x14ac:dyDescent="0.25">
      <c r="A1631" s="7">
        <f t="shared" si="50"/>
        <v>1630</v>
      </c>
      <c r="B1631" s="8"/>
      <c r="C1631" s="7" t="str">
        <f t="shared" si="51"/>
        <v/>
      </c>
      <c r="D1631" s="8"/>
      <c r="E1631" s="8"/>
      <c r="F1631" s="8"/>
      <c r="G1631" s="8"/>
      <c r="H1631" s="8"/>
      <c r="I1631" s="8"/>
      <c r="J1631" s="8"/>
      <c r="K1631" s="8"/>
      <c r="L1631" s="8"/>
      <c r="M1631" s="8"/>
      <c r="N1631" s="8"/>
    </row>
    <row r="1632" spans="1:14" x14ac:dyDescent="0.25">
      <c r="A1632" s="7">
        <f t="shared" si="50"/>
        <v>1631</v>
      </c>
      <c r="B1632" s="8"/>
      <c r="C1632" s="7" t="str">
        <f t="shared" si="51"/>
        <v/>
      </c>
      <c r="D1632" s="8"/>
      <c r="E1632" s="8"/>
      <c r="F1632" s="8"/>
      <c r="G1632" s="8"/>
      <c r="H1632" s="8"/>
      <c r="I1632" s="8"/>
      <c r="J1632" s="8"/>
      <c r="K1632" s="8"/>
      <c r="L1632" s="8"/>
      <c r="M1632" s="8"/>
      <c r="N1632" s="8"/>
    </row>
    <row r="1633" spans="1:14" x14ac:dyDescent="0.25">
      <c r="A1633" s="7">
        <f t="shared" si="50"/>
        <v>1632</v>
      </c>
      <c r="B1633" s="8"/>
      <c r="C1633" s="7" t="str">
        <f t="shared" si="51"/>
        <v/>
      </c>
      <c r="D1633" s="8"/>
      <c r="E1633" s="8"/>
      <c r="F1633" s="8"/>
      <c r="G1633" s="8"/>
      <c r="H1633" s="8"/>
      <c r="I1633" s="8"/>
      <c r="J1633" s="8"/>
      <c r="K1633" s="8"/>
      <c r="L1633" s="8"/>
      <c r="M1633" s="8"/>
      <c r="N1633" s="8"/>
    </row>
    <row r="1634" spans="1:14" x14ac:dyDescent="0.25">
      <c r="A1634" s="7">
        <f t="shared" si="50"/>
        <v>1633</v>
      </c>
      <c r="B1634" s="8"/>
      <c r="C1634" s="7" t="str">
        <f t="shared" si="51"/>
        <v/>
      </c>
      <c r="D1634" s="8"/>
      <c r="E1634" s="8"/>
      <c r="F1634" s="8"/>
      <c r="G1634" s="8"/>
      <c r="H1634" s="8"/>
      <c r="I1634" s="8"/>
      <c r="J1634" s="8"/>
      <c r="K1634" s="8"/>
      <c r="L1634" s="8"/>
      <c r="M1634" s="8"/>
      <c r="N1634" s="8"/>
    </row>
    <row r="1635" spans="1:14" x14ac:dyDescent="0.25">
      <c r="A1635" s="7">
        <f t="shared" si="50"/>
        <v>1634</v>
      </c>
      <c r="B1635" s="8"/>
      <c r="C1635" s="7" t="str">
        <f t="shared" si="51"/>
        <v/>
      </c>
      <c r="D1635" s="8"/>
      <c r="E1635" s="8"/>
      <c r="F1635" s="8"/>
      <c r="G1635" s="8"/>
      <c r="H1635" s="8"/>
      <c r="I1635" s="8"/>
      <c r="J1635" s="8"/>
      <c r="K1635" s="8"/>
      <c r="L1635" s="8"/>
      <c r="M1635" s="8"/>
      <c r="N1635" s="8"/>
    </row>
    <row r="1636" spans="1:14" x14ac:dyDescent="0.25">
      <c r="A1636" s="7">
        <f t="shared" si="50"/>
        <v>1635</v>
      </c>
      <c r="B1636" s="8"/>
      <c r="C1636" s="7" t="str">
        <f t="shared" si="51"/>
        <v/>
      </c>
      <c r="D1636" s="8"/>
      <c r="E1636" s="8"/>
      <c r="F1636" s="8"/>
      <c r="G1636" s="8"/>
      <c r="H1636" s="8"/>
      <c r="I1636" s="8"/>
      <c r="J1636" s="8"/>
      <c r="K1636" s="8"/>
      <c r="L1636" s="8"/>
      <c r="M1636" s="8"/>
      <c r="N1636" s="8"/>
    </row>
    <row r="1637" spans="1:14" x14ac:dyDescent="0.25">
      <c r="A1637" s="7">
        <f t="shared" si="50"/>
        <v>1636</v>
      </c>
      <c r="B1637" s="8"/>
      <c r="C1637" s="7" t="str">
        <f t="shared" si="51"/>
        <v/>
      </c>
      <c r="D1637" s="8"/>
      <c r="E1637" s="8"/>
      <c r="F1637" s="8"/>
      <c r="G1637" s="8"/>
      <c r="H1637" s="8"/>
      <c r="I1637" s="8"/>
      <c r="J1637" s="8"/>
      <c r="K1637" s="8"/>
      <c r="L1637" s="8"/>
      <c r="M1637" s="8"/>
      <c r="N1637" s="8"/>
    </row>
    <row r="1638" spans="1:14" x14ac:dyDescent="0.25">
      <c r="A1638" s="7">
        <f t="shared" si="50"/>
        <v>1637</v>
      </c>
      <c r="B1638" s="8"/>
      <c r="C1638" s="7" t="str">
        <f t="shared" si="51"/>
        <v/>
      </c>
      <c r="D1638" s="8"/>
      <c r="E1638" s="8"/>
      <c r="F1638" s="8"/>
      <c r="G1638" s="8"/>
      <c r="H1638" s="8"/>
      <c r="I1638" s="8"/>
      <c r="J1638" s="8"/>
      <c r="K1638" s="8"/>
      <c r="L1638" s="8"/>
      <c r="M1638" s="8"/>
      <c r="N1638" s="8"/>
    </row>
    <row r="1639" spans="1:14" x14ac:dyDescent="0.25">
      <c r="A1639" s="7">
        <f t="shared" si="50"/>
        <v>1638</v>
      </c>
      <c r="B1639" s="8"/>
      <c r="C1639" s="7" t="str">
        <f t="shared" si="51"/>
        <v/>
      </c>
      <c r="D1639" s="8"/>
      <c r="E1639" s="8"/>
      <c r="F1639" s="8"/>
      <c r="G1639" s="8"/>
      <c r="H1639" s="8"/>
      <c r="I1639" s="8"/>
      <c r="J1639" s="8"/>
      <c r="K1639" s="8"/>
      <c r="L1639" s="8"/>
      <c r="M1639" s="8"/>
      <c r="N1639" s="8"/>
    </row>
    <row r="1640" spans="1:14" x14ac:dyDescent="0.25">
      <c r="A1640" s="7">
        <f t="shared" si="50"/>
        <v>1639</v>
      </c>
      <c r="B1640" s="8"/>
      <c r="C1640" s="7" t="str">
        <f t="shared" si="51"/>
        <v/>
      </c>
      <c r="D1640" s="8"/>
      <c r="E1640" s="8"/>
      <c r="F1640" s="8"/>
      <c r="G1640" s="8"/>
      <c r="H1640" s="8"/>
      <c r="I1640" s="8"/>
      <c r="J1640" s="8"/>
      <c r="K1640" s="8"/>
      <c r="L1640" s="8"/>
      <c r="M1640" s="8"/>
      <c r="N1640" s="8"/>
    </row>
    <row r="1641" spans="1:14" x14ac:dyDescent="0.25">
      <c r="A1641" s="7">
        <f t="shared" si="50"/>
        <v>1640</v>
      </c>
      <c r="B1641" s="8"/>
      <c r="C1641" s="7" t="str">
        <f t="shared" si="51"/>
        <v/>
      </c>
      <c r="D1641" s="8"/>
      <c r="E1641" s="8"/>
      <c r="F1641" s="8"/>
      <c r="G1641" s="8"/>
      <c r="H1641" s="8"/>
      <c r="I1641" s="8"/>
      <c r="J1641" s="8"/>
      <c r="K1641" s="8"/>
      <c r="L1641" s="8"/>
      <c r="M1641" s="8"/>
      <c r="N1641" s="8"/>
    </row>
    <row r="1642" spans="1:14" x14ac:dyDescent="0.25">
      <c r="A1642" s="7">
        <f t="shared" si="50"/>
        <v>1641</v>
      </c>
      <c r="B1642" s="8"/>
      <c r="C1642" s="7" t="str">
        <f t="shared" si="51"/>
        <v/>
      </c>
      <c r="D1642" s="8"/>
      <c r="E1642" s="8"/>
      <c r="F1642" s="8"/>
      <c r="G1642" s="8"/>
      <c r="H1642" s="8"/>
      <c r="I1642" s="8"/>
      <c r="J1642" s="8"/>
      <c r="K1642" s="8"/>
      <c r="L1642" s="8"/>
      <c r="M1642" s="8"/>
      <c r="N1642" s="8"/>
    </row>
    <row r="1643" spans="1:14" x14ac:dyDescent="0.25">
      <c r="A1643" s="7">
        <f t="shared" si="50"/>
        <v>1642</v>
      </c>
      <c r="B1643" s="8"/>
      <c r="C1643" s="7" t="str">
        <f t="shared" si="51"/>
        <v/>
      </c>
      <c r="D1643" s="8"/>
      <c r="E1643" s="8"/>
      <c r="F1643" s="8"/>
      <c r="G1643" s="8"/>
      <c r="H1643" s="8"/>
      <c r="I1643" s="8"/>
      <c r="J1643" s="8"/>
      <c r="K1643" s="8"/>
      <c r="L1643" s="8"/>
      <c r="M1643" s="8"/>
      <c r="N1643" s="8"/>
    </row>
    <row r="1644" spans="1:14" x14ac:dyDescent="0.25">
      <c r="A1644" s="7">
        <f t="shared" si="50"/>
        <v>1643</v>
      </c>
      <c r="B1644" s="8"/>
      <c r="C1644" s="7" t="str">
        <f t="shared" si="51"/>
        <v/>
      </c>
      <c r="D1644" s="8"/>
      <c r="E1644" s="8"/>
      <c r="F1644" s="8"/>
      <c r="G1644" s="8"/>
      <c r="H1644" s="8"/>
      <c r="I1644" s="8"/>
      <c r="J1644" s="8"/>
      <c r="K1644" s="8"/>
      <c r="L1644" s="8"/>
      <c r="M1644" s="8"/>
      <c r="N1644" s="8"/>
    </row>
    <row r="1645" spans="1:14" x14ac:dyDescent="0.25">
      <c r="A1645" s="7">
        <f t="shared" si="50"/>
        <v>1644</v>
      </c>
      <c r="B1645" s="8"/>
      <c r="C1645" s="7" t="str">
        <f t="shared" si="51"/>
        <v/>
      </c>
      <c r="D1645" s="8"/>
      <c r="E1645" s="8"/>
      <c r="F1645" s="8"/>
      <c r="G1645" s="8"/>
      <c r="H1645" s="8"/>
      <c r="I1645" s="8"/>
      <c r="J1645" s="8"/>
      <c r="K1645" s="8"/>
      <c r="L1645" s="8"/>
      <c r="M1645" s="8"/>
      <c r="N1645" s="8"/>
    </row>
    <row r="1646" spans="1:14" x14ac:dyDescent="0.25">
      <c r="A1646" s="7">
        <f t="shared" si="50"/>
        <v>1645</v>
      </c>
      <c r="B1646" s="8"/>
      <c r="C1646" s="7" t="str">
        <f t="shared" si="51"/>
        <v/>
      </c>
      <c r="D1646" s="8"/>
      <c r="E1646" s="8"/>
      <c r="F1646" s="8"/>
      <c r="G1646" s="8"/>
      <c r="H1646" s="8"/>
      <c r="I1646" s="8"/>
      <c r="J1646" s="8"/>
      <c r="K1646" s="8"/>
      <c r="L1646" s="8"/>
      <c r="M1646" s="8"/>
      <c r="N1646" s="8"/>
    </row>
    <row r="1647" spans="1:14" x14ac:dyDescent="0.25">
      <c r="A1647" s="7">
        <f t="shared" si="50"/>
        <v>1646</v>
      </c>
      <c r="B1647" s="8"/>
      <c r="C1647" s="7" t="str">
        <f t="shared" si="51"/>
        <v/>
      </c>
      <c r="D1647" s="8"/>
      <c r="E1647" s="8"/>
      <c r="F1647" s="8"/>
      <c r="G1647" s="8"/>
      <c r="H1647" s="8"/>
      <c r="I1647" s="8"/>
      <c r="J1647" s="8"/>
      <c r="K1647" s="8"/>
      <c r="L1647" s="8"/>
      <c r="M1647" s="8"/>
      <c r="N1647" s="8"/>
    </row>
    <row r="1648" spans="1:14" x14ac:dyDescent="0.25">
      <c r="A1648" s="7">
        <f t="shared" si="50"/>
        <v>1647</v>
      </c>
      <c r="B1648" s="8"/>
      <c r="C1648" s="7" t="str">
        <f t="shared" si="51"/>
        <v/>
      </c>
      <c r="D1648" s="8"/>
      <c r="E1648" s="8"/>
      <c r="F1648" s="8"/>
      <c r="G1648" s="8"/>
      <c r="H1648" s="8"/>
      <c r="I1648" s="8"/>
      <c r="J1648" s="8"/>
      <c r="K1648" s="8"/>
      <c r="L1648" s="8"/>
      <c r="M1648" s="8"/>
      <c r="N1648" s="8"/>
    </row>
    <row r="1649" spans="1:14" x14ac:dyDescent="0.25">
      <c r="A1649" s="7">
        <f t="shared" si="50"/>
        <v>1648</v>
      </c>
      <c r="B1649" s="8"/>
      <c r="C1649" s="7" t="str">
        <f t="shared" si="51"/>
        <v/>
      </c>
      <c r="D1649" s="8"/>
      <c r="E1649" s="8"/>
      <c r="F1649" s="8"/>
      <c r="G1649" s="8"/>
      <c r="H1649" s="8"/>
      <c r="I1649" s="8"/>
      <c r="J1649" s="8"/>
      <c r="K1649" s="8"/>
      <c r="L1649" s="8"/>
      <c r="M1649" s="8"/>
      <c r="N1649" s="8"/>
    </row>
    <row r="1650" spans="1:14" x14ac:dyDescent="0.25">
      <c r="A1650" s="7">
        <f t="shared" si="50"/>
        <v>1649</v>
      </c>
      <c r="B1650" s="8"/>
      <c r="C1650" s="7" t="str">
        <f t="shared" si="51"/>
        <v/>
      </c>
      <c r="D1650" s="8"/>
      <c r="E1650" s="8"/>
      <c r="F1650" s="8"/>
      <c r="G1650" s="8"/>
      <c r="H1650" s="8"/>
      <c r="I1650" s="8"/>
      <c r="J1650" s="8"/>
      <c r="K1650" s="8"/>
      <c r="L1650" s="8"/>
      <c r="M1650" s="8"/>
      <c r="N1650" s="8"/>
    </row>
    <row r="1651" spans="1:14" x14ac:dyDescent="0.25">
      <c r="A1651" s="7">
        <f t="shared" si="50"/>
        <v>1650</v>
      </c>
      <c r="B1651" s="8"/>
      <c r="C1651" s="7" t="str">
        <f t="shared" si="51"/>
        <v/>
      </c>
      <c r="D1651" s="8"/>
      <c r="E1651" s="8"/>
      <c r="F1651" s="8"/>
      <c r="G1651" s="8"/>
      <c r="H1651" s="8"/>
      <c r="I1651" s="8"/>
      <c r="J1651" s="8"/>
      <c r="K1651" s="8"/>
      <c r="L1651" s="8"/>
      <c r="M1651" s="8"/>
      <c r="N1651" s="8"/>
    </row>
    <row r="1652" spans="1:14" x14ac:dyDescent="0.25">
      <c r="A1652" s="7">
        <f t="shared" si="50"/>
        <v>1651</v>
      </c>
      <c r="B1652" s="8"/>
      <c r="C1652" s="7" t="str">
        <f t="shared" si="51"/>
        <v/>
      </c>
      <c r="D1652" s="8"/>
      <c r="E1652" s="8"/>
      <c r="F1652" s="8"/>
      <c r="G1652" s="8"/>
      <c r="H1652" s="8"/>
      <c r="I1652" s="8"/>
      <c r="J1652" s="8"/>
      <c r="K1652" s="8"/>
      <c r="L1652" s="8"/>
      <c r="M1652" s="8"/>
      <c r="N1652" s="8"/>
    </row>
    <row r="1653" spans="1:14" x14ac:dyDescent="0.25">
      <c r="A1653" s="7">
        <f t="shared" si="50"/>
        <v>1652</v>
      </c>
      <c r="B1653" s="8"/>
      <c r="C1653" s="7" t="str">
        <f t="shared" si="51"/>
        <v/>
      </c>
      <c r="D1653" s="8"/>
      <c r="E1653" s="8"/>
      <c r="F1653" s="8"/>
      <c r="G1653" s="8"/>
      <c r="H1653" s="8"/>
      <c r="I1653" s="8"/>
      <c r="J1653" s="8"/>
      <c r="K1653" s="8"/>
      <c r="L1653" s="8"/>
      <c r="M1653" s="8"/>
      <c r="N1653" s="8"/>
    </row>
    <row r="1654" spans="1:14" x14ac:dyDescent="0.25">
      <c r="A1654" s="7">
        <f t="shared" si="50"/>
        <v>1653</v>
      </c>
      <c r="B1654" s="8"/>
      <c r="C1654" s="7" t="str">
        <f t="shared" si="51"/>
        <v/>
      </c>
      <c r="D1654" s="8"/>
      <c r="E1654" s="8"/>
      <c r="F1654" s="8"/>
      <c r="G1654" s="8"/>
      <c r="H1654" s="8"/>
      <c r="I1654" s="8"/>
      <c r="J1654" s="8"/>
      <c r="K1654" s="8"/>
      <c r="L1654" s="8"/>
      <c r="M1654" s="8"/>
      <c r="N1654" s="8"/>
    </row>
    <row r="1655" spans="1:14" x14ac:dyDescent="0.25">
      <c r="A1655" s="7">
        <f t="shared" si="50"/>
        <v>1654</v>
      </c>
      <c r="B1655" s="8"/>
      <c r="C1655" s="7" t="str">
        <f t="shared" si="51"/>
        <v/>
      </c>
      <c r="D1655" s="8"/>
      <c r="E1655" s="8"/>
      <c r="F1655" s="8"/>
      <c r="G1655" s="8"/>
      <c r="H1655" s="8"/>
      <c r="I1655" s="8"/>
      <c r="J1655" s="8"/>
      <c r="K1655" s="8"/>
      <c r="L1655" s="8"/>
      <c r="M1655" s="8"/>
      <c r="N1655" s="8"/>
    </row>
    <row r="1656" spans="1:14" x14ac:dyDescent="0.25">
      <c r="A1656" s="7">
        <f t="shared" si="50"/>
        <v>1655</v>
      </c>
      <c r="B1656" s="8"/>
      <c r="C1656" s="7" t="str">
        <f t="shared" si="51"/>
        <v/>
      </c>
      <c r="D1656" s="8"/>
      <c r="E1656" s="8"/>
      <c r="F1656" s="8"/>
      <c r="G1656" s="8"/>
      <c r="H1656" s="8"/>
      <c r="I1656" s="8"/>
      <c r="J1656" s="8"/>
      <c r="K1656" s="8"/>
      <c r="L1656" s="8"/>
      <c r="M1656" s="8"/>
      <c r="N1656" s="8"/>
    </row>
    <row r="1657" spans="1:14" x14ac:dyDescent="0.25">
      <c r="A1657" s="7">
        <f t="shared" si="50"/>
        <v>1656</v>
      </c>
      <c r="B1657" s="8"/>
      <c r="C1657" s="7" t="str">
        <f t="shared" si="51"/>
        <v/>
      </c>
      <c r="D1657" s="8"/>
      <c r="E1657" s="8"/>
      <c r="F1657" s="8"/>
      <c r="G1657" s="8"/>
      <c r="H1657" s="8"/>
      <c r="I1657" s="8"/>
      <c r="J1657" s="8"/>
      <c r="K1657" s="8"/>
      <c r="L1657" s="8"/>
      <c r="M1657" s="8"/>
      <c r="N1657" s="8"/>
    </row>
    <row r="1658" spans="1:14" x14ac:dyDescent="0.25">
      <c r="A1658" s="7">
        <f t="shared" si="50"/>
        <v>1657</v>
      </c>
      <c r="B1658" s="8"/>
      <c r="C1658" s="7" t="str">
        <f t="shared" si="51"/>
        <v/>
      </c>
      <c r="D1658" s="8"/>
      <c r="E1658" s="8"/>
      <c r="F1658" s="8"/>
      <c r="G1658" s="8"/>
      <c r="H1658" s="8"/>
      <c r="I1658" s="8"/>
      <c r="J1658" s="8"/>
      <c r="K1658" s="8"/>
      <c r="L1658" s="8"/>
      <c r="M1658" s="8"/>
      <c r="N1658" s="8"/>
    </row>
    <row r="1659" spans="1:14" x14ac:dyDescent="0.25">
      <c r="A1659" s="7">
        <f t="shared" si="50"/>
        <v>1658</v>
      </c>
      <c r="B1659" s="8"/>
      <c r="C1659" s="7" t="str">
        <f t="shared" si="51"/>
        <v/>
      </c>
      <c r="D1659" s="8"/>
      <c r="E1659" s="8"/>
      <c r="F1659" s="8"/>
      <c r="G1659" s="8"/>
      <c r="H1659" s="8"/>
      <c r="I1659" s="8"/>
      <c r="J1659" s="8"/>
      <c r="K1659" s="8"/>
      <c r="L1659" s="8"/>
      <c r="M1659" s="8"/>
      <c r="N1659" s="8"/>
    </row>
    <row r="1660" spans="1:14" x14ac:dyDescent="0.25">
      <c r="A1660" s="7">
        <f t="shared" si="50"/>
        <v>1659</v>
      </c>
      <c r="B1660" s="8"/>
      <c r="C1660" s="7" t="str">
        <f t="shared" si="51"/>
        <v/>
      </c>
      <c r="D1660" s="8"/>
      <c r="E1660" s="8"/>
      <c r="F1660" s="8"/>
      <c r="G1660" s="8"/>
      <c r="H1660" s="8"/>
      <c r="I1660" s="8"/>
      <c r="J1660" s="8"/>
      <c r="K1660" s="8"/>
      <c r="L1660" s="8"/>
      <c r="M1660" s="8"/>
      <c r="N1660" s="8"/>
    </row>
    <row r="1661" spans="1:14" x14ac:dyDescent="0.25">
      <c r="A1661" s="7">
        <f t="shared" si="50"/>
        <v>1660</v>
      </c>
      <c r="B1661" s="8"/>
      <c r="C1661" s="7" t="str">
        <f t="shared" si="51"/>
        <v/>
      </c>
      <c r="D1661" s="8"/>
      <c r="E1661" s="8"/>
      <c r="F1661" s="8"/>
      <c r="G1661" s="8"/>
      <c r="H1661" s="8"/>
      <c r="I1661" s="8"/>
      <c r="J1661" s="8"/>
      <c r="K1661" s="8"/>
      <c r="L1661" s="8"/>
      <c r="M1661" s="8"/>
      <c r="N1661" s="8"/>
    </row>
    <row r="1662" spans="1:14" x14ac:dyDescent="0.25">
      <c r="A1662" s="7">
        <f t="shared" si="50"/>
        <v>1661</v>
      </c>
      <c r="B1662" s="8"/>
      <c r="C1662" s="7" t="str">
        <f t="shared" si="51"/>
        <v/>
      </c>
      <c r="D1662" s="8"/>
      <c r="E1662" s="8"/>
      <c r="F1662" s="8"/>
      <c r="G1662" s="8"/>
      <c r="H1662" s="8"/>
      <c r="I1662" s="8"/>
      <c r="J1662" s="8"/>
      <c r="K1662" s="8"/>
      <c r="L1662" s="8"/>
      <c r="M1662" s="8"/>
      <c r="N1662" s="8"/>
    </row>
    <row r="1663" spans="1:14" x14ac:dyDescent="0.25">
      <c r="A1663" s="7">
        <f t="shared" si="50"/>
        <v>1662</v>
      </c>
      <c r="B1663" s="8"/>
      <c r="C1663" s="7" t="str">
        <f t="shared" si="51"/>
        <v/>
      </c>
      <c r="D1663" s="8"/>
      <c r="E1663" s="8"/>
      <c r="F1663" s="8"/>
      <c r="G1663" s="8"/>
      <c r="H1663" s="8"/>
      <c r="I1663" s="8"/>
      <c r="J1663" s="8"/>
      <c r="K1663" s="8"/>
      <c r="L1663" s="8"/>
      <c r="M1663" s="8"/>
      <c r="N1663" s="8"/>
    </row>
    <row r="1664" spans="1:14" x14ac:dyDescent="0.25">
      <c r="A1664" s="7">
        <f t="shared" si="50"/>
        <v>1663</v>
      </c>
      <c r="B1664" s="8"/>
      <c r="C1664" s="7" t="str">
        <f t="shared" si="51"/>
        <v/>
      </c>
      <c r="D1664" s="8"/>
      <c r="E1664" s="8"/>
      <c r="F1664" s="8"/>
      <c r="G1664" s="8"/>
      <c r="H1664" s="8"/>
      <c r="I1664" s="8"/>
      <c r="J1664" s="8"/>
      <c r="K1664" s="8"/>
      <c r="L1664" s="8"/>
      <c r="M1664" s="8"/>
      <c r="N1664" s="8"/>
    </row>
    <row r="1665" spans="1:14" x14ac:dyDescent="0.25">
      <c r="A1665" s="7">
        <f t="shared" si="50"/>
        <v>1664</v>
      </c>
      <c r="B1665" s="8"/>
      <c r="C1665" s="7" t="str">
        <f t="shared" si="51"/>
        <v/>
      </c>
      <c r="D1665" s="8"/>
      <c r="E1665" s="8"/>
      <c r="F1665" s="8"/>
      <c r="G1665" s="8"/>
      <c r="H1665" s="8"/>
      <c r="I1665" s="8"/>
      <c r="J1665" s="8"/>
      <c r="K1665" s="8"/>
      <c r="L1665" s="8"/>
      <c r="M1665" s="8"/>
      <c r="N1665" s="8"/>
    </row>
    <row r="1666" spans="1:14" x14ac:dyDescent="0.25">
      <c r="A1666" s="7">
        <f t="shared" si="50"/>
        <v>1665</v>
      </c>
      <c r="B1666" s="8"/>
      <c r="C1666" s="7" t="str">
        <f t="shared" si="51"/>
        <v/>
      </c>
      <c r="D1666" s="8"/>
      <c r="E1666" s="8"/>
      <c r="F1666" s="8"/>
      <c r="G1666" s="8"/>
      <c r="H1666" s="8"/>
      <c r="I1666" s="8"/>
      <c r="J1666" s="8"/>
      <c r="K1666" s="8"/>
      <c r="L1666" s="8"/>
      <c r="M1666" s="8"/>
      <c r="N1666" s="8"/>
    </row>
    <row r="1667" spans="1:14" x14ac:dyDescent="0.25">
      <c r="A1667" s="7">
        <f t="shared" ref="A1667:A1730" si="52">ROW()-1</f>
        <v>1666</v>
      </c>
      <c r="B1667" s="8"/>
      <c r="C1667" s="7" t="str">
        <f t="shared" ref="C1667:C1730" si="53">IF($B1666="","",YEAR($B1666))</f>
        <v/>
      </c>
      <c r="D1667" s="8"/>
      <c r="E1667" s="8"/>
      <c r="F1667" s="8"/>
      <c r="G1667" s="8"/>
      <c r="H1667" s="8"/>
      <c r="I1667" s="8"/>
      <c r="J1667" s="8"/>
      <c r="K1667" s="8"/>
      <c r="L1667" s="8"/>
      <c r="M1667" s="8"/>
      <c r="N1667" s="8"/>
    </row>
    <row r="1668" spans="1:14" x14ac:dyDescent="0.25">
      <c r="A1668" s="7">
        <f t="shared" si="52"/>
        <v>1667</v>
      </c>
      <c r="B1668" s="8"/>
      <c r="C1668" s="7" t="str">
        <f t="shared" si="53"/>
        <v/>
      </c>
      <c r="D1668" s="8"/>
      <c r="E1668" s="8"/>
      <c r="F1668" s="8"/>
      <c r="G1668" s="8"/>
      <c r="H1668" s="8"/>
      <c r="I1668" s="8"/>
      <c r="J1668" s="8"/>
      <c r="K1668" s="8"/>
      <c r="L1668" s="8"/>
      <c r="M1668" s="8"/>
      <c r="N1668" s="8"/>
    </row>
    <row r="1669" spans="1:14" x14ac:dyDescent="0.25">
      <c r="A1669" s="7">
        <f t="shared" si="52"/>
        <v>1668</v>
      </c>
      <c r="B1669" s="8"/>
      <c r="C1669" s="7" t="str">
        <f t="shared" si="53"/>
        <v/>
      </c>
      <c r="D1669" s="8"/>
      <c r="E1669" s="8"/>
      <c r="F1669" s="8"/>
      <c r="G1669" s="8"/>
      <c r="H1669" s="8"/>
      <c r="I1669" s="8"/>
      <c r="J1669" s="8"/>
      <c r="K1669" s="8"/>
      <c r="L1669" s="8"/>
      <c r="M1669" s="8"/>
      <c r="N1669" s="8"/>
    </row>
    <row r="1670" spans="1:14" x14ac:dyDescent="0.25">
      <c r="A1670" s="7">
        <f t="shared" si="52"/>
        <v>1669</v>
      </c>
      <c r="B1670" s="8"/>
      <c r="C1670" s="7" t="str">
        <f t="shared" si="53"/>
        <v/>
      </c>
      <c r="D1670" s="8"/>
      <c r="E1670" s="8"/>
      <c r="F1670" s="8"/>
      <c r="G1670" s="8"/>
      <c r="H1670" s="8"/>
      <c r="I1670" s="8"/>
      <c r="J1670" s="8"/>
      <c r="K1670" s="8"/>
      <c r="L1670" s="8"/>
      <c r="M1670" s="8"/>
      <c r="N1670" s="8"/>
    </row>
    <row r="1671" spans="1:14" x14ac:dyDescent="0.25">
      <c r="A1671" s="7">
        <f t="shared" si="52"/>
        <v>1670</v>
      </c>
      <c r="B1671" s="8"/>
      <c r="C1671" s="7" t="str">
        <f t="shared" si="53"/>
        <v/>
      </c>
      <c r="D1671" s="8"/>
      <c r="E1671" s="8"/>
      <c r="F1671" s="8"/>
      <c r="G1671" s="8"/>
      <c r="H1671" s="8"/>
      <c r="I1671" s="8"/>
      <c r="J1671" s="8"/>
      <c r="K1671" s="8"/>
      <c r="L1671" s="8"/>
      <c r="M1671" s="8"/>
      <c r="N1671" s="8"/>
    </row>
    <row r="1672" spans="1:14" x14ac:dyDescent="0.25">
      <c r="A1672" s="7">
        <f t="shared" si="52"/>
        <v>1671</v>
      </c>
      <c r="B1672" s="8"/>
      <c r="C1672" s="7" t="str">
        <f t="shared" si="53"/>
        <v/>
      </c>
      <c r="D1672" s="8"/>
      <c r="E1672" s="8"/>
      <c r="F1672" s="8"/>
      <c r="G1672" s="8"/>
      <c r="H1672" s="8"/>
      <c r="I1672" s="8"/>
      <c r="J1672" s="8"/>
      <c r="K1672" s="8"/>
      <c r="L1672" s="8"/>
      <c r="M1672" s="8"/>
      <c r="N1672" s="8"/>
    </row>
    <row r="1673" spans="1:14" x14ac:dyDescent="0.25">
      <c r="A1673" s="7">
        <f t="shared" si="52"/>
        <v>1672</v>
      </c>
      <c r="B1673" s="8"/>
      <c r="C1673" s="7" t="str">
        <f t="shared" si="53"/>
        <v/>
      </c>
      <c r="D1673" s="8"/>
      <c r="E1673" s="8"/>
      <c r="F1673" s="8"/>
      <c r="G1673" s="8"/>
      <c r="H1673" s="8"/>
      <c r="I1673" s="8"/>
      <c r="J1673" s="8"/>
      <c r="K1673" s="8"/>
      <c r="L1673" s="8"/>
      <c r="M1673" s="8"/>
      <c r="N1673" s="8"/>
    </row>
    <row r="1674" spans="1:14" x14ac:dyDescent="0.25">
      <c r="A1674" s="7">
        <f t="shared" si="52"/>
        <v>1673</v>
      </c>
      <c r="B1674" s="8"/>
      <c r="C1674" s="7" t="str">
        <f t="shared" si="53"/>
        <v/>
      </c>
      <c r="D1674" s="8"/>
      <c r="E1674" s="8"/>
      <c r="F1674" s="8"/>
      <c r="G1674" s="8"/>
      <c r="H1674" s="8"/>
      <c r="I1674" s="8"/>
      <c r="J1674" s="8"/>
      <c r="K1674" s="8"/>
      <c r="L1674" s="8"/>
      <c r="M1674" s="8"/>
      <c r="N1674" s="8"/>
    </row>
    <row r="1675" spans="1:14" x14ac:dyDescent="0.25">
      <c r="A1675" s="7">
        <f t="shared" si="52"/>
        <v>1674</v>
      </c>
      <c r="B1675" s="8"/>
      <c r="C1675" s="7" t="str">
        <f t="shared" si="53"/>
        <v/>
      </c>
      <c r="D1675" s="8"/>
      <c r="E1675" s="8"/>
      <c r="F1675" s="8"/>
      <c r="G1675" s="8"/>
      <c r="H1675" s="8"/>
      <c r="I1675" s="8"/>
      <c r="J1675" s="8"/>
      <c r="K1675" s="8"/>
      <c r="L1675" s="8"/>
      <c r="M1675" s="8"/>
      <c r="N1675" s="8"/>
    </row>
    <row r="1676" spans="1:14" x14ac:dyDescent="0.25">
      <c r="A1676" s="7">
        <f t="shared" si="52"/>
        <v>1675</v>
      </c>
      <c r="B1676" s="8"/>
      <c r="C1676" s="7" t="str">
        <f t="shared" si="53"/>
        <v/>
      </c>
      <c r="D1676" s="8"/>
      <c r="E1676" s="8"/>
      <c r="F1676" s="8"/>
      <c r="G1676" s="8"/>
      <c r="H1676" s="8"/>
      <c r="I1676" s="8"/>
      <c r="J1676" s="8"/>
      <c r="K1676" s="8"/>
      <c r="L1676" s="8"/>
      <c r="M1676" s="8"/>
      <c r="N1676" s="8"/>
    </row>
    <row r="1677" spans="1:14" x14ac:dyDescent="0.25">
      <c r="A1677" s="7">
        <f t="shared" si="52"/>
        <v>1676</v>
      </c>
      <c r="B1677" s="8"/>
      <c r="C1677" s="7" t="str">
        <f t="shared" si="53"/>
        <v/>
      </c>
      <c r="D1677" s="8"/>
      <c r="E1677" s="8"/>
      <c r="F1677" s="8"/>
      <c r="G1677" s="8"/>
      <c r="H1677" s="8"/>
      <c r="I1677" s="8"/>
      <c r="J1677" s="8"/>
      <c r="K1677" s="8"/>
      <c r="L1677" s="8"/>
      <c r="M1677" s="8"/>
      <c r="N1677" s="8"/>
    </row>
    <row r="1678" spans="1:14" x14ac:dyDescent="0.25">
      <c r="A1678" s="7">
        <f t="shared" si="52"/>
        <v>1677</v>
      </c>
      <c r="B1678" s="8"/>
      <c r="C1678" s="7" t="str">
        <f t="shared" si="53"/>
        <v/>
      </c>
      <c r="D1678" s="8"/>
      <c r="E1678" s="8"/>
      <c r="F1678" s="8"/>
      <c r="G1678" s="8"/>
      <c r="H1678" s="8"/>
      <c r="I1678" s="8"/>
      <c r="J1678" s="8"/>
      <c r="K1678" s="8"/>
      <c r="L1678" s="8"/>
      <c r="M1678" s="8"/>
      <c r="N1678" s="8"/>
    </row>
    <row r="1679" spans="1:14" x14ac:dyDescent="0.25">
      <c r="A1679" s="7">
        <f t="shared" si="52"/>
        <v>1678</v>
      </c>
      <c r="B1679" s="8"/>
      <c r="C1679" s="7" t="str">
        <f t="shared" si="53"/>
        <v/>
      </c>
      <c r="D1679" s="8"/>
      <c r="E1679" s="8"/>
      <c r="F1679" s="8"/>
      <c r="G1679" s="8"/>
      <c r="H1679" s="8"/>
      <c r="I1679" s="8"/>
      <c r="J1679" s="8"/>
      <c r="K1679" s="8"/>
      <c r="L1679" s="8"/>
      <c r="M1679" s="8"/>
      <c r="N1679" s="8"/>
    </row>
    <row r="1680" spans="1:14" x14ac:dyDescent="0.25">
      <c r="A1680" s="7">
        <f t="shared" si="52"/>
        <v>1679</v>
      </c>
      <c r="B1680" s="8"/>
      <c r="C1680" s="7" t="str">
        <f t="shared" si="53"/>
        <v/>
      </c>
      <c r="D1680" s="8"/>
      <c r="E1680" s="8"/>
      <c r="F1680" s="8"/>
      <c r="G1680" s="8"/>
      <c r="H1680" s="8"/>
      <c r="I1680" s="8"/>
      <c r="J1680" s="8"/>
      <c r="K1680" s="8"/>
      <c r="L1680" s="8"/>
      <c r="M1680" s="8"/>
      <c r="N1680" s="8"/>
    </row>
    <row r="1681" spans="1:14" x14ac:dyDescent="0.25">
      <c r="A1681" s="7">
        <f t="shared" si="52"/>
        <v>1680</v>
      </c>
      <c r="B1681" s="8"/>
      <c r="C1681" s="7" t="str">
        <f t="shared" si="53"/>
        <v/>
      </c>
      <c r="D1681" s="8"/>
      <c r="E1681" s="8"/>
      <c r="F1681" s="8"/>
      <c r="G1681" s="8"/>
      <c r="H1681" s="8"/>
      <c r="I1681" s="8"/>
      <c r="J1681" s="8"/>
      <c r="K1681" s="8"/>
      <c r="L1681" s="8"/>
      <c r="M1681" s="8"/>
      <c r="N1681" s="8"/>
    </row>
    <row r="1682" spans="1:14" x14ac:dyDescent="0.25">
      <c r="A1682" s="7">
        <f t="shared" si="52"/>
        <v>1681</v>
      </c>
      <c r="B1682" s="8"/>
      <c r="C1682" s="7" t="str">
        <f t="shared" si="53"/>
        <v/>
      </c>
      <c r="D1682" s="8"/>
      <c r="E1682" s="8"/>
      <c r="F1682" s="8"/>
      <c r="G1682" s="8"/>
      <c r="H1682" s="8"/>
      <c r="I1682" s="8"/>
      <c r="J1682" s="8"/>
      <c r="K1682" s="8"/>
      <c r="L1682" s="8"/>
      <c r="M1682" s="8"/>
      <c r="N1682" s="8"/>
    </row>
    <row r="1683" spans="1:14" x14ac:dyDescent="0.25">
      <c r="A1683" s="7">
        <f t="shared" si="52"/>
        <v>1682</v>
      </c>
      <c r="B1683" s="8"/>
      <c r="C1683" s="7" t="str">
        <f t="shared" si="53"/>
        <v/>
      </c>
      <c r="D1683" s="8"/>
      <c r="E1683" s="8"/>
      <c r="F1683" s="8"/>
      <c r="G1683" s="8"/>
      <c r="H1683" s="8"/>
      <c r="I1683" s="8"/>
      <c r="J1683" s="8"/>
      <c r="K1683" s="8"/>
      <c r="L1683" s="8"/>
      <c r="M1683" s="8"/>
      <c r="N1683" s="8"/>
    </row>
    <row r="1684" spans="1:14" x14ac:dyDescent="0.25">
      <c r="A1684" s="7">
        <f t="shared" si="52"/>
        <v>1683</v>
      </c>
      <c r="B1684" s="8"/>
      <c r="C1684" s="7" t="str">
        <f t="shared" si="53"/>
        <v/>
      </c>
      <c r="D1684" s="8"/>
      <c r="E1684" s="8"/>
      <c r="F1684" s="8"/>
      <c r="G1684" s="8"/>
      <c r="H1684" s="8"/>
      <c r="I1684" s="8"/>
      <c r="J1684" s="8"/>
      <c r="K1684" s="8"/>
      <c r="L1684" s="8"/>
      <c r="M1684" s="8"/>
      <c r="N1684" s="8"/>
    </row>
    <row r="1685" spans="1:14" x14ac:dyDescent="0.25">
      <c r="A1685" s="7">
        <f t="shared" si="52"/>
        <v>1684</v>
      </c>
      <c r="B1685" s="8"/>
      <c r="C1685" s="7" t="str">
        <f t="shared" si="53"/>
        <v/>
      </c>
      <c r="D1685" s="8"/>
      <c r="E1685" s="8"/>
      <c r="F1685" s="8"/>
      <c r="G1685" s="8"/>
      <c r="H1685" s="8"/>
      <c r="I1685" s="8"/>
      <c r="J1685" s="8"/>
      <c r="K1685" s="8"/>
      <c r="L1685" s="8"/>
      <c r="M1685" s="8"/>
      <c r="N1685" s="8"/>
    </row>
    <row r="1686" spans="1:14" x14ac:dyDescent="0.25">
      <c r="A1686" s="7">
        <f t="shared" si="52"/>
        <v>1685</v>
      </c>
      <c r="B1686" s="8"/>
      <c r="C1686" s="7" t="str">
        <f t="shared" si="53"/>
        <v/>
      </c>
      <c r="D1686" s="8"/>
      <c r="E1686" s="8"/>
      <c r="F1686" s="8"/>
      <c r="G1686" s="8"/>
      <c r="H1686" s="8"/>
      <c r="I1686" s="8"/>
      <c r="J1686" s="8"/>
      <c r="K1686" s="8"/>
      <c r="L1686" s="8"/>
      <c r="M1686" s="8"/>
      <c r="N1686" s="8"/>
    </row>
    <row r="1687" spans="1:14" x14ac:dyDescent="0.25">
      <c r="A1687" s="7">
        <f t="shared" si="52"/>
        <v>1686</v>
      </c>
      <c r="B1687" s="8"/>
      <c r="C1687" s="7" t="str">
        <f t="shared" si="53"/>
        <v/>
      </c>
      <c r="D1687" s="8"/>
      <c r="E1687" s="8"/>
      <c r="F1687" s="8"/>
      <c r="G1687" s="8"/>
      <c r="H1687" s="8"/>
      <c r="I1687" s="8"/>
      <c r="J1687" s="8"/>
      <c r="K1687" s="8"/>
      <c r="L1687" s="8"/>
      <c r="M1687" s="8"/>
      <c r="N1687" s="8"/>
    </row>
    <row r="1688" spans="1:14" x14ac:dyDescent="0.25">
      <c r="A1688" s="7">
        <f t="shared" si="52"/>
        <v>1687</v>
      </c>
      <c r="B1688" s="8"/>
      <c r="C1688" s="7" t="str">
        <f t="shared" si="53"/>
        <v/>
      </c>
      <c r="D1688" s="8"/>
      <c r="E1688" s="8"/>
      <c r="F1688" s="8"/>
      <c r="G1688" s="8"/>
      <c r="H1688" s="8"/>
      <c r="I1688" s="8"/>
      <c r="J1688" s="8"/>
      <c r="K1688" s="8"/>
      <c r="L1688" s="8"/>
      <c r="M1688" s="8"/>
      <c r="N1688" s="8"/>
    </row>
    <row r="1689" spans="1:14" x14ac:dyDescent="0.25">
      <c r="A1689" s="7">
        <f t="shared" si="52"/>
        <v>1688</v>
      </c>
      <c r="B1689" s="8"/>
      <c r="C1689" s="7" t="str">
        <f t="shared" si="53"/>
        <v/>
      </c>
      <c r="D1689" s="8"/>
      <c r="E1689" s="8"/>
      <c r="F1689" s="8"/>
      <c r="G1689" s="8"/>
      <c r="H1689" s="8"/>
      <c r="I1689" s="8"/>
      <c r="J1689" s="8"/>
      <c r="K1689" s="8"/>
      <c r="L1689" s="8"/>
      <c r="M1689" s="8"/>
      <c r="N1689" s="8"/>
    </row>
    <row r="1690" spans="1:14" x14ac:dyDescent="0.25">
      <c r="A1690" s="7">
        <f t="shared" si="52"/>
        <v>1689</v>
      </c>
      <c r="B1690" s="8"/>
      <c r="C1690" s="7" t="str">
        <f t="shared" si="53"/>
        <v/>
      </c>
      <c r="D1690" s="8"/>
      <c r="E1690" s="8"/>
      <c r="F1690" s="8"/>
      <c r="G1690" s="8"/>
      <c r="H1690" s="8"/>
      <c r="I1690" s="8"/>
      <c r="J1690" s="8"/>
      <c r="K1690" s="8"/>
      <c r="L1690" s="8"/>
      <c r="M1690" s="8"/>
      <c r="N1690" s="8"/>
    </row>
    <row r="1691" spans="1:14" x14ac:dyDescent="0.25">
      <c r="A1691" s="7">
        <f t="shared" si="52"/>
        <v>1690</v>
      </c>
      <c r="B1691" s="8"/>
      <c r="C1691" s="7" t="str">
        <f t="shared" si="53"/>
        <v/>
      </c>
      <c r="D1691" s="8"/>
      <c r="E1691" s="8"/>
      <c r="F1691" s="8"/>
      <c r="G1691" s="8"/>
      <c r="H1691" s="8"/>
      <c r="I1691" s="8"/>
      <c r="J1691" s="8"/>
      <c r="K1691" s="8"/>
      <c r="L1691" s="8"/>
      <c r="M1691" s="8"/>
      <c r="N1691" s="8"/>
    </row>
    <row r="1692" spans="1:14" x14ac:dyDescent="0.25">
      <c r="A1692" s="7">
        <f t="shared" si="52"/>
        <v>1691</v>
      </c>
      <c r="B1692" s="8"/>
      <c r="C1692" s="7" t="str">
        <f t="shared" si="53"/>
        <v/>
      </c>
      <c r="D1692" s="8"/>
      <c r="E1692" s="8"/>
      <c r="F1692" s="8"/>
      <c r="G1692" s="8"/>
      <c r="H1692" s="8"/>
      <c r="I1692" s="8"/>
      <c r="J1692" s="8"/>
      <c r="K1692" s="8"/>
      <c r="L1692" s="8"/>
      <c r="M1692" s="8"/>
      <c r="N1692" s="8"/>
    </row>
    <row r="1693" spans="1:14" x14ac:dyDescent="0.25">
      <c r="A1693" s="7">
        <f t="shared" si="52"/>
        <v>1692</v>
      </c>
      <c r="B1693" s="8"/>
      <c r="C1693" s="7" t="str">
        <f t="shared" si="53"/>
        <v/>
      </c>
      <c r="D1693" s="8"/>
      <c r="E1693" s="8"/>
      <c r="F1693" s="8"/>
      <c r="G1693" s="8"/>
      <c r="H1693" s="8"/>
      <c r="I1693" s="8"/>
      <c r="J1693" s="8"/>
      <c r="K1693" s="8"/>
      <c r="L1693" s="8"/>
      <c r="M1693" s="8"/>
      <c r="N1693" s="8"/>
    </row>
    <row r="1694" spans="1:14" x14ac:dyDescent="0.25">
      <c r="A1694" s="7">
        <f t="shared" si="52"/>
        <v>1693</v>
      </c>
      <c r="B1694" s="8"/>
      <c r="C1694" s="7" t="str">
        <f t="shared" si="53"/>
        <v/>
      </c>
      <c r="D1694" s="8"/>
      <c r="E1694" s="8"/>
      <c r="F1694" s="8"/>
      <c r="G1694" s="8"/>
      <c r="H1694" s="8"/>
      <c r="I1694" s="8"/>
      <c r="J1694" s="8"/>
      <c r="K1694" s="8"/>
      <c r="L1694" s="8"/>
      <c r="M1694" s="8"/>
      <c r="N1694" s="8"/>
    </row>
    <row r="1695" spans="1:14" x14ac:dyDescent="0.25">
      <c r="A1695" s="7">
        <f t="shared" si="52"/>
        <v>1694</v>
      </c>
      <c r="B1695" s="8"/>
      <c r="C1695" s="7" t="str">
        <f t="shared" si="53"/>
        <v/>
      </c>
      <c r="D1695" s="8"/>
      <c r="E1695" s="8"/>
      <c r="F1695" s="8"/>
      <c r="G1695" s="8"/>
      <c r="H1695" s="8"/>
      <c r="I1695" s="8"/>
      <c r="J1695" s="8"/>
      <c r="K1695" s="8"/>
      <c r="L1695" s="8"/>
      <c r="M1695" s="8"/>
      <c r="N1695" s="8"/>
    </row>
    <row r="1696" spans="1:14" x14ac:dyDescent="0.25">
      <c r="A1696" s="7">
        <f t="shared" si="52"/>
        <v>1695</v>
      </c>
      <c r="B1696" s="8"/>
      <c r="C1696" s="7" t="str">
        <f t="shared" si="53"/>
        <v/>
      </c>
      <c r="D1696" s="8"/>
      <c r="E1696" s="8"/>
      <c r="F1696" s="8"/>
      <c r="G1696" s="8"/>
      <c r="H1696" s="8"/>
      <c r="I1696" s="8"/>
      <c r="J1696" s="8"/>
      <c r="K1696" s="8"/>
      <c r="L1696" s="8"/>
      <c r="M1696" s="8"/>
      <c r="N1696" s="8"/>
    </row>
    <row r="1697" spans="1:14" x14ac:dyDescent="0.25">
      <c r="A1697" s="7">
        <f t="shared" si="52"/>
        <v>1696</v>
      </c>
      <c r="B1697" s="8"/>
      <c r="C1697" s="7" t="str">
        <f t="shared" si="53"/>
        <v/>
      </c>
      <c r="D1697" s="8"/>
      <c r="E1697" s="8"/>
      <c r="F1697" s="8"/>
      <c r="G1697" s="8"/>
      <c r="H1697" s="8"/>
      <c r="I1697" s="8"/>
      <c r="J1697" s="8"/>
      <c r="K1697" s="8"/>
      <c r="L1697" s="8"/>
      <c r="M1697" s="8"/>
      <c r="N1697" s="8"/>
    </row>
    <row r="1698" spans="1:14" x14ac:dyDescent="0.25">
      <c r="A1698" s="7">
        <f t="shared" si="52"/>
        <v>1697</v>
      </c>
      <c r="B1698" s="8"/>
      <c r="C1698" s="7" t="str">
        <f t="shared" si="53"/>
        <v/>
      </c>
      <c r="D1698" s="8"/>
      <c r="E1698" s="8"/>
      <c r="F1698" s="8"/>
      <c r="G1698" s="8"/>
      <c r="H1698" s="8"/>
      <c r="I1698" s="8"/>
      <c r="J1698" s="8"/>
      <c r="K1698" s="8"/>
      <c r="L1698" s="8"/>
      <c r="M1698" s="8"/>
      <c r="N1698" s="8"/>
    </row>
    <row r="1699" spans="1:14" x14ac:dyDescent="0.25">
      <c r="A1699" s="7">
        <f t="shared" si="52"/>
        <v>1698</v>
      </c>
      <c r="B1699" s="8"/>
      <c r="C1699" s="7" t="str">
        <f t="shared" si="53"/>
        <v/>
      </c>
      <c r="D1699" s="8"/>
      <c r="E1699" s="8"/>
      <c r="F1699" s="8"/>
      <c r="G1699" s="8"/>
      <c r="H1699" s="8"/>
      <c r="I1699" s="8"/>
      <c r="J1699" s="8"/>
      <c r="K1699" s="8"/>
      <c r="L1699" s="8"/>
      <c r="M1699" s="8"/>
      <c r="N1699" s="8"/>
    </row>
    <row r="1700" spans="1:14" x14ac:dyDescent="0.25">
      <c r="A1700" s="7">
        <f t="shared" si="52"/>
        <v>1699</v>
      </c>
      <c r="B1700" s="8"/>
      <c r="C1700" s="7" t="str">
        <f t="shared" si="53"/>
        <v/>
      </c>
      <c r="D1700" s="8"/>
      <c r="E1700" s="8"/>
      <c r="F1700" s="8"/>
      <c r="G1700" s="8"/>
      <c r="H1700" s="8"/>
      <c r="I1700" s="8"/>
      <c r="J1700" s="8"/>
      <c r="K1700" s="8"/>
      <c r="L1700" s="8"/>
      <c r="M1700" s="8"/>
      <c r="N1700" s="8"/>
    </row>
    <row r="1701" spans="1:14" x14ac:dyDescent="0.25">
      <c r="A1701" s="7">
        <f t="shared" si="52"/>
        <v>1700</v>
      </c>
      <c r="B1701" s="8"/>
      <c r="C1701" s="7" t="str">
        <f t="shared" si="53"/>
        <v/>
      </c>
      <c r="D1701" s="8"/>
      <c r="E1701" s="8"/>
      <c r="F1701" s="8"/>
      <c r="G1701" s="8"/>
      <c r="H1701" s="8"/>
      <c r="I1701" s="8"/>
      <c r="J1701" s="8"/>
      <c r="K1701" s="8"/>
      <c r="L1701" s="8"/>
      <c r="M1701" s="8"/>
      <c r="N1701" s="8"/>
    </row>
    <row r="1702" spans="1:14" x14ac:dyDescent="0.25">
      <c r="A1702" s="7">
        <f t="shared" si="52"/>
        <v>1701</v>
      </c>
      <c r="B1702" s="8"/>
      <c r="C1702" s="7" t="str">
        <f t="shared" si="53"/>
        <v/>
      </c>
      <c r="D1702" s="8"/>
      <c r="E1702" s="8"/>
      <c r="F1702" s="8"/>
      <c r="G1702" s="8"/>
      <c r="H1702" s="8"/>
      <c r="I1702" s="8"/>
      <c r="J1702" s="8"/>
      <c r="K1702" s="8"/>
      <c r="L1702" s="8"/>
      <c r="M1702" s="8"/>
      <c r="N1702" s="8"/>
    </row>
    <row r="1703" spans="1:14" x14ac:dyDescent="0.25">
      <c r="A1703" s="7">
        <f t="shared" si="52"/>
        <v>1702</v>
      </c>
      <c r="B1703" s="8"/>
      <c r="C1703" s="7" t="str">
        <f t="shared" si="53"/>
        <v/>
      </c>
      <c r="D1703" s="8"/>
      <c r="E1703" s="8"/>
      <c r="F1703" s="8"/>
      <c r="G1703" s="8"/>
      <c r="H1703" s="8"/>
      <c r="I1703" s="8"/>
      <c r="J1703" s="8"/>
      <c r="K1703" s="8"/>
      <c r="L1703" s="8"/>
      <c r="M1703" s="8"/>
      <c r="N1703" s="8"/>
    </row>
    <row r="1704" spans="1:14" x14ac:dyDescent="0.25">
      <c r="A1704" s="7">
        <f t="shared" si="52"/>
        <v>1703</v>
      </c>
      <c r="B1704" s="8"/>
      <c r="C1704" s="7" t="str">
        <f t="shared" si="53"/>
        <v/>
      </c>
      <c r="D1704" s="8"/>
      <c r="E1704" s="8"/>
      <c r="F1704" s="8"/>
      <c r="G1704" s="8"/>
      <c r="H1704" s="8"/>
      <c r="I1704" s="8"/>
      <c r="J1704" s="8"/>
      <c r="K1704" s="8"/>
      <c r="L1704" s="8"/>
      <c r="M1704" s="8"/>
      <c r="N1704" s="8"/>
    </row>
    <row r="1705" spans="1:14" x14ac:dyDescent="0.25">
      <c r="A1705" s="7">
        <f t="shared" si="52"/>
        <v>1704</v>
      </c>
      <c r="B1705" s="8"/>
      <c r="C1705" s="7" t="str">
        <f t="shared" si="53"/>
        <v/>
      </c>
      <c r="D1705" s="8"/>
      <c r="E1705" s="8"/>
      <c r="F1705" s="8"/>
      <c r="G1705" s="8"/>
      <c r="H1705" s="8"/>
      <c r="I1705" s="8"/>
      <c r="J1705" s="8"/>
      <c r="K1705" s="8"/>
      <c r="L1705" s="8"/>
      <c r="M1705" s="8"/>
      <c r="N1705" s="8"/>
    </row>
    <row r="1706" spans="1:14" x14ac:dyDescent="0.25">
      <c r="A1706" s="7">
        <f t="shared" si="52"/>
        <v>1705</v>
      </c>
      <c r="B1706" s="8"/>
      <c r="C1706" s="7" t="str">
        <f t="shared" si="53"/>
        <v/>
      </c>
      <c r="D1706" s="8"/>
      <c r="E1706" s="8"/>
      <c r="F1706" s="8"/>
      <c r="G1706" s="8"/>
      <c r="H1706" s="8"/>
      <c r="I1706" s="8"/>
      <c r="J1706" s="8"/>
      <c r="K1706" s="8"/>
      <c r="L1706" s="8"/>
      <c r="M1706" s="8"/>
      <c r="N1706" s="8"/>
    </row>
    <row r="1707" spans="1:14" x14ac:dyDescent="0.25">
      <c r="A1707" s="7">
        <f t="shared" si="52"/>
        <v>1706</v>
      </c>
      <c r="B1707" s="8"/>
      <c r="C1707" s="7" t="str">
        <f t="shared" si="53"/>
        <v/>
      </c>
      <c r="D1707" s="8"/>
      <c r="E1707" s="8"/>
      <c r="F1707" s="8"/>
      <c r="G1707" s="8"/>
      <c r="H1707" s="8"/>
      <c r="I1707" s="8"/>
      <c r="J1707" s="8"/>
      <c r="K1707" s="8"/>
      <c r="L1707" s="8"/>
      <c r="M1707" s="8"/>
      <c r="N1707" s="8"/>
    </row>
    <row r="1708" spans="1:14" x14ac:dyDescent="0.25">
      <c r="A1708" s="7">
        <f t="shared" si="52"/>
        <v>1707</v>
      </c>
      <c r="B1708" s="8"/>
      <c r="C1708" s="7" t="str">
        <f t="shared" si="53"/>
        <v/>
      </c>
      <c r="D1708" s="8"/>
      <c r="E1708" s="8"/>
      <c r="F1708" s="8"/>
      <c r="G1708" s="8"/>
      <c r="H1708" s="8"/>
      <c r="I1708" s="8"/>
      <c r="J1708" s="8"/>
      <c r="K1708" s="8"/>
      <c r="L1708" s="8"/>
      <c r="M1708" s="8"/>
      <c r="N1708" s="8"/>
    </row>
    <row r="1709" spans="1:14" x14ac:dyDescent="0.25">
      <c r="A1709" s="7">
        <f t="shared" si="52"/>
        <v>1708</v>
      </c>
      <c r="B1709" s="8"/>
      <c r="C1709" s="7" t="str">
        <f t="shared" si="53"/>
        <v/>
      </c>
      <c r="D1709" s="8"/>
      <c r="E1709" s="8"/>
      <c r="F1709" s="8"/>
      <c r="G1709" s="8"/>
      <c r="H1709" s="8"/>
      <c r="I1709" s="8"/>
      <c r="J1709" s="8"/>
      <c r="K1709" s="8"/>
      <c r="L1709" s="8"/>
      <c r="M1709" s="8"/>
      <c r="N1709" s="8"/>
    </row>
    <row r="1710" spans="1:14" x14ac:dyDescent="0.25">
      <c r="A1710" s="7">
        <f t="shared" si="52"/>
        <v>1709</v>
      </c>
      <c r="B1710" s="8"/>
      <c r="C1710" s="7" t="str">
        <f t="shared" si="53"/>
        <v/>
      </c>
      <c r="D1710" s="8"/>
      <c r="E1710" s="8"/>
      <c r="F1710" s="8"/>
      <c r="G1710" s="8"/>
      <c r="H1710" s="8"/>
      <c r="I1710" s="8"/>
      <c r="J1710" s="8"/>
      <c r="K1710" s="8"/>
      <c r="L1710" s="8"/>
      <c r="M1710" s="8"/>
      <c r="N1710" s="8"/>
    </row>
    <row r="1711" spans="1:14" x14ac:dyDescent="0.25">
      <c r="A1711" s="7">
        <f t="shared" si="52"/>
        <v>1710</v>
      </c>
      <c r="B1711" s="8"/>
      <c r="C1711" s="7" t="str">
        <f t="shared" si="53"/>
        <v/>
      </c>
      <c r="D1711" s="8"/>
      <c r="E1711" s="8"/>
      <c r="F1711" s="8"/>
      <c r="G1711" s="8"/>
      <c r="H1711" s="8"/>
      <c r="I1711" s="8"/>
      <c r="J1711" s="8"/>
      <c r="K1711" s="8"/>
      <c r="L1711" s="8"/>
      <c r="M1711" s="8"/>
      <c r="N1711" s="8"/>
    </row>
    <row r="1712" spans="1:14" x14ac:dyDescent="0.25">
      <c r="A1712" s="7">
        <f t="shared" si="52"/>
        <v>1711</v>
      </c>
      <c r="B1712" s="8"/>
      <c r="C1712" s="7" t="str">
        <f t="shared" si="53"/>
        <v/>
      </c>
      <c r="D1712" s="8"/>
      <c r="E1712" s="8"/>
      <c r="F1712" s="8"/>
      <c r="G1712" s="8"/>
      <c r="H1712" s="8"/>
      <c r="I1712" s="8"/>
      <c r="J1712" s="8"/>
      <c r="K1712" s="8"/>
      <c r="L1712" s="8"/>
      <c r="M1712" s="8"/>
      <c r="N1712" s="8"/>
    </row>
    <row r="1713" spans="1:14" x14ac:dyDescent="0.25">
      <c r="A1713" s="7">
        <f t="shared" si="52"/>
        <v>1712</v>
      </c>
      <c r="B1713" s="8"/>
      <c r="C1713" s="7" t="str">
        <f t="shared" si="53"/>
        <v/>
      </c>
      <c r="D1713" s="8"/>
      <c r="E1713" s="8"/>
      <c r="F1713" s="8"/>
      <c r="G1713" s="8"/>
      <c r="H1713" s="8"/>
      <c r="I1713" s="8"/>
      <c r="J1713" s="8"/>
      <c r="K1713" s="8"/>
      <c r="L1713" s="8"/>
      <c r="M1713" s="8"/>
      <c r="N1713" s="8"/>
    </row>
    <row r="1714" spans="1:14" x14ac:dyDescent="0.25">
      <c r="A1714" s="7">
        <f t="shared" si="52"/>
        <v>1713</v>
      </c>
      <c r="B1714" s="8"/>
      <c r="C1714" s="7" t="str">
        <f t="shared" si="53"/>
        <v/>
      </c>
      <c r="D1714" s="8"/>
      <c r="E1714" s="8"/>
      <c r="F1714" s="8"/>
      <c r="G1714" s="8"/>
      <c r="H1714" s="8"/>
      <c r="I1714" s="8"/>
      <c r="J1714" s="8"/>
      <c r="K1714" s="8"/>
      <c r="L1714" s="8"/>
      <c r="M1714" s="8"/>
      <c r="N1714" s="8"/>
    </row>
    <row r="1715" spans="1:14" x14ac:dyDescent="0.25">
      <c r="A1715" s="7">
        <f t="shared" si="52"/>
        <v>1714</v>
      </c>
      <c r="B1715" s="8"/>
      <c r="C1715" s="7" t="str">
        <f t="shared" si="53"/>
        <v/>
      </c>
      <c r="D1715" s="8"/>
      <c r="E1715" s="8"/>
      <c r="F1715" s="8"/>
      <c r="G1715" s="8"/>
      <c r="H1715" s="8"/>
      <c r="I1715" s="8"/>
      <c r="J1715" s="8"/>
      <c r="K1715" s="8"/>
      <c r="L1715" s="8"/>
      <c r="M1715" s="8"/>
      <c r="N1715" s="8"/>
    </row>
    <row r="1716" spans="1:14" x14ac:dyDescent="0.25">
      <c r="A1716" s="7">
        <f t="shared" si="52"/>
        <v>1715</v>
      </c>
      <c r="B1716" s="8"/>
      <c r="C1716" s="7" t="str">
        <f t="shared" si="53"/>
        <v/>
      </c>
      <c r="D1716" s="8"/>
      <c r="E1716" s="8"/>
      <c r="F1716" s="8"/>
      <c r="G1716" s="8"/>
      <c r="H1716" s="8"/>
      <c r="I1716" s="8"/>
      <c r="J1716" s="8"/>
      <c r="K1716" s="8"/>
      <c r="L1716" s="8"/>
      <c r="M1716" s="8"/>
      <c r="N1716" s="8"/>
    </row>
    <row r="1717" spans="1:14" x14ac:dyDescent="0.25">
      <c r="A1717" s="7">
        <f t="shared" si="52"/>
        <v>1716</v>
      </c>
      <c r="B1717" s="8"/>
      <c r="C1717" s="7" t="str">
        <f t="shared" si="53"/>
        <v/>
      </c>
      <c r="D1717" s="8"/>
      <c r="E1717" s="8"/>
      <c r="F1717" s="8"/>
      <c r="G1717" s="8"/>
      <c r="H1717" s="8"/>
      <c r="I1717" s="8"/>
      <c r="J1717" s="8"/>
      <c r="K1717" s="8"/>
      <c r="L1717" s="8"/>
      <c r="M1717" s="8"/>
      <c r="N1717" s="8"/>
    </row>
    <row r="1718" spans="1:14" x14ac:dyDescent="0.25">
      <c r="A1718" s="7">
        <f t="shared" si="52"/>
        <v>1717</v>
      </c>
      <c r="B1718" s="8"/>
      <c r="C1718" s="7" t="str">
        <f t="shared" si="53"/>
        <v/>
      </c>
      <c r="D1718" s="8"/>
      <c r="E1718" s="8"/>
      <c r="F1718" s="8"/>
      <c r="G1718" s="8"/>
      <c r="H1718" s="8"/>
      <c r="I1718" s="8"/>
      <c r="J1718" s="8"/>
      <c r="K1718" s="8"/>
      <c r="L1718" s="8"/>
      <c r="M1718" s="8"/>
      <c r="N1718" s="8"/>
    </row>
    <row r="1719" spans="1:14" x14ac:dyDescent="0.25">
      <c r="A1719" s="7">
        <f t="shared" si="52"/>
        <v>1718</v>
      </c>
      <c r="B1719" s="8"/>
      <c r="C1719" s="7" t="str">
        <f t="shared" si="53"/>
        <v/>
      </c>
      <c r="D1719" s="8"/>
      <c r="E1719" s="8"/>
      <c r="F1719" s="8"/>
      <c r="G1719" s="8"/>
      <c r="H1719" s="8"/>
      <c r="I1719" s="8"/>
      <c r="J1719" s="8"/>
      <c r="K1719" s="8"/>
      <c r="L1719" s="8"/>
      <c r="M1719" s="8"/>
      <c r="N1719" s="8"/>
    </row>
    <row r="1720" spans="1:14" x14ac:dyDescent="0.25">
      <c r="A1720" s="7">
        <f t="shared" si="52"/>
        <v>1719</v>
      </c>
      <c r="B1720" s="8"/>
      <c r="C1720" s="7" t="str">
        <f t="shared" si="53"/>
        <v/>
      </c>
      <c r="D1720" s="8"/>
      <c r="E1720" s="8"/>
      <c r="F1720" s="8"/>
      <c r="G1720" s="8"/>
      <c r="H1720" s="8"/>
      <c r="I1720" s="8"/>
      <c r="J1720" s="8"/>
      <c r="K1720" s="8"/>
      <c r="L1720" s="8"/>
      <c r="M1720" s="8"/>
      <c r="N1720" s="8"/>
    </row>
    <row r="1721" spans="1:14" x14ac:dyDescent="0.25">
      <c r="A1721" s="7">
        <f t="shared" si="52"/>
        <v>1720</v>
      </c>
      <c r="B1721" s="8"/>
      <c r="C1721" s="7" t="str">
        <f t="shared" si="53"/>
        <v/>
      </c>
      <c r="D1721" s="8"/>
      <c r="E1721" s="8"/>
      <c r="F1721" s="8"/>
      <c r="G1721" s="8"/>
      <c r="H1721" s="8"/>
      <c r="I1721" s="8"/>
      <c r="J1721" s="8"/>
      <c r="K1721" s="8"/>
      <c r="L1721" s="8"/>
      <c r="M1721" s="8"/>
      <c r="N1721" s="8"/>
    </row>
    <row r="1722" spans="1:14" x14ac:dyDescent="0.25">
      <c r="A1722" s="7">
        <f t="shared" si="52"/>
        <v>1721</v>
      </c>
      <c r="B1722" s="8"/>
      <c r="C1722" s="7" t="str">
        <f t="shared" si="53"/>
        <v/>
      </c>
      <c r="D1722" s="8"/>
      <c r="E1722" s="8"/>
      <c r="F1722" s="8"/>
      <c r="G1722" s="8"/>
      <c r="H1722" s="8"/>
      <c r="I1722" s="8"/>
      <c r="J1722" s="8"/>
      <c r="K1722" s="8"/>
      <c r="L1722" s="8"/>
      <c r="M1722" s="8"/>
      <c r="N1722" s="8"/>
    </row>
    <row r="1723" spans="1:14" x14ac:dyDescent="0.25">
      <c r="A1723" s="7">
        <f t="shared" si="52"/>
        <v>1722</v>
      </c>
      <c r="B1723" s="8"/>
      <c r="C1723" s="7" t="str">
        <f t="shared" si="53"/>
        <v/>
      </c>
      <c r="D1723" s="8"/>
      <c r="E1723" s="8"/>
      <c r="F1723" s="8"/>
      <c r="G1723" s="8"/>
      <c r="H1723" s="8"/>
      <c r="I1723" s="8"/>
      <c r="J1723" s="8"/>
      <c r="K1723" s="8"/>
      <c r="L1723" s="8"/>
      <c r="M1723" s="8"/>
      <c r="N1723" s="8"/>
    </row>
    <row r="1724" spans="1:14" x14ac:dyDescent="0.25">
      <c r="A1724" s="7">
        <f t="shared" si="52"/>
        <v>1723</v>
      </c>
      <c r="B1724" s="8"/>
      <c r="C1724" s="7" t="str">
        <f t="shared" si="53"/>
        <v/>
      </c>
      <c r="D1724" s="8"/>
      <c r="E1724" s="8"/>
      <c r="F1724" s="8"/>
      <c r="G1724" s="8"/>
      <c r="H1724" s="8"/>
      <c r="I1724" s="8"/>
      <c r="J1724" s="8"/>
      <c r="K1724" s="8"/>
      <c r="L1724" s="8"/>
      <c r="M1724" s="8"/>
      <c r="N1724" s="8"/>
    </row>
    <row r="1725" spans="1:14" x14ac:dyDescent="0.25">
      <c r="A1725" s="7">
        <f t="shared" si="52"/>
        <v>1724</v>
      </c>
      <c r="B1725" s="8"/>
      <c r="C1725" s="7" t="str">
        <f t="shared" si="53"/>
        <v/>
      </c>
      <c r="D1725" s="8"/>
      <c r="E1725" s="8"/>
      <c r="F1725" s="8"/>
      <c r="G1725" s="8"/>
      <c r="H1725" s="8"/>
      <c r="I1725" s="8"/>
      <c r="J1725" s="8"/>
      <c r="K1725" s="8"/>
      <c r="L1725" s="8"/>
      <c r="M1725" s="8"/>
      <c r="N1725" s="8"/>
    </row>
    <row r="1726" spans="1:14" x14ac:dyDescent="0.25">
      <c r="A1726" s="7">
        <f t="shared" si="52"/>
        <v>1725</v>
      </c>
      <c r="B1726" s="8"/>
      <c r="C1726" s="7" t="str">
        <f t="shared" si="53"/>
        <v/>
      </c>
      <c r="D1726" s="8"/>
      <c r="E1726" s="8"/>
      <c r="F1726" s="8"/>
      <c r="G1726" s="8"/>
      <c r="H1726" s="8"/>
      <c r="I1726" s="8"/>
      <c r="J1726" s="8"/>
      <c r="K1726" s="8"/>
      <c r="L1726" s="8"/>
      <c r="M1726" s="8"/>
      <c r="N1726" s="8"/>
    </row>
    <row r="1727" spans="1:14" x14ac:dyDescent="0.25">
      <c r="A1727" s="7">
        <f t="shared" si="52"/>
        <v>1726</v>
      </c>
      <c r="B1727" s="8"/>
      <c r="C1727" s="7" t="str">
        <f t="shared" si="53"/>
        <v/>
      </c>
      <c r="D1727" s="8"/>
      <c r="E1727" s="8"/>
      <c r="F1727" s="8"/>
      <c r="G1727" s="8"/>
      <c r="H1727" s="8"/>
      <c r="I1727" s="8"/>
      <c r="J1727" s="8"/>
      <c r="K1727" s="8"/>
      <c r="L1727" s="8"/>
      <c r="M1727" s="8"/>
      <c r="N1727" s="8"/>
    </row>
    <row r="1728" spans="1:14" x14ac:dyDescent="0.25">
      <c r="A1728" s="7">
        <f t="shared" si="52"/>
        <v>1727</v>
      </c>
      <c r="B1728" s="8"/>
      <c r="C1728" s="7" t="str">
        <f t="shared" si="53"/>
        <v/>
      </c>
      <c r="D1728" s="8"/>
      <c r="E1728" s="8"/>
      <c r="F1728" s="8"/>
      <c r="G1728" s="8"/>
      <c r="H1728" s="8"/>
      <c r="I1728" s="8"/>
      <c r="J1728" s="8"/>
      <c r="K1728" s="8"/>
      <c r="L1728" s="8"/>
      <c r="M1728" s="8"/>
      <c r="N1728" s="8"/>
    </row>
    <row r="1729" spans="1:14" x14ac:dyDescent="0.25">
      <c r="A1729" s="7">
        <f t="shared" si="52"/>
        <v>1728</v>
      </c>
      <c r="B1729" s="8"/>
      <c r="C1729" s="7" t="str">
        <f t="shared" si="53"/>
        <v/>
      </c>
      <c r="D1729" s="8"/>
      <c r="E1729" s="8"/>
      <c r="F1729" s="8"/>
      <c r="G1729" s="8"/>
      <c r="H1729" s="8"/>
      <c r="I1729" s="8"/>
      <c r="J1729" s="8"/>
      <c r="K1729" s="8"/>
      <c r="L1729" s="8"/>
      <c r="M1729" s="8"/>
      <c r="N1729" s="8"/>
    </row>
    <row r="1730" spans="1:14" x14ac:dyDescent="0.25">
      <c r="A1730" s="7">
        <f t="shared" si="52"/>
        <v>1729</v>
      </c>
      <c r="B1730" s="8"/>
      <c r="C1730" s="7" t="str">
        <f t="shared" si="53"/>
        <v/>
      </c>
      <c r="D1730" s="8"/>
      <c r="E1730" s="8"/>
      <c r="F1730" s="8"/>
      <c r="G1730" s="8"/>
      <c r="H1730" s="8"/>
      <c r="I1730" s="8"/>
      <c r="J1730" s="8"/>
      <c r="K1730" s="8"/>
      <c r="L1730" s="8"/>
      <c r="M1730" s="8"/>
      <c r="N1730" s="8"/>
    </row>
    <row r="1731" spans="1:14" x14ac:dyDescent="0.25">
      <c r="A1731" s="7">
        <f t="shared" ref="A1731:A1794" si="54">ROW()-1</f>
        <v>1730</v>
      </c>
      <c r="B1731" s="8"/>
      <c r="C1731" s="7" t="str">
        <f t="shared" ref="C1731:C1794" si="55">IF($B1730="","",YEAR($B1730))</f>
        <v/>
      </c>
      <c r="D1731" s="8"/>
      <c r="E1731" s="8"/>
      <c r="F1731" s="8"/>
      <c r="G1731" s="8"/>
      <c r="H1731" s="8"/>
      <c r="I1731" s="8"/>
      <c r="J1731" s="8"/>
      <c r="K1731" s="8"/>
      <c r="L1731" s="8"/>
      <c r="M1731" s="8"/>
      <c r="N1731" s="8"/>
    </row>
    <row r="1732" spans="1:14" x14ac:dyDescent="0.25">
      <c r="A1732" s="7">
        <f t="shared" si="54"/>
        <v>1731</v>
      </c>
      <c r="B1732" s="8"/>
      <c r="C1732" s="7" t="str">
        <f t="shared" si="55"/>
        <v/>
      </c>
      <c r="D1732" s="8"/>
      <c r="E1732" s="8"/>
      <c r="F1732" s="8"/>
      <c r="G1732" s="8"/>
      <c r="H1732" s="8"/>
      <c r="I1732" s="8"/>
      <c r="J1732" s="8"/>
      <c r="K1732" s="8"/>
      <c r="L1732" s="8"/>
      <c r="M1732" s="8"/>
      <c r="N1732" s="8"/>
    </row>
    <row r="1733" spans="1:14" x14ac:dyDescent="0.25">
      <c r="A1733" s="7">
        <f t="shared" si="54"/>
        <v>1732</v>
      </c>
      <c r="B1733" s="8"/>
      <c r="C1733" s="7" t="str">
        <f t="shared" si="55"/>
        <v/>
      </c>
      <c r="D1733" s="8"/>
      <c r="E1733" s="8"/>
      <c r="F1733" s="8"/>
      <c r="G1733" s="8"/>
      <c r="H1733" s="8"/>
      <c r="I1733" s="8"/>
      <c r="J1733" s="8"/>
      <c r="K1733" s="8"/>
      <c r="L1733" s="8"/>
      <c r="M1733" s="8"/>
      <c r="N1733" s="8"/>
    </row>
    <row r="1734" spans="1:14" x14ac:dyDescent="0.25">
      <c r="A1734" s="7">
        <f t="shared" si="54"/>
        <v>1733</v>
      </c>
      <c r="B1734" s="8"/>
      <c r="C1734" s="7" t="str">
        <f t="shared" si="55"/>
        <v/>
      </c>
      <c r="D1734" s="8"/>
      <c r="E1734" s="8"/>
      <c r="F1734" s="8"/>
      <c r="G1734" s="8"/>
      <c r="H1734" s="8"/>
      <c r="I1734" s="8"/>
      <c r="J1734" s="8"/>
      <c r="K1734" s="8"/>
      <c r="L1734" s="8"/>
      <c r="M1734" s="8"/>
      <c r="N1734" s="8"/>
    </row>
    <row r="1735" spans="1:14" x14ac:dyDescent="0.25">
      <c r="A1735" s="7">
        <f t="shared" si="54"/>
        <v>1734</v>
      </c>
      <c r="B1735" s="8"/>
      <c r="C1735" s="7" t="str">
        <f t="shared" si="55"/>
        <v/>
      </c>
      <c r="D1735" s="8"/>
      <c r="E1735" s="8"/>
      <c r="F1735" s="8"/>
      <c r="G1735" s="8"/>
      <c r="H1735" s="8"/>
      <c r="I1735" s="8"/>
      <c r="J1735" s="8"/>
      <c r="K1735" s="8"/>
      <c r="L1735" s="8"/>
      <c r="M1735" s="8"/>
      <c r="N1735" s="8"/>
    </row>
    <row r="1736" spans="1:14" x14ac:dyDescent="0.25">
      <c r="A1736" s="7">
        <f t="shared" si="54"/>
        <v>1735</v>
      </c>
      <c r="B1736" s="8"/>
      <c r="C1736" s="7" t="str">
        <f t="shared" si="55"/>
        <v/>
      </c>
      <c r="D1736" s="8"/>
      <c r="E1736" s="8"/>
      <c r="F1736" s="8"/>
      <c r="G1736" s="8"/>
      <c r="H1736" s="8"/>
      <c r="I1736" s="8"/>
      <c r="J1736" s="8"/>
      <c r="K1736" s="8"/>
      <c r="L1736" s="8"/>
      <c r="M1736" s="8"/>
      <c r="N1736" s="8"/>
    </row>
    <row r="1737" spans="1:14" x14ac:dyDescent="0.25">
      <c r="A1737" s="7">
        <f t="shared" si="54"/>
        <v>1736</v>
      </c>
      <c r="B1737" s="8"/>
      <c r="C1737" s="7" t="str">
        <f t="shared" si="55"/>
        <v/>
      </c>
      <c r="D1737" s="8"/>
      <c r="E1737" s="8"/>
      <c r="F1737" s="8"/>
      <c r="G1737" s="8"/>
      <c r="H1737" s="8"/>
      <c r="I1737" s="8"/>
      <c r="J1737" s="8"/>
      <c r="K1737" s="8"/>
      <c r="L1737" s="8"/>
      <c r="M1737" s="8"/>
      <c r="N1737" s="8"/>
    </row>
    <row r="1738" spans="1:14" x14ac:dyDescent="0.25">
      <c r="A1738" s="7">
        <f t="shared" si="54"/>
        <v>1737</v>
      </c>
      <c r="B1738" s="8"/>
      <c r="C1738" s="7" t="str">
        <f t="shared" si="55"/>
        <v/>
      </c>
      <c r="D1738" s="8"/>
      <c r="E1738" s="8"/>
      <c r="F1738" s="8"/>
      <c r="G1738" s="8"/>
      <c r="H1738" s="8"/>
      <c r="I1738" s="8"/>
      <c r="J1738" s="8"/>
      <c r="K1738" s="8"/>
      <c r="L1738" s="8"/>
      <c r="M1738" s="8"/>
      <c r="N1738" s="8"/>
    </row>
    <row r="1739" spans="1:14" x14ac:dyDescent="0.25">
      <c r="A1739" s="7">
        <f t="shared" si="54"/>
        <v>1738</v>
      </c>
      <c r="B1739" s="8"/>
      <c r="C1739" s="7" t="str">
        <f t="shared" si="55"/>
        <v/>
      </c>
      <c r="D1739" s="8"/>
      <c r="E1739" s="8"/>
      <c r="F1739" s="8"/>
      <c r="G1739" s="8"/>
      <c r="H1739" s="8"/>
      <c r="I1739" s="8"/>
      <c r="J1739" s="8"/>
      <c r="K1739" s="8"/>
      <c r="L1739" s="8"/>
      <c r="M1739" s="8"/>
      <c r="N1739" s="8"/>
    </row>
    <row r="1740" spans="1:14" x14ac:dyDescent="0.25">
      <c r="A1740" s="7">
        <f t="shared" si="54"/>
        <v>1739</v>
      </c>
      <c r="B1740" s="8"/>
      <c r="C1740" s="7" t="str">
        <f t="shared" si="55"/>
        <v/>
      </c>
      <c r="D1740" s="8"/>
      <c r="E1740" s="8"/>
      <c r="F1740" s="8"/>
      <c r="G1740" s="8"/>
      <c r="H1740" s="8"/>
      <c r="I1740" s="8"/>
      <c r="J1740" s="8"/>
      <c r="K1740" s="8"/>
      <c r="L1740" s="8"/>
      <c r="M1740" s="8"/>
      <c r="N1740" s="8"/>
    </row>
    <row r="1741" spans="1:14" x14ac:dyDescent="0.25">
      <c r="A1741" s="7">
        <f t="shared" si="54"/>
        <v>1740</v>
      </c>
      <c r="B1741" s="8"/>
      <c r="C1741" s="7" t="str">
        <f t="shared" si="55"/>
        <v/>
      </c>
      <c r="D1741" s="8"/>
      <c r="E1741" s="8"/>
      <c r="F1741" s="8"/>
      <c r="G1741" s="8"/>
      <c r="H1741" s="8"/>
      <c r="I1741" s="8"/>
      <c r="J1741" s="8"/>
      <c r="K1741" s="8"/>
      <c r="L1741" s="8"/>
      <c r="M1741" s="8"/>
      <c r="N1741" s="8"/>
    </row>
    <row r="1742" spans="1:14" x14ac:dyDescent="0.25">
      <c r="A1742" s="7">
        <f t="shared" si="54"/>
        <v>1741</v>
      </c>
      <c r="B1742" s="8"/>
      <c r="C1742" s="7" t="str">
        <f t="shared" si="55"/>
        <v/>
      </c>
      <c r="D1742" s="8"/>
      <c r="E1742" s="8"/>
      <c r="F1742" s="8"/>
      <c r="G1742" s="8"/>
      <c r="H1742" s="8"/>
      <c r="I1742" s="8"/>
      <c r="J1742" s="8"/>
      <c r="K1742" s="8"/>
      <c r="L1742" s="8"/>
      <c r="M1742" s="8"/>
      <c r="N1742" s="8"/>
    </row>
    <row r="1743" spans="1:14" x14ac:dyDescent="0.25">
      <c r="A1743" s="7">
        <f t="shared" si="54"/>
        <v>1742</v>
      </c>
      <c r="B1743" s="8"/>
      <c r="C1743" s="7" t="str">
        <f t="shared" si="55"/>
        <v/>
      </c>
      <c r="D1743" s="8"/>
      <c r="E1743" s="8"/>
      <c r="F1743" s="8"/>
      <c r="G1743" s="8"/>
      <c r="H1743" s="8"/>
      <c r="I1743" s="8"/>
      <c r="J1743" s="8"/>
      <c r="K1743" s="8"/>
      <c r="L1743" s="8"/>
      <c r="M1743" s="8"/>
      <c r="N1743" s="8"/>
    </row>
    <row r="1744" spans="1:14" x14ac:dyDescent="0.25">
      <c r="A1744" s="7">
        <f t="shared" si="54"/>
        <v>1743</v>
      </c>
      <c r="B1744" s="8"/>
      <c r="C1744" s="7" t="str">
        <f t="shared" si="55"/>
        <v/>
      </c>
      <c r="D1744" s="8"/>
      <c r="E1744" s="8"/>
      <c r="F1744" s="8"/>
      <c r="G1744" s="8"/>
      <c r="H1744" s="8"/>
      <c r="I1744" s="8"/>
      <c r="J1744" s="8"/>
      <c r="K1744" s="8"/>
      <c r="L1744" s="8"/>
      <c r="M1744" s="8"/>
      <c r="N1744" s="8"/>
    </row>
    <row r="1745" spans="1:14" x14ac:dyDescent="0.25">
      <c r="A1745" s="7">
        <f t="shared" si="54"/>
        <v>1744</v>
      </c>
      <c r="B1745" s="8"/>
      <c r="C1745" s="7" t="str">
        <f t="shared" si="55"/>
        <v/>
      </c>
      <c r="D1745" s="8"/>
      <c r="E1745" s="8"/>
      <c r="F1745" s="8"/>
      <c r="G1745" s="8"/>
      <c r="H1745" s="8"/>
      <c r="I1745" s="8"/>
      <c r="J1745" s="8"/>
      <c r="K1745" s="8"/>
      <c r="L1745" s="8"/>
      <c r="M1745" s="8"/>
      <c r="N1745" s="8"/>
    </row>
    <row r="1746" spans="1:14" x14ac:dyDescent="0.25">
      <c r="A1746" s="7">
        <f t="shared" si="54"/>
        <v>1745</v>
      </c>
      <c r="B1746" s="8"/>
      <c r="C1746" s="7" t="str">
        <f t="shared" si="55"/>
        <v/>
      </c>
      <c r="D1746" s="8"/>
      <c r="E1746" s="8"/>
      <c r="F1746" s="8"/>
      <c r="G1746" s="8"/>
      <c r="H1746" s="8"/>
      <c r="I1746" s="8"/>
      <c r="J1746" s="8"/>
      <c r="K1746" s="8"/>
      <c r="L1746" s="8"/>
      <c r="M1746" s="8"/>
      <c r="N1746" s="8"/>
    </row>
    <row r="1747" spans="1:14" x14ac:dyDescent="0.25">
      <c r="A1747" s="7">
        <f t="shared" si="54"/>
        <v>1746</v>
      </c>
      <c r="B1747" s="8"/>
      <c r="C1747" s="7" t="str">
        <f t="shared" si="55"/>
        <v/>
      </c>
      <c r="D1747" s="8"/>
      <c r="E1747" s="8"/>
      <c r="F1747" s="8"/>
      <c r="G1747" s="8"/>
      <c r="H1747" s="8"/>
      <c r="I1747" s="8"/>
      <c r="J1747" s="8"/>
      <c r="K1747" s="8"/>
      <c r="L1747" s="8"/>
      <c r="M1747" s="8"/>
      <c r="N1747" s="8"/>
    </row>
    <row r="1748" spans="1:14" x14ac:dyDescent="0.25">
      <c r="A1748" s="7">
        <f t="shared" si="54"/>
        <v>1747</v>
      </c>
      <c r="B1748" s="8"/>
      <c r="C1748" s="7" t="str">
        <f t="shared" si="55"/>
        <v/>
      </c>
      <c r="D1748" s="8"/>
      <c r="E1748" s="8"/>
      <c r="F1748" s="8"/>
      <c r="G1748" s="8"/>
      <c r="H1748" s="8"/>
      <c r="I1748" s="8"/>
      <c r="J1748" s="8"/>
      <c r="K1748" s="8"/>
      <c r="L1748" s="8"/>
      <c r="M1748" s="8"/>
      <c r="N1748" s="8"/>
    </row>
    <row r="1749" spans="1:14" x14ac:dyDescent="0.25">
      <c r="A1749" s="7">
        <f t="shared" si="54"/>
        <v>1748</v>
      </c>
      <c r="B1749" s="8"/>
      <c r="C1749" s="7" t="str">
        <f t="shared" si="55"/>
        <v/>
      </c>
      <c r="D1749" s="8"/>
      <c r="E1749" s="8"/>
      <c r="F1749" s="8"/>
      <c r="G1749" s="8"/>
      <c r="H1749" s="8"/>
      <c r="I1749" s="8"/>
      <c r="J1749" s="8"/>
      <c r="K1749" s="8"/>
      <c r="L1749" s="8"/>
      <c r="M1749" s="8"/>
      <c r="N1749" s="8"/>
    </row>
    <row r="1750" spans="1:14" x14ac:dyDescent="0.25">
      <c r="A1750" s="7">
        <f t="shared" si="54"/>
        <v>1749</v>
      </c>
      <c r="B1750" s="8"/>
      <c r="C1750" s="7" t="str">
        <f t="shared" si="55"/>
        <v/>
      </c>
      <c r="D1750" s="8"/>
      <c r="E1750" s="8"/>
      <c r="F1750" s="8"/>
      <c r="G1750" s="8"/>
      <c r="H1750" s="8"/>
      <c r="I1750" s="8"/>
      <c r="J1750" s="8"/>
      <c r="K1750" s="8"/>
      <c r="L1750" s="8"/>
      <c r="M1750" s="8"/>
      <c r="N1750" s="8"/>
    </row>
    <row r="1751" spans="1:14" x14ac:dyDescent="0.25">
      <c r="A1751" s="7">
        <f t="shared" si="54"/>
        <v>1750</v>
      </c>
      <c r="B1751" s="8"/>
      <c r="C1751" s="7" t="str">
        <f t="shared" si="55"/>
        <v/>
      </c>
      <c r="D1751" s="8"/>
      <c r="E1751" s="8"/>
      <c r="F1751" s="8"/>
      <c r="G1751" s="8"/>
      <c r="H1751" s="8"/>
      <c r="I1751" s="8"/>
      <c r="J1751" s="8"/>
      <c r="K1751" s="8"/>
      <c r="L1751" s="8"/>
      <c r="M1751" s="8"/>
      <c r="N1751" s="8"/>
    </row>
    <row r="1752" spans="1:14" x14ac:dyDescent="0.25">
      <c r="A1752" s="7">
        <f t="shared" si="54"/>
        <v>1751</v>
      </c>
      <c r="B1752" s="8"/>
      <c r="C1752" s="7" t="str">
        <f t="shared" si="55"/>
        <v/>
      </c>
      <c r="D1752" s="8"/>
      <c r="E1752" s="8"/>
      <c r="F1752" s="8"/>
      <c r="G1752" s="8"/>
      <c r="H1752" s="8"/>
      <c r="I1752" s="8"/>
      <c r="J1752" s="8"/>
      <c r="K1752" s="8"/>
      <c r="L1752" s="8"/>
      <c r="M1752" s="8"/>
      <c r="N1752" s="8"/>
    </row>
    <row r="1753" spans="1:14" x14ac:dyDescent="0.25">
      <c r="A1753" s="7">
        <f t="shared" si="54"/>
        <v>1752</v>
      </c>
      <c r="B1753" s="8"/>
      <c r="C1753" s="7" t="str">
        <f t="shared" si="55"/>
        <v/>
      </c>
      <c r="D1753" s="8"/>
      <c r="E1753" s="8"/>
      <c r="F1753" s="8"/>
      <c r="G1753" s="8"/>
      <c r="H1753" s="8"/>
      <c r="I1753" s="8"/>
      <c r="J1753" s="8"/>
      <c r="K1753" s="8"/>
      <c r="L1753" s="8"/>
      <c r="M1753" s="8"/>
      <c r="N1753" s="8"/>
    </row>
    <row r="1754" spans="1:14" x14ac:dyDescent="0.25">
      <c r="A1754" s="7">
        <f t="shared" si="54"/>
        <v>1753</v>
      </c>
      <c r="B1754" s="8"/>
      <c r="C1754" s="7" t="str">
        <f t="shared" si="55"/>
        <v/>
      </c>
      <c r="D1754" s="8"/>
      <c r="E1754" s="8"/>
      <c r="F1754" s="8"/>
      <c r="G1754" s="8"/>
      <c r="H1754" s="8"/>
      <c r="I1754" s="8"/>
      <c r="J1754" s="8"/>
      <c r="K1754" s="8"/>
      <c r="L1754" s="8"/>
      <c r="M1754" s="8"/>
      <c r="N1754" s="8"/>
    </row>
    <row r="1755" spans="1:14" x14ac:dyDescent="0.25">
      <c r="A1755" s="7">
        <f t="shared" si="54"/>
        <v>1754</v>
      </c>
      <c r="B1755" s="8"/>
      <c r="C1755" s="7" t="str">
        <f t="shared" si="55"/>
        <v/>
      </c>
      <c r="D1755" s="8"/>
      <c r="E1755" s="8"/>
      <c r="F1755" s="8"/>
      <c r="G1755" s="8"/>
      <c r="H1755" s="8"/>
      <c r="I1755" s="8"/>
      <c r="J1755" s="8"/>
      <c r="K1755" s="8"/>
      <c r="L1755" s="8"/>
      <c r="M1755" s="8"/>
      <c r="N1755" s="8"/>
    </row>
    <row r="1756" spans="1:14" x14ac:dyDescent="0.25">
      <c r="A1756" s="7">
        <f t="shared" si="54"/>
        <v>1755</v>
      </c>
      <c r="B1756" s="8"/>
      <c r="C1756" s="7" t="str">
        <f t="shared" si="55"/>
        <v/>
      </c>
      <c r="D1756" s="8"/>
      <c r="E1756" s="8"/>
      <c r="F1756" s="8"/>
      <c r="G1756" s="8"/>
      <c r="H1756" s="8"/>
      <c r="I1756" s="8"/>
      <c r="J1756" s="8"/>
      <c r="K1756" s="8"/>
      <c r="L1756" s="8"/>
      <c r="M1756" s="8"/>
      <c r="N1756" s="8"/>
    </row>
    <row r="1757" spans="1:14" x14ac:dyDescent="0.25">
      <c r="A1757" s="7">
        <f t="shared" si="54"/>
        <v>1756</v>
      </c>
      <c r="B1757" s="8"/>
      <c r="C1757" s="7" t="str">
        <f t="shared" si="55"/>
        <v/>
      </c>
      <c r="D1757" s="8"/>
      <c r="E1757" s="8"/>
      <c r="F1757" s="8"/>
      <c r="G1757" s="8"/>
      <c r="H1757" s="8"/>
      <c r="I1757" s="8"/>
      <c r="J1757" s="8"/>
      <c r="K1757" s="8"/>
      <c r="L1757" s="8"/>
      <c r="M1757" s="8"/>
      <c r="N1757" s="8"/>
    </row>
    <row r="1758" spans="1:14" x14ac:dyDescent="0.25">
      <c r="A1758" s="7">
        <f t="shared" si="54"/>
        <v>1757</v>
      </c>
      <c r="B1758" s="8"/>
      <c r="C1758" s="7" t="str">
        <f t="shared" si="55"/>
        <v/>
      </c>
      <c r="D1758" s="8"/>
      <c r="E1758" s="8"/>
      <c r="F1758" s="8"/>
      <c r="G1758" s="8"/>
      <c r="H1758" s="8"/>
      <c r="I1758" s="8"/>
      <c r="J1758" s="8"/>
      <c r="K1758" s="8"/>
      <c r="L1758" s="8"/>
      <c r="M1758" s="8"/>
      <c r="N1758" s="8"/>
    </row>
    <row r="1759" spans="1:14" x14ac:dyDescent="0.25">
      <c r="A1759" s="7">
        <f t="shared" si="54"/>
        <v>1758</v>
      </c>
      <c r="B1759" s="8"/>
      <c r="C1759" s="7" t="str">
        <f t="shared" si="55"/>
        <v/>
      </c>
      <c r="D1759" s="8"/>
      <c r="E1759" s="8"/>
      <c r="F1759" s="8"/>
      <c r="G1759" s="8"/>
      <c r="H1759" s="8"/>
      <c r="I1759" s="8"/>
      <c r="J1759" s="8"/>
      <c r="K1759" s="8"/>
      <c r="L1759" s="8"/>
      <c r="M1759" s="8"/>
      <c r="N1759" s="8"/>
    </row>
    <row r="1760" spans="1:14" x14ac:dyDescent="0.25">
      <c r="A1760" s="7">
        <f t="shared" si="54"/>
        <v>1759</v>
      </c>
      <c r="B1760" s="8"/>
      <c r="C1760" s="7" t="str">
        <f t="shared" si="55"/>
        <v/>
      </c>
      <c r="D1760" s="8"/>
      <c r="E1760" s="8"/>
      <c r="F1760" s="8"/>
      <c r="G1760" s="8"/>
      <c r="H1760" s="8"/>
      <c r="I1760" s="8"/>
      <c r="J1760" s="8"/>
      <c r="K1760" s="8"/>
      <c r="L1760" s="8"/>
      <c r="M1760" s="8"/>
      <c r="N1760" s="8"/>
    </row>
    <row r="1761" spans="1:14" x14ac:dyDescent="0.25">
      <c r="A1761" s="7">
        <f t="shared" si="54"/>
        <v>1760</v>
      </c>
      <c r="B1761" s="8"/>
      <c r="C1761" s="7" t="str">
        <f t="shared" si="55"/>
        <v/>
      </c>
      <c r="D1761" s="8"/>
      <c r="E1761" s="8"/>
      <c r="F1761" s="8"/>
      <c r="G1761" s="8"/>
      <c r="H1761" s="8"/>
      <c r="I1761" s="8"/>
      <c r="J1761" s="8"/>
      <c r="K1761" s="8"/>
      <c r="L1761" s="8"/>
      <c r="M1761" s="8"/>
      <c r="N1761" s="8"/>
    </row>
    <row r="1762" spans="1:14" x14ac:dyDescent="0.25">
      <c r="A1762" s="7">
        <f t="shared" si="54"/>
        <v>1761</v>
      </c>
      <c r="B1762" s="8"/>
      <c r="C1762" s="7" t="str">
        <f t="shared" si="55"/>
        <v/>
      </c>
      <c r="D1762" s="8"/>
      <c r="E1762" s="8"/>
      <c r="F1762" s="8"/>
      <c r="G1762" s="8"/>
      <c r="H1762" s="8"/>
      <c r="I1762" s="8"/>
      <c r="J1762" s="8"/>
      <c r="K1762" s="8"/>
      <c r="L1762" s="8"/>
      <c r="M1762" s="8"/>
      <c r="N1762" s="8"/>
    </row>
    <row r="1763" spans="1:14" x14ac:dyDescent="0.25">
      <c r="A1763" s="7">
        <f t="shared" si="54"/>
        <v>1762</v>
      </c>
      <c r="B1763" s="8"/>
      <c r="C1763" s="7" t="str">
        <f t="shared" si="55"/>
        <v/>
      </c>
      <c r="D1763" s="8"/>
      <c r="E1763" s="8"/>
      <c r="F1763" s="8"/>
      <c r="G1763" s="8"/>
      <c r="H1763" s="8"/>
      <c r="I1763" s="8"/>
      <c r="J1763" s="8"/>
      <c r="K1763" s="8"/>
      <c r="L1763" s="8"/>
      <c r="M1763" s="8"/>
      <c r="N1763" s="8"/>
    </row>
    <row r="1764" spans="1:14" x14ac:dyDescent="0.25">
      <c r="A1764" s="7">
        <f t="shared" si="54"/>
        <v>1763</v>
      </c>
      <c r="B1764" s="8"/>
      <c r="C1764" s="7" t="str">
        <f t="shared" si="55"/>
        <v/>
      </c>
      <c r="D1764" s="8"/>
      <c r="E1764" s="8"/>
      <c r="F1764" s="8"/>
      <c r="G1764" s="8"/>
      <c r="H1764" s="8"/>
      <c r="I1764" s="8"/>
      <c r="J1764" s="8"/>
      <c r="K1764" s="8"/>
      <c r="L1764" s="8"/>
      <c r="M1764" s="8"/>
      <c r="N1764" s="8"/>
    </row>
    <row r="1765" spans="1:14" x14ac:dyDescent="0.25">
      <c r="A1765" s="7">
        <f t="shared" si="54"/>
        <v>1764</v>
      </c>
      <c r="B1765" s="8"/>
      <c r="C1765" s="7" t="str">
        <f t="shared" si="55"/>
        <v/>
      </c>
      <c r="D1765" s="8"/>
      <c r="E1765" s="8"/>
      <c r="F1765" s="8"/>
      <c r="G1765" s="8"/>
      <c r="H1765" s="8"/>
      <c r="I1765" s="8"/>
      <c r="J1765" s="8"/>
      <c r="K1765" s="8"/>
      <c r="L1765" s="8"/>
      <c r="M1765" s="8"/>
      <c r="N1765" s="8"/>
    </row>
    <row r="1766" spans="1:14" x14ac:dyDescent="0.25">
      <c r="A1766" s="7">
        <f t="shared" si="54"/>
        <v>1765</v>
      </c>
      <c r="B1766" s="8"/>
      <c r="C1766" s="7" t="str">
        <f t="shared" si="55"/>
        <v/>
      </c>
      <c r="D1766" s="8"/>
      <c r="E1766" s="8"/>
      <c r="F1766" s="8"/>
      <c r="G1766" s="8"/>
      <c r="H1766" s="8"/>
      <c r="I1766" s="8"/>
      <c r="J1766" s="8"/>
      <c r="K1766" s="8"/>
      <c r="L1766" s="8"/>
      <c r="M1766" s="8"/>
      <c r="N1766" s="8"/>
    </row>
    <row r="1767" spans="1:14" x14ac:dyDescent="0.25">
      <c r="A1767" s="7">
        <f t="shared" si="54"/>
        <v>1766</v>
      </c>
      <c r="B1767" s="8"/>
      <c r="C1767" s="7" t="str">
        <f t="shared" si="55"/>
        <v/>
      </c>
      <c r="D1767" s="8"/>
      <c r="E1767" s="8"/>
      <c r="F1767" s="8"/>
      <c r="G1767" s="8"/>
      <c r="H1767" s="8"/>
      <c r="I1767" s="8"/>
      <c r="J1767" s="8"/>
      <c r="K1767" s="8"/>
      <c r="L1767" s="8"/>
      <c r="M1767" s="8"/>
      <c r="N1767" s="8"/>
    </row>
    <row r="1768" spans="1:14" x14ac:dyDescent="0.25">
      <c r="A1768" s="7">
        <f t="shared" si="54"/>
        <v>1767</v>
      </c>
      <c r="B1768" s="8"/>
      <c r="C1768" s="7" t="str">
        <f t="shared" si="55"/>
        <v/>
      </c>
      <c r="D1768" s="8"/>
      <c r="E1768" s="8"/>
      <c r="F1768" s="8"/>
      <c r="G1768" s="8"/>
      <c r="H1768" s="8"/>
      <c r="I1768" s="8"/>
      <c r="J1768" s="8"/>
      <c r="K1768" s="8"/>
      <c r="L1768" s="8"/>
      <c r="M1768" s="8"/>
      <c r="N1768" s="8"/>
    </row>
    <row r="1769" spans="1:14" x14ac:dyDescent="0.25">
      <c r="A1769" s="7">
        <f t="shared" si="54"/>
        <v>1768</v>
      </c>
      <c r="B1769" s="8"/>
      <c r="C1769" s="7" t="str">
        <f t="shared" si="55"/>
        <v/>
      </c>
      <c r="D1769" s="8"/>
      <c r="E1769" s="8"/>
      <c r="F1769" s="8"/>
      <c r="G1769" s="8"/>
      <c r="H1769" s="8"/>
      <c r="I1769" s="8"/>
      <c r="J1769" s="8"/>
      <c r="K1769" s="8"/>
      <c r="L1769" s="8"/>
      <c r="M1769" s="8"/>
      <c r="N1769" s="8"/>
    </row>
    <row r="1770" spans="1:14" x14ac:dyDescent="0.25">
      <c r="A1770" s="7">
        <f t="shared" si="54"/>
        <v>1769</v>
      </c>
      <c r="B1770" s="8"/>
      <c r="C1770" s="7" t="str">
        <f t="shared" si="55"/>
        <v/>
      </c>
      <c r="D1770" s="8"/>
      <c r="E1770" s="8"/>
      <c r="F1770" s="8"/>
      <c r="G1770" s="8"/>
      <c r="H1770" s="8"/>
      <c r="I1770" s="8"/>
      <c r="J1770" s="8"/>
      <c r="K1770" s="8"/>
      <c r="L1770" s="8"/>
      <c r="M1770" s="8"/>
      <c r="N1770" s="8"/>
    </row>
    <row r="1771" spans="1:14" x14ac:dyDescent="0.25">
      <c r="A1771" s="7">
        <f t="shared" si="54"/>
        <v>1770</v>
      </c>
      <c r="B1771" s="8"/>
      <c r="C1771" s="7" t="str">
        <f t="shared" si="55"/>
        <v/>
      </c>
      <c r="D1771" s="8"/>
      <c r="E1771" s="8"/>
      <c r="F1771" s="8"/>
      <c r="G1771" s="8"/>
      <c r="H1771" s="8"/>
      <c r="I1771" s="8"/>
      <c r="J1771" s="8"/>
      <c r="K1771" s="8"/>
      <c r="L1771" s="8"/>
      <c r="M1771" s="8"/>
      <c r="N1771" s="8"/>
    </row>
    <row r="1772" spans="1:14" x14ac:dyDescent="0.25">
      <c r="A1772" s="7">
        <f t="shared" si="54"/>
        <v>1771</v>
      </c>
      <c r="B1772" s="8"/>
      <c r="C1772" s="7" t="str">
        <f t="shared" si="55"/>
        <v/>
      </c>
      <c r="D1772" s="8"/>
      <c r="E1772" s="8"/>
      <c r="F1772" s="8"/>
      <c r="G1772" s="8"/>
      <c r="H1772" s="8"/>
      <c r="I1772" s="8"/>
      <c r="J1772" s="8"/>
      <c r="K1772" s="8"/>
      <c r="L1772" s="8"/>
      <c r="M1772" s="8"/>
      <c r="N1772" s="8"/>
    </row>
    <row r="1773" spans="1:14" x14ac:dyDescent="0.25">
      <c r="A1773" s="7">
        <f t="shared" si="54"/>
        <v>1772</v>
      </c>
      <c r="B1773" s="8"/>
      <c r="C1773" s="7" t="str">
        <f t="shared" si="55"/>
        <v/>
      </c>
      <c r="D1773" s="8"/>
      <c r="E1773" s="8"/>
      <c r="F1773" s="8"/>
      <c r="G1773" s="8"/>
      <c r="H1773" s="8"/>
      <c r="I1773" s="8"/>
      <c r="J1773" s="8"/>
      <c r="K1773" s="8"/>
      <c r="L1773" s="8"/>
      <c r="M1773" s="8"/>
      <c r="N1773" s="8"/>
    </row>
    <row r="1774" spans="1:14" x14ac:dyDescent="0.25">
      <c r="A1774" s="7">
        <f t="shared" si="54"/>
        <v>1773</v>
      </c>
      <c r="B1774" s="8"/>
      <c r="C1774" s="7" t="str">
        <f t="shared" si="55"/>
        <v/>
      </c>
      <c r="D1774" s="8"/>
      <c r="E1774" s="8"/>
      <c r="F1774" s="8"/>
      <c r="G1774" s="8"/>
      <c r="H1774" s="8"/>
      <c r="I1774" s="8"/>
      <c r="J1774" s="8"/>
      <c r="K1774" s="8"/>
      <c r="L1774" s="8"/>
      <c r="M1774" s="8"/>
      <c r="N1774" s="8"/>
    </row>
    <row r="1775" spans="1:14" x14ac:dyDescent="0.25">
      <c r="A1775" s="7">
        <f t="shared" si="54"/>
        <v>1774</v>
      </c>
      <c r="B1775" s="8"/>
      <c r="C1775" s="7" t="str">
        <f t="shared" si="55"/>
        <v/>
      </c>
      <c r="D1775" s="8"/>
      <c r="E1775" s="8"/>
      <c r="F1775" s="8"/>
      <c r="G1775" s="8"/>
      <c r="H1775" s="8"/>
      <c r="I1775" s="8"/>
      <c r="J1775" s="8"/>
      <c r="K1775" s="8"/>
      <c r="L1775" s="8"/>
      <c r="M1775" s="8"/>
      <c r="N1775" s="8"/>
    </row>
    <row r="1776" spans="1:14" x14ac:dyDescent="0.25">
      <c r="A1776" s="7">
        <f t="shared" si="54"/>
        <v>1775</v>
      </c>
      <c r="B1776" s="8"/>
      <c r="C1776" s="7" t="str">
        <f t="shared" si="55"/>
        <v/>
      </c>
      <c r="D1776" s="8"/>
      <c r="E1776" s="8"/>
      <c r="F1776" s="8"/>
      <c r="G1776" s="8"/>
      <c r="H1776" s="8"/>
      <c r="I1776" s="8"/>
      <c r="J1776" s="8"/>
      <c r="K1776" s="8"/>
      <c r="L1776" s="8"/>
      <c r="M1776" s="8"/>
      <c r="N1776" s="8"/>
    </row>
    <row r="1777" spans="1:14" x14ac:dyDescent="0.25">
      <c r="A1777" s="7">
        <f t="shared" si="54"/>
        <v>1776</v>
      </c>
      <c r="B1777" s="8"/>
      <c r="C1777" s="7" t="str">
        <f t="shared" si="55"/>
        <v/>
      </c>
      <c r="D1777" s="8"/>
      <c r="E1777" s="8"/>
      <c r="F1777" s="8"/>
      <c r="G1777" s="8"/>
      <c r="H1777" s="8"/>
      <c r="I1777" s="8"/>
      <c r="J1777" s="8"/>
      <c r="K1777" s="8"/>
      <c r="L1777" s="8"/>
      <c r="M1777" s="8"/>
      <c r="N1777" s="8"/>
    </row>
    <row r="1778" spans="1:14" x14ac:dyDescent="0.25">
      <c r="A1778" s="7">
        <f t="shared" si="54"/>
        <v>1777</v>
      </c>
      <c r="B1778" s="8"/>
      <c r="C1778" s="7" t="str">
        <f t="shared" si="55"/>
        <v/>
      </c>
      <c r="D1778" s="8"/>
      <c r="E1778" s="8"/>
      <c r="F1778" s="8"/>
      <c r="G1778" s="8"/>
      <c r="H1778" s="8"/>
      <c r="I1778" s="8"/>
      <c r="J1778" s="8"/>
      <c r="K1778" s="8"/>
      <c r="L1778" s="8"/>
      <c r="M1778" s="8"/>
      <c r="N1778" s="8"/>
    </row>
    <row r="1779" spans="1:14" x14ac:dyDescent="0.25">
      <c r="A1779" s="7">
        <f t="shared" si="54"/>
        <v>1778</v>
      </c>
      <c r="B1779" s="8"/>
      <c r="C1779" s="7" t="str">
        <f t="shared" si="55"/>
        <v/>
      </c>
      <c r="D1779" s="8"/>
      <c r="E1779" s="8"/>
      <c r="F1779" s="8"/>
      <c r="G1779" s="8"/>
      <c r="H1779" s="8"/>
      <c r="I1779" s="8"/>
      <c r="J1779" s="8"/>
      <c r="K1779" s="8"/>
      <c r="L1779" s="8"/>
      <c r="M1779" s="8"/>
      <c r="N1779" s="8"/>
    </row>
    <row r="1780" spans="1:14" x14ac:dyDescent="0.25">
      <c r="A1780" s="7">
        <f t="shared" si="54"/>
        <v>1779</v>
      </c>
      <c r="B1780" s="8"/>
      <c r="C1780" s="7" t="str">
        <f t="shared" si="55"/>
        <v/>
      </c>
      <c r="D1780" s="8"/>
      <c r="E1780" s="8"/>
      <c r="F1780" s="8"/>
      <c r="G1780" s="8"/>
      <c r="H1780" s="8"/>
      <c r="I1780" s="8"/>
      <c r="J1780" s="8"/>
      <c r="K1780" s="8"/>
      <c r="L1780" s="8"/>
      <c r="M1780" s="8"/>
      <c r="N1780" s="8"/>
    </row>
    <row r="1781" spans="1:14" x14ac:dyDescent="0.25">
      <c r="A1781" s="7">
        <f t="shared" si="54"/>
        <v>1780</v>
      </c>
      <c r="B1781" s="8"/>
      <c r="C1781" s="7" t="str">
        <f t="shared" si="55"/>
        <v/>
      </c>
      <c r="D1781" s="8"/>
      <c r="E1781" s="8"/>
      <c r="F1781" s="8"/>
      <c r="G1781" s="8"/>
      <c r="H1781" s="8"/>
      <c r="I1781" s="8"/>
      <c r="J1781" s="8"/>
      <c r="K1781" s="8"/>
      <c r="L1781" s="8"/>
      <c r="M1781" s="8"/>
      <c r="N1781" s="8"/>
    </row>
    <row r="1782" spans="1:14" x14ac:dyDescent="0.25">
      <c r="A1782" s="7">
        <f t="shared" si="54"/>
        <v>1781</v>
      </c>
      <c r="B1782" s="8"/>
      <c r="C1782" s="7" t="str">
        <f t="shared" si="55"/>
        <v/>
      </c>
      <c r="D1782" s="8"/>
      <c r="E1782" s="8"/>
      <c r="F1782" s="8"/>
      <c r="G1782" s="8"/>
      <c r="H1782" s="8"/>
      <c r="I1782" s="8"/>
      <c r="J1782" s="8"/>
      <c r="K1782" s="8"/>
      <c r="L1782" s="8"/>
      <c r="M1782" s="8"/>
      <c r="N1782" s="8"/>
    </row>
    <row r="1783" spans="1:14" x14ac:dyDescent="0.25">
      <c r="A1783" s="7">
        <f t="shared" si="54"/>
        <v>1782</v>
      </c>
      <c r="B1783" s="8"/>
      <c r="C1783" s="7" t="str">
        <f t="shared" si="55"/>
        <v/>
      </c>
      <c r="D1783" s="8"/>
      <c r="E1783" s="8"/>
      <c r="F1783" s="8"/>
      <c r="G1783" s="8"/>
      <c r="H1783" s="8"/>
      <c r="I1783" s="8"/>
      <c r="J1783" s="8"/>
      <c r="K1783" s="8"/>
      <c r="L1783" s="8"/>
      <c r="M1783" s="8"/>
      <c r="N1783" s="8"/>
    </row>
    <row r="1784" spans="1:14" x14ac:dyDescent="0.25">
      <c r="A1784" s="7">
        <f t="shared" si="54"/>
        <v>1783</v>
      </c>
      <c r="B1784" s="8"/>
      <c r="C1784" s="7" t="str">
        <f t="shared" si="55"/>
        <v/>
      </c>
      <c r="D1784" s="8"/>
      <c r="E1784" s="8"/>
      <c r="F1784" s="8"/>
      <c r="G1784" s="8"/>
      <c r="H1784" s="8"/>
      <c r="I1784" s="8"/>
      <c r="J1784" s="8"/>
      <c r="K1784" s="8"/>
      <c r="L1784" s="8"/>
      <c r="M1784" s="8"/>
      <c r="N1784" s="8"/>
    </row>
    <row r="1785" spans="1:14" x14ac:dyDescent="0.25">
      <c r="A1785" s="7">
        <f t="shared" si="54"/>
        <v>1784</v>
      </c>
      <c r="B1785" s="8"/>
      <c r="C1785" s="7" t="str">
        <f t="shared" si="55"/>
        <v/>
      </c>
      <c r="D1785" s="8"/>
      <c r="E1785" s="8"/>
      <c r="F1785" s="8"/>
      <c r="G1785" s="8"/>
      <c r="H1785" s="8"/>
      <c r="I1785" s="8"/>
      <c r="J1785" s="8"/>
      <c r="K1785" s="8"/>
      <c r="L1785" s="8"/>
      <c r="M1785" s="8"/>
      <c r="N1785" s="8"/>
    </row>
    <row r="1786" spans="1:14" x14ac:dyDescent="0.25">
      <c r="A1786" s="7">
        <f t="shared" si="54"/>
        <v>1785</v>
      </c>
      <c r="B1786" s="8"/>
      <c r="C1786" s="7" t="str">
        <f t="shared" si="55"/>
        <v/>
      </c>
      <c r="D1786" s="8"/>
      <c r="E1786" s="8"/>
      <c r="F1786" s="8"/>
      <c r="G1786" s="8"/>
      <c r="H1786" s="8"/>
      <c r="I1786" s="8"/>
      <c r="J1786" s="8"/>
      <c r="K1786" s="8"/>
      <c r="L1786" s="8"/>
      <c r="M1786" s="8"/>
      <c r="N1786" s="8"/>
    </row>
    <row r="1787" spans="1:14" x14ac:dyDescent="0.25">
      <c r="A1787" s="7">
        <f t="shared" si="54"/>
        <v>1786</v>
      </c>
      <c r="B1787" s="8"/>
      <c r="C1787" s="7" t="str">
        <f t="shared" si="55"/>
        <v/>
      </c>
      <c r="D1787" s="8"/>
      <c r="E1787" s="8"/>
      <c r="F1787" s="8"/>
      <c r="G1787" s="8"/>
      <c r="H1787" s="8"/>
      <c r="I1787" s="8"/>
      <c r="J1787" s="8"/>
      <c r="K1787" s="8"/>
      <c r="L1787" s="8"/>
      <c r="M1787" s="8"/>
      <c r="N1787" s="8"/>
    </row>
    <row r="1788" spans="1:14" x14ac:dyDescent="0.25">
      <c r="A1788" s="7">
        <f t="shared" si="54"/>
        <v>1787</v>
      </c>
      <c r="B1788" s="8"/>
      <c r="C1788" s="7" t="str">
        <f t="shared" si="55"/>
        <v/>
      </c>
      <c r="D1788" s="8"/>
      <c r="E1788" s="8"/>
      <c r="F1788" s="8"/>
      <c r="G1788" s="8"/>
      <c r="H1788" s="8"/>
      <c r="I1788" s="8"/>
      <c r="J1788" s="8"/>
      <c r="K1788" s="8"/>
      <c r="L1788" s="8"/>
      <c r="M1788" s="8"/>
      <c r="N1788" s="8"/>
    </row>
    <row r="1789" spans="1:14" x14ac:dyDescent="0.25">
      <c r="A1789" s="7">
        <f t="shared" si="54"/>
        <v>1788</v>
      </c>
      <c r="B1789" s="8"/>
      <c r="C1789" s="7" t="str">
        <f t="shared" si="55"/>
        <v/>
      </c>
      <c r="D1789" s="8"/>
      <c r="E1789" s="8"/>
      <c r="F1789" s="8"/>
      <c r="G1789" s="8"/>
      <c r="H1789" s="8"/>
      <c r="I1789" s="8"/>
      <c r="J1789" s="8"/>
      <c r="K1789" s="8"/>
      <c r="L1789" s="8"/>
      <c r="M1789" s="8"/>
      <c r="N1789" s="8"/>
    </row>
    <row r="1790" spans="1:14" x14ac:dyDescent="0.25">
      <c r="A1790" s="7">
        <f t="shared" si="54"/>
        <v>1789</v>
      </c>
      <c r="B1790" s="8"/>
      <c r="C1790" s="7" t="str">
        <f t="shared" si="55"/>
        <v/>
      </c>
      <c r="D1790" s="8"/>
      <c r="E1790" s="8"/>
      <c r="F1790" s="8"/>
      <c r="G1790" s="8"/>
      <c r="H1790" s="8"/>
      <c r="I1790" s="8"/>
      <c r="J1790" s="8"/>
      <c r="K1790" s="8"/>
      <c r="L1790" s="8"/>
      <c r="M1790" s="8"/>
      <c r="N1790" s="8"/>
    </row>
    <row r="1791" spans="1:14" x14ac:dyDescent="0.25">
      <c r="A1791" s="7">
        <f t="shared" si="54"/>
        <v>1790</v>
      </c>
      <c r="B1791" s="8"/>
      <c r="C1791" s="7" t="str">
        <f t="shared" si="55"/>
        <v/>
      </c>
      <c r="D1791" s="8"/>
      <c r="E1791" s="8"/>
      <c r="F1791" s="8"/>
      <c r="G1791" s="8"/>
      <c r="H1791" s="8"/>
      <c r="I1791" s="8"/>
      <c r="J1791" s="8"/>
      <c r="K1791" s="8"/>
      <c r="L1791" s="8"/>
      <c r="M1791" s="8"/>
      <c r="N1791" s="8"/>
    </row>
    <row r="1792" spans="1:14" x14ac:dyDescent="0.25">
      <c r="A1792" s="7">
        <f t="shared" si="54"/>
        <v>1791</v>
      </c>
      <c r="B1792" s="8"/>
      <c r="C1792" s="7" t="str">
        <f t="shared" si="55"/>
        <v/>
      </c>
      <c r="D1792" s="8"/>
      <c r="E1792" s="8"/>
      <c r="F1792" s="8"/>
      <c r="G1792" s="8"/>
      <c r="H1792" s="8"/>
      <c r="I1792" s="8"/>
      <c r="J1792" s="8"/>
      <c r="K1792" s="8"/>
      <c r="L1792" s="8"/>
      <c r="M1792" s="8"/>
      <c r="N1792" s="8"/>
    </row>
    <row r="1793" spans="1:14" x14ac:dyDescent="0.25">
      <c r="A1793" s="7">
        <f t="shared" si="54"/>
        <v>1792</v>
      </c>
      <c r="B1793" s="8"/>
      <c r="C1793" s="7" t="str">
        <f t="shared" si="55"/>
        <v/>
      </c>
      <c r="D1793" s="8"/>
      <c r="E1793" s="8"/>
      <c r="F1793" s="8"/>
      <c r="G1793" s="8"/>
      <c r="H1793" s="8"/>
      <c r="I1793" s="8"/>
      <c r="J1793" s="8"/>
      <c r="K1793" s="8"/>
      <c r="L1793" s="8"/>
      <c r="M1793" s="8"/>
      <c r="N1793" s="8"/>
    </row>
    <row r="1794" spans="1:14" x14ac:dyDescent="0.25">
      <c r="A1794" s="7">
        <f t="shared" si="54"/>
        <v>1793</v>
      </c>
      <c r="B1794" s="8"/>
      <c r="C1794" s="7" t="str">
        <f t="shared" si="55"/>
        <v/>
      </c>
      <c r="D1794" s="8"/>
      <c r="E1794" s="8"/>
      <c r="F1794" s="8"/>
      <c r="G1794" s="8"/>
      <c r="H1794" s="8"/>
      <c r="I1794" s="8"/>
      <c r="J1794" s="8"/>
      <c r="K1794" s="8"/>
      <c r="L1794" s="8"/>
      <c r="M1794" s="8"/>
      <c r="N1794" s="8"/>
    </row>
    <row r="1795" spans="1:14" x14ac:dyDescent="0.25">
      <c r="A1795" s="7">
        <f t="shared" ref="A1795:A1858" si="56">ROW()-1</f>
        <v>1794</v>
      </c>
      <c r="B1795" s="8"/>
      <c r="C1795" s="7" t="str">
        <f t="shared" ref="C1795:C1858" si="57">IF($B1794="","",YEAR($B1794))</f>
        <v/>
      </c>
      <c r="D1795" s="8"/>
      <c r="E1795" s="8"/>
      <c r="F1795" s="8"/>
      <c r="G1795" s="8"/>
      <c r="H1795" s="8"/>
      <c r="I1795" s="8"/>
      <c r="J1795" s="8"/>
      <c r="K1795" s="8"/>
      <c r="L1795" s="8"/>
      <c r="M1795" s="8"/>
      <c r="N1795" s="8"/>
    </row>
    <row r="1796" spans="1:14" x14ac:dyDescent="0.25">
      <c r="A1796" s="7">
        <f t="shared" si="56"/>
        <v>1795</v>
      </c>
      <c r="B1796" s="8"/>
      <c r="C1796" s="7" t="str">
        <f t="shared" si="57"/>
        <v/>
      </c>
      <c r="D1796" s="8"/>
      <c r="E1796" s="8"/>
      <c r="F1796" s="8"/>
      <c r="G1796" s="8"/>
      <c r="H1796" s="8"/>
      <c r="I1796" s="8"/>
      <c r="J1796" s="8"/>
      <c r="K1796" s="8"/>
      <c r="L1796" s="8"/>
      <c r="M1796" s="8"/>
      <c r="N1796" s="8"/>
    </row>
    <row r="1797" spans="1:14" x14ac:dyDescent="0.25">
      <c r="A1797" s="7">
        <f t="shared" si="56"/>
        <v>1796</v>
      </c>
      <c r="B1797" s="8"/>
      <c r="C1797" s="7" t="str">
        <f t="shared" si="57"/>
        <v/>
      </c>
      <c r="D1797" s="8"/>
      <c r="E1797" s="8"/>
      <c r="F1797" s="8"/>
      <c r="G1797" s="8"/>
      <c r="H1797" s="8"/>
      <c r="I1797" s="8"/>
      <c r="J1797" s="8"/>
      <c r="K1797" s="8"/>
      <c r="L1797" s="8"/>
      <c r="M1797" s="8"/>
      <c r="N1797" s="8"/>
    </row>
    <row r="1798" spans="1:14" x14ac:dyDescent="0.25">
      <c r="A1798" s="7">
        <f t="shared" si="56"/>
        <v>1797</v>
      </c>
      <c r="B1798" s="8"/>
      <c r="C1798" s="7" t="str">
        <f t="shared" si="57"/>
        <v/>
      </c>
      <c r="D1798" s="8"/>
      <c r="E1798" s="8"/>
      <c r="F1798" s="8"/>
      <c r="G1798" s="8"/>
      <c r="H1798" s="8"/>
      <c r="I1798" s="8"/>
      <c r="J1798" s="8"/>
      <c r="K1798" s="8"/>
      <c r="L1798" s="8"/>
      <c r="M1798" s="8"/>
      <c r="N1798" s="8"/>
    </row>
    <row r="1799" spans="1:14" x14ac:dyDescent="0.25">
      <c r="A1799" s="7">
        <f t="shared" si="56"/>
        <v>1798</v>
      </c>
      <c r="B1799" s="8"/>
      <c r="C1799" s="7" t="str">
        <f t="shared" si="57"/>
        <v/>
      </c>
      <c r="D1799" s="8"/>
      <c r="E1799" s="8"/>
      <c r="F1799" s="8"/>
      <c r="G1799" s="8"/>
      <c r="H1799" s="8"/>
      <c r="I1799" s="8"/>
      <c r="J1799" s="8"/>
      <c r="K1799" s="8"/>
      <c r="L1799" s="8"/>
      <c r="M1799" s="8"/>
      <c r="N1799" s="8"/>
    </row>
    <row r="1800" spans="1:14" x14ac:dyDescent="0.25">
      <c r="A1800" s="7">
        <f t="shared" si="56"/>
        <v>1799</v>
      </c>
      <c r="B1800" s="8"/>
      <c r="C1800" s="7" t="str">
        <f t="shared" si="57"/>
        <v/>
      </c>
      <c r="D1800" s="8"/>
      <c r="E1800" s="8"/>
      <c r="F1800" s="8"/>
      <c r="G1800" s="8"/>
      <c r="H1800" s="8"/>
      <c r="I1800" s="8"/>
      <c r="J1800" s="8"/>
      <c r="K1800" s="8"/>
      <c r="L1800" s="8"/>
      <c r="M1800" s="8"/>
      <c r="N1800" s="8"/>
    </row>
    <row r="1801" spans="1:14" x14ac:dyDescent="0.25">
      <c r="A1801" s="7">
        <f t="shared" si="56"/>
        <v>1800</v>
      </c>
      <c r="B1801" s="8"/>
      <c r="C1801" s="7" t="str">
        <f t="shared" si="57"/>
        <v/>
      </c>
      <c r="D1801" s="8"/>
      <c r="E1801" s="8"/>
      <c r="F1801" s="8"/>
      <c r="G1801" s="8"/>
      <c r="H1801" s="8"/>
      <c r="I1801" s="8"/>
      <c r="J1801" s="8"/>
      <c r="K1801" s="8"/>
      <c r="L1801" s="8"/>
      <c r="M1801" s="8"/>
      <c r="N1801" s="8"/>
    </row>
    <row r="1802" spans="1:14" x14ac:dyDescent="0.25">
      <c r="A1802" s="7">
        <f t="shared" si="56"/>
        <v>1801</v>
      </c>
      <c r="B1802" s="8"/>
      <c r="C1802" s="7" t="str">
        <f t="shared" si="57"/>
        <v/>
      </c>
      <c r="D1802" s="8"/>
      <c r="E1802" s="8"/>
      <c r="F1802" s="8"/>
      <c r="G1802" s="8"/>
      <c r="H1802" s="8"/>
      <c r="I1802" s="8"/>
      <c r="J1802" s="8"/>
      <c r="K1802" s="8"/>
      <c r="L1802" s="8"/>
      <c r="M1802" s="8"/>
      <c r="N1802" s="8"/>
    </row>
    <row r="1803" spans="1:14" x14ac:dyDescent="0.25">
      <c r="A1803" s="7">
        <f t="shared" si="56"/>
        <v>1802</v>
      </c>
      <c r="B1803" s="8"/>
      <c r="C1803" s="7" t="str">
        <f t="shared" si="57"/>
        <v/>
      </c>
      <c r="D1803" s="8"/>
      <c r="E1803" s="8"/>
      <c r="F1803" s="8"/>
      <c r="G1803" s="8"/>
      <c r="H1803" s="8"/>
      <c r="I1803" s="8"/>
      <c r="J1803" s="8"/>
      <c r="K1803" s="8"/>
      <c r="L1803" s="8"/>
      <c r="M1803" s="8"/>
      <c r="N1803" s="8"/>
    </row>
    <row r="1804" spans="1:14" x14ac:dyDescent="0.25">
      <c r="A1804" s="7">
        <f t="shared" si="56"/>
        <v>1803</v>
      </c>
      <c r="B1804" s="8"/>
      <c r="C1804" s="7" t="str">
        <f t="shared" si="57"/>
        <v/>
      </c>
      <c r="D1804" s="8"/>
      <c r="E1804" s="8"/>
      <c r="F1804" s="8"/>
      <c r="G1804" s="8"/>
      <c r="H1804" s="8"/>
      <c r="I1804" s="8"/>
      <c r="J1804" s="8"/>
      <c r="K1804" s="8"/>
      <c r="L1804" s="8"/>
      <c r="M1804" s="8"/>
      <c r="N1804" s="8"/>
    </row>
    <row r="1805" spans="1:14" x14ac:dyDescent="0.25">
      <c r="A1805" s="7">
        <f t="shared" si="56"/>
        <v>1804</v>
      </c>
      <c r="B1805" s="8"/>
      <c r="C1805" s="7" t="str">
        <f t="shared" si="57"/>
        <v/>
      </c>
      <c r="D1805" s="8"/>
      <c r="E1805" s="8"/>
      <c r="F1805" s="8"/>
      <c r="G1805" s="8"/>
      <c r="H1805" s="8"/>
      <c r="I1805" s="8"/>
      <c r="J1805" s="8"/>
      <c r="K1805" s="8"/>
      <c r="L1805" s="8"/>
      <c r="M1805" s="8"/>
      <c r="N1805" s="8"/>
    </row>
    <row r="1806" spans="1:14" x14ac:dyDescent="0.25">
      <c r="A1806" s="7">
        <f t="shared" si="56"/>
        <v>1805</v>
      </c>
      <c r="B1806" s="8"/>
      <c r="C1806" s="7" t="str">
        <f t="shared" si="57"/>
        <v/>
      </c>
      <c r="D1806" s="8"/>
      <c r="E1806" s="8"/>
      <c r="F1806" s="8"/>
      <c r="G1806" s="8"/>
      <c r="H1806" s="8"/>
      <c r="I1806" s="8"/>
      <c r="J1806" s="8"/>
      <c r="K1806" s="8"/>
      <c r="L1806" s="8"/>
      <c r="M1806" s="8"/>
      <c r="N1806" s="8"/>
    </row>
    <row r="1807" spans="1:14" x14ac:dyDescent="0.25">
      <c r="A1807" s="7">
        <f t="shared" si="56"/>
        <v>1806</v>
      </c>
      <c r="B1807" s="8"/>
      <c r="C1807" s="7" t="str">
        <f t="shared" si="57"/>
        <v/>
      </c>
      <c r="D1807" s="8"/>
      <c r="E1807" s="8"/>
      <c r="F1807" s="8"/>
      <c r="G1807" s="8"/>
      <c r="H1807" s="8"/>
      <c r="I1807" s="8"/>
      <c r="J1807" s="8"/>
      <c r="K1807" s="8"/>
      <c r="L1807" s="8"/>
      <c r="M1807" s="8"/>
      <c r="N1807" s="8"/>
    </row>
    <row r="1808" spans="1:14" x14ac:dyDescent="0.25">
      <c r="A1808" s="7">
        <f t="shared" si="56"/>
        <v>1807</v>
      </c>
      <c r="B1808" s="8"/>
      <c r="C1808" s="7" t="str">
        <f t="shared" si="57"/>
        <v/>
      </c>
      <c r="D1808" s="8"/>
      <c r="E1808" s="8"/>
      <c r="F1808" s="8"/>
      <c r="G1808" s="8"/>
      <c r="H1808" s="8"/>
      <c r="I1808" s="8"/>
      <c r="J1808" s="8"/>
      <c r="K1808" s="8"/>
      <c r="L1808" s="8"/>
      <c r="M1808" s="8"/>
      <c r="N1808" s="8"/>
    </row>
    <row r="1809" spans="1:14" x14ac:dyDescent="0.25">
      <c r="A1809" s="7">
        <f t="shared" si="56"/>
        <v>1808</v>
      </c>
      <c r="B1809" s="8"/>
      <c r="C1809" s="7" t="str">
        <f t="shared" si="57"/>
        <v/>
      </c>
      <c r="D1809" s="8"/>
      <c r="E1809" s="8"/>
      <c r="F1809" s="8"/>
      <c r="G1809" s="8"/>
      <c r="H1809" s="8"/>
      <c r="I1809" s="8"/>
      <c r="J1809" s="8"/>
      <c r="K1809" s="8"/>
      <c r="L1809" s="8"/>
      <c r="M1809" s="8"/>
      <c r="N1809" s="8"/>
    </row>
    <row r="1810" spans="1:14" x14ac:dyDescent="0.25">
      <c r="A1810" s="7">
        <f t="shared" si="56"/>
        <v>1809</v>
      </c>
      <c r="B1810" s="8"/>
      <c r="C1810" s="7" t="str">
        <f t="shared" si="57"/>
        <v/>
      </c>
      <c r="D1810" s="8"/>
      <c r="E1810" s="8"/>
      <c r="F1810" s="8"/>
      <c r="G1810" s="8"/>
      <c r="H1810" s="8"/>
      <c r="I1810" s="8"/>
      <c r="J1810" s="8"/>
      <c r="K1810" s="8"/>
      <c r="L1810" s="8"/>
      <c r="M1810" s="8"/>
      <c r="N1810" s="8"/>
    </row>
    <row r="1811" spans="1:14" x14ac:dyDescent="0.25">
      <c r="A1811" s="7">
        <f t="shared" si="56"/>
        <v>1810</v>
      </c>
      <c r="B1811" s="8"/>
      <c r="C1811" s="7" t="str">
        <f t="shared" si="57"/>
        <v/>
      </c>
      <c r="D1811" s="8"/>
      <c r="E1811" s="8"/>
      <c r="F1811" s="8"/>
      <c r="G1811" s="8"/>
      <c r="H1811" s="8"/>
      <c r="I1811" s="8"/>
      <c r="J1811" s="8"/>
      <c r="K1811" s="8"/>
      <c r="L1811" s="8"/>
      <c r="M1811" s="8"/>
      <c r="N1811" s="8"/>
    </row>
    <row r="1812" spans="1:14" x14ac:dyDescent="0.25">
      <c r="A1812" s="7">
        <f t="shared" si="56"/>
        <v>1811</v>
      </c>
      <c r="B1812" s="8"/>
      <c r="C1812" s="7" t="str">
        <f t="shared" si="57"/>
        <v/>
      </c>
      <c r="D1812" s="8"/>
      <c r="E1812" s="8"/>
      <c r="F1812" s="8"/>
      <c r="G1812" s="8"/>
      <c r="H1812" s="8"/>
      <c r="I1812" s="8"/>
      <c r="J1812" s="8"/>
      <c r="K1812" s="8"/>
      <c r="L1812" s="8"/>
      <c r="M1812" s="8"/>
      <c r="N1812" s="8"/>
    </row>
    <row r="1813" spans="1:14" x14ac:dyDescent="0.25">
      <c r="A1813" s="7">
        <f t="shared" si="56"/>
        <v>1812</v>
      </c>
      <c r="B1813" s="8"/>
      <c r="C1813" s="7" t="str">
        <f t="shared" si="57"/>
        <v/>
      </c>
      <c r="D1813" s="8"/>
      <c r="E1813" s="8"/>
      <c r="F1813" s="8"/>
      <c r="G1813" s="8"/>
      <c r="H1813" s="8"/>
      <c r="I1813" s="8"/>
      <c r="J1813" s="8"/>
      <c r="K1813" s="8"/>
      <c r="L1813" s="8"/>
      <c r="M1813" s="8"/>
      <c r="N1813" s="8"/>
    </row>
    <row r="1814" spans="1:14" x14ac:dyDescent="0.25">
      <c r="A1814" s="7">
        <f t="shared" si="56"/>
        <v>1813</v>
      </c>
      <c r="B1814" s="8"/>
      <c r="C1814" s="7" t="str">
        <f t="shared" si="57"/>
        <v/>
      </c>
      <c r="D1814" s="8"/>
      <c r="E1814" s="8"/>
      <c r="F1814" s="8"/>
      <c r="G1814" s="8"/>
      <c r="H1814" s="8"/>
      <c r="I1814" s="8"/>
      <c r="J1814" s="8"/>
      <c r="K1814" s="8"/>
      <c r="L1814" s="8"/>
      <c r="M1814" s="8"/>
      <c r="N1814" s="8"/>
    </row>
    <row r="1815" spans="1:14" x14ac:dyDescent="0.25">
      <c r="A1815" s="7">
        <f t="shared" si="56"/>
        <v>1814</v>
      </c>
      <c r="B1815" s="8"/>
      <c r="C1815" s="7" t="str">
        <f t="shared" si="57"/>
        <v/>
      </c>
      <c r="D1815" s="8"/>
      <c r="E1815" s="8"/>
      <c r="F1815" s="8"/>
      <c r="G1815" s="8"/>
      <c r="H1815" s="8"/>
      <c r="I1815" s="8"/>
      <c r="J1815" s="8"/>
      <c r="K1815" s="8"/>
      <c r="L1815" s="8"/>
      <c r="M1815" s="8"/>
      <c r="N1815" s="8"/>
    </row>
    <row r="1816" spans="1:14" x14ac:dyDescent="0.25">
      <c r="A1816" s="7">
        <f t="shared" si="56"/>
        <v>1815</v>
      </c>
      <c r="B1816" s="8"/>
      <c r="C1816" s="7" t="str">
        <f t="shared" si="57"/>
        <v/>
      </c>
      <c r="D1816" s="8"/>
      <c r="E1816" s="8"/>
      <c r="F1816" s="8"/>
      <c r="G1816" s="8"/>
      <c r="H1816" s="8"/>
      <c r="I1816" s="8"/>
      <c r="J1816" s="8"/>
      <c r="K1816" s="8"/>
      <c r="L1816" s="8"/>
      <c r="M1816" s="8"/>
      <c r="N1816" s="8"/>
    </row>
    <row r="1817" spans="1:14" x14ac:dyDescent="0.25">
      <c r="A1817" s="7">
        <f t="shared" si="56"/>
        <v>1816</v>
      </c>
      <c r="B1817" s="8"/>
      <c r="C1817" s="7" t="str">
        <f t="shared" si="57"/>
        <v/>
      </c>
      <c r="D1817" s="8"/>
      <c r="E1817" s="8"/>
      <c r="F1817" s="8"/>
      <c r="G1817" s="8"/>
      <c r="H1817" s="8"/>
      <c r="I1817" s="8"/>
      <c r="J1817" s="8"/>
      <c r="K1817" s="8"/>
      <c r="L1817" s="8"/>
      <c r="M1817" s="8"/>
      <c r="N1817" s="8"/>
    </row>
    <row r="1818" spans="1:14" x14ac:dyDescent="0.25">
      <c r="A1818" s="7">
        <f t="shared" si="56"/>
        <v>1817</v>
      </c>
      <c r="B1818" s="8"/>
      <c r="C1818" s="7" t="str">
        <f t="shared" si="57"/>
        <v/>
      </c>
      <c r="D1818" s="8"/>
      <c r="E1818" s="8"/>
      <c r="F1818" s="8"/>
      <c r="G1818" s="8"/>
      <c r="H1818" s="8"/>
      <c r="I1818" s="8"/>
      <c r="J1818" s="8"/>
      <c r="K1818" s="8"/>
      <c r="L1818" s="8"/>
      <c r="M1818" s="8"/>
      <c r="N1818" s="8"/>
    </row>
    <row r="1819" spans="1:14" x14ac:dyDescent="0.25">
      <c r="A1819" s="7">
        <f t="shared" si="56"/>
        <v>1818</v>
      </c>
      <c r="B1819" s="8"/>
      <c r="C1819" s="7" t="str">
        <f t="shared" si="57"/>
        <v/>
      </c>
      <c r="D1819" s="8"/>
      <c r="E1819" s="8"/>
      <c r="F1819" s="8"/>
      <c r="G1819" s="8"/>
      <c r="H1819" s="8"/>
      <c r="I1819" s="8"/>
      <c r="J1819" s="8"/>
      <c r="K1819" s="8"/>
      <c r="L1819" s="8"/>
      <c r="M1819" s="8"/>
      <c r="N1819" s="8"/>
    </row>
    <row r="1820" spans="1:14" x14ac:dyDescent="0.25">
      <c r="A1820" s="7">
        <f t="shared" si="56"/>
        <v>1819</v>
      </c>
      <c r="B1820" s="8"/>
      <c r="C1820" s="7" t="str">
        <f t="shared" si="57"/>
        <v/>
      </c>
      <c r="D1820" s="8"/>
      <c r="E1820" s="8"/>
      <c r="F1820" s="8"/>
      <c r="G1820" s="8"/>
      <c r="H1820" s="8"/>
      <c r="I1820" s="8"/>
      <c r="J1820" s="8"/>
      <c r="K1820" s="8"/>
      <c r="L1820" s="8"/>
      <c r="M1820" s="8"/>
      <c r="N1820" s="8"/>
    </row>
    <row r="1821" spans="1:14" x14ac:dyDescent="0.25">
      <c r="A1821" s="7">
        <f t="shared" si="56"/>
        <v>1820</v>
      </c>
      <c r="B1821" s="8"/>
      <c r="C1821" s="7" t="str">
        <f t="shared" si="57"/>
        <v/>
      </c>
      <c r="D1821" s="8"/>
      <c r="E1821" s="8"/>
      <c r="F1821" s="8"/>
      <c r="G1821" s="8"/>
      <c r="H1821" s="8"/>
      <c r="I1821" s="8"/>
      <c r="J1821" s="8"/>
      <c r="K1821" s="8"/>
      <c r="L1821" s="8"/>
      <c r="M1821" s="8"/>
      <c r="N1821" s="8"/>
    </row>
    <row r="1822" spans="1:14" x14ac:dyDescent="0.25">
      <c r="A1822" s="7">
        <f t="shared" si="56"/>
        <v>1821</v>
      </c>
      <c r="B1822" s="8"/>
      <c r="C1822" s="7" t="str">
        <f t="shared" si="57"/>
        <v/>
      </c>
      <c r="D1822" s="8"/>
      <c r="E1822" s="8"/>
      <c r="F1822" s="8"/>
      <c r="G1822" s="8"/>
      <c r="H1822" s="8"/>
      <c r="I1822" s="8"/>
      <c r="J1822" s="8"/>
      <c r="K1822" s="8"/>
      <c r="L1822" s="8"/>
      <c r="M1822" s="8"/>
      <c r="N1822" s="8"/>
    </row>
    <row r="1823" spans="1:14" x14ac:dyDescent="0.25">
      <c r="A1823" s="7">
        <f t="shared" si="56"/>
        <v>1822</v>
      </c>
      <c r="B1823" s="8"/>
      <c r="C1823" s="7" t="str">
        <f t="shared" si="57"/>
        <v/>
      </c>
      <c r="D1823" s="8"/>
      <c r="E1823" s="8"/>
      <c r="F1823" s="8"/>
      <c r="G1823" s="8"/>
      <c r="H1823" s="8"/>
      <c r="I1823" s="8"/>
      <c r="J1823" s="8"/>
      <c r="K1823" s="8"/>
      <c r="L1823" s="8"/>
      <c r="M1823" s="8"/>
      <c r="N1823" s="8"/>
    </row>
    <row r="1824" spans="1:14" x14ac:dyDescent="0.25">
      <c r="A1824" s="7">
        <f t="shared" si="56"/>
        <v>1823</v>
      </c>
      <c r="B1824" s="8"/>
      <c r="C1824" s="7" t="str">
        <f t="shared" si="57"/>
        <v/>
      </c>
      <c r="D1824" s="8"/>
      <c r="E1824" s="8"/>
      <c r="F1824" s="8"/>
      <c r="G1824" s="8"/>
      <c r="H1824" s="8"/>
      <c r="I1824" s="8"/>
      <c r="J1824" s="8"/>
      <c r="K1824" s="8"/>
      <c r="L1824" s="8"/>
      <c r="M1824" s="8"/>
      <c r="N1824" s="8"/>
    </row>
    <row r="1825" spans="1:14" x14ac:dyDescent="0.25">
      <c r="A1825" s="7">
        <f t="shared" si="56"/>
        <v>1824</v>
      </c>
      <c r="B1825" s="8"/>
      <c r="C1825" s="7" t="str">
        <f t="shared" si="57"/>
        <v/>
      </c>
      <c r="D1825" s="8"/>
      <c r="E1825" s="8"/>
      <c r="F1825" s="8"/>
      <c r="G1825" s="8"/>
      <c r="H1825" s="8"/>
      <c r="I1825" s="8"/>
      <c r="J1825" s="8"/>
      <c r="K1825" s="8"/>
      <c r="L1825" s="8"/>
      <c r="M1825" s="8"/>
      <c r="N1825" s="8"/>
    </row>
    <row r="1826" spans="1:14" x14ac:dyDescent="0.25">
      <c r="A1826" s="7">
        <f t="shared" si="56"/>
        <v>1825</v>
      </c>
      <c r="B1826" s="8"/>
      <c r="C1826" s="7" t="str">
        <f t="shared" si="57"/>
        <v/>
      </c>
      <c r="D1826" s="8"/>
      <c r="E1826" s="8"/>
      <c r="F1826" s="8"/>
      <c r="G1826" s="8"/>
      <c r="H1826" s="8"/>
      <c r="I1826" s="8"/>
      <c r="J1826" s="8"/>
      <c r="K1826" s="8"/>
      <c r="L1826" s="8"/>
      <c r="M1826" s="8"/>
      <c r="N1826" s="8"/>
    </row>
    <row r="1827" spans="1:14" x14ac:dyDescent="0.25">
      <c r="A1827" s="7">
        <f t="shared" si="56"/>
        <v>1826</v>
      </c>
      <c r="B1827" s="8"/>
      <c r="C1827" s="7" t="str">
        <f t="shared" si="57"/>
        <v/>
      </c>
      <c r="D1827" s="8"/>
      <c r="E1827" s="8"/>
      <c r="F1827" s="8"/>
      <c r="G1827" s="8"/>
      <c r="H1827" s="8"/>
      <c r="I1827" s="8"/>
      <c r="J1827" s="8"/>
      <c r="K1827" s="8"/>
      <c r="L1827" s="8"/>
      <c r="M1827" s="8"/>
      <c r="N1827" s="8"/>
    </row>
    <row r="1828" spans="1:14" x14ac:dyDescent="0.25">
      <c r="A1828" s="7">
        <f t="shared" si="56"/>
        <v>1827</v>
      </c>
      <c r="B1828" s="8"/>
      <c r="C1828" s="7" t="str">
        <f t="shared" si="57"/>
        <v/>
      </c>
      <c r="D1828" s="8"/>
      <c r="E1828" s="8"/>
      <c r="F1828" s="8"/>
      <c r="G1828" s="8"/>
      <c r="H1828" s="8"/>
      <c r="I1828" s="8"/>
      <c r="J1828" s="8"/>
      <c r="K1828" s="8"/>
      <c r="L1828" s="8"/>
      <c r="M1828" s="8"/>
      <c r="N1828" s="8"/>
    </row>
    <row r="1829" spans="1:14" x14ac:dyDescent="0.25">
      <c r="A1829" s="7">
        <f t="shared" si="56"/>
        <v>1828</v>
      </c>
      <c r="B1829" s="8"/>
      <c r="C1829" s="7" t="str">
        <f t="shared" si="57"/>
        <v/>
      </c>
      <c r="D1829" s="8"/>
      <c r="E1829" s="8"/>
      <c r="F1829" s="8"/>
      <c r="G1829" s="8"/>
      <c r="H1829" s="8"/>
      <c r="I1829" s="8"/>
      <c r="J1829" s="8"/>
      <c r="K1829" s="8"/>
      <c r="L1829" s="8"/>
      <c r="M1829" s="8"/>
      <c r="N1829" s="8"/>
    </row>
    <row r="1830" spans="1:14" x14ac:dyDescent="0.25">
      <c r="A1830" s="7">
        <f t="shared" si="56"/>
        <v>1829</v>
      </c>
      <c r="B1830" s="8"/>
      <c r="C1830" s="7" t="str">
        <f t="shared" si="57"/>
        <v/>
      </c>
      <c r="D1830" s="8"/>
      <c r="E1830" s="8"/>
      <c r="F1830" s="8"/>
      <c r="G1830" s="8"/>
      <c r="H1830" s="8"/>
      <c r="I1830" s="8"/>
      <c r="J1830" s="8"/>
      <c r="K1830" s="8"/>
      <c r="L1830" s="8"/>
      <c r="M1830" s="8"/>
      <c r="N1830" s="8"/>
    </row>
    <row r="1831" spans="1:14" x14ac:dyDescent="0.25">
      <c r="A1831" s="7">
        <f t="shared" si="56"/>
        <v>1830</v>
      </c>
      <c r="B1831" s="8"/>
      <c r="C1831" s="7" t="str">
        <f t="shared" si="57"/>
        <v/>
      </c>
      <c r="D1831" s="8"/>
      <c r="E1831" s="8"/>
      <c r="F1831" s="8"/>
      <c r="G1831" s="8"/>
      <c r="H1831" s="8"/>
      <c r="I1831" s="8"/>
      <c r="J1831" s="8"/>
      <c r="K1831" s="8"/>
      <c r="L1831" s="8"/>
      <c r="M1831" s="8"/>
      <c r="N1831" s="8"/>
    </row>
    <row r="1832" spans="1:14" x14ac:dyDescent="0.25">
      <c r="A1832" s="7">
        <f t="shared" si="56"/>
        <v>1831</v>
      </c>
      <c r="B1832" s="8"/>
      <c r="C1832" s="7" t="str">
        <f t="shared" si="57"/>
        <v/>
      </c>
      <c r="D1832" s="8"/>
      <c r="E1832" s="8"/>
      <c r="F1832" s="8"/>
      <c r="G1832" s="8"/>
      <c r="H1832" s="8"/>
      <c r="I1832" s="8"/>
      <c r="J1832" s="8"/>
      <c r="K1832" s="8"/>
      <c r="L1832" s="8"/>
      <c r="M1832" s="8"/>
      <c r="N1832" s="8"/>
    </row>
    <row r="1833" spans="1:14" x14ac:dyDescent="0.25">
      <c r="A1833" s="7">
        <f t="shared" si="56"/>
        <v>1832</v>
      </c>
      <c r="B1833" s="8"/>
      <c r="C1833" s="7" t="str">
        <f t="shared" si="57"/>
        <v/>
      </c>
      <c r="D1833" s="8"/>
      <c r="E1833" s="8"/>
      <c r="F1833" s="8"/>
      <c r="G1833" s="8"/>
      <c r="H1833" s="8"/>
      <c r="I1833" s="8"/>
      <c r="J1833" s="8"/>
      <c r="K1833" s="8"/>
      <c r="L1833" s="8"/>
      <c r="M1833" s="8"/>
      <c r="N1833" s="8"/>
    </row>
    <row r="1834" spans="1:14" x14ac:dyDescent="0.25">
      <c r="A1834" s="7">
        <f t="shared" si="56"/>
        <v>1833</v>
      </c>
      <c r="B1834" s="8"/>
      <c r="C1834" s="7" t="str">
        <f t="shared" si="57"/>
        <v/>
      </c>
      <c r="D1834" s="8"/>
      <c r="E1834" s="8"/>
      <c r="F1834" s="8"/>
      <c r="G1834" s="8"/>
      <c r="H1834" s="8"/>
      <c r="I1834" s="8"/>
      <c r="J1834" s="8"/>
      <c r="K1834" s="8"/>
      <c r="L1834" s="8"/>
      <c r="M1834" s="8"/>
      <c r="N1834" s="8"/>
    </row>
    <row r="1835" spans="1:14" x14ac:dyDescent="0.25">
      <c r="A1835" s="7">
        <f t="shared" si="56"/>
        <v>1834</v>
      </c>
      <c r="B1835" s="8"/>
      <c r="C1835" s="7" t="str">
        <f t="shared" si="57"/>
        <v/>
      </c>
      <c r="D1835" s="8"/>
      <c r="E1835" s="8"/>
      <c r="F1835" s="8"/>
      <c r="G1835" s="8"/>
      <c r="H1835" s="8"/>
      <c r="I1835" s="8"/>
      <c r="J1835" s="8"/>
      <c r="K1835" s="8"/>
      <c r="L1835" s="8"/>
      <c r="M1835" s="8"/>
      <c r="N1835" s="8"/>
    </row>
    <row r="1836" spans="1:14" x14ac:dyDescent="0.25">
      <c r="A1836" s="7">
        <f t="shared" si="56"/>
        <v>1835</v>
      </c>
      <c r="B1836" s="8"/>
      <c r="C1836" s="7" t="str">
        <f t="shared" si="57"/>
        <v/>
      </c>
      <c r="D1836" s="8"/>
      <c r="E1836" s="8"/>
      <c r="F1836" s="8"/>
      <c r="G1836" s="8"/>
      <c r="H1836" s="8"/>
      <c r="I1836" s="8"/>
      <c r="J1836" s="8"/>
      <c r="K1836" s="8"/>
      <c r="L1836" s="8"/>
      <c r="M1836" s="8"/>
      <c r="N1836" s="8"/>
    </row>
    <row r="1837" spans="1:14" x14ac:dyDescent="0.25">
      <c r="A1837" s="7">
        <f t="shared" si="56"/>
        <v>1836</v>
      </c>
      <c r="B1837" s="8"/>
      <c r="C1837" s="7" t="str">
        <f t="shared" si="57"/>
        <v/>
      </c>
      <c r="D1837" s="8"/>
      <c r="E1837" s="8"/>
      <c r="F1837" s="8"/>
      <c r="G1837" s="8"/>
      <c r="H1837" s="8"/>
      <c r="I1837" s="8"/>
      <c r="J1837" s="8"/>
      <c r="K1837" s="8"/>
      <c r="L1837" s="8"/>
      <c r="M1837" s="8"/>
      <c r="N1837" s="8"/>
    </row>
    <row r="1838" spans="1:14" x14ac:dyDescent="0.25">
      <c r="A1838" s="7">
        <f t="shared" si="56"/>
        <v>1837</v>
      </c>
      <c r="B1838" s="8"/>
      <c r="C1838" s="7" t="str">
        <f t="shared" si="57"/>
        <v/>
      </c>
      <c r="D1838" s="8"/>
      <c r="E1838" s="8"/>
      <c r="F1838" s="8"/>
      <c r="G1838" s="8"/>
      <c r="H1838" s="8"/>
      <c r="I1838" s="8"/>
      <c r="J1838" s="8"/>
      <c r="K1838" s="8"/>
      <c r="L1838" s="8"/>
      <c r="M1838" s="8"/>
      <c r="N1838" s="8"/>
    </row>
    <row r="1839" spans="1:14" x14ac:dyDescent="0.25">
      <c r="A1839" s="7">
        <f t="shared" si="56"/>
        <v>1838</v>
      </c>
      <c r="B1839" s="8"/>
      <c r="C1839" s="7" t="str">
        <f t="shared" si="57"/>
        <v/>
      </c>
      <c r="D1839" s="8"/>
      <c r="E1839" s="8"/>
      <c r="F1839" s="8"/>
      <c r="G1839" s="8"/>
      <c r="H1839" s="8"/>
      <c r="I1839" s="8"/>
      <c r="J1839" s="8"/>
      <c r="K1839" s="8"/>
      <c r="L1839" s="8"/>
      <c r="M1839" s="8"/>
      <c r="N1839" s="8"/>
    </row>
    <row r="1840" spans="1:14" x14ac:dyDescent="0.25">
      <c r="A1840" s="7">
        <f t="shared" si="56"/>
        <v>1839</v>
      </c>
      <c r="B1840" s="8"/>
      <c r="C1840" s="7" t="str">
        <f t="shared" si="57"/>
        <v/>
      </c>
      <c r="D1840" s="8"/>
      <c r="E1840" s="8"/>
      <c r="F1840" s="8"/>
      <c r="G1840" s="8"/>
      <c r="H1840" s="8"/>
      <c r="I1840" s="8"/>
      <c r="J1840" s="8"/>
      <c r="K1840" s="8"/>
      <c r="L1840" s="8"/>
      <c r="M1840" s="8"/>
      <c r="N1840" s="8"/>
    </row>
    <row r="1841" spans="1:14" x14ac:dyDescent="0.25">
      <c r="A1841" s="7">
        <f t="shared" si="56"/>
        <v>1840</v>
      </c>
      <c r="B1841" s="8"/>
      <c r="C1841" s="7" t="str">
        <f t="shared" si="57"/>
        <v/>
      </c>
      <c r="D1841" s="8"/>
      <c r="E1841" s="8"/>
      <c r="F1841" s="8"/>
      <c r="G1841" s="8"/>
      <c r="H1841" s="8"/>
      <c r="I1841" s="8"/>
      <c r="J1841" s="8"/>
      <c r="K1841" s="8"/>
      <c r="L1841" s="8"/>
      <c r="M1841" s="8"/>
      <c r="N1841" s="8"/>
    </row>
    <row r="1842" spans="1:14" x14ac:dyDescent="0.25">
      <c r="A1842" s="7">
        <f t="shared" si="56"/>
        <v>1841</v>
      </c>
      <c r="B1842" s="8"/>
      <c r="C1842" s="7" t="str">
        <f t="shared" si="57"/>
        <v/>
      </c>
      <c r="D1842" s="8"/>
      <c r="E1842" s="8"/>
      <c r="F1842" s="8"/>
      <c r="G1842" s="8"/>
      <c r="H1842" s="8"/>
      <c r="I1842" s="8"/>
      <c r="J1842" s="8"/>
      <c r="K1842" s="8"/>
      <c r="L1842" s="8"/>
      <c r="M1842" s="8"/>
      <c r="N1842" s="8"/>
    </row>
    <row r="1843" spans="1:14" x14ac:dyDescent="0.25">
      <c r="A1843" s="7">
        <f t="shared" si="56"/>
        <v>1842</v>
      </c>
      <c r="B1843" s="8"/>
      <c r="C1843" s="7" t="str">
        <f t="shared" si="57"/>
        <v/>
      </c>
      <c r="D1843" s="8"/>
      <c r="E1843" s="8"/>
      <c r="F1843" s="8"/>
      <c r="G1843" s="8"/>
      <c r="H1843" s="8"/>
      <c r="I1843" s="8"/>
      <c r="J1843" s="8"/>
      <c r="K1843" s="8"/>
      <c r="L1843" s="8"/>
      <c r="M1843" s="8"/>
      <c r="N1843" s="8"/>
    </row>
    <row r="1844" spans="1:14" x14ac:dyDescent="0.25">
      <c r="A1844" s="7">
        <f t="shared" si="56"/>
        <v>1843</v>
      </c>
      <c r="B1844" s="8"/>
      <c r="C1844" s="7" t="str">
        <f t="shared" si="57"/>
        <v/>
      </c>
      <c r="D1844" s="8"/>
      <c r="E1844" s="8"/>
      <c r="F1844" s="8"/>
      <c r="G1844" s="8"/>
      <c r="H1844" s="8"/>
      <c r="I1844" s="8"/>
      <c r="J1844" s="8"/>
      <c r="K1844" s="8"/>
      <c r="L1844" s="8"/>
      <c r="M1844" s="8"/>
      <c r="N1844" s="8"/>
    </row>
    <row r="1845" spans="1:14" x14ac:dyDescent="0.25">
      <c r="A1845" s="7">
        <f t="shared" si="56"/>
        <v>1844</v>
      </c>
      <c r="B1845" s="8"/>
      <c r="C1845" s="7" t="str">
        <f t="shared" si="57"/>
        <v/>
      </c>
      <c r="D1845" s="8"/>
      <c r="E1845" s="8"/>
      <c r="F1845" s="8"/>
      <c r="G1845" s="8"/>
      <c r="H1845" s="8"/>
      <c r="I1845" s="8"/>
      <c r="J1845" s="8"/>
      <c r="K1845" s="8"/>
      <c r="L1845" s="8"/>
      <c r="M1845" s="8"/>
      <c r="N1845" s="8"/>
    </row>
    <row r="1846" spans="1:14" x14ac:dyDescent="0.25">
      <c r="A1846" s="7">
        <f t="shared" si="56"/>
        <v>1845</v>
      </c>
      <c r="B1846" s="8"/>
      <c r="C1846" s="7" t="str">
        <f t="shared" si="57"/>
        <v/>
      </c>
      <c r="D1846" s="8"/>
      <c r="E1846" s="8"/>
      <c r="F1846" s="8"/>
      <c r="G1846" s="8"/>
      <c r="H1846" s="8"/>
      <c r="I1846" s="8"/>
      <c r="J1846" s="8"/>
      <c r="K1846" s="8"/>
      <c r="L1846" s="8"/>
      <c r="M1846" s="8"/>
      <c r="N1846" s="8"/>
    </row>
    <row r="1847" spans="1:14" x14ac:dyDescent="0.25">
      <c r="A1847" s="7">
        <f t="shared" si="56"/>
        <v>1846</v>
      </c>
      <c r="B1847" s="8"/>
      <c r="C1847" s="7" t="str">
        <f t="shared" si="57"/>
        <v/>
      </c>
      <c r="D1847" s="8"/>
      <c r="E1847" s="8"/>
      <c r="F1847" s="8"/>
      <c r="G1847" s="8"/>
      <c r="H1847" s="8"/>
      <c r="I1847" s="8"/>
      <c r="J1847" s="8"/>
      <c r="K1847" s="8"/>
      <c r="L1847" s="8"/>
      <c r="M1847" s="8"/>
      <c r="N1847" s="8"/>
    </row>
    <row r="1848" spans="1:14" x14ac:dyDescent="0.25">
      <c r="A1848" s="7">
        <f t="shared" si="56"/>
        <v>1847</v>
      </c>
      <c r="B1848" s="8"/>
      <c r="C1848" s="7" t="str">
        <f t="shared" si="57"/>
        <v/>
      </c>
      <c r="D1848" s="8"/>
      <c r="E1848" s="8"/>
      <c r="F1848" s="8"/>
      <c r="G1848" s="8"/>
      <c r="H1848" s="8"/>
      <c r="I1848" s="8"/>
      <c r="J1848" s="8"/>
      <c r="K1848" s="8"/>
      <c r="L1848" s="8"/>
      <c r="M1848" s="8"/>
      <c r="N1848" s="8"/>
    </row>
    <row r="1849" spans="1:14" x14ac:dyDescent="0.25">
      <c r="A1849" s="7">
        <f t="shared" si="56"/>
        <v>1848</v>
      </c>
      <c r="B1849" s="8"/>
      <c r="C1849" s="7" t="str">
        <f t="shared" si="57"/>
        <v/>
      </c>
      <c r="D1849" s="8"/>
      <c r="E1849" s="8"/>
      <c r="F1849" s="8"/>
      <c r="G1849" s="8"/>
      <c r="H1849" s="8"/>
      <c r="I1849" s="8"/>
      <c r="J1849" s="8"/>
      <c r="K1849" s="8"/>
      <c r="L1849" s="8"/>
      <c r="M1849" s="8"/>
      <c r="N1849" s="8"/>
    </row>
    <row r="1850" spans="1:14" x14ac:dyDescent="0.25">
      <c r="A1850" s="7">
        <f t="shared" si="56"/>
        <v>1849</v>
      </c>
      <c r="B1850" s="8"/>
      <c r="C1850" s="7" t="str">
        <f t="shared" si="57"/>
        <v/>
      </c>
      <c r="D1850" s="8"/>
      <c r="E1850" s="8"/>
      <c r="F1850" s="8"/>
      <c r="G1850" s="8"/>
      <c r="H1850" s="8"/>
      <c r="I1850" s="8"/>
      <c r="J1850" s="8"/>
      <c r="K1850" s="8"/>
      <c r="L1850" s="8"/>
      <c r="M1850" s="8"/>
      <c r="N1850" s="8"/>
    </row>
    <row r="1851" spans="1:14" x14ac:dyDescent="0.25">
      <c r="A1851" s="7">
        <f t="shared" si="56"/>
        <v>1850</v>
      </c>
      <c r="B1851" s="8"/>
      <c r="C1851" s="7" t="str">
        <f t="shared" si="57"/>
        <v/>
      </c>
      <c r="D1851" s="8"/>
      <c r="E1851" s="8"/>
      <c r="F1851" s="8"/>
      <c r="G1851" s="8"/>
      <c r="H1851" s="8"/>
      <c r="I1851" s="8"/>
      <c r="J1851" s="8"/>
      <c r="K1851" s="8"/>
      <c r="L1851" s="8"/>
      <c r="M1851" s="8"/>
      <c r="N1851" s="8"/>
    </row>
    <row r="1852" spans="1:14" x14ac:dyDescent="0.25">
      <c r="A1852" s="7">
        <f t="shared" si="56"/>
        <v>1851</v>
      </c>
      <c r="B1852" s="8"/>
      <c r="C1852" s="7" t="str">
        <f t="shared" si="57"/>
        <v/>
      </c>
      <c r="D1852" s="8"/>
      <c r="E1852" s="8"/>
      <c r="F1852" s="8"/>
      <c r="G1852" s="8"/>
      <c r="H1852" s="8"/>
      <c r="I1852" s="8"/>
      <c r="J1852" s="8"/>
      <c r="K1852" s="8"/>
      <c r="L1852" s="8"/>
      <c r="M1852" s="8"/>
      <c r="N1852" s="8"/>
    </row>
    <row r="1853" spans="1:14" x14ac:dyDescent="0.25">
      <c r="A1853" s="7">
        <f t="shared" si="56"/>
        <v>1852</v>
      </c>
      <c r="B1853" s="8"/>
      <c r="C1853" s="7" t="str">
        <f t="shared" si="57"/>
        <v/>
      </c>
      <c r="D1853" s="8"/>
      <c r="E1853" s="8"/>
      <c r="F1853" s="8"/>
      <c r="G1853" s="8"/>
      <c r="H1853" s="8"/>
      <c r="I1853" s="8"/>
      <c r="J1853" s="8"/>
      <c r="K1853" s="8"/>
      <c r="L1853" s="8"/>
      <c r="M1853" s="8"/>
      <c r="N1853" s="8"/>
    </row>
    <row r="1854" spans="1:14" x14ac:dyDescent="0.25">
      <c r="A1854" s="7">
        <f t="shared" si="56"/>
        <v>1853</v>
      </c>
      <c r="B1854" s="8"/>
      <c r="C1854" s="7" t="str">
        <f t="shared" si="57"/>
        <v/>
      </c>
      <c r="D1854" s="8"/>
      <c r="E1854" s="8"/>
      <c r="F1854" s="8"/>
      <c r="G1854" s="8"/>
      <c r="H1854" s="8"/>
      <c r="I1854" s="8"/>
      <c r="J1854" s="8"/>
      <c r="K1854" s="8"/>
      <c r="L1854" s="8"/>
      <c r="M1854" s="8"/>
      <c r="N1854" s="8"/>
    </row>
    <row r="1855" spans="1:14" x14ac:dyDescent="0.25">
      <c r="A1855" s="7">
        <f t="shared" si="56"/>
        <v>1854</v>
      </c>
      <c r="B1855" s="8"/>
      <c r="C1855" s="7" t="str">
        <f t="shared" si="57"/>
        <v/>
      </c>
      <c r="D1855" s="8"/>
      <c r="E1855" s="8"/>
      <c r="F1855" s="8"/>
      <c r="G1855" s="8"/>
      <c r="H1855" s="8"/>
      <c r="I1855" s="8"/>
      <c r="J1855" s="8"/>
      <c r="K1855" s="8"/>
      <c r="L1855" s="8"/>
      <c r="M1855" s="8"/>
      <c r="N1855" s="8"/>
    </row>
    <row r="1856" spans="1:14" x14ac:dyDescent="0.25">
      <c r="A1856" s="7">
        <f t="shared" si="56"/>
        <v>1855</v>
      </c>
      <c r="B1856" s="8"/>
      <c r="C1856" s="7" t="str">
        <f t="shared" si="57"/>
        <v/>
      </c>
      <c r="D1856" s="8"/>
      <c r="E1856" s="8"/>
      <c r="F1856" s="8"/>
      <c r="G1856" s="8"/>
      <c r="H1856" s="8"/>
      <c r="I1856" s="8"/>
      <c r="J1856" s="8"/>
      <c r="K1856" s="8"/>
      <c r="L1856" s="8"/>
      <c r="M1856" s="8"/>
      <c r="N1856" s="8"/>
    </row>
    <row r="1857" spans="1:14" x14ac:dyDescent="0.25">
      <c r="A1857" s="7">
        <f t="shared" si="56"/>
        <v>1856</v>
      </c>
      <c r="B1857" s="8"/>
      <c r="C1857" s="7" t="str">
        <f t="shared" si="57"/>
        <v/>
      </c>
      <c r="D1857" s="8"/>
      <c r="E1857" s="8"/>
      <c r="F1857" s="8"/>
      <c r="G1857" s="8"/>
      <c r="H1857" s="8"/>
      <c r="I1857" s="8"/>
      <c r="J1857" s="8"/>
      <c r="K1857" s="8"/>
      <c r="L1857" s="8"/>
      <c r="M1857" s="8"/>
      <c r="N1857" s="8"/>
    </row>
    <row r="1858" spans="1:14" x14ac:dyDescent="0.25">
      <c r="A1858" s="7">
        <f t="shared" si="56"/>
        <v>1857</v>
      </c>
      <c r="B1858" s="8"/>
      <c r="C1858" s="7" t="str">
        <f t="shared" si="57"/>
        <v/>
      </c>
      <c r="D1858" s="8"/>
      <c r="E1858" s="8"/>
      <c r="F1858" s="8"/>
      <c r="G1858" s="8"/>
      <c r="H1858" s="8"/>
      <c r="I1858" s="8"/>
      <c r="J1858" s="8"/>
      <c r="K1858" s="8"/>
      <c r="L1858" s="8"/>
      <c r="M1858" s="8"/>
      <c r="N1858" s="8"/>
    </row>
    <row r="1859" spans="1:14" x14ac:dyDescent="0.25">
      <c r="A1859" s="7">
        <f t="shared" ref="A1859:A1922" si="58">ROW()-1</f>
        <v>1858</v>
      </c>
      <c r="B1859" s="8"/>
      <c r="C1859" s="7" t="str">
        <f t="shared" ref="C1859:C1922" si="59">IF($B1858="","",YEAR($B1858))</f>
        <v/>
      </c>
      <c r="D1859" s="8"/>
      <c r="E1859" s="8"/>
      <c r="F1859" s="8"/>
      <c r="G1859" s="8"/>
      <c r="H1859" s="8"/>
      <c r="I1859" s="8"/>
      <c r="J1859" s="8"/>
      <c r="K1859" s="8"/>
      <c r="L1859" s="8"/>
      <c r="M1859" s="8"/>
      <c r="N1859" s="8"/>
    </row>
    <row r="1860" spans="1:14" x14ac:dyDescent="0.25">
      <c r="A1860" s="7">
        <f t="shared" si="58"/>
        <v>1859</v>
      </c>
      <c r="B1860" s="8"/>
      <c r="C1860" s="7" t="str">
        <f t="shared" si="59"/>
        <v/>
      </c>
      <c r="D1860" s="8"/>
      <c r="E1860" s="8"/>
      <c r="F1860" s="8"/>
      <c r="G1860" s="8"/>
      <c r="H1860" s="8"/>
      <c r="I1860" s="8"/>
      <c r="J1860" s="8"/>
      <c r="K1860" s="8"/>
      <c r="L1860" s="8"/>
      <c r="M1860" s="8"/>
      <c r="N1860" s="8"/>
    </row>
    <row r="1861" spans="1:14" x14ac:dyDescent="0.25">
      <c r="A1861" s="7">
        <f t="shared" si="58"/>
        <v>1860</v>
      </c>
      <c r="B1861" s="8"/>
      <c r="C1861" s="7" t="str">
        <f t="shared" si="59"/>
        <v/>
      </c>
      <c r="D1861" s="8"/>
      <c r="E1861" s="8"/>
      <c r="F1861" s="8"/>
      <c r="G1861" s="8"/>
      <c r="H1861" s="8"/>
      <c r="I1861" s="8"/>
      <c r="J1861" s="8"/>
      <c r="K1861" s="8"/>
      <c r="L1861" s="8"/>
      <c r="M1861" s="8"/>
      <c r="N1861" s="8"/>
    </row>
    <row r="1862" spans="1:14" x14ac:dyDescent="0.25">
      <c r="A1862" s="7">
        <f t="shared" si="58"/>
        <v>1861</v>
      </c>
      <c r="B1862" s="8"/>
      <c r="C1862" s="7" t="str">
        <f t="shared" si="59"/>
        <v/>
      </c>
      <c r="D1862" s="8"/>
      <c r="E1862" s="8"/>
      <c r="F1862" s="8"/>
      <c r="G1862" s="8"/>
      <c r="H1862" s="8"/>
      <c r="I1862" s="8"/>
      <c r="J1862" s="8"/>
      <c r="K1862" s="8"/>
      <c r="L1862" s="8"/>
      <c r="M1862" s="8"/>
      <c r="N1862" s="8"/>
    </row>
    <row r="1863" spans="1:14" x14ac:dyDescent="0.25">
      <c r="A1863" s="7">
        <f t="shared" si="58"/>
        <v>1862</v>
      </c>
      <c r="B1863" s="8"/>
      <c r="C1863" s="7" t="str">
        <f t="shared" si="59"/>
        <v/>
      </c>
      <c r="D1863" s="8"/>
      <c r="E1863" s="8"/>
      <c r="F1863" s="8"/>
      <c r="G1863" s="8"/>
      <c r="H1863" s="8"/>
      <c r="I1863" s="8"/>
      <c r="J1863" s="8"/>
      <c r="K1863" s="8"/>
      <c r="L1863" s="8"/>
      <c r="M1863" s="8"/>
      <c r="N1863" s="8"/>
    </row>
    <row r="1864" spans="1:14" x14ac:dyDescent="0.25">
      <c r="A1864" s="7">
        <f t="shared" si="58"/>
        <v>1863</v>
      </c>
      <c r="B1864" s="8"/>
      <c r="C1864" s="7" t="str">
        <f t="shared" si="59"/>
        <v/>
      </c>
      <c r="D1864" s="8"/>
      <c r="E1864" s="8"/>
      <c r="F1864" s="8"/>
      <c r="G1864" s="8"/>
      <c r="H1864" s="8"/>
      <c r="I1864" s="8"/>
      <c r="J1864" s="8"/>
      <c r="K1864" s="8"/>
      <c r="L1864" s="8"/>
      <c r="M1864" s="8"/>
      <c r="N1864" s="8"/>
    </row>
    <row r="1865" spans="1:14" x14ac:dyDescent="0.25">
      <c r="A1865" s="7">
        <f t="shared" si="58"/>
        <v>1864</v>
      </c>
      <c r="B1865" s="8"/>
      <c r="C1865" s="7" t="str">
        <f t="shared" si="59"/>
        <v/>
      </c>
      <c r="D1865" s="8"/>
      <c r="E1865" s="8"/>
      <c r="F1865" s="8"/>
      <c r="G1865" s="8"/>
      <c r="H1865" s="8"/>
      <c r="I1865" s="8"/>
      <c r="J1865" s="8"/>
      <c r="K1865" s="8"/>
      <c r="L1865" s="8"/>
      <c r="M1865" s="8"/>
      <c r="N1865" s="8"/>
    </row>
    <row r="1866" spans="1:14" x14ac:dyDescent="0.25">
      <c r="A1866" s="7">
        <f t="shared" si="58"/>
        <v>1865</v>
      </c>
      <c r="B1866" s="8"/>
      <c r="C1866" s="7" t="str">
        <f t="shared" si="59"/>
        <v/>
      </c>
      <c r="D1866" s="8"/>
      <c r="E1866" s="8"/>
      <c r="F1866" s="8"/>
      <c r="G1866" s="8"/>
      <c r="H1866" s="8"/>
      <c r="I1866" s="8"/>
      <c r="J1866" s="8"/>
      <c r="K1866" s="8"/>
      <c r="L1866" s="8"/>
      <c r="M1866" s="8"/>
      <c r="N1866" s="8"/>
    </row>
    <row r="1867" spans="1:14" x14ac:dyDescent="0.25">
      <c r="A1867" s="7">
        <f t="shared" si="58"/>
        <v>1866</v>
      </c>
      <c r="B1867" s="8"/>
      <c r="C1867" s="7" t="str">
        <f t="shared" si="59"/>
        <v/>
      </c>
      <c r="D1867" s="8"/>
      <c r="E1867" s="8"/>
      <c r="F1867" s="8"/>
      <c r="G1867" s="8"/>
      <c r="H1867" s="8"/>
      <c r="I1867" s="8"/>
      <c r="J1867" s="8"/>
      <c r="K1867" s="8"/>
      <c r="L1867" s="8"/>
      <c r="M1867" s="8"/>
      <c r="N1867" s="8"/>
    </row>
    <row r="1868" spans="1:14" x14ac:dyDescent="0.25">
      <c r="A1868" s="7">
        <f t="shared" si="58"/>
        <v>1867</v>
      </c>
      <c r="B1868" s="8"/>
      <c r="C1868" s="7" t="str">
        <f t="shared" si="59"/>
        <v/>
      </c>
      <c r="D1868" s="8"/>
      <c r="E1868" s="8"/>
      <c r="F1868" s="8"/>
      <c r="G1868" s="8"/>
      <c r="H1868" s="8"/>
      <c r="I1868" s="8"/>
      <c r="J1868" s="8"/>
      <c r="K1868" s="8"/>
      <c r="L1868" s="8"/>
      <c r="M1868" s="8"/>
      <c r="N1868" s="8"/>
    </row>
    <row r="1869" spans="1:14" x14ac:dyDescent="0.25">
      <c r="A1869" s="7">
        <f t="shared" si="58"/>
        <v>1868</v>
      </c>
      <c r="B1869" s="8"/>
      <c r="C1869" s="7" t="str">
        <f t="shared" si="59"/>
        <v/>
      </c>
      <c r="D1869" s="8"/>
      <c r="E1869" s="8"/>
      <c r="F1869" s="8"/>
      <c r="G1869" s="8"/>
      <c r="H1869" s="8"/>
      <c r="I1869" s="8"/>
      <c r="J1869" s="8"/>
      <c r="K1869" s="8"/>
      <c r="L1869" s="8"/>
      <c r="M1869" s="8"/>
      <c r="N1869" s="8"/>
    </row>
    <row r="1870" spans="1:14" x14ac:dyDescent="0.25">
      <c r="A1870" s="7">
        <f t="shared" si="58"/>
        <v>1869</v>
      </c>
      <c r="B1870" s="8"/>
      <c r="C1870" s="7" t="str">
        <f t="shared" si="59"/>
        <v/>
      </c>
      <c r="D1870" s="8"/>
      <c r="E1870" s="8"/>
      <c r="F1870" s="8"/>
      <c r="G1870" s="8"/>
      <c r="H1870" s="8"/>
      <c r="I1870" s="8"/>
      <c r="J1870" s="8"/>
      <c r="K1870" s="8"/>
      <c r="L1870" s="8"/>
      <c r="M1870" s="8"/>
      <c r="N1870" s="8"/>
    </row>
    <row r="1871" spans="1:14" x14ac:dyDescent="0.25">
      <c r="A1871" s="7">
        <f t="shared" si="58"/>
        <v>1870</v>
      </c>
      <c r="B1871" s="8"/>
      <c r="C1871" s="7" t="str">
        <f t="shared" si="59"/>
        <v/>
      </c>
      <c r="D1871" s="8"/>
      <c r="E1871" s="8"/>
      <c r="F1871" s="8"/>
      <c r="G1871" s="8"/>
      <c r="H1871" s="8"/>
      <c r="I1871" s="8"/>
      <c r="J1871" s="8"/>
      <c r="K1871" s="8"/>
      <c r="L1871" s="8"/>
      <c r="M1871" s="8"/>
      <c r="N1871" s="8"/>
    </row>
    <row r="1872" spans="1:14" x14ac:dyDescent="0.25">
      <c r="A1872" s="7">
        <f t="shared" si="58"/>
        <v>1871</v>
      </c>
      <c r="B1872" s="8"/>
      <c r="C1872" s="7" t="str">
        <f t="shared" si="59"/>
        <v/>
      </c>
      <c r="D1872" s="8"/>
      <c r="E1872" s="8"/>
      <c r="F1872" s="8"/>
      <c r="G1872" s="8"/>
      <c r="H1872" s="8"/>
      <c r="I1872" s="8"/>
      <c r="J1872" s="8"/>
      <c r="K1872" s="8"/>
      <c r="L1872" s="8"/>
      <c r="M1872" s="8"/>
      <c r="N1872" s="8"/>
    </row>
    <row r="1873" spans="1:14" x14ac:dyDescent="0.25">
      <c r="A1873" s="7">
        <f t="shared" si="58"/>
        <v>1872</v>
      </c>
      <c r="B1873" s="8"/>
      <c r="C1873" s="7" t="str">
        <f t="shared" si="59"/>
        <v/>
      </c>
      <c r="D1873" s="8"/>
      <c r="E1873" s="8"/>
      <c r="F1873" s="8"/>
      <c r="G1873" s="8"/>
      <c r="H1873" s="8"/>
      <c r="I1873" s="8"/>
      <c r="J1873" s="8"/>
      <c r="K1873" s="8"/>
      <c r="L1873" s="8"/>
      <c r="M1873" s="8"/>
      <c r="N1873" s="8"/>
    </row>
    <row r="1874" spans="1:14" x14ac:dyDescent="0.25">
      <c r="A1874" s="7">
        <f t="shared" si="58"/>
        <v>1873</v>
      </c>
      <c r="B1874" s="8"/>
      <c r="C1874" s="7" t="str">
        <f t="shared" si="59"/>
        <v/>
      </c>
      <c r="D1874" s="8"/>
      <c r="E1874" s="8"/>
      <c r="F1874" s="8"/>
      <c r="G1874" s="8"/>
      <c r="H1874" s="8"/>
      <c r="I1874" s="8"/>
      <c r="J1874" s="8"/>
      <c r="K1874" s="8"/>
      <c r="L1874" s="8"/>
      <c r="M1874" s="8"/>
      <c r="N1874" s="8"/>
    </row>
    <row r="1875" spans="1:14" x14ac:dyDescent="0.25">
      <c r="A1875" s="7">
        <f t="shared" si="58"/>
        <v>1874</v>
      </c>
      <c r="B1875" s="8"/>
      <c r="C1875" s="7" t="str">
        <f t="shared" si="59"/>
        <v/>
      </c>
      <c r="D1875" s="8"/>
      <c r="E1875" s="8"/>
      <c r="F1875" s="8"/>
      <c r="G1875" s="8"/>
      <c r="H1875" s="8"/>
      <c r="I1875" s="8"/>
      <c r="J1875" s="8"/>
      <c r="K1875" s="8"/>
      <c r="L1875" s="8"/>
      <c r="M1875" s="8"/>
      <c r="N1875" s="8"/>
    </row>
    <row r="1876" spans="1:14" x14ac:dyDescent="0.25">
      <c r="A1876" s="7">
        <f t="shared" si="58"/>
        <v>1875</v>
      </c>
      <c r="B1876" s="8"/>
      <c r="C1876" s="7" t="str">
        <f t="shared" si="59"/>
        <v/>
      </c>
      <c r="D1876" s="8"/>
      <c r="E1876" s="8"/>
      <c r="F1876" s="8"/>
      <c r="G1876" s="8"/>
      <c r="H1876" s="8"/>
      <c r="I1876" s="8"/>
      <c r="J1876" s="8"/>
      <c r="K1876" s="8"/>
      <c r="L1876" s="8"/>
      <c r="M1876" s="8"/>
      <c r="N1876" s="8"/>
    </row>
    <row r="1877" spans="1:14" x14ac:dyDescent="0.25">
      <c r="A1877" s="7">
        <f t="shared" si="58"/>
        <v>1876</v>
      </c>
      <c r="B1877" s="8"/>
      <c r="C1877" s="7" t="str">
        <f t="shared" si="59"/>
        <v/>
      </c>
      <c r="D1877" s="8"/>
      <c r="E1877" s="8"/>
      <c r="F1877" s="8"/>
      <c r="G1877" s="8"/>
      <c r="H1877" s="8"/>
      <c r="I1877" s="8"/>
      <c r="J1877" s="8"/>
      <c r="K1877" s="8"/>
      <c r="L1877" s="8"/>
      <c r="M1877" s="8"/>
      <c r="N1877" s="8"/>
    </row>
    <row r="1878" spans="1:14" x14ac:dyDescent="0.25">
      <c r="A1878" s="7">
        <f t="shared" si="58"/>
        <v>1877</v>
      </c>
      <c r="B1878" s="8"/>
      <c r="C1878" s="7" t="str">
        <f t="shared" si="59"/>
        <v/>
      </c>
      <c r="D1878" s="8"/>
      <c r="E1878" s="8"/>
      <c r="F1878" s="8"/>
      <c r="G1878" s="8"/>
      <c r="H1878" s="8"/>
      <c r="I1878" s="8"/>
      <c r="J1878" s="8"/>
      <c r="K1878" s="8"/>
      <c r="L1878" s="8"/>
      <c r="M1878" s="8"/>
      <c r="N1878" s="8"/>
    </row>
    <row r="1879" spans="1:14" x14ac:dyDescent="0.25">
      <c r="A1879" s="7">
        <f t="shared" si="58"/>
        <v>1878</v>
      </c>
      <c r="B1879" s="8"/>
      <c r="C1879" s="7" t="str">
        <f t="shared" si="59"/>
        <v/>
      </c>
      <c r="D1879" s="8"/>
      <c r="E1879" s="8"/>
      <c r="F1879" s="8"/>
      <c r="G1879" s="8"/>
      <c r="H1879" s="8"/>
      <c r="I1879" s="8"/>
      <c r="J1879" s="8"/>
      <c r="K1879" s="8"/>
      <c r="L1879" s="8"/>
      <c r="M1879" s="8"/>
      <c r="N1879" s="8"/>
    </row>
    <row r="1880" spans="1:14" x14ac:dyDescent="0.25">
      <c r="A1880" s="7">
        <f t="shared" si="58"/>
        <v>1879</v>
      </c>
      <c r="B1880" s="8"/>
      <c r="C1880" s="7" t="str">
        <f t="shared" si="59"/>
        <v/>
      </c>
      <c r="D1880" s="8"/>
      <c r="E1880" s="8"/>
      <c r="F1880" s="8"/>
      <c r="G1880" s="8"/>
      <c r="H1880" s="8"/>
      <c r="I1880" s="8"/>
      <c r="J1880" s="8"/>
      <c r="K1880" s="8"/>
      <c r="L1880" s="8"/>
      <c r="M1880" s="8"/>
      <c r="N1880" s="8"/>
    </row>
    <row r="1881" spans="1:14" x14ac:dyDescent="0.25">
      <c r="A1881" s="7">
        <f t="shared" si="58"/>
        <v>1880</v>
      </c>
      <c r="B1881" s="8"/>
      <c r="C1881" s="7" t="str">
        <f t="shared" si="59"/>
        <v/>
      </c>
      <c r="D1881" s="8"/>
      <c r="E1881" s="8"/>
      <c r="F1881" s="8"/>
      <c r="G1881" s="8"/>
      <c r="H1881" s="8"/>
      <c r="I1881" s="8"/>
      <c r="J1881" s="8"/>
      <c r="K1881" s="8"/>
      <c r="L1881" s="8"/>
      <c r="M1881" s="8"/>
      <c r="N1881" s="8"/>
    </row>
    <row r="1882" spans="1:14" x14ac:dyDescent="0.25">
      <c r="A1882" s="7">
        <f t="shared" si="58"/>
        <v>1881</v>
      </c>
      <c r="B1882" s="8"/>
      <c r="C1882" s="7" t="str">
        <f t="shared" si="59"/>
        <v/>
      </c>
      <c r="D1882" s="8"/>
      <c r="E1882" s="8"/>
      <c r="F1882" s="8"/>
      <c r="G1882" s="8"/>
      <c r="H1882" s="8"/>
      <c r="I1882" s="8"/>
      <c r="J1882" s="8"/>
      <c r="K1882" s="8"/>
      <c r="L1882" s="8"/>
      <c r="M1882" s="8"/>
      <c r="N1882" s="8"/>
    </row>
    <row r="1883" spans="1:14" x14ac:dyDescent="0.25">
      <c r="A1883" s="7">
        <f t="shared" si="58"/>
        <v>1882</v>
      </c>
      <c r="B1883" s="8"/>
      <c r="C1883" s="7" t="str">
        <f t="shared" si="59"/>
        <v/>
      </c>
      <c r="D1883" s="8"/>
      <c r="E1883" s="8"/>
      <c r="F1883" s="8"/>
      <c r="G1883" s="8"/>
      <c r="H1883" s="8"/>
      <c r="I1883" s="8"/>
      <c r="J1883" s="8"/>
      <c r="K1883" s="8"/>
      <c r="L1883" s="8"/>
      <c r="M1883" s="8"/>
      <c r="N1883" s="8"/>
    </row>
    <row r="1884" spans="1:14" x14ac:dyDescent="0.25">
      <c r="A1884" s="7">
        <f t="shared" si="58"/>
        <v>1883</v>
      </c>
      <c r="B1884" s="8"/>
      <c r="C1884" s="7" t="str">
        <f t="shared" si="59"/>
        <v/>
      </c>
      <c r="D1884" s="8"/>
      <c r="E1884" s="8"/>
      <c r="F1884" s="8"/>
      <c r="G1884" s="8"/>
      <c r="H1884" s="8"/>
      <c r="I1884" s="8"/>
      <c r="J1884" s="8"/>
      <c r="K1884" s="8"/>
      <c r="L1884" s="8"/>
      <c r="M1884" s="8"/>
      <c r="N1884" s="8"/>
    </row>
    <row r="1885" spans="1:14" x14ac:dyDescent="0.25">
      <c r="A1885" s="7">
        <f t="shared" si="58"/>
        <v>1884</v>
      </c>
      <c r="B1885" s="8"/>
      <c r="C1885" s="7" t="str">
        <f t="shared" si="59"/>
        <v/>
      </c>
      <c r="D1885" s="8"/>
      <c r="E1885" s="8"/>
      <c r="F1885" s="8"/>
      <c r="G1885" s="8"/>
      <c r="H1885" s="8"/>
      <c r="I1885" s="8"/>
      <c r="J1885" s="8"/>
      <c r="K1885" s="8"/>
      <c r="L1885" s="8"/>
      <c r="M1885" s="8"/>
      <c r="N1885" s="8"/>
    </row>
    <row r="1886" spans="1:14" x14ac:dyDescent="0.25">
      <c r="A1886" s="7">
        <f t="shared" si="58"/>
        <v>1885</v>
      </c>
      <c r="B1886" s="8"/>
      <c r="C1886" s="7" t="str">
        <f t="shared" si="59"/>
        <v/>
      </c>
      <c r="D1886" s="8"/>
      <c r="E1886" s="8"/>
      <c r="F1886" s="8"/>
      <c r="G1886" s="8"/>
      <c r="H1886" s="8"/>
      <c r="I1886" s="8"/>
      <c r="J1886" s="8"/>
      <c r="K1886" s="8"/>
      <c r="L1886" s="8"/>
      <c r="M1886" s="8"/>
      <c r="N1886" s="8"/>
    </row>
    <row r="1887" spans="1:14" x14ac:dyDescent="0.25">
      <c r="A1887" s="7">
        <f t="shared" si="58"/>
        <v>1886</v>
      </c>
      <c r="B1887" s="8"/>
      <c r="C1887" s="7" t="str">
        <f t="shared" si="59"/>
        <v/>
      </c>
      <c r="D1887" s="8"/>
      <c r="E1887" s="8"/>
      <c r="F1887" s="8"/>
      <c r="G1887" s="8"/>
      <c r="H1887" s="8"/>
      <c r="I1887" s="8"/>
      <c r="J1887" s="8"/>
      <c r="K1887" s="8"/>
      <c r="L1887" s="8"/>
      <c r="M1887" s="8"/>
      <c r="N1887" s="8"/>
    </row>
    <row r="1888" spans="1:14" x14ac:dyDescent="0.25">
      <c r="A1888" s="7">
        <f t="shared" si="58"/>
        <v>1887</v>
      </c>
      <c r="B1888" s="8"/>
      <c r="C1888" s="7" t="str">
        <f t="shared" si="59"/>
        <v/>
      </c>
      <c r="D1888" s="8"/>
      <c r="E1888" s="8"/>
      <c r="F1888" s="8"/>
      <c r="G1888" s="8"/>
      <c r="H1888" s="8"/>
      <c r="I1888" s="8"/>
      <c r="J1888" s="8"/>
      <c r="K1888" s="8"/>
      <c r="L1888" s="8"/>
      <c r="M1888" s="8"/>
      <c r="N1888" s="8"/>
    </row>
    <row r="1889" spans="1:14" x14ac:dyDescent="0.25">
      <c r="A1889" s="7">
        <f t="shared" si="58"/>
        <v>1888</v>
      </c>
      <c r="B1889" s="8"/>
      <c r="C1889" s="7" t="str">
        <f t="shared" si="59"/>
        <v/>
      </c>
      <c r="D1889" s="8"/>
      <c r="E1889" s="8"/>
      <c r="F1889" s="8"/>
      <c r="G1889" s="8"/>
      <c r="H1889" s="8"/>
      <c r="I1889" s="8"/>
      <c r="J1889" s="8"/>
      <c r="K1889" s="8"/>
      <c r="L1889" s="8"/>
      <c r="M1889" s="8"/>
      <c r="N1889" s="8"/>
    </row>
    <row r="1890" spans="1:14" x14ac:dyDescent="0.25">
      <c r="A1890" s="7">
        <f t="shared" si="58"/>
        <v>1889</v>
      </c>
      <c r="B1890" s="8"/>
      <c r="C1890" s="7" t="str">
        <f t="shared" si="59"/>
        <v/>
      </c>
      <c r="D1890" s="8"/>
      <c r="E1890" s="8"/>
      <c r="F1890" s="8"/>
      <c r="G1890" s="8"/>
      <c r="H1890" s="8"/>
      <c r="I1890" s="8"/>
      <c r="J1890" s="8"/>
      <c r="K1890" s="8"/>
      <c r="L1890" s="8"/>
      <c r="M1890" s="8"/>
      <c r="N1890" s="8"/>
    </row>
    <row r="1891" spans="1:14" x14ac:dyDescent="0.25">
      <c r="A1891" s="7">
        <f t="shared" si="58"/>
        <v>1890</v>
      </c>
      <c r="B1891" s="8"/>
      <c r="C1891" s="7" t="str">
        <f t="shared" si="59"/>
        <v/>
      </c>
      <c r="D1891" s="8"/>
      <c r="E1891" s="8"/>
      <c r="F1891" s="8"/>
      <c r="G1891" s="8"/>
      <c r="H1891" s="8"/>
      <c r="I1891" s="8"/>
      <c r="J1891" s="8"/>
      <c r="K1891" s="8"/>
      <c r="L1891" s="8"/>
      <c r="M1891" s="8"/>
      <c r="N1891" s="8"/>
    </row>
    <row r="1892" spans="1:14" x14ac:dyDescent="0.25">
      <c r="A1892" s="7">
        <f t="shared" si="58"/>
        <v>1891</v>
      </c>
      <c r="B1892" s="8"/>
      <c r="C1892" s="7" t="str">
        <f t="shared" si="59"/>
        <v/>
      </c>
      <c r="D1892" s="8"/>
      <c r="E1892" s="8"/>
      <c r="F1892" s="8"/>
      <c r="G1892" s="8"/>
      <c r="H1892" s="8"/>
      <c r="I1892" s="8"/>
      <c r="J1892" s="8"/>
      <c r="K1892" s="8"/>
      <c r="L1892" s="8"/>
      <c r="M1892" s="8"/>
      <c r="N1892" s="8"/>
    </row>
    <row r="1893" spans="1:14" x14ac:dyDescent="0.25">
      <c r="A1893" s="7">
        <f t="shared" si="58"/>
        <v>1892</v>
      </c>
      <c r="B1893" s="8"/>
      <c r="C1893" s="7" t="str">
        <f t="shared" si="59"/>
        <v/>
      </c>
      <c r="D1893" s="8"/>
      <c r="E1893" s="8"/>
      <c r="F1893" s="8"/>
      <c r="G1893" s="8"/>
      <c r="H1893" s="8"/>
      <c r="I1893" s="8"/>
      <c r="J1893" s="8"/>
      <c r="K1893" s="8"/>
      <c r="L1893" s="8"/>
      <c r="M1893" s="8"/>
      <c r="N1893" s="8"/>
    </row>
    <row r="1894" spans="1:14" x14ac:dyDescent="0.25">
      <c r="A1894" s="7">
        <f t="shared" si="58"/>
        <v>1893</v>
      </c>
      <c r="B1894" s="8"/>
      <c r="C1894" s="7" t="str">
        <f t="shared" si="59"/>
        <v/>
      </c>
      <c r="D1894" s="8"/>
      <c r="E1894" s="8"/>
      <c r="F1894" s="8"/>
      <c r="G1894" s="8"/>
      <c r="H1894" s="8"/>
      <c r="I1894" s="8"/>
      <c r="J1894" s="8"/>
      <c r="K1894" s="8"/>
      <c r="L1894" s="8"/>
      <c r="M1894" s="8"/>
      <c r="N1894" s="8"/>
    </row>
    <row r="1895" spans="1:14" x14ac:dyDescent="0.25">
      <c r="A1895" s="7">
        <f t="shared" si="58"/>
        <v>1894</v>
      </c>
      <c r="B1895" s="8"/>
      <c r="C1895" s="7" t="str">
        <f t="shared" si="59"/>
        <v/>
      </c>
      <c r="D1895" s="8"/>
      <c r="E1895" s="8"/>
      <c r="F1895" s="8"/>
      <c r="G1895" s="8"/>
      <c r="H1895" s="8"/>
      <c r="I1895" s="8"/>
      <c r="J1895" s="8"/>
      <c r="K1895" s="8"/>
      <c r="L1895" s="8"/>
      <c r="M1895" s="8"/>
      <c r="N1895" s="8"/>
    </row>
    <row r="1896" spans="1:14" x14ac:dyDescent="0.25">
      <c r="A1896" s="7">
        <f t="shared" si="58"/>
        <v>1895</v>
      </c>
      <c r="B1896" s="8"/>
      <c r="C1896" s="7" t="str">
        <f t="shared" si="59"/>
        <v/>
      </c>
      <c r="D1896" s="8"/>
      <c r="E1896" s="8"/>
      <c r="F1896" s="8"/>
      <c r="G1896" s="8"/>
      <c r="H1896" s="8"/>
      <c r="I1896" s="8"/>
      <c r="J1896" s="8"/>
      <c r="K1896" s="8"/>
      <c r="L1896" s="8"/>
      <c r="M1896" s="8"/>
      <c r="N1896" s="8"/>
    </row>
    <row r="1897" spans="1:14" x14ac:dyDescent="0.25">
      <c r="A1897" s="7">
        <f t="shared" si="58"/>
        <v>1896</v>
      </c>
      <c r="B1897" s="8"/>
      <c r="C1897" s="7" t="str">
        <f t="shared" si="59"/>
        <v/>
      </c>
      <c r="D1897" s="8"/>
      <c r="E1897" s="8"/>
      <c r="F1897" s="8"/>
      <c r="G1897" s="8"/>
      <c r="H1897" s="8"/>
      <c r="I1897" s="8"/>
      <c r="J1897" s="8"/>
      <c r="K1897" s="8"/>
      <c r="L1897" s="8"/>
      <c r="M1897" s="8"/>
      <c r="N1897" s="8"/>
    </row>
    <row r="1898" spans="1:14" x14ac:dyDescent="0.25">
      <c r="A1898" s="7">
        <f t="shared" si="58"/>
        <v>1897</v>
      </c>
      <c r="B1898" s="8"/>
      <c r="C1898" s="7" t="str">
        <f t="shared" si="59"/>
        <v/>
      </c>
      <c r="D1898" s="8"/>
      <c r="E1898" s="8"/>
      <c r="F1898" s="8"/>
      <c r="G1898" s="8"/>
      <c r="H1898" s="8"/>
      <c r="I1898" s="8"/>
      <c r="J1898" s="8"/>
      <c r="K1898" s="8"/>
      <c r="L1898" s="8"/>
      <c r="M1898" s="8"/>
      <c r="N1898" s="8"/>
    </row>
    <row r="1899" spans="1:14" x14ac:dyDescent="0.25">
      <c r="A1899" s="7">
        <f t="shared" si="58"/>
        <v>1898</v>
      </c>
      <c r="B1899" s="8"/>
      <c r="C1899" s="7" t="str">
        <f t="shared" si="59"/>
        <v/>
      </c>
      <c r="D1899" s="8"/>
      <c r="E1899" s="8"/>
      <c r="F1899" s="8"/>
      <c r="G1899" s="8"/>
      <c r="H1899" s="8"/>
      <c r="I1899" s="8"/>
      <c r="J1899" s="8"/>
      <c r="K1899" s="8"/>
      <c r="L1899" s="8"/>
      <c r="M1899" s="8"/>
      <c r="N1899" s="8"/>
    </row>
    <row r="1900" spans="1:14" x14ac:dyDescent="0.25">
      <c r="A1900" s="7">
        <f t="shared" si="58"/>
        <v>1899</v>
      </c>
      <c r="B1900" s="8"/>
      <c r="C1900" s="7" t="str">
        <f t="shared" si="59"/>
        <v/>
      </c>
      <c r="D1900" s="8"/>
      <c r="E1900" s="8"/>
      <c r="F1900" s="8"/>
      <c r="G1900" s="8"/>
      <c r="H1900" s="8"/>
      <c r="I1900" s="8"/>
      <c r="J1900" s="8"/>
      <c r="K1900" s="8"/>
      <c r="L1900" s="8"/>
      <c r="M1900" s="8"/>
      <c r="N1900" s="8"/>
    </row>
    <row r="1901" spans="1:14" x14ac:dyDescent="0.25">
      <c r="A1901" s="7">
        <f t="shared" si="58"/>
        <v>1900</v>
      </c>
      <c r="B1901" s="8"/>
      <c r="C1901" s="7" t="str">
        <f t="shared" si="59"/>
        <v/>
      </c>
      <c r="D1901" s="8"/>
      <c r="E1901" s="8"/>
      <c r="F1901" s="8"/>
      <c r="G1901" s="8"/>
      <c r="H1901" s="8"/>
      <c r="I1901" s="8"/>
      <c r="J1901" s="8"/>
      <c r="K1901" s="8"/>
      <c r="L1901" s="8"/>
      <c r="M1901" s="8"/>
      <c r="N1901" s="8"/>
    </row>
    <row r="1902" spans="1:14" x14ac:dyDescent="0.25">
      <c r="A1902" s="7">
        <f t="shared" si="58"/>
        <v>1901</v>
      </c>
      <c r="B1902" s="8"/>
      <c r="C1902" s="7" t="str">
        <f t="shared" si="59"/>
        <v/>
      </c>
      <c r="D1902" s="8"/>
      <c r="E1902" s="8"/>
      <c r="F1902" s="8"/>
      <c r="G1902" s="8"/>
      <c r="H1902" s="8"/>
      <c r="I1902" s="8"/>
      <c r="J1902" s="8"/>
      <c r="K1902" s="8"/>
      <c r="L1902" s="8"/>
      <c r="M1902" s="8"/>
      <c r="N1902" s="8"/>
    </row>
    <row r="1903" spans="1:14" x14ac:dyDescent="0.25">
      <c r="A1903" s="7">
        <f t="shared" si="58"/>
        <v>1902</v>
      </c>
      <c r="B1903" s="8"/>
      <c r="C1903" s="7" t="str">
        <f t="shared" si="59"/>
        <v/>
      </c>
      <c r="D1903" s="8"/>
      <c r="E1903" s="8"/>
      <c r="F1903" s="8"/>
      <c r="G1903" s="8"/>
      <c r="H1903" s="8"/>
      <c r="I1903" s="8"/>
      <c r="J1903" s="8"/>
      <c r="K1903" s="8"/>
      <c r="L1903" s="8"/>
      <c r="M1903" s="8"/>
      <c r="N1903" s="8"/>
    </row>
    <row r="1904" spans="1:14" x14ac:dyDescent="0.25">
      <c r="A1904" s="7">
        <f t="shared" si="58"/>
        <v>1903</v>
      </c>
      <c r="B1904" s="8"/>
      <c r="C1904" s="7" t="str">
        <f t="shared" si="59"/>
        <v/>
      </c>
      <c r="D1904" s="8"/>
      <c r="E1904" s="8"/>
      <c r="F1904" s="8"/>
      <c r="G1904" s="8"/>
      <c r="H1904" s="8"/>
      <c r="I1904" s="8"/>
      <c r="J1904" s="8"/>
      <c r="K1904" s="8"/>
      <c r="L1904" s="8"/>
      <c r="M1904" s="8"/>
      <c r="N1904" s="8"/>
    </row>
    <row r="1905" spans="1:14" x14ac:dyDescent="0.25">
      <c r="A1905" s="7">
        <f t="shared" si="58"/>
        <v>1904</v>
      </c>
      <c r="B1905" s="8"/>
      <c r="C1905" s="7" t="str">
        <f t="shared" si="59"/>
        <v/>
      </c>
      <c r="D1905" s="8"/>
      <c r="E1905" s="8"/>
      <c r="F1905" s="8"/>
      <c r="G1905" s="8"/>
      <c r="H1905" s="8"/>
      <c r="I1905" s="8"/>
      <c r="J1905" s="8"/>
      <c r="K1905" s="8"/>
      <c r="L1905" s="8"/>
      <c r="M1905" s="8"/>
      <c r="N1905" s="8"/>
    </row>
    <row r="1906" spans="1:14" x14ac:dyDescent="0.25">
      <c r="A1906" s="7">
        <f t="shared" si="58"/>
        <v>1905</v>
      </c>
      <c r="B1906" s="8"/>
      <c r="C1906" s="7" t="str">
        <f t="shared" si="59"/>
        <v/>
      </c>
      <c r="D1906" s="8"/>
      <c r="E1906" s="8"/>
      <c r="F1906" s="8"/>
      <c r="G1906" s="8"/>
      <c r="H1906" s="8"/>
      <c r="I1906" s="8"/>
      <c r="J1906" s="8"/>
      <c r="K1906" s="8"/>
      <c r="L1906" s="8"/>
      <c r="M1906" s="8"/>
      <c r="N1906" s="8"/>
    </row>
    <row r="1907" spans="1:14" x14ac:dyDescent="0.25">
      <c r="A1907" s="7">
        <f t="shared" si="58"/>
        <v>1906</v>
      </c>
      <c r="B1907" s="8"/>
      <c r="C1907" s="7" t="str">
        <f t="shared" si="59"/>
        <v/>
      </c>
      <c r="D1907" s="8"/>
      <c r="E1907" s="8"/>
      <c r="F1907" s="8"/>
      <c r="G1907" s="8"/>
      <c r="H1907" s="8"/>
      <c r="I1907" s="8"/>
      <c r="J1907" s="8"/>
      <c r="K1907" s="8"/>
      <c r="L1907" s="8"/>
      <c r="M1907" s="8"/>
      <c r="N1907" s="8"/>
    </row>
    <row r="1908" spans="1:14" x14ac:dyDescent="0.25">
      <c r="A1908" s="7">
        <f t="shared" si="58"/>
        <v>1907</v>
      </c>
      <c r="B1908" s="8"/>
      <c r="C1908" s="7" t="str">
        <f t="shared" si="59"/>
        <v/>
      </c>
      <c r="D1908" s="8"/>
      <c r="E1908" s="8"/>
      <c r="F1908" s="8"/>
      <c r="G1908" s="8"/>
      <c r="H1908" s="8"/>
      <c r="I1908" s="8"/>
      <c r="J1908" s="8"/>
      <c r="K1908" s="8"/>
      <c r="L1908" s="8"/>
      <c r="M1908" s="8"/>
      <c r="N1908" s="8"/>
    </row>
    <row r="1909" spans="1:14" x14ac:dyDescent="0.25">
      <c r="A1909" s="7">
        <f t="shared" si="58"/>
        <v>1908</v>
      </c>
      <c r="B1909" s="8"/>
      <c r="C1909" s="7" t="str">
        <f t="shared" si="59"/>
        <v/>
      </c>
      <c r="D1909" s="8"/>
      <c r="E1909" s="8"/>
      <c r="F1909" s="8"/>
      <c r="G1909" s="8"/>
      <c r="H1909" s="8"/>
      <c r="I1909" s="8"/>
      <c r="J1909" s="8"/>
      <c r="K1909" s="8"/>
      <c r="L1909" s="8"/>
      <c r="M1909" s="8"/>
      <c r="N1909" s="8"/>
    </row>
    <row r="1910" spans="1:14" x14ac:dyDescent="0.25">
      <c r="A1910" s="7">
        <f t="shared" si="58"/>
        <v>1909</v>
      </c>
      <c r="B1910" s="8"/>
      <c r="C1910" s="7" t="str">
        <f t="shared" si="59"/>
        <v/>
      </c>
      <c r="D1910" s="8"/>
      <c r="E1910" s="8"/>
      <c r="F1910" s="8"/>
      <c r="G1910" s="8"/>
      <c r="H1910" s="8"/>
      <c r="I1910" s="8"/>
      <c r="J1910" s="8"/>
      <c r="K1910" s="8"/>
      <c r="L1910" s="8"/>
      <c r="M1910" s="8"/>
      <c r="N1910" s="8"/>
    </row>
    <row r="1911" spans="1:14" x14ac:dyDescent="0.25">
      <c r="A1911" s="7">
        <f t="shared" si="58"/>
        <v>1910</v>
      </c>
      <c r="B1911" s="8"/>
      <c r="C1911" s="7" t="str">
        <f t="shared" si="59"/>
        <v/>
      </c>
      <c r="D1911" s="8"/>
      <c r="E1911" s="8"/>
      <c r="F1911" s="8"/>
      <c r="G1911" s="8"/>
      <c r="H1911" s="8"/>
      <c r="I1911" s="8"/>
      <c r="J1911" s="8"/>
      <c r="K1911" s="8"/>
      <c r="L1911" s="8"/>
      <c r="M1911" s="8"/>
      <c r="N1911" s="8"/>
    </row>
    <row r="1912" spans="1:14" x14ac:dyDescent="0.25">
      <c r="A1912" s="7">
        <f t="shared" si="58"/>
        <v>1911</v>
      </c>
      <c r="B1912" s="8"/>
      <c r="C1912" s="7" t="str">
        <f t="shared" si="59"/>
        <v/>
      </c>
      <c r="D1912" s="8"/>
      <c r="E1912" s="8"/>
      <c r="F1912" s="8"/>
      <c r="G1912" s="8"/>
      <c r="H1912" s="8"/>
      <c r="I1912" s="8"/>
      <c r="J1912" s="8"/>
      <c r="K1912" s="8"/>
      <c r="L1912" s="8"/>
      <c r="M1912" s="8"/>
      <c r="N1912" s="8"/>
    </row>
    <row r="1913" spans="1:14" x14ac:dyDescent="0.25">
      <c r="A1913" s="7">
        <f t="shared" si="58"/>
        <v>1912</v>
      </c>
      <c r="B1913" s="8"/>
      <c r="C1913" s="7" t="str">
        <f t="shared" si="59"/>
        <v/>
      </c>
      <c r="D1913" s="8"/>
      <c r="E1913" s="8"/>
      <c r="F1913" s="8"/>
      <c r="G1913" s="8"/>
      <c r="H1913" s="8"/>
      <c r="I1913" s="8"/>
      <c r="J1913" s="8"/>
      <c r="K1913" s="8"/>
      <c r="L1913" s="8"/>
      <c r="M1913" s="8"/>
      <c r="N1913" s="8"/>
    </row>
    <row r="1914" spans="1:14" x14ac:dyDescent="0.25">
      <c r="A1914" s="7">
        <f t="shared" si="58"/>
        <v>1913</v>
      </c>
      <c r="B1914" s="8"/>
      <c r="C1914" s="7" t="str">
        <f t="shared" si="59"/>
        <v/>
      </c>
      <c r="D1914" s="8"/>
      <c r="E1914" s="8"/>
      <c r="F1914" s="8"/>
      <c r="G1914" s="8"/>
      <c r="H1914" s="8"/>
      <c r="I1914" s="8"/>
      <c r="J1914" s="8"/>
      <c r="K1914" s="8"/>
      <c r="L1914" s="8"/>
      <c r="M1914" s="8"/>
      <c r="N1914" s="8"/>
    </row>
    <row r="1915" spans="1:14" x14ac:dyDescent="0.25">
      <c r="A1915" s="7">
        <f t="shared" si="58"/>
        <v>1914</v>
      </c>
      <c r="B1915" s="8"/>
      <c r="C1915" s="7" t="str">
        <f t="shared" si="59"/>
        <v/>
      </c>
      <c r="D1915" s="8"/>
      <c r="E1915" s="8"/>
      <c r="F1915" s="8"/>
      <c r="G1915" s="8"/>
      <c r="H1915" s="8"/>
      <c r="I1915" s="8"/>
      <c r="J1915" s="8"/>
      <c r="K1915" s="8"/>
      <c r="L1915" s="8"/>
      <c r="M1915" s="8"/>
      <c r="N1915" s="8"/>
    </row>
    <row r="1916" spans="1:14" x14ac:dyDescent="0.25">
      <c r="A1916" s="7">
        <f t="shared" si="58"/>
        <v>1915</v>
      </c>
      <c r="B1916" s="8"/>
      <c r="C1916" s="7" t="str">
        <f t="shared" si="59"/>
        <v/>
      </c>
      <c r="D1916" s="8"/>
      <c r="E1916" s="8"/>
      <c r="F1916" s="8"/>
      <c r="G1916" s="8"/>
      <c r="H1916" s="8"/>
      <c r="I1916" s="8"/>
      <c r="J1916" s="8"/>
      <c r="K1916" s="8"/>
      <c r="L1916" s="8"/>
      <c r="M1916" s="8"/>
      <c r="N1916" s="8"/>
    </row>
    <row r="1917" spans="1:14" x14ac:dyDescent="0.25">
      <c r="A1917" s="7">
        <f t="shared" si="58"/>
        <v>1916</v>
      </c>
      <c r="B1917" s="8"/>
      <c r="C1917" s="7" t="str">
        <f t="shared" si="59"/>
        <v/>
      </c>
      <c r="D1917" s="8"/>
      <c r="E1917" s="8"/>
      <c r="F1917" s="8"/>
      <c r="G1917" s="8"/>
      <c r="H1917" s="8"/>
      <c r="I1917" s="8"/>
      <c r="J1917" s="8"/>
      <c r="K1917" s="8"/>
      <c r="L1917" s="8"/>
      <c r="M1917" s="8"/>
      <c r="N1917" s="8"/>
    </row>
    <row r="1918" spans="1:14" x14ac:dyDescent="0.25">
      <c r="A1918" s="7">
        <f t="shared" si="58"/>
        <v>1917</v>
      </c>
      <c r="B1918" s="8"/>
      <c r="C1918" s="7" t="str">
        <f t="shared" si="59"/>
        <v/>
      </c>
      <c r="D1918" s="8"/>
      <c r="E1918" s="8"/>
      <c r="F1918" s="8"/>
      <c r="G1918" s="8"/>
      <c r="H1918" s="8"/>
      <c r="I1918" s="8"/>
      <c r="J1918" s="8"/>
      <c r="K1918" s="8"/>
      <c r="L1918" s="8"/>
      <c r="M1918" s="8"/>
      <c r="N1918" s="8"/>
    </row>
    <row r="1919" spans="1:14" x14ac:dyDescent="0.25">
      <c r="A1919" s="7">
        <f t="shared" si="58"/>
        <v>1918</v>
      </c>
      <c r="B1919" s="8"/>
      <c r="C1919" s="7" t="str">
        <f t="shared" si="59"/>
        <v/>
      </c>
      <c r="D1919" s="8"/>
      <c r="E1919" s="8"/>
      <c r="F1919" s="8"/>
      <c r="G1919" s="8"/>
      <c r="H1919" s="8"/>
      <c r="I1919" s="8"/>
      <c r="J1919" s="8"/>
      <c r="K1919" s="8"/>
      <c r="L1919" s="8"/>
      <c r="M1919" s="8"/>
      <c r="N1919" s="8"/>
    </row>
    <row r="1920" spans="1:14" x14ac:dyDescent="0.25">
      <c r="A1920" s="7">
        <f t="shared" si="58"/>
        <v>1919</v>
      </c>
      <c r="B1920" s="8"/>
      <c r="C1920" s="7" t="str">
        <f t="shared" si="59"/>
        <v/>
      </c>
      <c r="D1920" s="8"/>
      <c r="E1920" s="8"/>
      <c r="F1920" s="8"/>
      <c r="G1920" s="8"/>
      <c r="H1920" s="8"/>
      <c r="I1920" s="8"/>
      <c r="J1920" s="8"/>
      <c r="K1920" s="8"/>
      <c r="L1920" s="8"/>
      <c r="M1920" s="8"/>
      <c r="N1920" s="8"/>
    </row>
    <row r="1921" spans="1:14" x14ac:dyDescent="0.25">
      <c r="A1921" s="7">
        <f t="shared" si="58"/>
        <v>1920</v>
      </c>
      <c r="B1921" s="8"/>
      <c r="C1921" s="7" t="str">
        <f t="shared" si="59"/>
        <v/>
      </c>
      <c r="D1921" s="8"/>
      <c r="E1921" s="8"/>
      <c r="F1921" s="8"/>
      <c r="G1921" s="8"/>
      <c r="H1921" s="8"/>
      <c r="I1921" s="8"/>
      <c r="J1921" s="8"/>
      <c r="K1921" s="8"/>
      <c r="L1921" s="8"/>
      <c r="M1921" s="8"/>
      <c r="N1921" s="8"/>
    </row>
    <row r="1922" spans="1:14" x14ac:dyDescent="0.25">
      <c r="A1922" s="7">
        <f t="shared" si="58"/>
        <v>1921</v>
      </c>
      <c r="B1922" s="8"/>
      <c r="C1922" s="7" t="str">
        <f t="shared" si="59"/>
        <v/>
      </c>
      <c r="D1922" s="8"/>
      <c r="E1922" s="8"/>
      <c r="F1922" s="8"/>
      <c r="G1922" s="8"/>
      <c r="H1922" s="8"/>
      <c r="I1922" s="8"/>
      <c r="J1922" s="8"/>
      <c r="K1922" s="8"/>
      <c r="L1922" s="8"/>
      <c r="M1922" s="8"/>
      <c r="N1922" s="8"/>
    </row>
    <row r="1923" spans="1:14" x14ac:dyDescent="0.25">
      <c r="A1923" s="7">
        <f t="shared" ref="A1923:A1986" si="60">ROW()-1</f>
        <v>1922</v>
      </c>
      <c r="B1923" s="8"/>
      <c r="C1923" s="7" t="str">
        <f t="shared" ref="C1923:C1986" si="61">IF($B1922="","",YEAR($B1922))</f>
        <v/>
      </c>
      <c r="D1923" s="8"/>
      <c r="E1923" s="8"/>
      <c r="F1923" s="8"/>
      <c r="G1923" s="8"/>
      <c r="H1923" s="8"/>
      <c r="I1923" s="8"/>
      <c r="J1923" s="8"/>
      <c r="K1923" s="8"/>
      <c r="L1923" s="8"/>
      <c r="M1923" s="8"/>
      <c r="N1923" s="8"/>
    </row>
    <row r="1924" spans="1:14" x14ac:dyDescent="0.25">
      <c r="A1924" s="7">
        <f t="shared" si="60"/>
        <v>1923</v>
      </c>
      <c r="B1924" s="8"/>
      <c r="C1924" s="7" t="str">
        <f t="shared" si="61"/>
        <v/>
      </c>
      <c r="D1924" s="8"/>
      <c r="E1924" s="8"/>
      <c r="F1924" s="8"/>
      <c r="G1924" s="8"/>
      <c r="H1924" s="8"/>
      <c r="I1924" s="8"/>
      <c r="J1924" s="8"/>
      <c r="K1924" s="8"/>
      <c r="L1924" s="8"/>
      <c r="M1924" s="8"/>
      <c r="N1924" s="8"/>
    </row>
    <row r="1925" spans="1:14" x14ac:dyDescent="0.25">
      <c r="A1925" s="7">
        <f t="shared" si="60"/>
        <v>1924</v>
      </c>
      <c r="B1925" s="8"/>
      <c r="C1925" s="7" t="str">
        <f t="shared" si="61"/>
        <v/>
      </c>
      <c r="D1925" s="8"/>
      <c r="E1925" s="8"/>
      <c r="F1925" s="8"/>
      <c r="G1925" s="8"/>
      <c r="H1925" s="8"/>
      <c r="I1925" s="8"/>
      <c r="J1925" s="8"/>
      <c r="K1925" s="8"/>
      <c r="L1925" s="8"/>
      <c r="M1925" s="8"/>
      <c r="N1925" s="8"/>
    </row>
    <row r="1926" spans="1:14" x14ac:dyDescent="0.25">
      <c r="A1926" s="7">
        <f t="shared" si="60"/>
        <v>1925</v>
      </c>
      <c r="B1926" s="8"/>
      <c r="C1926" s="7" t="str">
        <f t="shared" si="61"/>
        <v/>
      </c>
      <c r="D1926" s="8"/>
      <c r="E1926" s="8"/>
      <c r="F1926" s="8"/>
      <c r="G1926" s="8"/>
      <c r="H1926" s="8"/>
      <c r="I1926" s="8"/>
      <c r="J1926" s="8"/>
      <c r="K1926" s="8"/>
      <c r="L1926" s="8"/>
      <c r="M1926" s="8"/>
      <c r="N1926" s="8"/>
    </row>
    <row r="1927" spans="1:14" x14ac:dyDescent="0.25">
      <c r="A1927" s="7">
        <f t="shared" si="60"/>
        <v>1926</v>
      </c>
      <c r="B1927" s="8"/>
      <c r="C1927" s="7" t="str">
        <f t="shared" si="61"/>
        <v/>
      </c>
      <c r="D1927" s="8"/>
      <c r="E1927" s="8"/>
      <c r="F1927" s="8"/>
      <c r="G1927" s="8"/>
      <c r="H1927" s="8"/>
      <c r="I1927" s="8"/>
      <c r="J1927" s="8"/>
      <c r="K1927" s="8"/>
      <c r="L1927" s="8"/>
      <c r="M1927" s="8"/>
      <c r="N1927" s="8"/>
    </row>
    <row r="1928" spans="1:14" x14ac:dyDescent="0.25">
      <c r="A1928" s="7">
        <f t="shared" si="60"/>
        <v>1927</v>
      </c>
      <c r="B1928" s="8"/>
      <c r="C1928" s="7" t="str">
        <f t="shared" si="61"/>
        <v/>
      </c>
      <c r="D1928" s="8"/>
      <c r="E1928" s="8"/>
      <c r="F1928" s="8"/>
      <c r="G1928" s="8"/>
      <c r="H1928" s="8"/>
      <c r="I1928" s="8"/>
      <c r="J1928" s="8"/>
      <c r="K1928" s="8"/>
      <c r="L1928" s="8"/>
      <c r="M1928" s="8"/>
      <c r="N1928" s="8"/>
    </row>
    <row r="1929" spans="1:14" x14ac:dyDescent="0.25">
      <c r="A1929" s="7">
        <f t="shared" si="60"/>
        <v>1928</v>
      </c>
      <c r="B1929" s="8"/>
      <c r="C1929" s="7" t="str">
        <f t="shared" si="61"/>
        <v/>
      </c>
      <c r="D1929" s="8"/>
      <c r="E1929" s="8"/>
      <c r="F1929" s="8"/>
      <c r="G1929" s="8"/>
      <c r="H1929" s="8"/>
      <c r="I1929" s="8"/>
      <c r="J1929" s="8"/>
      <c r="K1929" s="8"/>
      <c r="L1929" s="8"/>
      <c r="M1929" s="8"/>
      <c r="N1929" s="8"/>
    </row>
    <row r="1930" spans="1:14" x14ac:dyDescent="0.25">
      <c r="A1930" s="7">
        <f t="shared" si="60"/>
        <v>1929</v>
      </c>
      <c r="B1930" s="8"/>
      <c r="C1930" s="7" t="str">
        <f t="shared" si="61"/>
        <v/>
      </c>
      <c r="D1930" s="8"/>
      <c r="E1930" s="8"/>
      <c r="F1930" s="8"/>
      <c r="G1930" s="8"/>
      <c r="H1930" s="8"/>
      <c r="I1930" s="8"/>
      <c r="J1930" s="8"/>
      <c r="K1930" s="8"/>
      <c r="L1930" s="8"/>
      <c r="M1930" s="8"/>
      <c r="N1930" s="8"/>
    </row>
    <row r="1931" spans="1:14" x14ac:dyDescent="0.25">
      <c r="A1931" s="7">
        <f t="shared" si="60"/>
        <v>1930</v>
      </c>
      <c r="B1931" s="8"/>
      <c r="C1931" s="7" t="str">
        <f t="shared" si="61"/>
        <v/>
      </c>
      <c r="D1931" s="8"/>
      <c r="E1931" s="8"/>
      <c r="F1931" s="8"/>
      <c r="G1931" s="8"/>
      <c r="H1931" s="8"/>
      <c r="I1931" s="8"/>
      <c r="J1931" s="8"/>
      <c r="K1931" s="8"/>
      <c r="L1931" s="8"/>
      <c r="M1931" s="8"/>
      <c r="N1931" s="8"/>
    </row>
    <row r="1932" spans="1:14" x14ac:dyDescent="0.25">
      <c r="A1932" s="7">
        <f t="shared" si="60"/>
        <v>1931</v>
      </c>
      <c r="B1932" s="8"/>
      <c r="C1932" s="7" t="str">
        <f t="shared" si="61"/>
        <v/>
      </c>
      <c r="D1932" s="8"/>
      <c r="E1932" s="8"/>
      <c r="F1932" s="8"/>
      <c r="G1932" s="8"/>
      <c r="H1932" s="8"/>
      <c r="I1932" s="8"/>
      <c r="J1932" s="8"/>
      <c r="K1932" s="8"/>
      <c r="L1932" s="8"/>
      <c r="M1932" s="8"/>
      <c r="N1932" s="8"/>
    </row>
    <row r="1933" spans="1:14" x14ac:dyDescent="0.25">
      <c r="A1933" s="7">
        <f t="shared" si="60"/>
        <v>1932</v>
      </c>
      <c r="B1933" s="8"/>
      <c r="C1933" s="7" t="str">
        <f t="shared" si="61"/>
        <v/>
      </c>
      <c r="D1933" s="8"/>
      <c r="E1933" s="8"/>
      <c r="F1933" s="8"/>
      <c r="G1933" s="8"/>
      <c r="H1933" s="8"/>
      <c r="I1933" s="8"/>
      <c r="J1933" s="8"/>
      <c r="K1933" s="8"/>
      <c r="L1933" s="8"/>
      <c r="M1933" s="8"/>
      <c r="N1933" s="8"/>
    </row>
    <row r="1934" spans="1:14" x14ac:dyDescent="0.25">
      <c r="A1934" s="7">
        <f t="shared" si="60"/>
        <v>1933</v>
      </c>
      <c r="B1934" s="8"/>
      <c r="C1934" s="7" t="str">
        <f t="shared" si="61"/>
        <v/>
      </c>
      <c r="D1934" s="8"/>
      <c r="E1934" s="8"/>
      <c r="F1934" s="8"/>
      <c r="G1934" s="8"/>
      <c r="H1934" s="8"/>
      <c r="I1934" s="8"/>
      <c r="J1934" s="8"/>
      <c r="K1934" s="8"/>
      <c r="L1934" s="8"/>
      <c r="M1934" s="8"/>
      <c r="N1934" s="8"/>
    </row>
    <row r="1935" spans="1:14" x14ac:dyDescent="0.25">
      <c r="A1935" s="7">
        <f t="shared" si="60"/>
        <v>1934</v>
      </c>
      <c r="B1935" s="8"/>
      <c r="C1935" s="7" t="str">
        <f t="shared" si="61"/>
        <v/>
      </c>
      <c r="D1935" s="8"/>
      <c r="E1935" s="8"/>
      <c r="F1935" s="8"/>
      <c r="G1935" s="8"/>
      <c r="H1935" s="8"/>
      <c r="I1935" s="8"/>
      <c r="J1935" s="8"/>
      <c r="K1935" s="8"/>
      <c r="L1935" s="8"/>
      <c r="M1935" s="8"/>
      <c r="N1935" s="8"/>
    </row>
    <row r="1936" spans="1:14" x14ac:dyDescent="0.25">
      <c r="A1936" s="7">
        <f t="shared" si="60"/>
        <v>1935</v>
      </c>
      <c r="B1936" s="8"/>
      <c r="C1936" s="7" t="str">
        <f t="shared" si="61"/>
        <v/>
      </c>
      <c r="D1936" s="8"/>
      <c r="E1936" s="8"/>
      <c r="F1936" s="8"/>
      <c r="G1936" s="8"/>
      <c r="H1936" s="8"/>
      <c r="I1936" s="8"/>
      <c r="J1936" s="8"/>
      <c r="K1936" s="8"/>
      <c r="L1936" s="8"/>
      <c r="M1936" s="8"/>
      <c r="N1936" s="8"/>
    </row>
    <row r="1937" spans="1:14" x14ac:dyDescent="0.25">
      <c r="A1937" s="7">
        <f t="shared" si="60"/>
        <v>1936</v>
      </c>
      <c r="B1937" s="8"/>
      <c r="C1937" s="7" t="str">
        <f t="shared" si="61"/>
        <v/>
      </c>
      <c r="D1937" s="8"/>
      <c r="E1937" s="8"/>
      <c r="F1937" s="8"/>
      <c r="G1937" s="8"/>
      <c r="H1937" s="8"/>
      <c r="I1937" s="8"/>
      <c r="J1937" s="8"/>
      <c r="K1937" s="8"/>
      <c r="L1937" s="8"/>
      <c r="M1937" s="8"/>
      <c r="N1937" s="8"/>
    </row>
    <row r="1938" spans="1:14" x14ac:dyDescent="0.25">
      <c r="A1938" s="7">
        <f t="shared" si="60"/>
        <v>1937</v>
      </c>
      <c r="B1938" s="8"/>
      <c r="C1938" s="7" t="str">
        <f t="shared" si="61"/>
        <v/>
      </c>
      <c r="D1938" s="8"/>
      <c r="E1938" s="8"/>
      <c r="F1938" s="8"/>
      <c r="G1938" s="8"/>
      <c r="H1938" s="8"/>
      <c r="I1938" s="8"/>
      <c r="J1938" s="8"/>
      <c r="K1938" s="8"/>
      <c r="L1938" s="8"/>
      <c r="M1938" s="8"/>
      <c r="N1938" s="8"/>
    </row>
    <row r="1939" spans="1:14" x14ac:dyDescent="0.25">
      <c r="A1939" s="7">
        <f t="shared" si="60"/>
        <v>1938</v>
      </c>
      <c r="B1939" s="8"/>
      <c r="C1939" s="7" t="str">
        <f t="shared" si="61"/>
        <v/>
      </c>
      <c r="D1939" s="8"/>
      <c r="E1939" s="8"/>
      <c r="F1939" s="8"/>
      <c r="G1939" s="8"/>
      <c r="H1939" s="8"/>
      <c r="I1939" s="8"/>
      <c r="J1939" s="8"/>
      <c r="K1939" s="8"/>
      <c r="L1939" s="8"/>
      <c r="M1939" s="8"/>
      <c r="N1939" s="8"/>
    </row>
    <row r="1940" spans="1:14" x14ac:dyDescent="0.25">
      <c r="A1940" s="7">
        <f t="shared" si="60"/>
        <v>1939</v>
      </c>
      <c r="B1940" s="8"/>
      <c r="C1940" s="7" t="str">
        <f t="shared" si="61"/>
        <v/>
      </c>
      <c r="D1940" s="8"/>
      <c r="E1940" s="8"/>
      <c r="F1940" s="8"/>
      <c r="G1940" s="8"/>
      <c r="H1940" s="8"/>
      <c r="I1940" s="8"/>
      <c r="J1940" s="8"/>
      <c r="K1940" s="8"/>
      <c r="L1940" s="8"/>
      <c r="M1940" s="8"/>
      <c r="N1940" s="8"/>
    </row>
    <row r="1941" spans="1:14" x14ac:dyDescent="0.25">
      <c r="A1941" s="7">
        <f t="shared" si="60"/>
        <v>1940</v>
      </c>
      <c r="B1941" s="8"/>
      <c r="C1941" s="7" t="str">
        <f t="shared" si="61"/>
        <v/>
      </c>
      <c r="D1941" s="8"/>
      <c r="E1941" s="8"/>
      <c r="F1941" s="8"/>
      <c r="G1941" s="8"/>
      <c r="H1941" s="8"/>
      <c r="I1941" s="8"/>
      <c r="J1941" s="8"/>
      <c r="K1941" s="8"/>
      <c r="L1941" s="8"/>
      <c r="M1941" s="8"/>
      <c r="N1941" s="8"/>
    </row>
    <row r="1942" spans="1:14" x14ac:dyDescent="0.25">
      <c r="A1942" s="7">
        <f t="shared" si="60"/>
        <v>1941</v>
      </c>
      <c r="B1942" s="8"/>
      <c r="C1942" s="7" t="str">
        <f t="shared" si="61"/>
        <v/>
      </c>
      <c r="D1942" s="8"/>
      <c r="E1942" s="8"/>
      <c r="F1942" s="8"/>
      <c r="G1942" s="8"/>
      <c r="H1942" s="8"/>
      <c r="I1942" s="8"/>
      <c r="J1942" s="8"/>
      <c r="K1942" s="8"/>
      <c r="L1942" s="8"/>
      <c r="M1942" s="8"/>
      <c r="N1942" s="8"/>
    </row>
    <row r="1943" spans="1:14" x14ac:dyDescent="0.25">
      <c r="A1943" s="7">
        <f t="shared" si="60"/>
        <v>1942</v>
      </c>
      <c r="B1943" s="8"/>
      <c r="C1943" s="7" t="str">
        <f t="shared" si="61"/>
        <v/>
      </c>
      <c r="D1943" s="8"/>
      <c r="E1943" s="8"/>
      <c r="F1943" s="8"/>
      <c r="G1943" s="8"/>
      <c r="H1943" s="8"/>
      <c r="I1943" s="8"/>
      <c r="J1943" s="8"/>
      <c r="K1943" s="8"/>
      <c r="L1943" s="8"/>
      <c r="M1943" s="8"/>
      <c r="N1943" s="8"/>
    </row>
    <row r="1944" spans="1:14" x14ac:dyDescent="0.25">
      <c r="A1944" s="7">
        <f t="shared" si="60"/>
        <v>1943</v>
      </c>
      <c r="B1944" s="8"/>
      <c r="C1944" s="7" t="str">
        <f t="shared" si="61"/>
        <v/>
      </c>
      <c r="D1944" s="8"/>
      <c r="E1944" s="8"/>
      <c r="F1944" s="8"/>
      <c r="G1944" s="8"/>
      <c r="H1944" s="8"/>
      <c r="I1944" s="8"/>
      <c r="J1944" s="8"/>
      <c r="K1944" s="8"/>
      <c r="L1944" s="8"/>
      <c r="M1944" s="8"/>
      <c r="N1944" s="8"/>
    </row>
    <row r="1945" spans="1:14" x14ac:dyDescent="0.25">
      <c r="A1945" s="7">
        <f t="shared" si="60"/>
        <v>1944</v>
      </c>
      <c r="B1945" s="8"/>
      <c r="C1945" s="7" t="str">
        <f t="shared" si="61"/>
        <v/>
      </c>
      <c r="D1945" s="8"/>
      <c r="E1945" s="8"/>
      <c r="F1945" s="8"/>
      <c r="G1945" s="8"/>
      <c r="H1945" s="8"/>
      <c r="I1945" s="8"/>
      <c r="J1945" s="8"/>
      <c r="K1945" s="8"/>
      <c r="L1945" s="8"/>
      <c r="M1945" s="8"/>
      <c r="N1945" s="8"/>
    </row>
    <row r="1946" spans="1:14" x14ac:dyDescent="0.25">
      <c r="A1946" s="7">
        <f t="shared" si="60"/>
        <v>1945</v>
      </c>
      <c r="B1946" s="8"/>
      <c r="C1946" s="7" t="str">
        <f t="shared" si="61"/>
        <v/>
      </c>
      <c r="D1946" s="8"/>
      <c r="E1946" s="8"/>
      <c r="F1946" s="8"/>
      <c r="G1946" s="8"/>
      <c r="H1946" s="8"/>
      <c r="I1946" s="8"/>
      <c r="J1946" s="8"/>
      <c r="K1946" s="8"/>
      <c r="L1946" s="8"/>
      <c r="M1946" s="8"/>
      <c r="N1946" s="8"/>
    </row>
    <row r="1947" spans="1:14" x14ac:dyDescent="0.25">
      <c r="A1947" s="7">
        <f t="shared" si="60"/>
        <v>1946</v>
      </c>
      <c r="B1947" s="8"/>
      <c r="C1947" s="7" t="str">
        <f t="shared" si="61"/>
        <v/>
      </c>
      <c r="D1947" s="8"/>
      <c r="E1947" s="8"/>
      <c r="F1947" s="8"/>
      <c r="G1947" s="8"/>
      <c r="H1947" s="8"/>
      <c r="I1947" s="8"/>
      <c r="J1947" s="8"/>
      <c r="K1947" s="8"/>
      <c r="L1947" s="8"/>
      <c r="M1947" s="8"/>
      <c r="N1947" s="8"/>
    </row>
    <row r="1948" spans="1:14" x14ac:dyDescent="0.25">
      <c r="A1948" s="7">
        <f t="shared" si="60"/>
        <v>1947</v>
      </c>
      <c r="B1948" s="8"/>
      <c r="C1948" s="7" t="str">
        <f t="shared" si="61"/>
        <v/>
      </c>
      <c r="D1948" s="8"/>
      <c r="E1948" s="8"/>
      <c r="F1948" s="8"/>
      <c r="G1948" s="8"/>
      <c r="H1948" s="8"/>
      <c r="I1948" s="8"/>
      <c r="J1948" s="8"/>
      <c r="K1948" s="8"/>
      <c r="L1948" s="8"/>
      <c r="M1948" s="8"/>
      <c r="N1948" s="8"/>
    </row>
    <row r="1949" spans="1:14" x14ac:dyDescent="0.25">
      <c r="A1949" s="7">
        <f t="shared" si="60"/>
        <v>1948</v>
      </c>
      <c r="B1949" s="8"/>
      <c r="C1949" s="7" t="str">
        <f t="shared" si="61"/>
        <v/>
      </c>
      <c r="D1949" s="8"/>
      <c r="E1949" s="8"/>
      <c r="F1949" s="8"/>
      <c r="G1949" s="8"/>
      <c r="H1949" s="8"/>
      <c r="I1949" s="8"/>
      <c r="J1949" s="8"/>
      <c r="K1949" s="8"/>
      <c r="L1949" s="8"/>
      <c r="M1949" s="8"/>
      <c r="N1949" s="8"/>
    </row>
    <row r="1950" spans="1:14" x14ac:dyDescent="0.25">
      <c r="A1950" s="7">
        <f t="shared" si="60"/>
        <v>1949</v>
      </c>
      <c r="B1950" s="8"/>
      <c r="C1950" s="7" t="str">
        <f t="shared" si="61"/>
        <v/>
      </c>
      <c r="D1950" s="8"/>
      <c r="E1950" s="8"/>
      <c r="F1950" s="8"/>
      <c r="G1950" s="8"/>
      <c r="H1950" s="8"/>
      <c r="I1950" s="8"/>
      <c r="J1950" s="8"/>
      <c r="K1950" s="8"/>
      <c r="L1950" s="8"/>
      <c r="M1950" s="8"/>
      <c r="N1950" s="8"/>
    </row>
    <row r="1951" spans="1:14" x14ac:dyDescent="0.25">
      <c r="A1951" s="7">
        <f t="shared" si="60"/>
        <v>1950</v>
      </c>
      <c r="B1951" s="8"/>
      <c r="C1951" s="7" t="str">
        <f t="shared" si="61"/>
        <v/>
      </c>
      <c r="D1951" s="8"/>
      <c r="E1951" s="8"/>
      <c r="F1951" s="8"/>
      <c r="G1951" s="8"/>
      <c r="H1951" s="8"/>
      <c r="I1951" s="8"/>
      <c r="J1951" s="8"/>
      <c r="K1951" s="8"/>
      <c r="L1951" s="8"/>
      <c r="M1951" s="8"/>
      <c r="N1951" s="8"/>
    </row>
    <row r="1952" spans="1:14" x14ac:dyDescent="0.25">
      <c r="A1952" s="7">
        <f t="shared" si="60"/>
        <v>1951</v>
      </c>
      <c r="B1952" s="8"/>
      <c r="C1952" s="7" t="str">
        <f t="shared" si="61"/>
        <v/>
      </c>
      <c r="D1952" s="8"/>
      <c r="E1952" s="8"/>
      <c r="F1952" s="8"/>
      <c r="G1952" s="8"/>
      <c r="H1952" s="8"/>
      <c r="I1952" s="8"/>
      <c r="J1952" s="8"/>
      <c r="K1952" s="8"/>
      <c r="L1952" s="8"/>
      <c r="M1952" s="8"/>
      <c r="N1952" s="8"/>
    </row>
    <row r="1953" spans="1:14" x14ac:dyDescent="0.25">
      <c r="A1953" s="7">
        <f t="shared" si="60"/>
        <v>1952</v>
      </c>
      <c r="B1953" s="8"/>
      <c r="C1953" s="7" t="str">
        <f t="shared" si="61"/>
        <v/>
      </c>
      <c r="D1953" s="8"/>
      <c r="E1953" s="8"/>
      <c r="F1953" s="8"/>
      <c r="G1953" s="8"/>
      <c r="H1953" s="8"/>
      <c r="I1953" s="8"/>
      <c r="J1953" s="8"/>
      <c r="K1953" s="8"/>
      <c r="L1953" s="8"/>
      <c r="M1953" s="8"/>
      <c r="N1953" s="8"/>
    </row>
    <row r="1954" spans="1:14" x14ac:dyDescent="0.25">
      <c r="A1954" s="7">
        <f t="shared" si="60"/>
        <v>1953</v>
      </c>
      <c r="B1954" s="8"/>
      <c r="C1954" s="7" t="str">
        <f t="shared" si="61"/>
        <v/>
      </c>
      <c r="D1954" s="8"/>
      <c r="E1954" s="8"/>
      <c r="F1954" s="8"/>
      <c r="G1954" s="8"/>
      <c r="H1954" s="8"/>
      <c r="I1954" s="8"/>
      <c r="J1954" s="8"/>
      <c r="K1954" s="8"/>
      <c r="L1954" s="8"/>
      <c r="M1954" s="8"/>
      <c r="N1954" s="8"/>
    </row>
    <row r="1955" spans="1:14" x14ac:dyDescent="0.25">
      <c r="A1955" s="7">
        <f t="shared" si="60"/>
        <v>1954</v>
      </c>
      <c r="B1955" s="8"/>
      <c r="C1955" s="7" t="str">
        <f t="shared" si="61"/>
        <v/>
      </c>
      <c r="D1955" s="8"/>
      <c r="E1955" s="8"/>
      <c r="F1955" s="8"/>
      <c r="G1955" s="8"/>
      <c r="H1955" s="8"/>
      <c r="I1955" s="8"/>
      <c r="J1955" s="8"/>
      <c r="K1955" s="8"/>
      <c r="L1955" s="8"/>
      <c r="M1955" s="8"/>
      <c r="N1955" s="8"/>
    </row>
    <row r="1956" spans="1:14" x14ac:dyDescent="0.25">
      <c r="A1956" s="7">
        <f t="shared" si="60"/>
        <v>1955</v>
      </c>
      <c r="B1956" s="8"/>
      <c r="C1956" s="7" t="str">
        <f t="shared" si="61"/>
        <v/>
      </c>
      <c r="D1956" s="8"/>
      <c r="E1956" s="8"/>
      <c r="F1956" s="8"/>
      <c r="G1956" s="8"/>
      <c r="H1956" s="8"/>
      <c r="I1956" s="8"/>
      <c r="J1956" s="8"/>
      <c r="K1956" s="8"/>
      <c r="L1956" s="8"/>
      <c r="M1956" s="8"/>
      <c r="N1956" s="8"/>
    </row>
    <row r="1957" spans="1:14" x14ac:dyDescent="0.25">
      <c r="A1957" s="7">
        <f t="shared" si="60"/>
        <v>1956</v>
      </c>
      <c r="B1957" s="8"/>
      <c r="C1957" s="7" t="str">
        <f t="shared" si="61"/>
        <v/>
      </c>
      <c r="D1957" s="8"/>
      <c r="E1957" s="8"/>
      <c r="F1957" s="8"/>
      <c r="G1957" s="8"/>
      <c r="H1957" s="8"/>
      <c r="I1957" s="8"/>
      <c r="J1957" s="8"/>
      <c r="K1957" s="8"/>
      <c r="L1957" s="8"/>
      <c r="M1957" s="8"/>
      <c r="N1957" s="8"/>
    </row>
    <row r="1958" spans="1:14" x14ac:dyDescent="0.25">
      <c r="A1958" s="7">
        <f t="shared" si="60"/>
        <v>1957</v>
      </c>
      <c r="B1958" s="8"/>
      <c r="C1958" s="7" t="str">
        <f t="shared" si="61"/>
        <v/>
      </c>
      <c r="D1958" s="8"/>
      <c r="E1958" s="8"/>
      <c r="F1958" s="8"/>
      <c r="G1958" s="8"/>
      <c r="H1958" s="8"/>
      <c r="I1958" s="8"/>
      <c r="J1958" s="8"/>
      <c r="K1958" s="8"/>
      <c r="L1958" s="8"/>
      <c r="M1958" s="8"/>
      <c r="N1958" s="8"/>
    </row>
    <row r="1959" spans="1:14" x14ac:dyDescent="0.25">
      <c r="A1959" s="7">
        <f t="shared" si="60"/>
        <v>1958</v>
      </c>
      <c r="B1959" s="8"/>
      <c r="C1959" s="7" t="str">
        <f t="shared" si="61"/>
        <v/>
      </c>
      <c r="D1959" s="8"/>
      <c r="E1959" s="8"/>
      <c r="F1959" s="8"/>
      <c r="G1959" s="8"/>
      <c r="H1959" s="8"/>
      <c r="I1959" s="8"/>
      <c r="J1959" s="8"/>
      <c r="K1959" s="8"/>
      <c r="L1959" s="8"/>
      <c r="M1959" s="8"/>
      <c r="N1959" s="8"/>
    </row>
    <row r="1960" spans="1:14" x14ac:dyDescent="0.25">
      <c r="A1960" s="7">
        <f t="shared" si="60"/>
        <v>1959</v>
      </c>
      <c r="B1960" s="8"/>
      <c r="C1960" s="7" t="str">
        <f t="shared" si="61"/>
        <v/>
      </c>
      <c r="D1960" s="8"/>
      <c r="E1960" s="8"/>
      <c r="F1960" s="8"/>
      <c r="G1960" s="8"/>
      <c r="H1960" s="8"/>
      <c r="I1960" s="8"/>
      <c r="J1960" s="8"/>
      <c r="K1960" s="8"/>
      <c r="L1960" s="8"/>
      <c r="M1960" s="8"/>
      <c r="N1960" s="8"/>
    </row>
    <row r="1961" spans="1:14" x14ac:dyDescent="0.25">
      <c r="A1961" s="7">
        <f t="shared" si="60"/>
        <v>1960</v>
      </c>
      <c r="B1961" s="8"/>
      <c r="C1961" s="7" t="str">
        <f t="shared" si="61"/>
        <v/>
      </c>
      <c r="D1961" s="8"/>
      <c r="E1961" s="8"/>
      <c r="F1961" s="8"/>
      <c r="G1961" s="8"/>
      <c r="H1961" s="8"/>
      <c r="I1961" s="8"/>
      <c r="J1961" s="8"/>
      <c r="K1961" s="8"/>
      <c r="L1961" s="8"/>
      <c r="M1961" s="8"/>
      <c r="N1961" s="8"/>
    </row>
    <row r="1962" spans="1:14" x14ac:dyDescent="0.25">
      <c r="A1962" s="7">
        <f t="shared" si="60"/>
        <v>1961</v>
      </c>
      <c r="B1962" s="8"/>
      <c r="C1962" s="7" t="str">
        <f t="shared" si="61"/>
        <v/>
      </c>
      <c r="D1962" s="8"/>
      <c r="E1962" s="8"/>
      <c r="F1962" s="8"/>
      <c r="G1962" s="8"/>
      <c r="H1962" s="8"/>
      <c r="I1962" s="8"/>
      <c r="J1962" s="8"/>
      <c r="K1962" s="8"/>
      <c r="L1962" s="8"/>
      <c r="M1962" s="8"/>
      <c r="N1962" s="8"/>
    </row>
    <row r="1963" spans="1:14" x14ac:dyDescent="0.25">
      <c r="A1963" s="7">
        <f t="shared" si="60"/>
        <v>1962</v>
      </c>
      <c r="B1963" s="8"/>
      <c r="C1963" s="7" t="str">
        <f t="shared" si="61"/>
        <v/>
      </c>
      <c r="D1963" s="8"/>
      <c r="E1963" s="8"/>
      <c r="F1963" s="8"/>
      <c r="G1963" s="8"/>
      <c r="H1963" s="8"/>
      <c r="I1963" s="8"/>
      <c r="J1963" s="8"/>
      <c r="K1963" s="8"/>
      <c r="L1963" s="8"/>
      <c r="M1963" s="8"/>
      <c r="N1963" s="8"/>
    </row>
    <row r="1964" spans="1:14" x14ac:dyDescent="0.25">
      <c r="A1964" s="7">
        <f t="shared" si="60"/>
        <v>1963</v>
      </c>
      <c r="B1964" s="8"/>
      <c r="C1964" s="7" t="str">
        <f t="shared" si="61"/>
        <v/>
      </c>
      <c r="D1964" s="8"/>
      <c r="E1964" s="8"/>
      <c r="F1964" s="8"/>
      <c r="G1964" s="8"/>
      <c r="H1964" s="8"/>
      <c r="I1964" s="8"/>
      <c r="J1964" s="8"/>
      <c r="K1964" s="8"/>
      <c r="L1964" s="8"/>
      <c r="M1964" s="8"/>
      <c r="N1964" s="8"/>
    </row>
    <row r="1965" spans="1:14" x14ac:dyDescent="0.25">
      <c r="A1965" s="7">
        <f t="shared" si="60"/>
        <v>1964</v>
      </c>
      <c r="B1965" s="8"/>
      <c r="C1965" s="7" t="str">
        <f t="shared" si="61"/>
        <v/>
      </c>
      <c r="D1965" s="8"/>
      <c r="E1965" s="8"/>
      <c r="F1965" s="8"/>
      <c r="G1965" s="8"/>
      <c r="H1965" s="8"/>
      <c r="I1965" s="8"/>
      <c r="J1965" s="8"/>
      <c r="K1965" s="8"/>
      <c r="L1965" s="8"/>
      <c r="M1965" s="8"/>
      <c r="N1965" s="8"/>
    </row>
    <row r="1966" spans="1:14" x14ac:dyDescent="0.25">
      <c r="A1966" s="7">
        <f t="shared" si="60"/>
        <v>1965</v>
      </c>
      <c r="B1966" s="8"/>
      <c r="C1966" s="7" t="str">
        <f t="shared" si="61"/>
        <v/>
      </c>
      <c r="D1966" s="8"/>
      <c r="E1966" s="8"/>
      <c r="F1966" s="8"/>
      <c r="G1966" s="8"/>
      <c r="H1966" s="8"/>
      <c r="I1966" s="8"/>
      <c r="J1966" s="8"/>
      <c r="K1966" s="8"/>
      <c r="L1966" s="8"/>
      <c r="M1966" s="8"/>
      <c r="N1966" s="8"/>
    </row>
    <row r="1967" spans="1:14" x14ac:dyDescent="0.25">
      <c r="A1967" s="7">
        <f t="shared" si="60"/>
        <v>1966</v>
      </c>
      <c r="B1967" s="8"/>
      <c r="C1967" s="7" t="str">
        <f t="shared" si="61"/>
        <v/>
      </c>
      <c r="D1967" s="8"/>
      <c r="E1967" s="8"/>
      <c r="F1967" s="8"/>
      <c r="G1967" s="8"/>
      <c r="H1967" s="8"/>
      <c r="I1967" s="8"/>
      <c r="J1967" s="8"/>
      <c r="K1967" s="8"/>
      <c r="L1967" s="8"/>
      <c r="M1967" s="8"/>
      <c r="N1967" s="8"/>
    </row>
    <row r="1968" spans="1:14" x14ac:dyDescent="0.25">
      <c r="A1968" s="7">
        <f t="shared" si="60"/>
        <v>1967</v>
      </c>
      <c r="B1968" s="8"/>
      <c r="C1968" s="7" t="str">
        <f t="shared" si="61"/>
        <v/>
      </c>
      <c r="D1968" s="8"/>
      <c r="E1968" s="8"/>
      <c r="F1968" s="8"/>
      <c r="G1968" s="8"/>
      <c r="H1968" s="8"/>
      <c r="I1968" s="8"/>
      <c r="J1968" s="8"/>
      <c r="K1968" s="8"/>
      <c r="L1968" s="8"/>
      <c r="M1968" s="8"/>
      <c r="N1968" s="8"/>
    </row>
    <row r="1969" spans="1:14" x14ac:dyDescent="0.25">
      <c r="A1969" s="7">
        <f t="shared" si="60"/>
        <v>1968</v>
      </c>
      <c r="B1969" s="8"/>
      <c r="C1969" s="7" t="str">
        <f t="shared" si="61"/>
        <v/>
      </c>
      <c r="D1969" s="8"/>
      <c r="E1969" s="8"/>
      <c r="F1969" s="8"/>
      <c r="G1969" s="8"/>
      <c r="H1969" s="8"/>
      <c r="I1969" s="8"/>
      <c r="J1969" s="8"/>
      <c r="K1969" s="8"/>
      <c r="L1969" s="8"/>
      <c r="M1969" s="8"/>
      <c r="N1969" s="8"/>
    </row>
    <row r="1970" spans="1:14" x14ac:dyDescent="0.25">
      <c r="A1970" s="7">
        <f t="shared" si="60"/>
        <v>1969</v>
      </c>
      <c r="B1970" s="8"/>
      <c r="C1970" s="7" t="str">
        <f t="shared" si="61"/>
        <v/>
      </c>
      <c r="D1970" s="8"/>
      <c r="E1970" s="8"/>
      <c r="F1970" s="8"/>
      <c r="G1970" s="8"/>
      <c r="H1970" s="8"/>
      <c r="I1970" s="8"/>
      <c r="J1970" s="8"/>
      <c r="K1970" s="8"/>
      <c r="L1970" s="8"/>
      <c r="M1970" s="8"/>
      <c r="N1970" s="8"/>
    </row>
    <row r="1971" spans="1:14" x14ac:dyDescent="0.25">
      <c r="A1971" s="7">
        <f t="shared" si="60"/>
        <v>1970</v>
      </c>
      <c r="B1971" s="8"/>
      <c r="C1971" s="7" t="str">
        <f t="shared" si="61"/>
        <v/>
      </c>
      <c r="D1971" s="8"/>
      <c r="E1971" s="8"/>
      <c r="F1971" s="8"/>
      <c r="G1971" s="8"/>
      <c r="H1971" s="8"/>
      <c r="I1971" s="8"/>
      <c r="J1971" s="8"/>
      <c r="K1971" s="8"/>
      <c r="L1971" s="8"/>
      <c r="M1971" s="8"/>
      <c r="N1971" s="8"/>
    </row>
    <row r="1972" spans="1:14" x14ac:dyDescent="0.25">
      <c r="A1972" s="7">
        <f t="shared" si="60"/>
        <v>1971</v>
      </c>
      <c r="B1972" s="8"/>
      <c r="C1972" s="7" t="str">
        <f t="shared" si="61"/>
        <v/>
      </c>
      <c r="D1972" s="8"/>
      <c r="E1972" s="8"/>
      <c r="F1972" s="8"/>
      <c r="G1972" s="8"/>
      <c r="H1972" s="8"/>
      <c r="I1972" s="8"/>
      <c r="J1972" s="8"/>
      <c r="K1972" s="8"/>
      <c r="L1972" s="8"/>
      <c r="M1972" s="8"/>
      <c r="N1972" s="8"/>
    </row>
    <row r="1973" spans="1:14" x14ac:dyDescent="0.25">
      <c r="A1973" s="7">
        <f t="shared" si="60"/>
        <v>1972</v>
      </c>
      <c r="B1973" s="8"/>
      <c r="C1973" s="7" t="str">
        <f t="shared" si="61"/>
        <v/>
      </c>
      <c r="D1973" s="8"/>
      <c r="E1973" s="8"/>
      <c r="F1973" s="8"/>
      <c r="G1973" s="8"/>
      <c r="H1973" s="8"/>
      <c r="I1973" s="8"/>
      <c r="J1973" s="8"/>
      <c r="K1973" s="8"/>
      <c r="L1973" s="8"/>
      <c r="M1973" s="8"/>
      <c r="N1973" s="8"/>
    </row>
    <row r="1974" spans="1:14" x14ac:dyDescent="0.25">
      <c r="A1974" s="7">
        <f t="shared" si="60"/>
        <v>1973</v>
      </c>
      <c r="B1974" s="8"/>
      <c r="C1974" s="7" t="str">
        <f t="shared" si="61"/>
        <v/>
      </c>
      <c r="D1974" s="8"/>
      <c r="E1974" s="8"/>
      <c r="F1974" s="8"/>
      <c r="G1974" s="8"/>
      <c r="H1974" s="8"/>
      <c r="I1974" s="8"/>
      <c r="J1974" s="8"/>
      <c r="K1974" s="8"/>
      <c r="L1974" s="8"/>
      <c r="M1974" s="8"/>
      <c r="N1974" s="8"/>
    </row>
    <row r="1975" spans="1:14" x14ac:dyDescent="0.25">
      <c r="A1975" s="7">
        <f t="shared" si="60"/>
        <v>1974</v>
      </c>
      <c r="B1975" s="8"/>
      <c r="C1975" s="7" t="str">
        <f t="shared" si="61"/>
        <v/>
      </c>
      <c r="D1975" s="8"/>
      <c r="E1975" s="8"/>
      <c r="F1975" s="8"/>
      <c r="G1975" s="8"/>
      <c r="H1975" s="8"/>
      <c r="I1975" s="8"/>
      <c r="J1975" s="8"/>
      <c r="K1975" s="8"/>
      <c r="L1975" s="8"/>
      <c r="M1975" s="8"/>
      <c r="N1975" s="8"/>
    </row>
    <row r="1976" spans="1:14" x14ac:dyDescent="0.25">
      <c r="A1976" s="7">
        <f t="shared" si="60"/>
        <v>1975</v>
      </c>
      <c r="B1976" s="8"/>
      <c r="C1976" s="7" t="str">
        <f t="shared" si="61"/>
        <v/>
      </c>
      <c r="D1976" s="8"/>
      <c r="E1976" s="8"/>
      <c r="F1976" s="8"/>
      <c r="G1976" s="8"/>
      <c r="H1976" s="8"/>
      <c r="I1976" s="8"/>
      <c r="J1976" s="8"/>
      <c r="K1976" s="8"/>
      <c r="L1976" s="8"/>
      <c r="M1976" s="8"/>
      <c r="N1976" s="8"/>
    </row>
    <row r="1977" spans="1:14" x14ac:dyDescent="0.25">
      <c r="A1977" s="7">
        <f t="shared" si="60"/>
        <v>1976</v>
      </c>
      <c r="B1977" s="8"/>
      <c r="C1977" s="7" t="str">
        <f t="shared" si="61"/>
        <v/>
      </c>
      <c r="D1977" s="8"/>
      <c r="E1977" s="8"/>
      <c r="F1977" s="8"/>
      <c r="G1977" s="8"/>
      <c r="H1977" s="8"/>
      <c r="I1977" s="8"/>
      <c r="J1977" s="8"/>
      <c r="K1977" s="8"/>
      <c r="L1977" s="8"/>
      <c r="M1977" s="8"/>
      <c r="N1977" s="8"/>
    </row>
    <row r="1978" spans="1:14" x14ac:dyDescent="0.25">
      <c r="A1978" s="7">
        <f t="shared" si="60"/>
        <v>1977</v>
      </c>
      <c r="B1978" s="8"/>
      <c r="C1978" s="7" t="str">
        <f t="shared" si="61"/>
        <v/>
      </c>
      <c r="D1978" s="8"/>
      <c r="E1978" s="8"/>
      <c r="F1978" s="8"/>
      <c r="G1978" s="8"/>
      <c r="H1978" s="8"/>
      <c r="I1978" s="8"/>
      <c r="J1978" s="8"/>
      <c r="K1978" s="8"/>
      <c r="L1978" s="8"/>
      <c r="M1978" s="8"/>
      <c r="N1978" s="8"/>
    </row>
    <row r="1979" spans="1:14" x14ac:dyDescent="0.25">
      <c r="A1979" s="7">
        <f t="shared" si="60"/>
        <v>1978</v>
      </c>
      <c r="B1979" s="8"/>
      <c r="C1979" s="7" t="str">
        <f t="shared" si="61"/>
        <v/>
      </c>
      <c r="D1979" s="8"/>
      <c r="E1979" s="8"/>
      <c r="F1979" s="8"/>
      <c r="G1979" s="8"/>
      <c r="H1979" s="8"/>
      <c r="I1979" s="8"/>
      <c r="J1979" s="8"/>
      <c r="K1979" s="8"/>
      <c r="L1979" s="8"/>
      <c r="M1979" s="8"/>
      <c r="N1979" s="8"/>
    </row>
    <row r="1980" spans="1:14" x14ac:dyDescent="0.25">
      <c r="A1980" s="7">
        <f t="shared" si="60"/>
        <v>1979</v>
      </c>
      <c r="B1980" s="8"/>
      <c r="C1980" s="7" t="str">
        <f t="shared" si="61"/>
        <v/>
      </c>
      <c r="D1980" s="8"/>
      <c r="E1980" s="8"/>
      <c r="F1980" s="8"/>
      <c r="G1980" s="8"/>
      <c r="H1980" s="8"/>
      <c r="I1980" s="8"/>
      <c r="J1980" s="8"/>
      <c r="K1980" s="8"/>
      <c r="L1980" s="8"/>
      <c r="M1980" s="8"/>
      <c r="N1980" s="8"/>
    </row>
    <row r="1981" spans="1:14" x14ac:dyDescent="0.25">
      <c r="A1981" s="7">
        <f t="shared" si="60"/>
        <v>1980</v>
      </c>
      <c r="B1981" s="8"/>
      <c r="C1981" s="7" t="str">
        <f t="shared" si="61"/>
        <v/>
      </c>
      <c r="D1981" s="8"/>
      <c r="E1981" s="8"/>
      <c r="F1981" s="8"/>
      <c r="G1981" s="8"/>
      <c r="H1981" s="8"/>
      <c r="I1981" s="8"/>
      <c r="J1981" s="8"/>
      <c r="K1981" s="8"/>
      <c r="L1981" s="8"/>
      <c r="M1981" s="8"/>
      <c r="N1981" s="8"/>
    </row>
    <row r="1982" spans="1:14" x14ac:dyDescent="0.25">
      <c r="A1982" s="7">
        <f t="shared" si="60"/>
        <v>1981</v>
      </c>
      <c r="B1982" s="8"/>
      <c r="C1982" s="7" t="str">
        <f t="shared" si="61"/>
        <v/>
      </c>
      <c r="D1982" s="8"/>
      <c r="E1982" s="8"/>
      <c r="F1982" s="8"/>
      <c r="G1982" s="8"/>
      <c r="H1982" s="8"/>
      <c r="I1982" s="8"/>
      <c r="J1982" s="8"/>
      <c r="K1982" s="8"/>
      <c r="L1982" s="8"/>
      <c r="M1982" s="8"/>
      <c r="N1982" s="8"/>
    </row>
    <row r="1983" spans="1:14" x14ac:dyDescent="0.25">
      <c r="A1983" s="7">
        <f t="shared" si="60"/>
        <v>1982</v>
      </c>
      <c r="B1983" s="8"/>
      <c r="C1983" s="7" t="str">
        <f t="shared" si="61"/>
        <v/>
      </c>
      <c r="D1983" s="8"/>
      <c r="E1983" s="8"/>
      <c r="F1983" s="8"/>
      <c r="G1983" s="8"/>
      <c r="H1983" s="8"/>
      <c r="I1983" s="8"/>
      <c r="J1983" s="8"/>
      <c r="K1983" s="8"/>
      <c r="L1983" s="8"/>
      <c r="M1983" s="8"/>
      <c r="N1983" s="8"/>
    </row>
    <row r="1984" spans="1:14" x14ac:dyDescent="0.25">
      <c r="A1984" s="7">
        <f t="shared" si="60"/>
        <v>1983</v>
      </c>
      <c r="B1984" s="8"/>
      <c r="C1984" s="7" t="str">
        <f t="shared" si="61"/>
        <v/>
      </c>
      <c r="D1984" s="8"/>
      <c r="E1984" s="8"/>
      <c r="F1984" s="8"/>
      <c r="G1984" s="8"/>
      <c r="H1984" s="8"/>
      <c r="I1984" s="8"/>
      <c r="J1984" s="8"/>
      <c r="K1984" s="8"/>
      <c r="L1984" s="8"/>
      <c r="M1984" s="8"/>
      <c r="N1984" s="8"/>
    </row>
    <row r="1985" spans="1:14" x14ac:dyDescent="0.25">
      <c r="A1985" s="7">
        <f t="shared" si="60"/>
        <v>1984</v>
      </c>
      <c r="B1985" s="8"/>
      <c r="C1985" s="7" t="str">
        <f t="shared" si="61"/>
        <v/>
      </c>
      <c r="D1985" s="8"/>
      <c r="E1985" s="8"/>
      <c r="F1985" s="8"/>
      <c r="G1985" s="8"/>
      <c r="H1985" s="8"/>
      <c r="I1985" s="8"/>
      <c r="J1985" s="8"/>
      <c r="K1985" s="8"/>
      <c r="L1985" s="8"/>
      <c r="M1985" s="8"/>
      <c r="N1985" s="8"/>
    </row>
    <row r="1986" spans="1:14" x14ac:dyDescent="0.25">
      <c r="A1986" s="7">
        <f t="shared" si="60"/>
        <v>1985</v>
      </c>
      <c r="B1986" s="8"/>
      <c r="C1986" s="7" t="str">
        <f t="shared" si="61"/>
        <v/>
      </c>
      <c r="D1986" s="8"/>
      <c r="E1986" s="8"/>
      <c r="F1986" s="8"/>
      <c r="G1986" s="8"/>
      <c r="H1986" s="8"/>
      <c r="I1986" s="8"/>
      <c r="J1986" s="8"/>
      <c r="K1986" s="8"/>
      <c r="L1986" s="8"/>
      <c r="M1986" s="8"/>
      <c r="N1986" s="8"/>
    </row>
    <row r="1987" spans="1:14" x14ac:dyDescent="0.25">
      <c r="A1987" s="7">
        <f t="shared" ref="A1987:A2001" si="62">ROW()-1</f>
        <v>1986</v>
      </c>
      <c r="B1987" s="8"/>
      <c r="C1987" s="7" t="str">
        <f t="shared" ref="C1987:C2001" si="63">IF($B1986="","",YEAR($B1986))</f>
        <v/>
      </c>
      <c r="D1987" s="8"/>
      <c r="E1987" s="8"/>
      <c r="F1987" s="8"/>
      <c r="G1987" s="8"/>
      <c r="H1987" s="8"/>
      <c r="I1987" s="8"/>
      <c r="J1987" s="8"/>
      <c r="K1987" s="8"/>
      <c r="L1987" s="8"/>
      <c r="M1987" s="8"/>
      <c r="N1987" s="8"/>
    </row>
    <row r="1988" spans="1:14" x14ac:dyDescent="0.25">
      <c r="A1988" s="7">
        <f t="shared" si="62"/>
        <v>1987</v>
      </c>
      <c r="B1988" s="8"/>
      <c r="C1988" s="7" t="str">
        <f t="shared" si="63"/>
        <v/>
      </c>
      <c r="D1988" s="8"/>
      <c r="E1988" s="8"/>
      <c r="F1988" s="8"/>
      <c r="G1988" s="8"/>
      <c r="H1988" s="8"/>
      <c r="I1988" s="8"/>
      <c r="J1988" s="8"/>
      <c r="K1988" s="8"/>
      <c r="L1988" s="8"/>
      <c r="M1988" s="8"/>
      <c r="N1988" s="8"/>
    </row>
    <row r="1989" spans="1:14" x14ac:dyDescent="0.25">
      <c r="A1989" s="7">
        <f t="shared" si="62"/>
        <v>1988</v>
      </c>
      <c r="B1989" s="8"/>
      <c r="C1989" s="7" t="str">
        <f t="shared" si="63"/>
        <v/>
      </c>
      <c r="D1989" s="8"/>
      <c r="E1989" s="8"/>
      <c r="F1989" s="8"/>
      <c r="G1989" s="8"/>
      <c r="H1989" s="8"/>
      <c r="I1989" s="8"/>
      <c r="J1989" s="8"/>
      <c r="K1989" s="8"/>
      <c r="L1989" s="8"/>
      <c r="M1989" s="8"/>
      <c r="N1989" s="8"/>
    </row>
    <row r="1990" spans="1:14" x14ac:dyDescent="0.25">
      <c r="A1990" s="7">
        <f t="shared" si="62"/>
        <v>1989</v>
      </c>
      <c r="B1990" s="8"/>
      <c r="C1990" s="7" t="str">
        <f t="shared" si="63"/>
        <v/>
      </c>
      <c r="D1990" s="8"/>
      <c r="E1990" s="8"/>
      <c r="F1990" s="8"/>
      <c r="G1990" s="8"/>
      <c r="H1990" s="8"/>
      <c r="I1990" s="8"/>
      <c r="J1990" s="8"/>
      <c r="K1990" s="8"/>
      <c r="L1990" s="8"/>
      <c r="M1990" s="8"/>
      <c r="N1990" s="8"/>
    </row>
    <row r="1991" spans="1:14" x14ac:dyDescent="0.25">
      <c r="A1991" s="7">
        <f t="shared" si="62"/>
        <v>1990</v>
      </c>
      <c r="B1991" s="8"/>
      <c r="C1991" s="7" t="str">
        <f t="shared" si="63"/>
        <v/>
      </c>
      <c r="D1991" s="8"/>
      <c r="E1991" s="8"/>
      <c r="F1991" s="8"/>
      <c r="G1991" s="8"/>
      <c r="H1991" s="8"/>
      <c r="I1991" s="8"/>
      <c r="J1991" s="8"/>
      <c r="K1991" s="8"/>
      <c r="L1991" s="8"/>
      <c r="M1991" s="8"/>
      <c r="N1991" s="8"/>
    </row>
    <row r="1992" spans="1:14" x14ac:dyDescent="0.25">
      <c r="A1992" s="7">
        <f t="shared" si="62"/>
        <v>1991</v>
      </c>
      <c r="B1992" s="8"/>
      <c r="C1992" s="7" t="str">
        <f t="shared" si="63"/>
        <v/>
      </c>
      <c r="D1992" s="8"/>
      <c r="E1992" s="8"/>
      <c r="F1992" s="8"/>
      <c r="G1992" s="8"/>
      <c r="H1992" s="8"/>
      <c r="I1992" s="8"/>
      <c r="J1992" s="8"/>
      <c r="K1992" s="8"/>
      <c r="L1992" s="8"/>
      <c r="M1992" s="8"/>
      <c r="N1992" s="8"/>
    </row>
    <row r="1993" spans="1:14" x14ac:dyDescent="0.25">
      <c r="A1993" s="7">
        <f t="shared" si="62"/>
        <v>1992</v>
      </c>
      <c r="B1993" s="8"/>
      <c r="C1993" s="7" t="str">
        <f t="shared" si="63"/>
        <v/>
      </c>
      <c r="D1993" s="8"/>
      <c r="E1993" s="8"/>
      <c r="F1993" s="8"/>
      <c r="G1993" s="8"/>
      <c r="H1993" s="8"/>
      <c r="I1993" s="8"/>
      <c r="J1993" s="8"/>
      <c r="K1993" s="8"/>
      <c r="L1993" s="8"/>
      <c r="M1993" s="8"/>
      <c r="N1993" s="8"/>
    </row>
    <row r="1994" spans="1:14" x14ac:dyDescent="0.25">
      <c r="A1994" s="7">
        <f t="shared" si="62"/>
        <v>1993</v>
      </c>
      <c r="B1994" s="8"/>
      <c r="C1994" s="7" t="str">
        <f t="shared" si="63"/>
        <v/>
      </c>
      <c r="D1994" s="8"/>
      <c r="E1994" s="8"/>
      <c r="F1994" s="8"/>
      <c r="G1994" s="8"/>
      <c r="H1994" s="8"/>
      <c r="I1994" s="8"/>
      <c r="J1994" s="8"/>
      <c r="K1994" s="8"/>
      <c r="L1994" s="8"/>
      <c r="M1994" s="8"/>
      <c r="N1994" s="8"/>
    </row>
    <row r="1995" spans="1:14" x14ac:dyDescent="0.25">
      <c r="A1995" s="7">
        <f t="shared" si="62"/>
        <v>1994</v>
      </c>
      <c r="B1995" s="8"/>
      <c r="C1995" s="7" t="str">
        <f t="shared" si="63"/>
        <v/>
      </c>
      <c r="D1995" s="8"/>
      <c r="E1995" s="8"/>
      <c r="F1995" s="8"/>
      <c r="G1995" s="8"/>
      <c r="H1995" s="8"/>
      <c r="I1995" s="8"/>
      <c r="J1995" s="8"/>
      <c r="K1995" s="8"/>
      <c r="L1995" s="8"/>
      <c r="M1995" s="8"/>
      <c r="N1995" s="8"/>
    </row>
    <row r="1996" spans="1:14" x14ac:dyDescent="0.25">
      <c r="A1996" s="7">
        <f t="shared" si="62"/>
        <v>1995</v>
      </c>
      <c r="B1996" s="8"/>
      <c r="C1996" s="7" t="str">
        <f t="shared" si="63"/>
        <v/>
      </c>
      <c r="D1996" s="8"/>
      <c r="E1996" s="8"/>
      <c r="F1996" s="8"/>
      <c r="G1996" s="8"/>
      <c r="H1996" s="8"/>
      <c r="I1996" s="8"/>
      <c r="J1996" s="8"/>
      <c r="K1996" s="8"/>
      <c r="L1996" s="8"/>
      <c r="M1996" s="8"/>
      <c r="N1996" s="8"/>
    </row>
    <row r="1997" spans="1:14" x14ac:dyDescent="0.25">
      <c r="A1997" s="7">
        <f t="shared" si="62"/>
        <v>1996</v>
      </c>
      <c r="B1997" s="8"/>
      <c r="C1997" s="7" t="str">
        <f t="shared" si="63"/>
        <v/>
      </c>
      <c r="D1997" s="8"/>
      <c r="E1997" s="8"/>
      <c r="F1997" s="8"/>
      <c r="G1997" s="8"/>
      <c r="H1997" s="8"/>
      <c r="I1997" s="8"/>
      <c r="J1997" s="8"/>
      <c r="K1997" s="8"/>
      <c r="L1997" s="8"/>
      <c r="M1997" s="8"/>
      <c r="N1997" s="8"/>
    </row>
    <row r="1998" spans="1:14" x14ac:dyDescent="0.25">
      <c r="A1998" s="7">
        <f t="shared" si="62"/>
        <v>1997</v>
      </c>
      <c r="B1998" s="8"/>
      <c r="C1998" s="7" t="str">
        <f t="shared" si="63"/>
        <v/>
      </c>
      <c r="D1998" s="8"/>
      <c r="E1998" s="8"/>
      <c r="F1998" s="8"/>
      <c r="G1998" s="8"/>
      <c r="H1998" s="8"/>
      <c r="I1998" s="8"/>
      <c r="J1998" s="8"/>
      <c r="K1998" s="8"/>
      <c r="L1998" s="8"/>
      <c r="M1998" s="8"/>
      <c r="N1998" s="8"/>
    </row>
    <row r="1999" spans="1:14" x14ac:dyDescent="0.25">
      <c r="A1999" s="7">
        <f t="shared" si="62"/>
        <v>1998</v>
      </c>
      <c r="B1999" s="8"/>
      <c r="C1999" s="7" t="str">
        <f t="shared" si="63"/>
        <v/>
      </c>
      <c r="D1999" s="8"/>
      <c r="E1999" s="8"/>
      <c r="F1999" s="8"/>
      <c r="G1999" s="8"/>
      <c r="H1999" s="8"/>
      <c r="I1999" s="8"/>
      <c r="J1999" s="8"/>
      <c r="K1999" s="8"/>
      <c r="L1999" s="8"/>
      <c r="M1999" s="8"/>
      <c r="N1999" s="8"/>
    </row>
    <row r="2000" spans="1:14" x14ac:dyDescent="0.25">
      <c r="A2000" s="7">
        <f t="shared" si="62"/>
        <v>1999</v>
      </c>
      <c r="B2000" s="8"/>
      <c r="C2000" s="7" t="str">
        <f t="shared" si="63"/>
        <v/>
      </c>
      <c r="D2000" s="8"/>
      <c r="E2000" s="8"/>
      <c r="F2000" s="8"/>
      <c r="G2000" s="8"/>
      <c r="H2000" s="8"/>
      <c r="I2000" s="8"/>
      <c r="J2000" s="8"/>
      <c r="K2000" s="8"/>
      <c r="L2000" s="8"/>
      <c r="M2000" s="8"/>
      <c r="N2000" s="8"/>
    </row>
    <row r="2001" spans="1:14" x14ac:dyDescent="0.25">
      <c r="A2001" s="7">
        <f t="shared" si="62"/>
        <v>2000</v>
      </c>
      <c r="B2001" s="8"/>
      <c r="C2001" s="7" t="str">
        <f t="shared" si="63"/>
        <v/>
      </c>
      <c r="D2001" s="8"/>
      <c r="E2001" s="8"/>
      <c r="F2001" s="8"/>
      <c r="G2001" s="8"/>
      <c r="H2001" s="8"/>
      <c r="I2001" s="8"/>
      <c r="J2001" s="8"/>
      <c r="K2001" s="8"/>
      <c r="L2001" s="8"/>
      <c r="M2001" s="8"/>
      <c r="N2001" s="8"/>
    </row>
  </sheetData>
  <mergeCells count="1">
    <mergeCell ref="A1:N1"/>
  </mergeCells>
  <pageMargins left="0.75" right="0.75" top="1" bottom="1" header="0.5" footer="0.5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xr:uid="{00000000-0002-0000-0500-000000000000}">
          <x14:formula1>
            <xm:f>Listes!$A$2:$A$50</xm:f>
          </x14:formula1>
          <xm:sqref>D2:D2000</xm:sqref>
        </x14:dataValidation>
        <x14:dataValidation type="list" allowBlank="1" xr:uid="{00000000-0002-0000-0500-000001000000}">
          <x14:formula1>
            <xm:f>Listes!$B$2:$B$50</xm:f>
          </x14:formula1>
          <xm:sqref>K2:K2000</xm:sqref>
        </x14:dataValidation>
        <x14:dataValidation type="list" allowBlank="1" xr:uid="{00000000-0002-0000-0500-000002000000}">
          <x14:formula1>
            <xm:f>Listes!$C$2:$C$50</xm:f>
          </x14:formula1>
          <xm:sqref>L2:L2000</xm:sqref>
        </x14:dataValidation>
        <x14:dataValidation type="list" allowBlank="1" xr:uid="{00000000-0002-0000-0500-000003000000}">
          <x14:formula1>
            <xm:f>Listes!$D$2:$D$200</xm:f>
          </x14:formula1>
          <xm:sqref>H2:H2000</xm:sqref>
        </x14:dataValidation>
        <x14:dataValidation type="list" allowBlank="1" xr:uid="{00000000-0002-0000-0500-000004000000}">
          <x14:formula1>
            <xm:f>Immeubles!$A$2:$A$51</xm:f>
          </x14:formula1>
          <xm:sqref>E2:E2000</xm:sqref>
        </x14:dataValidation>
        <x14:dataValidation type="list" allowBlank="1" xr:uid="{00000000-0002-0000-0500-000005000000}">
          <x14:formula1>
            <xm:f>Biens!$A$2:$A$501</xm:f>
          </x14:formula1>
          <xm:sqref>F2:F2000</xm:sqref>
        </x14:dataValidation>
        <x14:dataValidation type="list" allowBlank="1" xr:uid="{00000000-0002-0000-0500-000006000000}">
          <x14:formula1>
            <xm:f>Baux!$A$2:$A$501</xm:f>
          </x14:formula1>
          <xm:sqref>G2:G2000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001"/>
  <sheetViews>
    <sheetView showGridLines="0" workbookViewId="0">
      <pane ySplit="2" topLeftCell="A3" activePane="bottomLeft" state="frozen"/>
      <selection pane="bottomLeft"/>
    </sheetView>
  </sheetViews>
  <sheetFormatPr baseColWidth="10" defaultColWidth="9.140625" defaultRowHeight="15" x14ac:dyDescent="0.25"/>
  <cols>
    <col min="1" max="1" width="14" customWidth="1"/>
    <col min="2" max="2" width="12" customWidth="1"/>
    <col min="3" max="3" width="14" customWidth="1"/>
    <col min="4" max="4" width="22" customWidth="1"/>
    <col min="5" max="5" width="30" customWidth="1"/>
  </cols>
  <sheetData>
    <row r="1" spans="1:5" x14ac:dyDescent="0.25">
      <c r="A1" s="10" t="s">
        <v>108</v>
      </c>
      <c r="B1" s="11"/>
      <c r="C1" s="11"/>
      <c r="D1" s="11"/>
      <c r="E1" s="11"/>
    </row>
    <row r="2" spans="1:5" x14ac:dyDescent="0.25">
      <c r="A2" s="5" t="s">
        <v>109</v>
      </c>
      <c r="B2" s="5" t="s">
        <v>74</v>
      </c>
      <c r="C2" s="5" t="s">
        <v>55</v>
      </c>
      <c r="D2" s="5" t="s">
        <v>110</v>
      </c>
      <c r="E2" s="5" t="s">
        <v>111</v>
      </c>
    </row>
    <row r="3" spans="1:5" x14ac:dyDescent="0.25">
      <c r="A3" s="6">
        <v>45658</v>
      </c>
      <c r="B3" s="7" t="e">
        <f t="shared" ref="B3:B66" si="0">IF($A2="","",YEAR($A2))</f>
        <v>#VALUE!</v>
      </c>
      <c r="C3" s="6" t="s">
        <v>60</v>
      </c>
      <c r="D3" s="6">
        <v>38.39</v>
      </c>
      <c r="E3" s="8"/>
    </row>
    <row r="4" spans="1:5" x14ac:dyDescent="0.25">
      <c r="A4" s="6">
        <v>45689</v>
      </c>
      <c r="B4" s="7">
        <f t="shared" si="0"/>
        <v>2025</v>
      </c>
      <c r="C4" s="6" t="s">
        <v>60</v>
      </c>
      <c r="D4" s="6">
        <v>70</v>
      </c>
      <c r="E4" s="8"/>
    </row>
    <row r="5" spans="1:5" x14ac:dyDescent="0.25">
      <c r="A5" s="8">
        <v>45717</v>
      </c>
      <c r="B5" s="7">
        <f t="shared" si="0"/>
        <v>2025</v>
      </c>
      <c r="C5" s="8" t="s">
        <v>60</v>
      </c>
      <c r="D5" s="8">
        <v>70</v>
      </c>
      <c r="E5" s="8"/>
    </row>
    <row r="6" spans="1:5" x14ac:dyDescent="0.25">
      <c r="A6" s="8">
        <v>45748</v>
      </c>
      <c r="B6" s="7">
        <f t="shared" si="0"/>
        <v>2025</v>
      </c>
      <c r="C6" s="8" t="s">
        <v>60</v>
      </c>
      <c r="D6" s="8">
        <v>70</v>
      </c>
      <c r="E6" s="8"/>
    </row>
    <row r="7" spans="1:5" x14ac:dyDescent="0.25">
      <c r="A7" s="8">
        <v>45778</v>
      </c>
      <c r="B7" s="7">
        <f t="shared" si="0"/>
        <v>2025</v>
      </c>
      <c r="C7" s="8" t="s">
        <v>60</v>
      </c>
      <c r="D7" s="8">
        <v>70</v>
      </c>
      <c r="E7" s="8"/>
    </row>
    <row r="8" spans="1:5" x14ac:dyDescent="0.25">
      <c r="A8" s="8">
        <v>45809</v>
      </c>
      <c r="B8" s="7">
        <f t="shared" si="0"/>
        <v>2025</v>
      </c>
      <c r="C8" s="8" t="s">
        <v>60</v>
      </c>
      <c r="D8" s="8">
        <v>70</v>
      </c>
      <c r="E8" s="8"/>
    </row>
    <row r="9" spans="1:5" x14ac:dyDescent="0.25">
      <c r="A9" s="8">
        <v>45839</v>
      </c>
      <c r="B9" s="7">
        <f t="shared" si="0"/>
        <v>2025</v>
      </c>
      <c r="C9" s="8" t="s">
        <v>60</v>
      </c>
      <c r="D9" s="8">
        <v>70</v>
      </c>
      <c r="E9" s="8"/>
    </row>
    <row r="10" spans="1:5" x14ac:dyDescent="0.25">
      <c r="A10" s="8">
        <v>45870</v>
      </c>
      <c r="B10" s="7">
        <f t="shared" si="0"/>
        <v>2025</v>
      </c>
      <c r="C10" s="8" t="s">
        <v>60</v>
      </c>
      <c r="D10" s="8">
        <v>70</v>
      </c>
      <c r="E10" s="8"/>
    </row>
    <row r="11" spans="1:5" x14ac:dyDescent="0.25">
      <c r="A11" s="8">
        <v>45901</v>
      </c>
      <c r="B11" s="7">
        <f t="shared" si="0"/>
        <v>2025</v>
      </c>
      <c r="C11" s="8" t="s">
        <v>60</v>
      </c>
      <c r="D11" s="8">
        <v>70</v>
      </c>
      <c r="E11" s="8"/>
    </row>
    <row r="12" spans="1:5" x14ac:dyDescent="0.25">
      <c r="A12" s="8">
        <v>45931</v>
      </c>
      <c r="B12" s="7">
        <f t="shared" si="0"/>
        <v>2025</v>
      </c>
      <c r="C12" s="8" t="s">
        <v>60</v>
      </c>
      <c r="D12" s="8">
        <v>70</v>
      </c>
      <c r="E12" s="8"/>
    </row>
    <row r="13" spans="1:5" x14ac:dyDescent="0.25">
      <c r="A13" s="8">
        <v>45962</v>
      </c>
      <c r="B13" s="7">
        <f t="shared" si="0"/>
        <v>2025</v>
      </c>
      <c r="C13" s="8" t="s">
        <v>60</v>
      </c>
      <c r="D13" s="8">
        <v>70</v>
      </c>
      <c r="E13" s="8"/>
    </row>
    <row r="14" spans="1:5" x14ac:dyDescent="0.25">
      <c r="A14" s="8">
        <v>45992</v>
      </c>
      <c r="B14" s="7">
        <f t="shared" si="0"/>
        <v>2025</v>
      </c>
      <c r="C14" s="8" t="s">
        <v>60</v>
      </c>
      <c r="D14" s="8">
        <v>70</v>
      </c>
      <c r="E14" s="8"/>
    </row>
    <row r="15" spans="1:5" x14ac:dyDescent="0.25">
      <c r="A15" s="8">
        <v>45717</v>
      </c>
      <c r="B15" s="7">
        <f t="shared" si="0"/>
        <v>2025</v>
      </c>
      <c r="C15" s="8" t="s">
        <v>63</v>
      </c>
      <c r="D15" s="8">
        <v>55</v>
      </c>
      <c r="E15" s="8"/>
    </row>
    <row r="16" spans="1:5" x14ac:dyDescent="0.25">
      <c r="A16" s="8">
        <v>45748</v>
      </c>
      <c r="B16" s="7">
        <f t="shared" si="0"/>
        <v>2025</v>
      </c>
      <c r="C16" s="8" t="s">
        <v>63</v>
      </c>
      <c r="D16" s="8">
        <v>55</v>
      </c>
      <c r="E16" s="8"/>
    </row>
    <row r="17" spans="1:5" x14ac:dyDescent="0.25">
      <c r="A17" s="8">
        <v>45778</v>
      </c>
      <c r="B17" s="7">
        <f t="shared" si="0"/>
        <v>2025</v>
      </c>
      <c r="C17" s="8" t="s">
        <v>63</v>
      </c>
      <c r="D17" s="8">
        <v>55</v>
      </c>
      <c r="E17" s="8"/>
    </row>
    <row r="18" spans="1:5" x14ac:dyDescent="0.25">
      <c r="A18" s="8">
        <v>45809</v>
      </c>
      <c r="B18" s="7">
        <f t="shared" si="0"/>
        <v>2025</v>
      </c>
      <c r="C18" s="8" t="s">
        <v>63</v>
      </c>
      <c r="D18" s="8">
        <v>55</v>
      </c>
      <c r="E18" s="8"/>
    </row>
    <row r="19" spans="1:5" x14ac:dyDescent="0.25">
      <c r="A19" s="8">
        <v>45839</v>
      </c>
      <c r="B19" s="7">
        <f t="shared" si="0"/>
        <v>2025</v>
      </c>
      <c r="C19" s="8" t="s">
        <v>63</v>
      </c>
      <c r="D19" s="8">
        <v>55</v>
      </c>
      <c r="E19" s="8"/>
    </row>
    <row r="20" spans="1:5" x14ac:dyDescent="0.25">
      <c r="A20" s="8">
        <v>45870</v>
      </c>
      <c r="B20" s="7">
        <f t="shared" si="0"/>
        <v>2025</v>
      </c>
      <c r="C20" s="8" t="s">
        <v>63</v>
      </c>
      <c r="D20" s="8">
        <v>55</v>
      </c>
      <c r="E20" s="8"/>
    </row>
    <row r="21" spans="1:5" x14ac:dyDescent="0.25">
      <c r="A21" s="8">
        <v>45901</v>
      </c>
      <c r="B21" s="7">
        <f t="shared" si="0"/>
        <v>2025</v>
      </c>
      <c r="C21" s="8" t="s">
        <v>63</v>
      </c>
      <c r="D21" s="8">
        <v>55</v>
      </c>
      <c r="E21" s="8"/>
    </row>
    <row r="22" spans="1:5" x14ac:dyDescent="0.25">
      <c r="A22" s="8">
        <v>45931</v>
      </c>
      <c r="B22" s="7">
        <f t="shared" si="0"/>
        <v>2025</v>
      </c>
      <c r="C22" s="8" t="s">
        <v>63</v>
      </c>
      <c r="D22" s="8">
        <v>35.479999999999997</v>
      </c>
      <c r="E22" s="8"/>
    </row>
    <row r="23" spans="1:5" x14ac:dyDescent="0.25">
      <c r="A23" s="8">
        <v>45658</v>
      </c>
      <c r="B23" s="7">
        <f t="shared" si="0"/>
        <v>2025</v>
      </c>
      <c r="C23" s="8" t="s">
        <v>66</v>
      </c>
      <c r="D23" s="8">
        <v>85</v>
      </c>
      <c r="E23" s="8"/>
    </row>
    <row r="24" spans="1:5" x14ac:dyDescent="0.25">
      <c r="A24" s="8">
        <v>45689</v>
      </c>
      <c r="B24" s="7">
        <f t="shared" si="0"/>
        <v>2025</v>
      </c>
      <c r="C24" s="8" t="s">
        <v>66</v>
      </c>
      <c r="D24" s="8">
        <v>85</v>
      </c>
      <c r="E24" s="8"/>
    </row>
    <row r="25" spans="1:5" x14ac:dyDescent="0.25">
      <c r="A25" s="8">
        <v>45717</v>
      </c>
      <c r="B25" s="7">
        <f t="shared" si="0"/>
        <v>2025</v>
      </c>
      <c r="C25" s="8" t="s">
        <v>66</v>
      </c>
      <c r="D25" s="8">
        <v>85</v>
      </c>
      <c r="E25" s="8"/>
    </row>
    <row r="26" spans="1:5" x14ac:dyDescent="0.25">
      <c r="A26" s="8">
        <v>45748</v>
      </c>
      <c r="B26" s="7">
        <f t="shared" si="0"/>
        <v>2025</v>
      </c>
      <c r="C26" s="8" t="s">
        <v>66</v>
      </c>
      <c r="D26" s="8">
        <v>85</v>
      </c>
      <c r="E26" s="8"/>
    </row>
    <row r="27" spans="1:5" x14ac:dyDescent="0.25">
      <c r="A27" s="8">
        <v>45778</v>
      </c>
      <c r="B27" s="7">
        <f t="shared" si="0"/>
        <v>2025</v>
      </c>
      <c r="C27" s="8" t="s">
        <v>66</v>
      </c>
      <c r="D27" s="8">
        <v>85</v>
      </c>
      <c r="E27" s="8"/>
    </row>
    <row r="28" spans="1:5" x14ac:dyDescent="0.25">
      <c r="A28" s="8">
        <v>45809</v>
      </c>
      <c r="B28" s="7">
        <f t="shared" si="0"/>
        <v>2025</v>
      </c>
      <c r="C28" s="8" t="s">
        <v>66</v>
      </c>
      <c r="D28" s="8">
        <v>85</v>
      </c>
      <c r="E28" s="8"/>
    </row>
    <row r="29" spans="1:5" x14ac:dyDescent="0.25">
      <c r="A29" s="8">
        <v>45839</v>
      </c>
      <c r="B29" s="7">
        <f t="shared" si="0"/>
        <v>2025</v>
      </c>
      <c r="C29" s="8" t="s">
        <v>66</v>
      </c>
      <c r="D29" s="8">
        <v>85</v>
      </c>
      <c r="E29" s="8"/>
    </row>
    <row r="30" spans="1:5" x14ac:dyDescent="0.25">
      <c r="A30" s="8">
        <v>45870</v>
      </c>
      <c r="B30" s="7">
        <f t="shared" si="0"/>
        <v>2025</v>
      </c>
      <c r="C30" s="8" t="s">
        <v>66</v>
      </c>
      <c r="D30" s="8">
        <v>85</v>
      </c>
      <c r="E30" s="8"/>
    </row>
    <row r="31" spans="1:5" x14ac:dyDescent="0.25">
      <c r="A31" s="8">
        <v>45901</v>
      </c>
      <c r="B31" s="7">
        <f t="shared" si="0"/>
        <v>2025</v>
      </c>
      <c r="C31" s="8" t="s">
        <v>66</v>
      </c>
      <c r="D31" s="8">
        <v>85</v>
      </c>
      <c r="E31" s="8"/>
    </row>
    <row r="32" spans="1:5" x14ac:dyDescent="0.25">
      <c r="A32" s="8">
        <v>45931</v>
      </c>
      <c r="B32" s="7">
        <f t="shared" si="0"/>
        <v>2025</v>
      </c>
      <c r="C32" s="8" t="s">
        <v>66</v>
      </c>
      <c r="D32" s="8">
        <v>85</v>
      </c>
      <c r="E32" s="8"/>
    </row>
    <row r="33" spans="1:5" x14ac:dyDescent="0.25">
      <c r="A33" s="8">
        <v>45962</v>
      </c>
      <c r="B33" s="7">
        <f t="shared" si="0"/>
        <v>2025</v>
      </c>
      <c r="C33" s="8" t="s">
        <v>66</v>
      </c>
      <c r="D33" s="8">
        <v>85</v>
      </c>
      <c r="E33" s="8"/>
    </row>
    <row r="34" spans="1:5" x14ac:dyDescent="0.25">
      <c r="A34" s="8">
        <v>45992</v>
      </c>
      <c r="B34" s="7">
        <f t="shared" si="0"/>
        <v>2025</v>
      </c>
      <c r="C34" s="8" t="s">
        <v>66</v>
      </c>
      <c r="D34" s="8">
        <v>85</v>
      </c>
      <c r="E34" s="8"/>
    </row>
    <row r="35" spans="1:5" x14ac:dyDescent="0.25">
      <c r="A35" s="8">
        <v>45839</v>
      </c>
      <c r="B35" s="7">
        <f t="shared" si="0"/>
        <v>2025</v>
      </c>
      <c r="C35" s="8" t="s">
        <v>68</v>
      </c>
      <c r="D35" s="8">
        <v>42.58</v>
      </c>
      <c r="E35" s="8"/>
    </row>
    <row r="36" spans="1:5" x14ac:dyDescent="0.25">
      <c r="A36" s="8">
        <v>45870</v>
      </c>
      <c r="B36" s="7">
        <f t="shared" si="0"/>
        <v>2025</v>
      </c>
      <c r="C36" s="8" t="s">
        <v>68</v>
      </c>
      <c r="D36" s="8">
        <v>60</v>
      </c>
      <c r="E36" s="8"/>
    </row>
    <row r="37" spans="1:5" x14ac:dyDescent="0.25">
      <c r="A37" s="8">
        <v>45901</v>
      </c>
      <c r="B37" s="7">
        <f t="shared" si="0"/>
        <v>2025</v>
      </c>
      <c r="C37" s="8" t="s">
        <v>68</v>
      </c>
      <c r="D37" s="8">
        <v>60</v>
      </c>
      <c r="E37" s="8"/>
    </row>
    <row r="38" spans="1:5" x14ac:dyDescent="0.25">
      <c r="A38" s="8">
        <v>45931</v>
      </c>
      <c r="B38" s="7">
        <f t="shared" si="0"/>
        <v>2025</v>
      </c>
      <c r="C38" s="8" t="s">
        <v>68</v>
      </c>
      <c r="D38" s="8">
        <v>60</v>
      </c>
      <c r="E38" s="8"/>
    </row>
    <row r="39" spans="1:5" x14ac:dyDescent="0.25">
      <c r="A39" s="8">
        <v>45962</v>
      </c>
      <c r="B39" s="7">
        <f t="shared" si="0"/>
        <v>2025</v>
      </c>
      <c r="C39" s="8" t="s">
        <v>68</v>
      </c>
      <c r="D39" s="8">
        <v>60</v>
      </c>
      <c r="E39" s="8"/>
    </row>
    <row r="40" spans="1:5" x14ac:dyDescent="0.25">
      <c r="A40" s="8">
        <v>45992</v>
      </c>
      <c r="B40" s="7">
        <f t="shared" si="0"/>
        <v>2025</v>
      </c>
      <c r="C40" s="8" t="s">
        <v>68</v>
      </c>
      <c r="D40" s="8">
        <v>60</v>
      </c>
      <c r="E40" s="8"/>
    </row>
    <row r="41" spans="1:5" x14ac:dyDescent="0.25">
      <c r="A41" s="8"/>
      <c r="B41" s="7">
        <f t="shared" si="0"/>
        <v>2025</v>
      </c>
      <c r="C41" s="8"/>
      <c r="D41" s="8"/>
      <c r="E41" s="8"/>
    </row>
    <row r="42" spans="1:5" x14ac:dyDescent="0.25">
      <c r="A42" s="8"/>
      <c r="B42" s="7" t="str">
        <f t="shared" si="0"/>
        <v/>
      </c>
      <c r="C42" s="8"/>
      <c r="D42" s="8"/>
      <c r="E42" s="8"/>
    </row>
    <row r="43" spans="1:5" x14ac:dyDescent="0.25">
      <c r="A43" s="8"/>
      <c r="B43" s="7" t="str">
        <f t="shared" si="0"/>
        <v/>
      </c>
      <c r="C43" s="8"/>
      <c r="D43" s="8"/>
      <c r="E43" s="8"/>
    </row>
    <row r="44" spans="1:5" x14ac:dyDescent="0.25">
      <c r="A44" s="8"/>
      <c r="B44" s="7" t="str">
        <f t="shared" si="0"/>
        <v/>
      </c>
      <c r="C44" s="8"/>
      <c r="D44" s="8"/>
      <c r="E44" s="8"/>
    </row>
    <row r="45" spans="1:5" x14ac:dyDescent="0.25">
      <c r="A45" s="8"/>
      <c r="B45" s="7" t="str">
        <f t="shared" si="0"/>
        <v/>
      </c>
      <c r="C45" s="8"/>
      <c r="D45" s="8"/>
      <c r="E45" s="8"/>
    </row>
    <row r="46" spans="1:5" x14ac:dyDescent="0.25">
      <c r="A46" s="8"/>
      <c r="B46" s="7" t="str">
        <f t="shared" si="0"/>
        <v/>
      </c>
      <c r="C46" s="8"/>
      <c r="D46" s="8"/>
      <c r="E46" s="8"/>
    </row>
    <row r="47" spans="1:5" x14ac:dyDescent="0.25">
      <c r="A47" s="8"/>
      <c r="B47" s="7" t="str">
        <f t="shared" si="0"/>
        <v/>
      </c>
      <c r="C47" s="8"/>
      <c r="D47" s="8"/>
      <c r="E47" s="8"/>
    </row>
    <row r="48" spans="1:5" x14ac:dyDescent="0.25">
      <c r="A48" s="8"/>
      <c r="B48" s="7" t="str">
        <f t="shared" si="0"/>
        <v/>
      </c>
      <c r="C48" s="8"/>
      <c r="D48" s="8"/>
      <c r="E48" s="8"/>
    </row>
    <row r="49" spans="1:5" x14ac:dyDescent="0.25">
      <c r="A49" s="8"/>
      <c r="B49" s="7" t="str">
        <f t="shared" si="0"/>
        <v/>
      </c>
      <c r="C49" s="8"/>
      <c r="D49" s="8"/>
      <c r="E49" s="8"/>
    </row>
    <row r="50" spans="1:5" x14ac:dyDescent="0.25">
      <c r="A50" s="8"/>
      <c r="B50" s="7" t="str">
        <f t="shared" si="0"/>
        <v/>
      </c>
      <c r="C50" s="8"/>
      <c r="D50" s="8"/>
      <c r="E50" s="8"/>
    </row>
    <row r="51" spans="1:5" x14ac:dyDescent="0.25">
      <c r="A51" s="8"/>
      <c r="B51" s="7" t="str">
        <f t="shared" si="0"/>
        <v/>
      </c>
      <c r="C51" s="8"/>
      <c r="D51" s="8"/>
      <c r="E51" s="8"/>
    </row>
    <row r="52" spans="1:5" x14ac:dyDescent="0.25">
      <c r="A52" s="8"/>
      <c r="B52" s="7" t="str">
        <f t="shared" si="0"/>
        <v/>
      </c>
      <c r="C52" s="8"/>
      <c r="D52" s="8"/>
      <c r="E52" s="8"/>
    </row>
    <row r="53" spans="1:5" x14ac:dyDescent="0.25">
      <c r="A53" s="8"/>
      <c r="B53" s="7" t="str">
        <f t="shared" si="0"/>
        <v/>
      </c>
      <c r="C53" s="8"/>
      <c r="D53" s="8"/>
      <c r="E53" s="8"/>
    </row>
    <row r="54" spans="1:5" x14ac:dyDescent="0.25">
      <c r="A54" s="8"/>
      <c r="B54" s="7" t="str">
        <f t="shared" si="0"/>
        <v/>
      </c>
      <c r="C54" s="8"/>
      <c r="D54" s="8"/>
      <c r="E54" s="8"/>
    </row>
    <row r="55" spans="1:5" x14ac:dyDescent="0.25">
      <c r="A55" s="8"/>
      <c r="B55" s="7" t="str">
        <f t="shared" si="0"/>
        <v/>
      </c>
      <c r="C55" s="8"/>
      <c r="D55" s="8"/>
      <c r="E55" s="8"/>
    </row>
    <row r="56" spans="1:5" x14ac:dyDescent="0.25">
      <c r="A56" s="8"/>
      <c r="B56" s="7" t="str">
        <f t="shared" si="0"/>
        <v/>
      </c>
      <c r="C56" s="8"/>
      <c r="D56" s="8"/>
      <c r="E56" s="8"/>
    </row>
    <row r="57" spans="1:5" x14ac:dyDescent="0.25">
      <c r="A57" s="8"/>
      <c r="B57" s="7" t="str">
        <f t="shared" si="0"/>
        <v/>
      </c>
      <c r="C57" s="8"/>
      <c r="D57" s="8"/>
      <c r="E57" s="8"/>
    </row>
    <row r="58" spans="1:5" x14ac:dyDescent="0.25">
      <c r="A58" s="8"/>
      <c r="B58" s="7" t="str">
        <f t="shared" si="0"/>
        <v/>
      </c>
      <c r="C58" s="8"/>
      <c r="D58" s="8"/>
      <c r="E58" s="8"/>
    </row>
    <row r="59" spans="1:5" x14ac:dyDescent="0.25">
      <c r="A59" s="8"/>
      <c r="B59" s="7" t="str">
        <f t="shared" si="0"/>
        <v/>
      </c>
      <c r="C59" s="8"/>
      <c r="D59" s="8"/>
      <c r="E59" s="8"/>
    </row>
    <row r="60" spans="1:5" x14ac:dyDescent="0.25">
      <c r="A60" s="8"/>
      <c r="B60" s="7" t="str">
        <f t="shared" si="0"/>
        <v/>
      </c>
      <c r="C60" s="8"/>
      <c r="D60" s="8"/>
      <c r="E60" s="8"/>
    </row>
    <row r="61" spans="1:5" x14ac:dyDescent="0.25">
      <c r="A61" s="8"/>
      <c r="B61" s="7" t="str">
        <f t="shared" si="0"/>
        <v/>
      </c>
      <c r="C61" s="8"/>
      <c r="D61" s="8"/>
      <c r="E61" s="8"/>
    </row>
    <row r="62" spans="1:5" x14ac:dyDescent="0.25">
      <c r="A62" s="8"/>
      <c r="B62" s="7" t="str">
        <f t="shared" si="0"/>
        <v/>
      </c>
      <c r="C62" s="8"/>
      <c r="D62" s="8"/>
      <c r="E62" s="8"/>
    </row>
    <row r="63" spans="1:5" x14ac:dyDescent="0.25">
      <c r="A63" s="8"/>
      <c r="B63" s="7" t="str">
        <f t="shared" si="0"/>
        <v/>
      </c>
      <c r="C63" s="8"/>
      <c r="D63" s="8"/>
      <c r="E63" s="8"/>
    </row>
    <row r="64" spans="1:5" x14ac:dyDescent="0.25">
      <c r="A64" s="8"/>
      <c r="B64" s="7" t="str">
        <f t="shared" si="0"/>
        <v/>
      </c>
      <c r="C64" s="8"/>
      <c r="D64" s="8"/>
      <c r="E64" s="8"/>
    </row>
    <row r="65" spans="1:5" x14ac:dyDescent="0.25">
      <c r="A65" s="8"/>
      <c r="B65" s="7" t="str">
        <f t="shared" si="0"/>
        <v/>
      </c>
      <c r="C65" s="8"/>
      <c r="D65" s="8"/>
      <c r="E65" s="8"/>
    </row>
    <row r="66" spans="1:5" x14ac:dyDescent="0.25">
      <c r="A66" s="8"/>
      <c r="B66" s="7" t="str">
        <f t="shared" si="0"/>
        <v/>
      </c>
      <c r="C66" s="8"/>
      <c r="D66" s="8"/>
      <c r="E66" s="8"/>
    </row>
    <row r="67" spans="1:5" x14ac:dyDescent="0.25">
      <c r="A67" s="8"/>
      <c r="B67" s="7" t="str">
        <f t="shared" ref="B67:B130" si="1">IF($A66="","",YEAR($A66))</f>
        <v/>
      </c>
      <c r="C67" s="8"/>
      <c r="D67" s="8"/>
      <c r="E67" s="8"/>
    </row>
    <row r="68" spans="1:5" x14ac:dyDescent="0.25">
      <c r="A68" s="8"/>
      <c r="B68" s="7" t="str">
        <f t="shared" si="1"/>
        <v/>
      </c>
      <c r="C68" s="8"/>
      <c r="D68" s="8"/>
      <c r="E68" s="8"/>
    </row>
    <row r="69" spans="1:5" x14ac:dyDescent="0.25">
      <c r="A69" s="8"/>
      <c r="B69" s="7" t="str">
        <f t="shared" si="1"/>
        <v/>
      </c>
      <c r="C69" s="8"/>
      <c r="D69" s="8"/>
      <c r="E69" s="8"/>
    </row>
    <row r="70" spans="1:5" x14ac:dyDescent="0.25">
      <c r="A70" s="8"/>
      <c r="B70" s="7" t="str">
        <f t="shared" si="1"/>
        <v/>
      </c>
      <c r="C70" s="8"/>
      <c r="D70" s="8"/>
      <c r="E70" s="8"/>
    </row>
    <row r="71" spans="1:5" x14ac:dyDescent="0.25">
      <c r="A71" s="8"/>
      <c r="B71" s="7" t="str">
        <f t="shared" si="1"/>
        <v/>
      </c>
      <c r="C71" s="8"/>
      <c r="D71" s="8"/>
      <c r="E71" s="8"/>
    </row>
    <row r="72" spans="1:5" x14ac:dyDescent="0.25">
      <c r="A72" s="8"/>
      <c r="B72" s="7" t="str">
        <f t="shared" si="1"/>
        <v/>
      </c>
      <c r="C72" s="8"/>
      <c r="D72" s="8"/>
      <c r="E72" s="8"/>
    </row>
    <row r="73" spans="1:5" x14ac:dyDescent="0.25">
      <c r="A73" s="8"/>
      <c r="B73" s="7" t="str">
        <f t="shared" si="1"/>
        <v/>
      </c>
      <c r="C73" s="8"/>
      <c r="D73" s="8"/>
      <c r="E73" s="8"/>
    </row>
    <row r="74" spans="1:5" x14ac:dyDescent="0.25">
      <c r="A74" s="8"/>
      <c r="B74" s="7" t="str">
        <f t="shared" si="1"/>
        <v/>
      </c>
      <c r="C74" s="8"/>
      <c r="D74" s="8"/>
      <c r="E74" s="8"/>
    </row>
    <row r="75" spans="1:5" x14ac:dyDescent="0.25">
      <c r="A75" s="8"/>
      <c r="B75" s="7" t="str">
        <f t="shared" si="1"/>
        <v/>
      </c>
      <c r="C75" s="8"/>
      <c r="D75" s="8"/>
      <c r="E75" s="8"/>
    </row>
    <row r="76" spans="1:5" x14ac:dyDescent="0.25">
      <c r="A76" s="8"/>
      <c r="B76" s="7" t="str">
        <f t="shared" si="1"/>
        <v/>
      </c>
      <c r="C76" s="8"/>
      <c r="D76" s="8"/>
      <c r="E76" s="8"/>
    </row>
    <row r="77" spans="1:5" x14ac:dyDescent="0.25">
      <c r="A77" s="8"/>
      <c r="B77" s="7" t="str">
        <f t="shared" si="1"/>
        <v/>
      </c>
      <c r="C77" s="8"/>
      <c r="D77" s="8"/>
      <c r="E77" s="8"/>
    </row>
    <row r="78" spans="1:5" x14ac:dyDescent="0.25">
      <c r="A78" s="8"/>
      <c r="B78" s="7" t="str">
        <f t="shared" si="1"/>
        <v/>
      </c>
      <c r="C78" s="8"/>
      <c r="D78" s="8"/>
      <c r="E78" s="8"/>
    </row>
    <row r="79" spans="1:5" x14ac:dyDescent="0.25">
      <c r="A79" s="8"/>
      <c r="B79" s="7" t="str">
        <f t="shared" si="1"/>
        <v/>
      </c>
      <c r="C79" s="8"/>
      <c r="D79" s="8"/>
      <c r="E79" s="8"/>
    </row>
    <row r="80" spans="1:5" x14ac:dyDescent="0.25">
      <c r="A80" s="8"/>
      <c r="B80" s="7" t="str">
        <f t="shared" si="1"/>
        <v/>
      </c>
      <c r="C80" s="8"/>
      <c r="D80" s="8"/>
      <c r="E80" s="8"/>
    </row>
    <row r="81" spans="1:5" x14ac:dyDescent="0.25">
      <c r="A81" s="8"/>
      <c r="B81" s="7" t="str">
        <f t="shared" si="1"/>
        <v/>
      </c>
      <c r="C81" s="8"/>
      <c r="D81" s="8"/>
      <c r="E81" s="8"/>
    </row>
    <row r="82" spans="1:5" x14ac:dyDescent="0.25">
      <c r="A82" s="8"/>
      <c r="B82" s="7" t="str">
        <f t="shared" si="1"/>
        <v/>
      </c>
      <c r="C82" s="8"/>
      <c r="D82" s="8"/>
      <c r="E82" s="8"/>
    </row>
    <row r="83" spans="1:5" x14ac:dyDescent="0.25">
      <c r="A83" s="8"/>
      <c r="B83" s="7" t="str">
        <f t="shared" si="1"/>
        <v/>
      </c>
      <c r="C83" s="8"/>
      <c r="D83" s="8"/>
      <c r="E83" s="8"/>
    </row>
    <row r="84" spans="1:5" x14ac:dyDescent="0.25">
      <c r="A84" s="8"/>
      <c r="B84" s="7" t="str">
        <f t="shared" si="1"/>
        <v/>
      </c>
      <c r="C84" s="8"/>
      <c r="D84" s="8"/>
      <c r="E84" s="8"/>
    </row>
    <row r="85" spans="1:5" x14ac:dyDescent="0.25">
      <c r="A85" s="8"/>
      <c r="B85" s="7" t="str">
        <f t="shared" si="1"/>
        <v/>
      </c>
      <c r="C85" s="8"/>
      <c r="D85" s="8"/>
      <c r="E85" s="8"/>
    </row>
    <row r="86" spans="1:5" x14ac:dyDescent="0.25">
      <c r="A86" s="8"/>
      <c r="B86" s="7" t="str">
        <f t="shared" si="1"/>
        <v/>
      </c>
      <c r="C86" s="8"/>
      <c r="D86" s="8"/>
      <c r="E86" s="8"/>
    </row>
    <row r="87" spans="1:5" x14ac:dyDescent="0.25">
      <c r="A87" s="8"/>
      <c r="B87" s="7" t="str">
        <f t="shared" si="1"/>
        <v/>
      </c>
      <c r="C87" s="8"/>
      <c r="D87" s="8"/>
      <c r="E87" s="8"/>
    </row>
    <row r="88" spans="1:5" x14ac:dyDescent="0.25">
      <c r="A88" s="8"/>
      <c r="B88" s="7" t="str">
        <f t="shared" si="1"/>
        <v/>
      </c>
      <c r="C88" s="8"/>
      <c r="D88" s="8"/>
      <c r="E88" s="8"/>
    </row>
    <row r="89" spans="1:5" x14ac:dyDescent="0.25">
      <c r="A89" s="8"/>
      <c r="B89" s="7" t="str">
        <f t="shared" si="1"/>
        <v/>
      </c>
      <c r="C89" s="8"/>
      <c r="D89" s="8"/>
      <c r="E89" s="8"/>
    </row>
    <row r="90" spans="1:5" x14ac:dyDescent="0.25">
      <c r="A90" s="8"/>
      <c r="B90" s="7" t="str">
        <f t="shared" si="1"/>
        <v/>
      </c>
      <c r="C90" s="8"/>
      <c r="D90" s="8"/>
      <c r="E90" s="8"/>
    </row>
    <row r="91" spans="1:5" x14ac:dyDescent="0.25">
      <c r="A91" s="8"/>
      <c r="B91" s="7" t="str">
        <f t="shared" si="1"/>
        <v/>
      </c>
      <c r="C91" s="8"/>
      <c r="D91" s="8"/>
      <c r="E91" s="8"/>
    </row>
    <row r="92" spans="1:5" x14ac:dyDescent="0.25">
      <c r="A92" s="8"/>
      <c r="B92" s="7" t="str">
        <f t="shared" si="1"/>
        <v/>
      </c>
      <c r="C92" s="8"/>
      <c r="D92" s="8"/>
      <c r="E92" s="8"/>
    </row>
    <row r="93" spans="1:5" x14ac:dyDescent="0.25">
      <c r="A93" s="8"/>
      <c r="B93" s="7" t="str">
        <f t="shared" si="1"/>
        <v/>
      </c>
      <c r="C93" s="8"/>
      <c r="D93" s="8"/>
      <c r="E93" s="8"/>
    </row>
    <row r="94" spans="1:5" x14ac:dyDescent="0.25">
      <c r="A94" s="8"/>
      <c r="B94" s="7" t="str">
        <f t="shared" si="1"/>
        <v/>
      </c>
      <c r="C94" s="8"/>
      <c r="D94" s="8"/>
      <c r="E94" s="8"/>
    </row>
    <row r="95" spans="1:5" x14ac:dyDescent="0.25">
      <c r="A95" s="8"/>
      <c r="B95" s="7" t="str">
        <f t="shared" si="1"/>
        <v/>
      </c>
      <c r="C95" s="8"/>
      <c r="D95" s="8"/>
      <c r="E95" s="8"/>
    </row>
    <row r="96" spans="1:5" x14ac:dyDescent="0.25">
      <c r="A96" s="8"/>
      <c r="B96" s="7" t="str">
        <f t="shared" si="1"/>
        <v/>
      </c>
      <c r="C96" s="8"/>
      <c r="D96" s="8"/>
      <c r="E96" s="8"/>
    </row>
    <row r="97" spans="1:5" x14ac:dyDescent="0.25">
      <c r="A97" s="8"/>
      <c r="B97" s="7" t="str">
        <f t="shared" si="1"/>
        <v/>
      </c>
      <c r="C97" s="8"/>
      <c r="D97" s="8"/>
      <c r="E97" s="8"/>
    </row>
    <row r="98" spans="1:5" x14ac:dyDescent="0.25">
      <c r="A98" s="8"/>
      <c r="B98" s="7" t="str">
        <f t="shared" si="1"/>
        <v/>
      </c>
      <c r="C98" s="8"/>
      <c r="D98" s="8"/>
      <c r="E98" s="8"/>
    </row>
    <row r="99" spans="1:5" x14ac:dyDescent="0.25">
      <c r="A99" s="8"/>
      <c r="B99" s="7" t="str">
        <f t="shared" si="1"/>
        <v/>
      </c>
      <c r="C99" s="8"/>
      <c r="D99" s="8"/>
      <c r="E99" s="8"/>
    </row>
    <row r="100" spans="1:5" x14ac:dyDescent="0.25">
      <c r="A100" s="8"/>
      <c r="B100" s="7" t="str">
        <f t="shared" si="1"/>
        <v/>
      </c>
      <c r="C100" s="8"/>
      <c r="D100" s="8"/>
      <c r="E100" s="8"/>
    </row>
    <row r="101" spans="1:5" x14ac:dyDescent="0.25">
      <c r="A101" s="8"/>
      <c r="B101" s="7" t="str">
        <f t="shared" si="1"/>
        <v/>
      </c>
      <c r="C101" s="8"/>
      <c r="D101" s="8"/>
      <c r="E101" s="8"/>
    </row>
    <row r="102" spans="1:5" x14ac:dyDescent="0.25">
      <c r="A102" s="8"/>
      <c r="B102" s="7" t="str">
        <f t="shared" si="1"/>
        <v/>
      </c>
      <c r="C102" s="8"/>
      <c r="D102" s="8"/>
      <c r="E102" s="8"/>
    </row>
    <row r="103" spans="1:5" x14ac:dyDescent="0.25">
      <c r="A103" s="8"/>
      <c r="B103" s="7" t="str">
        <f t="shared" si="1"/>
        <v/>
      </c>
      <c r="C103" s="8"/>
      <c r="D103" s="8"/>
      <c r="E103" s="8"/>
    </row>
    <row r="104" spans="1:5" x14ac:dyDescent="0.25">
      <c r="A104" s="8"/>
      <c r="B104" s="7" t="str">
        <f t="shared" si="1"/>
        <v/>
      </c>
      <c r="C104" s="8"/>
      <c r="D104" s="8"/>
      <c r="E104" s="8"/>
    </row>
    <row r="105" spans="1:5" x14ac:dyDescent="0.25">
      <c r="A105" s="8"/>
      <c r="B105" s="7" t="str">
        <f t="shared" si="1"/>
        <v/>
      </c>
      <c r="C105" s="8"/>
      <c r="D105" s="8"/>
      <c r="E105" s="8"/>
    </row>
    <row r="106" spans="1:5" x14ac:dyDescent="0.25">
      <c r="A106" s="8"/>
      <c r="B106" s="7" t="str">
        <f t="shared" si="1"/>
        <v/>
      </c>
      <c r="C106" s="8"/>
      <c r="D106" s="8"/>
      <c r="E106" s="8"/>
    </row>
    <row r="107" spans="1:5" x14ac:dyDescent="0.25">
      <c r="A107" s="8"/>
      <c r="B107" s="7" t="str">
        <f t="shared" si="1"/>
        <v/>
      </c>
      <c r="C107" s="8"/>
      <c r="D107" s="8"/>
      <c r="E107" s="8"/>
    </row>
    <row r="108" spans="1:5" x14ac:dyDescent="0.25">
      <c r="A108" s="8"/>
      <c r="B108" s="7" t="str">
        <f t="shared" si="1"/>
        <v/>
      </c>
      <c r="C108" s="8"/>
      <c r="D108" s="8"/>
      <c r="E108" s="8"/>
    </row>
    <row r="109" spans="1:5" x14ac:dyDescent="0.25">
      <c r="A109" s="8"/>
      <c r="B109" s="7" t="str">
        <f t="shared" si="1"/>
        <v/>
      </c>
      <c r="C109" s="8"/>
      <c r="D109" s="8"/>
      <c r="E109" s="8"/>
    </row>
    <row r="110" spans="1:5" x14ac:dyDescent="0.25">
      <c r="A110" s="8"/>
      <c r="B110" s="7" t="str">
        <f t="shared" si="1"/>
        <v/>
      </c>
      <c r="C110" s="8"/>
      <c r="D110" s="8"/>
      <c r="E110" s="8"/>
    </row>
    <row r="111" spans="1:5" x14ac:dyDescent="0.25">
      <c r="A111" s="8"/>
      <c r="B111" s="7" t="str">
        <f t="shared" si="1"/>
        <v/>
      </c>
      <c r="C111" s="8"/>
      <c r="D111" s="8"/>
      <c r="E111" s="8"/>
    </row>
    <row r="112" spans="1:5" x14ac:dyDescent="0.25">
      <c r="A112" s="8"/>
      <c r="B112" s="7" t="str">
        <f t="shared" si="1"/>
        <v/>
      </c>
      <c r="C112" s="8"/>
      <c r="D112" s="8"/>
      <c r="E112" s="8"/>
    </row>
    <row r="113" spans="1:5" x14ac:dyDescent="0.25">
      <c r="A113" s="8"/>
      <c r="B113" s="7" t="str">
        <f t="shared" si="1"/>
        <v/>
      </c>
      <c r="C113" s="8"/>
      <c r="D113" s="8"/>
      <c r="E113" s="8"/>
    </row>
    <row r="114" spans="1:5" x14ac:dyDescent="0.25">
      <c r="A114" s="8"/>
      <c r="B114" s="7" t="str">
        <f t="shared" si="1"/>
        <v/>
      </c>
      <c r="C114" s="8"/>
      <c r="D114" s="8"/>
      <c r="E114" s="8"/>
    </row>
    <row r="115" spans="1:5" x14ac:dyDescent="0.25">
      <c r="A115" s="8"/>
      <c r="B115" s="7" t="str">
        <f t="shared" si="1"/>
        <v/>
      </c>
      <c r="C115" s="8"/>
      <c r="D115" s="8"/>
      <c r="E115" s="8"/>
    </row>
    <row r="116" spans="1:5" x14ac:dyDescent="0.25">
      <c r="A116" s="8"/>
      <c r="B116" s="7" t="str">
        <f t="shared" si="1"/>
        <v/>
      </c>
      <c r="C116" s="8"/>
      <c r="D116" s="8"/>
      <c r="E116" s="8"/>
    </row>
    <row r="117" spans="1:5" x14ac:dyDescent="0.25">
      <c r="A117" s="8"/>
      <c r="B117" s="7" t="str">
        <f t="shared" si="1"/>
        <v/>
      </c>
      <c r="C117" s="8"/>
      <c r="D117" s="8"/>
      <c r="E117" s="8"/>
    </row>
    <row r="118" spans="1:5" x14ac:dyDescent="0.25">
      <c r="A118" s="8"/>
      <c r="B118" s="7" t="str">
        <f t="shared" si="1"/>
        <v/>
      </c>
      <c r="C118" s="8"/>
      <c r="D118" s="8"/>
      <c r="E118" s="8"/>
    </row>
    <row r="119" spans="1:5" x14ac:dyDescent="0.25">
      <c r="A119" s="8"/>
      <c r="B119" s="7" t="str">
        <f t="shared" si="1"/>
        <v/>
      </c>
      <c r="C119" s="8"/>
      <c r="D119" s="8"/>
      <c r="E119" s="8"/>
    </row>
    <row r="120" spans="1:5" x14ac:dyDescent="0.25">
      <c r="A120" s="8"/>
      <c r="B120" s="7" t="str">
        <f t="shared" si="1"/>
        <v/>
      </c>
      <c r="C120" s="8"/>
      <c r="D120" s="8"/>
      <c r="E120" s="8"/>
    </row>
    <row r="121" spans="1:5" x14ac:dyDescent="0.25">
      <c r="A121" s="8"/>
      <c r="B121" s="7" t="str">
        <f t="shared" si="1"/>
        <v/>
      </c>
      <c r="C121" s="8"/>
      <c r="D121" s="8"/>
      <c r="E121" s="8"/>
    </row>
    <row r="122" spans="1:5" x14ac:dyDescent="0.25">
      <c r="A122" s="8"/>
      <c r="B122" s="7" t="str">
        <f t="shared" si="1"/>
        <v/>
      </c>
      <c r="C122" s="8"/>
      <c r="D122" s="8"/>
      <c r="E122" s="8"/>
    </row>
    <row r="123" spans="1:5" x14ac:dyDescent="0.25">
      <c r="A123" s="8"/>
      <c r="B123" s="7" t="str">
        <f t="shared" si="1"/>
        <v/>
      </c>
      <c r="C123" s="8"/>
      <c r="D123" s="8"/>
      <c r="E123" s="8"/>
    </row>
    <row r="124" spans="1:5" x14ac:dyDescent="0.25">
      <c r="A124" s="8"/>
      <c r="B124" s="7" t="str">
        <f t="shared" si="1"/>
        <v/>
      </c>
      <c r="C124" s="8"/>
      <c r="D124" s="8"/>
      <c r="E124" s="8"/>
    </row>
    <row r="125" spans="1:5" x14ac:dyDescent="0.25">
      <c r="A125" s="8"/>
      <c r="B125" s="7" t="str">
        <f t="shared" si="1"/>
        <v/>
      </c>
      <c r="C125" s="8"/>
      <c r="D125" s="8"/>
      <c r="E125" s="8"/>
    </row>
    <row r="126" spans="1:5" x14ac:dyDescent="0.25">
      <c r="A126" s="8"/>
      <c r="B126" s="7" t="str">
        <f t="shared" si="1"/>
        <v/>
      </c>
      <c r="C126" s="8"/>
      <c r="D126" s="8"/>
      <c r="E126" s="8"/>
    </row>
    <row r="127" spans="1:5" x14ac:dyDescent="0.25">
      <c r="A127" s="8"/>
      <c r="B127" s="7" t="str">
        <f t="shared" si="1"/>
        <v/>
      </c>
      <c r="C127" s="8"/>
      <c r="D127" s="8"/>
      <c r="E127" s="8"/>
    </row>
    <row r="128" spans="1:5" x14ac:dyDescent="0.25">
      <c r="A128" s="8"/>
      <c r="B128" s="7" t="str">
        <f t="shared" si="1"/>
        <v/>
      </c>
      <c r="C128" s="8"/>
      <c r="D128" s="8"/>
      <c r="E128" s="8"/>
    </row>
    <row r="129" spans="1:5" x14ac:dyDescent="0.25">
      <c r="A129" s="8"/>
      <c r="B129" s="7" t="str">
        <f t="shared" si="1"/>
        <v/>
      </c>
      <c r="C129" s="8"/>
      <c r="D129" s="8"/>
      <c r="E129" s="8"/>
    </row>
    <row r="130" spans="1:5" x14ac:dyDescent="0.25">
      <c r="A130" s="8"/>
      <c r="B130" s="7" t="str">
        <f t="shared" si="1"/>
        <v/>
      </c>
      <c r="C130" s="8"/>
      <c r="D130" s="8"/>
      <c r="E130" s="8"/>
    </row>
    <row r="131" spans="1:5" x14ac:dyDescent="0.25">
      <c r="A131" s="8"/>
      <c r="B131" s="7" t="str">
        <f t="shared" ref="B131:B194" si="2">IF($A130="","",YEAR($A130))</f>
        <v/>
      </c>
      <c r="C131" s="8"/>
      <c r="D131" s="8"/>
      <c r="E131" s="8"/>
    </row>
    <row r="132" spans="1:5" x14ac:dyDescent="0.25">
      <c r="A132" s="8"/>
      <c r="B132" s="7" t="str">
        <f t="shared" si="2"/>
        <v/>
      </c>
      <c r="C132" s="8"/>
      <c r="D132" s="8"/>
      <c r="E132" s="8"/>
    </row>
    <row r="133" spans="1:5" x14ac:dyDescent="0.25">
      <c r="A133" s="8"/>
      <c r="B133" s="7" t="str">
        <f t="shared" si="2"/>
        <v/>
      </c>
      <c r="C133" s="8"/>
      <c r="D133" s="8"/>
      <c r="E133" s="8"/>
    </row>
    <row r="134" spans="1:5" x14ac:dyDescent="0.25">
      <c r="A134" s="8"/>
      <c r="B134" s="7" t="str">
        <f t="shared" si="2"/>
        <v/>
      </c>
      <c r="C134" s="8"/>
      <c r="D134" s="8"/>
      <c r="E134" s="8"/>
    </row>
    <row r="135" spans="1:5" x14ac:dyDescent="0.25">
      <c r="A135" s="8"/>
      <c r="B135" s="7" t="str">
        <f t="shared" si="2"/>
        <v/>
      </c>
      <c r="C135" s="8"/>
      <c r="D135" s="8"/>
      <c r="E135" s="8"/>
    </row>
    <row r="136" spans="1:5" x14ac:dyDescent="0.25">
      <c r="A136" s="8"/>
      <c r="B136" s="7" t="str">
        <f t="shared" si="2"/>
        <v/>
      </c>
      <c r="C136" s="8"/>
      <c r="D136" s="8"/>
      <c r="E136" s="8"/>
    </row>
    <row r="137" spans="1:5" x14ac:dyDescent="0.25">
      <c r="A137" s="8"/>
      <c r="B137" s="7" t="str">
        <f t="shared" si="2"/>
        <v/>
      </c>
      <c r="C137" s="8"/>
      <c r="D137" s="8"/>
      <c r="E137" s="8"/>
    </row>
    <row r="138" spans="1:5" x14ac:dyDescent="0.25">
      <c r="A138" s="8"/>
      <c r="B138" s="7" t="str">
        <f t="shared" si="2"/>
        <v/>
      </c>
      <c r="C138" s="8"/>
      <c r="D138" s="8"/>
      <c r="E138" s="8"/>
    </row>
    <row r="139" spans="1:5" x14ac:dyDescent="0.25">
      <c r="A139" s="8"/>
      <c r="B139" s="7" t="str">
        <f t="shared" si="2"/>
        <v/>
      </c>
      <c r="C139" s="8"/>
      <c r="D139" s="8"/>
      <c r="E139" s="8"/>
    </row>
    <row r="140" spans="1:5" x14ac:dyDescent="0.25">
      <c r="A140" s="8"/>
      <c r="B140" s="7" t="str">
        <f t="shared" si="2"/>
        <v/>
      </c>
      <c r="C140" s="8"/>
      <c r="D140" s="8"/>
      <c r="E140" s="8"/>
    </row>
    <row r="141" spans="1:5" x14ac:dyDescent="0.25">
      <c r="A141" s="8"/>
      <c r="B141" s="7" t="str">
        <f t="shared" si="2"/>
        <v/>
      </c>
      <c r="C141" s="8"/>
      <c r="D141" s="8"/>
      <c r="E141" s="8"/>
    </row>
    <row r="142" spans="1:5" x14ac:dyDescent="0.25">
      <c r="A142" s="8"/>
      <c r="B142" s="7" t="str">
        <f t="shared" si="2"/>
        <v/>
      </c>
      <c r="C142" s="8"/>
      <c r="D142" s="8"/>
      <c r="E142" s="8"/>
    </row>
    <row r="143" spans="1:5" x14ac:dyDescent="0.25">
      <c r="A143" s="8"/>
      <c r="B143" s="7" t="str">
        <f t="shared" si="2"/>
        <v/>
      </c>
      <c r="C143" s="8"/>
      <c r="D143" s="8"/>
      <c r="E143" s="8"/>
    </row>
    <row r="144" spans="1:5" x14ac:dyDescent="0.25">
      <c r="A144" s="8"/>
      <c r="B144" s="7" t="str">
        <f t="shared" si="2"/>
        <v/>
      </c>
      <c r="C144" s="8"/>
      <c r="D144" s="8"/>
      <c r="E144" s="8"/>
    </row>
    <row r="145" spans="1:5" x14ac:dyDescent="0.25">
      <c r="A145" s="8"/>
      <c r="B145" s="7" t="str">
        <f t="shared" si="2"/>
        <v/>
      </c>
      <c r="C145" s="8"/>
      <c r="D145" s="8"/>
      <c r="E145" s="8"/>
    </row>
    <row r="146" spans="1:5" x14ac:dyDescent="0.25">
      <c r="A146" s="8"/>
      <c r="B146" s="7" t="str">
        <f t="shared" si="2"/>
        <v/>
      </c>
      <c r="C146" s="8"/>
      <c r="D146" s="8"/>
      <c r="E146" s="8"/>
    </row>
    <row r="147" spans="1:5" x14ac:dyDescent="0.25">
      <c r="A147" s="8"/>
      <c r="B147" s="7" t="str">
        <f t="shared" si="2"/>
        <v/>
      </c>
      <c r="C147" s="8"/>
      <c r="D147" s="8"/>
      <c r="E147" s="8"/>
    </row>
    <row r="148" spans="1:5" x14ac:dyDescent="0.25">
      <c r="A148" s="8"/>
      <c r="B148" s="7" t="str">
        <f t="shared" si="2"/>
        <v/>
      </c>
      <c r="C148" s="8"/>
      <c r="D148" s="8"/>
      <c r="E148" s="8"/>
    </row>
    <row r="149" spans="1:5" x14ac:dyDescent="0.25">
      <c r="A149" s="8"/>
      <c r="B149" s="7" t="str">
        <f t="shared" si="2"/>
        <v/>
      </c>
      <c r="C149" s="8"/>
      <c r="D149" s="8"/>
      <c r="E149" s="8"/>
    </row>
    <row r="150" spans="1:5" x14ac:dyDescent="0.25">
      <c r="A150" s="8"/>
      <c r="B150" s="7" t="str">
        <f t="shared" si="2"/>
        <v/>
      </c>
      <c r="C150" s="8"/>
      <c r="D150" s="8"/>
      <c r="E150" s="8"/>
    </row>
    <row r="151" spans="1:5" x14ac:dyDescent="0.25">
      <c r="A151" s="8"/>
      <c r="B151" s="7" t="str">
        <f t="shared" si="2"/>
        <v/>
      </c>
      <c r="C151" s="8"/>
      <c r="D151" s="8"/>
      <c r="E151" s="8"/>
    </row>
    <row r="152" spans="1:5" x14ac:dyDescent="0.25">
      <c r="A152" s="8"/>
      <c r="B152" s="7" t="str">
        <f t="shared" si="2"/>
        <v/>
      </c>
      <c r="C152" s="8"/>
      <c r="D152" s="8"/>
      <c r="E152" s="8"/>
    </row>
    <row r="153" spans="1:5" x14ac:dyDescent="0.25">
      <c r="A153" s="8"/>
      <c r="B153" s="7" t="str">
        <f t="shared" si="2"/>
        <v/>
      </c>
      <c r="C153" s="8"/>
      <c r="D153" s="8"/>
      <c r="E153" s="8"/>
    </row>
    <row r="154" spans="1:5" x14ac:dyDescent="0.25">
      <c r="A154" s="8"/>
      <c r="B154" s="7" t="str">
        <f t="shared" si="2"/>
        <v/>
      </c>
      <c r="C154" s="8"/>
      <c r="D154" s="8"/>
      <c r="E154" s="8"/>
    </row>
    <row r="155" spans="1:5" x14ac:dyDescent="0.25">
      <c r="A155" s="8"/>
      <c r="B155" s="7" t="str">
        <f t="shared" si="2"/>
        <v/>
      </c>
      <c r="C155" s="8"/>
      <c r="D155" s="8"/>
      <c r="E155" s="8"/>
    </row>
    <row r="156" spans="1:5" x14ac:dyDescent="0.25">
      <c r="A156" s="8"/>
      <c r="B156" s="7" t="str">
        <f t="shared" si="2"/>
        <v/>
      </c>
      <c r="C156" s="8"/>
      <c r="D156" s="8"/>
      <c r="E156" s="8"/>
    </row>
    <row r="157" spans="1:5" x14ac:dyDescent="0.25">
      <c r="A157" s="8"/>
      <c r="B157" s="7" t="str">
        <f t="shared" si="2"/>
        <v/>
      </c>
      <c r="C157" s="8"/>
      <c r="D157" s="8"/>
      <c r="E157" s="8"/>
    </row>
    <row r="158" spans="1:5" x14ac:dyDescent="0.25">
      <c r="A158" s="8"/>
      <c r="B158" s="7" t="str">
        <f t="shared" si="2"/>
        <v/>
      </c>
      <c r="C158" s="8"/>
      <c r="D158" s="8"/>
      <c r="E158" s="8"/>
    </row>
    <row r="159" spans="1:5" x14ac:dyDescent="0.25">
      <c r="A159" s="8"/>
      <c r="B159" s="7" t="str">
        <f t="shared" si="2"/>
        <v/>
      </c>
      <c r="C159" s="8"/>
      <c r="D159" s="8"/>
      <c r="E159" s="8"/>
    </row>
    <row r="160" spans="1:5" x14ac:dyDescent="0.25">
      <c r="A160" s="8"/>
      <c r="B160" s="7" t="str">
        <f t="shared" si="2"/>
        <v/>
      </c>
      <c r="C160" s="8"/>
      <c r="D160" s="8"/>
      <c r="E160" s="8"/>
    </row>
    <row r="161" spans="1:5" x14ac:dyDescent="0.25">
      <c r="A161" s="8"/>
      <c r="B161" s="7" t="str">
        <f t="shared" si="2"/>
        <v/>
      </c>
      <c r="C161" s="8"/>
      <c r="D161" s="8"/>
      <c r="E161" s="8"/>
    </row>
    <row r="162" spans="1:5" x14ac:dyDescent="0.25">
      <c r="A162" s="8"/>
      <c r="B162" s="7" t="str">
        <f t="shared" si="2"/>
        <v/>
      </c>
      <c r="C162" s="8"/>
      <c r="D162" s="8"/>
      <c r="E162" s="8"/>
    </row>
    <row r="163" spans="1:5" x14ac:dyDescent="0.25">
      <c r="A163" s="8"/>
      <c r="B163" s="7" t="str">
        <f t="shared" si="2"/>
        <v/>
      </c>
      <c r="C163" s="8"/>
      <c r="D163" s="8"/>
      <c r="E163" s="8"/>
    </row>
    <row r="164" spans="1:5" x14ac:dyDescent="0.25">
      <c r="A164" s="8"/>
      <c r="B164" s="7" t="str">
        <f t="shared" si="2"/>
        <v/>
      </c>
      <c r="C164" s="8"/>
      <c r="D164" s="8"/>
      <c r="E164" s="8"/>
    </row>
    <row r="165" spans="1:5" x14ac:dyDescent="0.25">
      <c r="A165" s="8"/>
      <c r="B165" s="7" t="str">
        <f t="shared" si="2"/>
        <v/>
      </c>
      <c r="C165" s="8"/>
      <c r="D165" s="8"/>
      <c r="E165" s="8"/>
    </row>
    <row r="166" spans="1:5" x14ac:dyDescent="0.25">
      <c r="A166" s="8"/>
      <c r="B166" s="7" t="str">
        <f t="shared" si="2"/>
        <v/>
      </c>
      <c r="C166" s="8"/>
      <c r="D166" s="8"/>
      <c r="E166" s="8"/>
    </row>
    <row r="167" spans="1:5" x14ac:dyDescent="0.25">
      <c r="A167" s="8"/>
      <c r="B167" s="7" t="str">
        <f t="shared" si="2"/>
        <v/>
      </c>
      <c r="C167" s="8"/>
      <c r="D167" s="8"/>
      <c r="E167" s="8"/>
    </row>
    <row r="168" spans="1:5" x14ac:dyDescent="0.25">
      <c r="A168" s="8"/>
      <c r="B168" s="7" t="str">
        <f t="shared" si="2"/>
        <v/>
      </c>
      <c r="C168" s="8"/>
      <c r="D168" s="8"/>
      <c r="E168" s="8"/>
    </row>
    <row r="169" spans="1:5" x14ac:dyDescent="0.25">
      <c r="A169" s="8"/>
      <c r="B169" s="7" t="str">
        <f t="shared" si="2"/>
        <v/>
      </c>
      <c r="C169" s="8"/>
      <c r="D169" s="8"/>
      <c r="E169" s="8"/>
    </row>
    <row r="170" spans="1:5" x14ac:dyDescent="0.25">
      <c r="A170" s="8"/>
      <c r="B170" s="7" t="str">
        <f t="shared" si="2"/>
        <v/>
      </c>
      <c r="C170" s="8"/>
      <c r="D170" s="8"/>
      <c r="E170" s="8"/>
    </row>
    <row r="171" spans="1:5" x14ac:dyDescent="0.25">
      <c r="A171" s="8"/>
      <c r="B171" s="7" t="str">
        <f t="shared" si="2"/>
        <v/>
      </c>
      <c r="C171" s="8"/>
      <c r="D171" s="8"/>
      <c r="E171" s="8"/>
    </row>
    <row r="172" spans="1:5" x14ac:dyDescent="0.25">
      <c r="A172" s="8"/>
      <c r="B172" s="7" t="str">
        <f t="shared" si="2"/>
        <v/>
      </c>
      <c r="C172" s="8"/>
      <c r="D172" s="8"/>
      <c r="E172" s="8"/>
    </row>
    <row r="173" spans="1:5" x14ac:dyDescent="0.25">
      <c r="A173" s="8"/>
      <c r="B173" s="7" t="str">
        <f t="shared" si="2"/>
        <v/>
      </c>
      <c r="C173" s="8"/>
      <c r="D173" s="8"/>
      <c r="E173" s="8"/>
    </row>
    <row r="174" spans="1:5" x14ac:dyDescent="0.25">
      <c r="A174" s="8"/>
      <c r="B174" s="7" t="str">
        <f t="shared" si="2"/>
        <v/>
      </c>
      <c r="C174" s="8"/>
      <c r="D174" s="8"/>
      <c r="E174" s="8"/>
    </row>
    <row r="175" spans="1:5" x14ac:dyDescent="0.25">
      <c r="A175" s="8"/>
      <c r="B175" s="7" t="str">
        <f t="shared" si="2"/>
        <v/>
      </c>
      <c r="C175" s="8"/>
      <c r="D175" s="8"/>
      <c r="E175" s="8"/>
    </row>
    <row r="176" spans="1:5" x14ac:dyDescent="0.25">
      <c r="A176" s="8"/>
      <c r="B176" s="7" t="str">
        <f t="shared" si="2"/>
        <v/>
      </c>
      <c r="C176" s="8"/>
      <c r="D176" s="8"/>
      <c r="E176" s="8"/>
    </row>
    <row r="177" spans="1:5" x14ac:dyDescent="0.25">
      <c r="A177" s="8"/>
      <c r="B177" s="7" t="str">
        <f t="shared" si="2"/>
        <v/>
      </c>
      <c r="C177" s="8"/>
      <c r="D177" s="8"/>
      <c r="E177" s="8"/>
    </row>
    <row r="178" spans="1:5" x14ac:dyDescent="0.25">
      <c r="A178" s="8"/>
      <c r="B178" s="7" t="str">
        <f t="shared" si="2"/>
        <v/>
      </c>
      <c r="C178" s="8"/>
      <c r="D178" s="8"/>
      <c r="E178" s="8"/>
    </row>
    <row r="179" spans="1:5" x14ac:dyDescent="0.25">
      <c r="A179" s="8"/>
      <c r="B179" s="7" t="str">
        <f t="shared" si="2"/>
        <v/>
      </c>
      <c r="C179" s="8"/>
      <c r="D179" s="8"/>
      <c r="E179" s="8"/>
    </row>
    <row r="180" spans="1:5" x14ac:dyDescent="0.25">
      <c r="A180" s="8"/>
      <c r="B180" s="7" t="str">
        <f t="shared" si="2"/>
        <v/>
      </c>
      <c r="C180" s="8"/>
      <c r="D180" s="8"/>
      <c r="E180" s="8"/>
    </row>
    <row r="181" spans="1:5" x14ac:dyDescent="0.25">
      <c r="A181" s="8"/>
      <c r="B181" s="7" t="str">
        <f t="shared" si="2"/>
        <v/>
      </c>
      <c r="C181" s="8"/>
      <c r="D181" s="8"/>
      <c r="E181" s="8"/>
    </row>
    <row r="182" spans="1:5" x14ac:dyDescent="0.25">
      <c r="A182" s="8"/>
      <c r="B182" s="7" t="str">
        <f t="shared" si="2"/>
        <v/>
      </c>
      <c r="C182" s="8"/>
      <c r="D182" s="8"/>
      <c r="E182" s="8"/>
    </row>
    <row r="183" spans="1:5" x14ac:dyDescent="0.25">
      <c r="A183" s="8"/>
      <c r="B183" s="7" t="str">
        <f t="shared" si="2"/>
        <v/>
      </c>
      <c r="C183" s="8"/>
      <c r="D183" s="8"/>
      <c r="E183" s="8"/>
    </row>
    <row r="184" spans="1:5" x14ac:dyDescent="0.25">
      <c r="A184" s="8"/>
      <c r="B184" s="7" t="str">
        <f t="shared" si="2"/>
        <v/>
      </c>
      <c r="C184" s="8"/>
      <c r="D184" s="8"/>
      <c r="E184" s="8"/>
    </row>
    <row r="185" spans="1:5" x14ac:dyDescent="0.25">
      <c r="A185" s="8"/>
      <c r="B185" s="7" t="str">
        <f t="shared" si="2"/>
        <v/>
      </c>
      <c r="C185" s="8"/>
      <c r="D185" s="8"/>
      <c r="E185" s="8"/>
    </row>
    <row r="186" spans="1:5" x14ac:dyDescent="0.25">
      <c r="A186" s="8"/>
      <c r="B186" s="7" t="str">
        <f t="shared" si="2"/>
        <v/>
      </c>
      <c r="C186" s="8"/>
      <c r="D186" s="8"/>
      <c r="E186" s="8"/>
    </row>
    <row r="187" spans="1:5" x14ac:dyDescent="0.25">
      <c r="A187" s="8"/>
      <c r="B187" s="7" t="str">
        <f t="shared" si="2"/>
        <v/>
      </c>
      <c r="C187" s="8"/>
      <c r="D187" s="8"/>
      <c r="E187" s="8"/>
    </row>
    <row r="188" spans="1:5" x14ac:dyDescent="0.25">
      <c r="A188" s="8"/>
      <c r="B188" s="7" t="str">
        <f t="shared" si="2"/>
        <v/>
      </c>
      <c r="C188" s="8"/>
      <c r="D188" s="8"/>
      <c r="E188" s="8"/>
    </row>
    <row r="189" spans="1:5" x14ac:dyDescent="0.25">
      <c r="A189" s="8"/>
      <c r="B189" s="7" t="str">
        <f t="shared" si="2"/>
        <v/>
      </c>
      <c r="C189" s="8"/>
      <c r="D189" s="8"/>
      <c r="E189" s="8"/>
    </row>
    <row r="190" spans="1:5" x14ac:dyDescent="0.25">
      <c r="A190" s="8"/>
      <c r="B190" s="7" t="str">
        <f t="shared" si="2"/>
        <v/>
      </c>
      <c r="C190" s="8"/>
      <c r="D190" s="8"/>
      <c r="E190" s="8"/>
    </row>
    <row r="191" spans="1:5" x14ac:dyDescent="0.25">
      <c r="A191" s="8"/>
      <c r="B191" s="7" t="str">
        <f t="shared" si="2"/>
        <v/>
      </c>
      <c r="C191" s="8"/>
      <c r="D191" s="8"/>
      <c r="E191" s="8"/>
    </row>
    <row r="192" spans="1:5" x14ac:dyDescent="0.25">
      <c r="A192" s="8"/>
      <c r="B192" s="7" t="str">
        <f t="shared" si="2"/>
        <v/>
      </c>
      <c r="C192" s="8"/>
      <c r="D192" s="8"/>
      <c r="E192" s="8"/>
    </row>
    <row r="193" spans="1:5" x14ac:dyDescent="0.25">
      <c r="A193" s="8"/>
      <c r="B193" s="7" t="str">
        <f t="shared" si="2"/>
        <v/>
      </c>
      <c r="C193" s="8"/>
      <c r="D193" s="8"/>
      <c r="E193" s="8"/>
    </row>
    <row r="194" spans="1:5" x14ac:dyDescent="0.25">
      <c r="A194" s="8"/>
      <c r="B194" s="7" t="str">
        <f t="shared" si="2"/>
        <v/>
      </c>
      <c r="C194" s="8"/>
      <c r="D194" s="8"/>
      <c r="E194" s="8"/>
    </row>
    <row r="195" spans="1:5" x14ac:dyDescent="0.25">
      <c r="A195" s="8"/>
      <c r="B195" s="7" t="str">
        <f t="shared" ref="B195:B258" si="3">IF($A194="","",YEAR($A194))</f>
        <v/>
      </c>
      <c r="C195" s="8"/>
      <c r="D195" s="8"/>
      <c r="E195" s="8"/>
    </row>
    <row r="196" spans="1:5" x14ac:dyDescent="0.25">
      <c r="A196" s="8"/>
      <c r="B196" s="7" t="str">
        <f t="shared" si="3"/>
        <v/>
      </c>
      <c r="C196" s="8"/>
      <c r="D196" s="8"/>
      <c r="E196" s="8"/>
    </row>
    <row r="197" spans="1:5" x14ac:dyDescent="0.25">
      <c r="A197" s="8"/>
      <c r="B197" s="7" t="str">
        <f t="shared" si="3"/>
        <v/>
      </c>
      <c r="C197" s="8"/>
      <c r="D197" s="8"/>
      <c r="E197" s="8"/>
    </row>
    <row r="198" spans="1:5" x14ac:dyDescent="0.25">
      <c r="A198" s="8"/>
      <c r="B198" s="7" t="str">
        <f t="shared" si="3"/>
        <v/>
      </c>
      <c r="C198" s="8"/>
      <c r="D198" s="8"/>
      <c r="E198" s="8"/>
    </row>
    <row r="199" spans="1:5" x14ac:dyDescent="0.25">
      <c r="A199" s="8"/>
      <c r="B199" s="7" t="str">
        <f t="shared" si="3"/>
        <v/>
      </c>
      <c r="C199" s="8"/>
      <c r="D199" s="8"/>
      <c r="E199" s="8"/>
    </row>
    <row r="200" spans="1:5" x14ac:dyDescent="0.25">
      <c r="A200" s="8"/>
      <c r="B200" s="7" t="str">
        <f t="shared" si="3"/>
        <v/>
      </c>
      <c r="C200" s="8"/>
      <c r="D200" s="8"/>
      <c r="E200" s="8"/>
    </row>
    <row r="201" spans="1:5" x14ac:dyDescent="0.25">
      <c r="A201" s="8"/>
      <c r="B201" s="7" t="str">
        <f t="shared" si="3"/>
        <v/>
      </c>
      <c r="C201" s="8"/>
      <c r="D201" s="8"/>
      <c r="E201" s="8"/>
    </row>
    <row r="202" spans="1:5" x14ac:dyDescent="0.25">
      <c r="A202" s="8"/>
      <c r="B202" s="7" t="str">
        <f t="shared" si="3"/>
        <v/>
      </c>
      <c r="C202" s="8"/>
      <c r="D202" s="8"/>
      <c r="E202" s="8"/>
    </row>
    <row r="203" spans="1:5" x14ac:dyDescent="0.25">
      <c r="A203" s="8"/>
      <c r="B203" s="7" t="str">
        <f t="shared" si="3"/>
        <v/>
      </c>
      <c r="C203" s="8"/>
      <c r="D203" s="8"/>
      <c r="E203" s="8"/>
    </row>
    <row r="204" spans="1:5" x14ac:dyDescent="0.25">
      <c r="A204" s="8"/>
      <c r="B204" s="7" t="str">
        <f t="shared" si="3"/>
        <v/>
      </c>
      <c r="C204" s="8"/>
      <c r="D204" s="8"/>
      <c r="E204" s="8"/>
    </row>
    <row r="205" spans="1:5" x14ac:dyDescent="0.25">
      <c r="A205" s="8"/>
      <c r="B205" s="7" t="str">
        <f t="shared" si="3"/>
        <v/>
      </c>
      <c r="C205" s="8"/>
      <c r="D205" s="8"/>
      <c r="E205" s="8"/>
    </row>
    <row r="206" spans="1:5" x14ac:dyDescent="0.25">
      <c r="A206" s="8"/>
      <c r="B206" s="7" t="str">
        <f t="shared" si="3"/>
        <v/>
      </c>
      <c r="C206" s="8"/>
      <c r="D206" s="8"/>
      <c r="E206" s="8"/>
    </row>
    <row r="207" spans="1:5" x14ac:dyDescent="0.25">
      <c r="A207" s="8"/>
      <c r="B207" s="7" t="str">
        <f t="shared" si="3"/>
        <v/>
      </c>
      <c r="C207" s="8"/>
      <c r="D207" s="8"/>
      <c r="E207" s="8"/>
    </row>
    <row r="208" spans="1:5" x14ac:dyDescent="0.25">
      <c r="A208" s="8"/>
      <c r="B208" s="7" t="str">
        <f t="shared" si="3"/>
        <v/>
      </c>
      <c r="C208" s="8"/>
      <c r="D208" s="8"/>
      <c r="E208" s="8"/>
    </row>
    <row r="209" spans="1:5" x14ac:dyDescent="0.25">
      <c r="A209" s="8"/>
      <c r="B209" s="7" t="str">
        <f t="shared" si="3"/>
        <v/>
      </c>
      <c r="C209" s="8"/>
      <c r="D209" s="8"/>
      <c r="E209" s="8"/>
    </row>
    <row r="210" spans="1:5" x14ac:dyDescent="0.25">
      <c r="A210" s="8"/>
      <c r="B210" s="7" t="str">
        <f t="shared" si="3"/>
        <v/>
      </c>
      <c r="C210" s="8"/>
      <c r="D210" s="8"/>
      <c r="E210" s="8"/>
    </row>
    <row r="211" spans="1:5" x14ac:dyDescent="0.25">
      <c r="A211" s="8"/>
      <c r="B211" s="7" t="str">
        <f t="shared" si="3"/>
        <v/>
      </c>
      <c r="C211" s="8"/>
      <c r="D211" s="8"/>
      <c r="E211" s="8"/>
    </row>
    <row r="212" spans="1:5" x14ac:dyDescent="0.25">
      <c r="A212" s="8"/>
      <c r="B212" s="7" t="str">
        <f t="shared" si="3"/>
        <v/>
      </c>
      <c r="C212" s="8"/>
      <c r="D212" s="8"/>
      <c r="E212" s="8"/>
    </row>
    <row r="213" spans="1:5" x14ac:dyDescent="0.25">
      <c r="A213" s="8"/>
      <c r="B213" s="7" t="str">
        <f t="shared" si="3"/>
        <v/>
      </c>
      <c r="C213" s="8"/>
      <c r="D213" s="8"/>
      <c r="E213" s="8"/>
    </row>
    <row r="214" spans="1:5" x14ac:dyDescent="0.25">
      <c r="A214" s="8"/>
      <c r="B214" s="7" t="str">
        <f t="shared" si="3"/>
        <v/>
      </c>
      <c r="C214" s="8"/>
      <c r="D214" s="8"/>
      <c r="E214" s="8"/>
    </row>
    <row r="215" spans="1:5" x14ac:dyDescent="0.25">
      <c r="A215" s="8"/>
      <c r="B215" s="7" t="str">
        <f t="shared" si="3"/>
        <v/>
      </c>
      <c r="C215" s="8"/>
      <c r="D215" s="8"/>
      <c r="E215" s="8"/>
    </row>
    <row r="216" spans="1:5" x14ac:dyDescent="0.25">
      <c r="A216" s="8"/>
      <c r="B216" s="7" t="str">
        <f t="shared" si="3"/>
        <v/>
      </c>
      <c r="C216" s="8"/>
      <c r="D216" s="8"/>
      <c r="E216" s="8"/>
    </row>
    <row r="217" spans="1:5" x14ac:dyDescent="0.25">
      <c r="A217" s="8"/>
      <c r="B217" s="7" t="str">
        <f t="shared" si="3"/>
        <v/>
      </c>
      <c r="C217" s="8"/>
      <c r="D217" s="8"/>
      <c r="E217" s="8"/>
    </row>
    <row r="218" spans="1:5" x14ac:dyDescent="0.25">
      <c r="A218" s="8"/>
      <c r="B218" s="7" t="str">
        <f t="shared" si="3"/>
        <v/>
      </c>
      <c r="C218" s="8"/>
      <c r="D218" s="8"/>
      <c r="E218" s="8"/>
    </row>
    <row r="219" spans="1:5" x14ac:dyDescent="0.25">
      <c r="A219" s="8"/>
      <c r="B219" s="7" t="str">
        <f t="shared" si="3"/>
        <v/>
      </c>
      <c r="C219" s="8"/>
      <c r="D219" s="8"/>
      <c r="E219" s="8"/>
    </row>
    <row r="220" spans="1:5" x14ac:dyDescent="0.25">
      <c r="A220" s="8"/>
      <c r="B220" s="7" t="str">
        <f t="shared" si="3"/>
        <v/>
      </c>
      <c r="C220" s="8"/>
      <c r="D220" s="8"/>
      <c r="E220" s="8"/>
    </row>
    <row r="221" spans="1:5" x14ac:dyDescent="0.25">
      <c r="A221" s="8"/>
      <c r="B221" s="7" t="str">
        <f t="shared" si="3"/>
        <v/>
      </c>
      <c r="C221" s="8"/>
      <c r="D221" s="8"/>
      <c r="E221" s="8"/>
    </row>
    <row r="222" spans="1:5" x14ac:dyDescent="0.25">
      <c r="A222" s="8"/>
      <c r="B222" s="7" t="str">
        <f t="shared" si="3"/>
        <v/>
      </c>
      <c r="C222" s="8"/>
      <c r="D222" s="8"/>
      <c r="E222" s="8"/>
    </row>
    <row r="223" spans="1:5" x14ac:dyDescent="0.25">
      <c r="A223" s="8"/>
      <c r="B223" s="7" t="str">
        <f t="shared" si="3"/>
        <v/>
      </c>
      <c r="C223" s="8"/>
      <c r="D223" s="8"/>
      <c r="E223" s="8"/>
    </row>
    <row r="224" spans="1:5" x14ac:dyDescent="0.25">
      <c r="A224" s="8"/>
      <c r="B224" s="7" t="str">
        <f t="shared" si="3"/>
        <v/>
      </c>
      <c r="C224" s="8"/>
      <c r="D224" s="8"/>
      <c r="E224" s="8"/>
    </row>
    <row r="225" spans="1:5" x14ac:dyDescent="0.25">
      <c r="A225" s="8"/>
      <c r="B225" s="7" t="str">
        <f t="shared" si="3"/>
        <v/>
      </c>
      <c r="C225" s="8"/>
      <c r="D225" s="8"/>
      <c r="E225" s="8"/>
    </row>
    <row r="226" spans="1:5" x14ac:dyDescent="0.25">
      <c r="A226" s="8"/>
      <c r="B226" s="7" t="str">
        <f t="shared" si="3"/>
        <v/>
      </c>
      <c r="C226" s="8"/>
      <c r="D226" s="8"/>
      <c r="E226" s="8"/>
    </row>
    <row r="227" spans="1:5" x14ac:dyDescent="0.25">
      <c r="A227" s="8"/>
      <c r="B227" s="7" t="str">
        <f t="shared" si="3"/>
        <v/>
      </c>
      <c r="C227" s="8"/>
      <c r="D227" s="8"/>
      <c r="E227" s="8"/>
    </row>
    <row r="228" spans="1:5" x14ac:dyDescent="0.25">
      <c r="A228" s="8"/>
      <c r="B228" s="7" t="str">
        <f t="shared" si="3"/>
        <v/>
      </c>
      <c r="C228" s="8"/>
      <c r="D228" s="8"/>
      <c r="E228" s="8"/>
    </row>
    <row r="229" spans="1:5" x14ac:dyDescent="0.25">
      <c r="A229" s="8"/>
      <c r="B229" s="7" t="str">
        <f t="shared" si="3"/>
        <v/>
      </c>
      <c r="C229" s="8"/>
      <c r="D229" s="8"/>
      <c r="E229" s="8"/>
    </row>
    <row r="230" spans="1:5" x14ac:dyDescent="0.25">
      <c r="A230" s="8"/>
      <c r="B230" s="7" t="str">
        <f t="shared" si="3"/>
        <v/>
      </c>
      <c r="C230" s="8"/>
      <c r="D230" s="8"/>
      <c r="E230" s="8"/>
    </row>
    <row r="231" spans="1:5" x14ac:dyDescent="0.25">
      <c r="A231" s="8"/>
      <c r="B231" s="7" t="str">
        <f t="shared" si="3"/>
        <v/>
      </c>
      <c r="C231" s="8"/>
      <c r="D231" s="8"/>
      <c r="E231" s="8"/>
    </row>
    <row r="232" spans="1:5" x14ac:dyDescent="0.25">
      <c r="A232" s="8"/>
      <c r="B232" s="7" t="str">
        <f t="shared" si="3"/>
        <v/>
      </c>
      <c r="C232" s="8"/>
      <c r="D232" s="8"/>
      <c r="E232" s="8"/>
    </row>
    <row r="233" spans="1:5" x14ac:dyDescent="0.25">
      <c r="A233" s="8"/>
      <c r="B233" s="7" t="str">
        <f t="shared" si="3"/>
        <v/>
      </c>
      <c r="C233" s="8"/>
      <c r="D233" s="8"/>
      <c r="E233" s="8"/>
    </row>
    <row r="234" spans="1:5" x14ac:dyDescent="0.25">
      <c r="A234" s="8"/>
      <c r="B234" s="7" t="str">
        <f t="shared" si="3"/>
        <v/>
      </c>
      <c r="C234" s="8"/>
      <c r="D234" s="8"/>
      <c r="E234" s="8"/>
    </row>
    <row r="235" spans="1:5" x14ac:dyDescent="0.25">
      <c r="A235" s="8"/>
      <c r="B235" s="7" t="str">
        <f t="shared" si="3"/>
        <v/>
      </c>
      <c r="C235" s="8"/>
      <c r="D235" s="8"/>
      <c r="E235" s="8"/>
    </row>
    <row r="236" spans="1:5" x14ac:dyDescent="0.25">
      <c r="A236" s="8"/>
      <c r="B236" s="7" t="str">
        <f t="shared" si="3"/>
        <v/>
      </c>
      <c r="C236" s="8"/>
      <c r="D236" s="8"/>
      <c r="E236" s="8"/>
    </row>
    <row r="237" spans="1:5" x14ac:dyDescent="0.25">
      <c r="A237" s="8"/>
      <c r="B237" s="7" t="str">
        <f t="shared" si="3"/>
        <v/>
      </c>
      <c r="C237" s="8"/>
      <c r="D237" s="8"/>
      <c r="E237" s="8"/>
    </row>
    <row r="238" spans="1:5" x14ac:dyDescent="0.25">
      <c r="A238" s="8"/>
      <c r="B238" s="7" t="str">
        <f t="shared" si="3"/>
        <v/>
      </c>
      <c r="C238" s="8"/>
      <c r="D238" s="8"/>
      <c r="E238" s="8"/>
    </row>
    <row r="239" spans="1:5" x14ac:dyDescent="0.25">
      <c r="A239" s="8"/>
      <c r="B239" s="7" t="str">
        <f t="shared" si="3"/>
        <v/>
      </c>
      <c r="C239" s="8"/>
      <c r="D239" s="8"/>
      <c r="E239" s="8"/>
    </row>
    <row r="240" spans="1:5" x14ac:dyDescent="0.25">
      <c r="A240" s="8"/>
      <c r="B240" s="7" t="str">
        <f t="shared" si="3"/>
        <v/>
      </c>
      <c r="C240" s="8"/>
      <c r="D240" s="8"/>
      <c r="E240" s="8"/>
    </row>
    <row r="241" spans="1:5" x14ac:dyDescent="0.25">
      <c r="A241" s="8"/>
      <c r="B241" s="7" t="str">
        <f t="shared" si="3"/>
        <v/>
      </c>
      <c r="C241" s="8"/>
      <c r="D241" s="8"/>
      <c r="E241" s="8"/>
    </row>
    <row r="242" spans="1:5" x14ac:dyDescent="0.25">
      <c r="A242" s="8"/>
      <c r="B242" s="7" t="str">
        <f t="shared" si="3"/>
        <v/>
      </c>
      <c r="C242" s="8"/>
      <c r="D242" s="8"/>
      <c r="E242" s="8"/>
    </row>
    <row r="243" spans="1:5" x14ac:dyDescent="0.25">
      <c r="A243" s="8"/>
      <c r="B243" s="7" t="str">
        <f t="shared" si="3"/>
        <v/>
      </c>
      <c r="C243" s="8"/>
      <c r="D243" s="8"/>
      <c r="E243" s="8"/>
    </row>
    <row r="244" spans="1:5" x14ac:dyDescent="0.25">
      <c r="A244" s="8"/>
      <c r="B244" s="7" t="str">
        <f t="shared" si="3"/>
        <v/>
      </c>
      <c r="C244" s="8"/>
      <c r="D244" s="8"/>
      <c r="E244" s="8"/>
    </row>
    <row r="245" spans="1:5" x14ac:dyDescent="0.25">
      <c r="A245" s="8"/>
      <c r="B245" s="7" t="str">
        <f t="shared" si="3"/>
        <v/>
      </c>
      <c r="C245" s="8"/>
      <c r="D245" s="8"/>
      <c r="E245" s="8"/>
    </row>
    <row r="246" spans="1:5" x14ac:dyDescent="0.25">
      <c r="A246" s="8"/>
      <c r="B246" s="7" t="str">
        <f t="shared" si="3"/>
        <v/>
      </c>
      <c r="C246" s="8"/>
      <c r="D246" s="8"/>
      <c r="E246" s="8"/>
    </row>
    <row r="247" spans="1:5" x14ac:dyDescent="0.25">
      <c r="A247" s="8"/>
      <c r="B247" s="7" t="str">
        <f t="shared" si="3"/>
        <v/>
      </c>
      <c r="C247" s="8"/>
      <c r="D247" s="8"/>
      <c r="E247" s="8"/>
    </row>
    <row r="248" spans="1:5" x14ac:dyDescent="0.25">
      <c r="A248" s="8"/>
      <c r="B248" s="7" t="str">
        <f t="shared" si="3"/>
        <v/>
      </c>
      <c r="C248" s="8"/>
      <c r="D248" s="8"/>
      <c r="E248" s="8"/>
    </row>
    <row r="249" spans="1:5" x14ac:dyDescent="0.25">
      <c r="A249" s="8"/>
      <c r="B249" s="7" t="str">
        <f t="shared" si="3"/>
        <v/>
      </c>
      <c r="C249" s="8"/>
      <c r="D249" s="8"/>
      <c r="E249" s="8"/>
    </row>
    <row r="250" spans="1:5" x14ac:dyDescent="0.25">
      <c r="A250" s="8"/>
      <c r="B250" s="7" t="str">
        <f t="shared" si="3"/>
        <v/>
      </c>
      <c r="C250" s="8"/>
      <c r="D250" s="8"/>
      <c r="E250" s="8"/>
    </row>
    <row r="251" spans="1:5" x14ac:dyDescent="0.25">
      <c r="A251" s="8"/>
      <c r="B251" s="7" t="str">
        <f t="shared" si="3"/>
        <v/>
      </c>
      <c r="C251" s="8"/>
      <c r="D251" s="8"/>
      <c r="E251" s="8"/>
    </row>
    <row r="252" spans="1:5" x14ac:dyDescent="0.25">
      <c r="A252" s="8"/>
      <c r="B252" s="7" t="str">
        <f t="shared" si="3"/>
        <v/>
      </c>
      <c r="C252" s="8"/>
      <c r="D252" s="8"/>
      <c r="E252" s="8"/>
    </row>
    <row r="253" spans="1:5" x14ac:dyDescent="0.25">
      <c r="A253" s="8"/>
      <c r="B253" s="7" t="str">
        <f t="shared" si="3"/>
        <v/>
      </c>
      <c r="C253" s="8"/>
      <c r="D253" s="8"/>
      <c r="E253" s="8"/>
    </row>
    <row r="254" spans="1:5" x14ac:dyDescent="0.25">
      <c r="A254" s="8"/>
      <c r="B254" s="7" t="str">
        <f t="shared" si="3"/>
        <v/>
      </c>
      <c r="C254" s="8"/>
      <c r="D254" s="8"/>
      <c r="E254" s="8"/>
    </row>
    <row r="255" spans="1:5" x14ac:dyDescent="0.25">
      <c r="A255" s="8"/>
      <c r="B255" s="7" t="str">
        <f t="shared" si="3"/>
        <v/>
      </c>
      <c r="C255" s="8"/>
      <c r="D255" s="8"/>
      <c r="E255" s="8"/>
    </row>
    <row r="256" spans="1:5" x14ac:dyDescent="0.25">
      <c r="A256" s="8"/>
      <c r="B256" s="7" t="str">
        <f t="shared" si="3"/>
        <v/>
      </c>
      <c r="C256" s="8"/>
      <c r="D256" s="8"/>
      <c r="E256" s="8"/>
    </row>
    <row r="257" spans="1:5" x14ac:dyDescent="0.25">
      <c r="A257" s="8"/>
      <c r="B257" s="7" t="str">
        <f t="shared" si="3"/>
        <v/>
      </c>
      <c r="C257" s="8"/>
      <c r="D257" s="8"/>
      <c r="E257" s="8"/>
    </row>
    <row r="258" spans="1:5" x14ac:dyDescent="0.25">
      <c r="A258" s="8"/>
      <c r="B258" s="7" t="str">
        <f t="shared" si="3"/>
        <v/>
      </c>
      <c r="C258" s="8"/>
      <c r="D258" s="8"/>
      <c r="E258" s="8"/>
    </row>
    <row r="259" spans="1:5" x14ac:dyDescent="0.25">
      <c r="A259" s="8"/>
      <c r="B259" s="7" t="str">
        <f t="shared" ref="B259:B322" si="4">IF($A258="","",YEAR($A258))</f>
        <v/>
      </c>
      <c r="C259" s="8"/>
      <c r="D259" s="8"/>
      <c r="E259" s="8"/>
    </row>
    <row r="260" spans="1:5" x14ac:dyDescent="0.25">
      <c r="A260" s="8"/>
      <c r="B260" s="7" t="str">
        <f t="shared" si="4"/>
        <v/>
      </c>
      <c r="C260" s="8"/>
      <c r="D260" s="8"/>
      <c r="E260" s="8"/>
    </row>
    <row r="261" spans="1:5" x14ac:dyDescent="0.25">
      <c r="A261" s="8"/>
      <c r="B261" s="7" t="str">
        <f t="shared" si="4"/>
        <v/>
      </c>
      <c r="C261" s="8"/>
      <c r="D261" s="8"/>
      <c r="E261" s="8"/>
    </row>
    <row r="262" spans="1:5" x14ac:dyDescent="0.25">
      <c r="A262" s="8"/>
      <c r="B262" s="7" t="str">
        <f t="shared" si="4"/>
        <v/>
      </c>
      <c r="C262" s="8"/>
      <c r="D262" s="8"/>
      <c r="E262" s="8"/>
    </row>
    <row r="263" spans="1:5" x14ac:dyDescent="0.25">
      <c r="A263" s="8"/>
      <c r="B263" s="7" t="str">
        <f t="shared" si="4"/>
        <v/>
      </c>
      <c r="C263" s="8"/>
      <c r="D263" s="8"/>
      <c r="E263" s="8"/>
    </row>
    <row r="264" spans="1:5" x14ac:dyDescent="0.25">
      <c r="A264" s="8"/>
      <c r="B264" s="7" t="str">
        <f t="shared" si="4"/>
        <v/>
      </c>
      <c r="C264" s="8"/>
      <c r="D264" s="8"/>
      <c r="E264" s="8"/>
    </row>
    <row r="265" spans="1:5" x14ac:dyDescent="0.25">
      <c r="A265" s="8"/>
      <c r="B265" s="7" t="str">
        <f t="shared" si="4"/>
        <v/>
      </c>
      <c r="C265" s="8"/>
      <c r="D265" s="8"/>
      <c r="E265" s="8"/>
    </row>
    <row r="266" spans="1:5" x14ac:dyDescent="0.25">
      <c r="A266" s="8"/>
      <c r="B266" s="7" t="str">
        <f t="shared" si="4"/>
        <v/>
      </c>
      <c r="C266" s="8"/>
      <c r="D266" s="8"/>
      <c r="E266" s="8"/>
    </row>
    <row r="267" spans="1:5" x14ac:dyDescent="0.25">
      <c r="A267" s="8"/>
      <c r="B267" s="7" t="str">
        <f t="shared" si="4"/>
        <v/>
      </c>
      <c r="C267" s="8"/>
      <c r="D267" s="8"/>
      <c r="E267" s="8"/>
    </row>
    <row r="268" spans="1:5" x14ac:dyDescent="0.25">
      <c r="A268" s="8"/>
      <c r="B268" s="7" t="str">
        <f t="shared" si="4"/>
        <v/>
      </c>
      <c r="C268" s="8"/>
      <c r="D268" s="8"/>
      <c r="E268" s="8"/>
    </row>
    <row r="269" spans="1:5" x14ac:dyDescent="0.25">
      <c r="A269" s="8"/>
      <c r="B269" s="7" t="str">
        <f t="shared" si="4"/>
        <v/>
      </c>
      <c r="C269" s="8"/>
      <c r="D269" s="8"/>
      <c r="E269" s="8"/>
    </row>
    <row r="270" spans="1:5" x14ac:dyDescent="0.25">
      <c r="A270" s="8"/>
      <c r="B270" s="7" t="str">
        <f t="shared" si="4"/>
        <v/>
      </c>
      <c r="C270" s="8"/>
      <c r="D270" s="8"/>
      <c r="E270" s="8"/>
    </row>
    <row r="271" spans="1:5" x14ac:dyDescent="0.25">
      <c r="A271" s="8"/>
      <c r="B271" s="7" t="str">
        <f t="shared" si="4"/>
        <v/>
      </c>
      <c r="C271" s="8"/>
      <c r="D271" s="8"/>
      <c r="E271" s="8"/>
    </row>
    <row r="272" spans="1:5" x14ac:dyDescent="0.25">
      <c r="A272" s="8"/>
      <c r="B272" s="7" t="str">
        <f t="shared" si="4"/>
        <v/>
      </c>
      <c r="C272" s="8"/>
      <c r="D272" s="8"/>
      <c r="E272" s="8"/>
    </row>
    <row r="273" spans="1:5" x14ac:dyDescent="0.25">
      <c r="A273" s="8"/>
      <c r="B273" s="7" t="str">
        <f t="shared" si="4"/>
        <v/>
      </c>
      <c r="C273" s="8"/>
      <c r="D273" s="8"/>
      <c r="E273" s="8"/>
    </row>
    <row r="274" spans="1:5" x14ac:dyDescent="0.25">
      <c r="A274" s="8"/>
      <c r="B274" s="7" t="str">
        <f t="shared" si="4"/>
        <v/>
      </c>
      <c r="C274" s="8"/>
      <c r="D274" s="8"/>
      <c r="E274" s="8"/>
    </row>
    <row r="275" spans="1:5" x14ac:dyDescent="0.25">
      <c r="A275" s="8"/>
      <c r="B275" s="7" t="str">
        <f t="shared" si="4"/>
        <v/>
      </c>
      <c r="C275" s="8"/>
      <c r="D275" s="8"/>
      <c r="E275" s="8"/>
    </row>
    <row r="276" spans="1:5" x14ac:dyDescent="0.25">
      <c r="A276" s="8"/>
      <c r="B276" s="7" t="str">
        <f t="shared" si="4"/>
        <v/>
      </c>
      <c r="C276" s="8"/>
      <c r="D276" s="8"/>
      <c r="E276" s="8"/>
    </row>
    <row r="277" spans="1:5" x14ac:dyDescent="0.25">
      <c r="A277" s="8"/>
      <c r="B277" s="7" t="str">
        <f t="shared" si="4"/>
        <v/>
      </c>
      <c r="C277" s="8"/>
      <c r="D277" s="8"/>
      <c r="E277" s="8"/>
    </row>
    <row r="278" spans="1:5" x14ac:dyDescent="0.25">
      <c r="A278" s="8"/>
      <c r="B278" s="7" t="str">
        <f t="shared" si="4"/>
        <v/>
      </c>
      <c r="C278" s="8"/>
      <c r="D278" s="8"/>
      <c r="E278" s="8"/>
    </row>
    <row r="279" spans="1:5" x14ac:dyDescent="0.25">
      <c r="A279" s="8"/>
      <c r="B279" s="7" t="str">
        <f t="shared" si="4"/>
        <v/>
      </c>
      <c r="C279" s="8"/>
      <c r="D279" s="8"/>
      <c r="E279" s="8"/>
    </row>
    <row r="280" spans="1:5" x14ac:dyDescent="0.25">
      <c r="A280" s="8"/>
      <c r="B280" s="7" t="str">
        <f t="shared" si="4"/>
        <v/>
      </c>
      <c r="C280" s="8"/>
      <c r="D280" s="8"/>
      <c r="E280" s="8"/>
    </row>
    <row r="281" spans="1:5" x14ac:dyDescent="0.25">
      <c r="A281" s="8"/>
      <c r="B281" s="7" t="str">
        <f t="shared" si="4"/>
        <v/>
      </c>
      <c r="C281" s="8"/>
      <c r="D281" s="8"/>
      <c r="E281" s="8"/>
    </row>
    <row r="282" spans="1:5" x14ac:dyDescent="0.25">
      <c r="A282" s="8"/>
      <c r="B282" s="7" t="str">
        <f t="shared" si="4"/>
        <v/>
      </c>
      <c r="C282" s="8"/>
      <c r="D282" s="8"/>
      <c r="E282" s="8"/>
    </row>
    <row r="283" spans="1:5" x14ac:dyDescent="0.25">
      <c r="A283" s="8"/>
      <c r="B283" s="7" t="str">
        <f t="shared" si="4"/>
        <v/>
      </c>
      <c r="C283" s="8"/>
      <c r="D283" s="8"/>
      <c r="E283" s="8"/>
    </row>
    <row r="284" spans="1:5" x14ac:dyDescent="0.25">
      <c r="A284" s="8"/>
      <c r="B284" s="7" t="str">
        <f t="shared" si="4"/>
        <v/>
      </c>
      <c r="C284" s="8"/>
      <c r="D284" s="8"/>
      <c r="E284" s="8"/>
    </row>
    <row r="285" spans="1:5" x14ac:dyDescent="0.25">
      <c r="A285" s="8"/>
      <c r="B285" s="7" t="str">
        <f t="shared" si="4"/>
        <v/>
      </c>
      <c r="C285" s="8"/>
      <c r="D285" s="8"/>
      <c r="E285" s="8"/>
    </row>
    <row r="286" spans="1:5" x14ac:dyDescent="0.25">
      <c r="A286" s="8"/>
      <c r="B286" s="7" t="str">
        <f t="shared" si="4"/>
        <v/>
      </c>
      <c r="C286" s="8"/>
      <c r="D286" s="8"/>
      <c r="E286" s="8"/>
    </row>
    <row r="287" spans="1:5" x14ac:dyDescent="0.25">
      <c r="A287" s="8"/>
      <c r="B287" s="7" t="str">
        <f t="shared" si="4"/>
        <v/>
      </c>
      <c r="C287" s="8"/>
      <c r="D287" s="8"/>
      <c r="E287" s="8"/>
    </row>
    <row r="288" spans="1:5" x14ac:dyDescent="0.25">
      <c r="A288" s="8"/>
      <c r="B288" s="7" t="str">
        <f t="shared" si="4"/>
        <v/>
      </c>
      <c r="C288" s="8"/>
      <c r="D288" s="8"/>
      <c r="E288" s="8"/>
    </row>
    <row r="289" spans="1:5" x14ac:dyDescent="0.25">
      <c r="A289" s="8"/>
      <c r="B289" s="7" t="str">
        <f t="shared" si="4"/>
        <v/>
      </c>
      <c r="C289" s="8"/>
      <c r="D289" s="8"/>
      <c r="E289" s="8"/>
    </row>
    <row r="290" spans="1:5" x14ac:dyDescent="0.25">
      <c r="A290" s="8"/>
      <c r="B290" s="7" t="str">
        <f t="shared" si="4"/>
        <v/>
      </c>
      <c r="C290" s="8"/>
      <c r="D290" s="8"/>
      <c r="E290" s="8"/>
    </row>
    <row r="291" spans="1:5" x14ac:dyDescent="0.25">
      <c r="A291" s="8"/>
      <c r="B291" s="7" t="str">
        <f t="shared" si="4"/>
        <v/>
      </c>
      <c r="C291" s="8"/>
      <c r="D291" s="8"/>
      <c r="E291" s="8"/>
    </row>
    <row r="292" spans="1:5" x14ac:dyDescent="0.25">
      <c r="A292" s="8"/>
      <c r="B292" s="7" t="str">
        <f t="shared" si="4"/>
        <v/>
      </c>
      <c r="C292" s="8"/>
      <c r="D292" s="8"/>
      <c r="E292" s="8"/>
    </row>
    <row r="293" spans="1:5" x14ac:dyDescent="0.25">
      <c r="A293" s="8"/>
      <c r="B293" s="7" t="str">
        <f t="shared" si="4"/>
        <v/>
      </c>
      <c r="C293" s="8"/>
      <c r="D293" s="8"/>
      <c r="E293" s="8"/>
    </row>
    <row r="294" spans="1:5" x14ac:dyDescent="0.25">
      <c r="A294" s="8"/>
      <c r="B294" s="7" t="str">
        <f t="shared" si="4"/>
        <v/>
      </c>
      <c r="C294" s="8"/>
      <c r="D294" s="8"/>
      <c r="E294" s="8"/>
    </row>
    <row r="295" spans="1:5" x14ac:dyDescent="0.25">
      <c r="A295" s="8"/>
      <c r="B295" s="7" t="str">
        <f t="shared" si="4"/>
        <v/>
      </c>
      <c r="C295" s="8"/>
      <c r="D295" s="8"/>
      <c r="E295" s="8"/>
    </row>
    <row r="296" spans="1:5" x14ac:dyDescent="0.25">
      <c r="A296" s="8"/>
      <c r="B296" s="7" t="str">
        <f t="shared" si="4"/>
        <v/>
      </c>
      <c r="C296" s="8"/>
      <c r="D296" s="8"/>
      <c r="E296" s="8"/>
    </row>
    <row r="297" spans="1:5" x14ac:dyDescent="0.25">
      <c r="A297" s="8"/>
      <c r="B297" s="7" t="str">
        <f t="shared" si="4"/>
        <v/>
      </c>
      <c r="C297" s="8"/>
      <c r="D297" s="8"/>
      <c r="E297" s="8"/>
    </row>
    <row r="298" spans="1:5" x14ac:dyDescent="0.25">
      <c r="A298" s="8"/>
      <c r="B298" s="7" t="str">
        <f t="shared" si="4"/>
        <v/>
      </c>
      <c r="C298" s="8"/>
      <c r="D298" s="8"/>
      <c r="E298" s="8"/>
    </row>
    <row r="299" spans="1:5" x14ac:dyDescent="0.25">
      <c r="A299" s="8"/>
      <c r="B299" s="7" t="str">
        <f t="shared" si="4"/>
        <v/>
      </c>
      <c r="C299" s="8"/>
      <c r="D299" s="8"/>
      <c r="E299" s="8"/>
    </row>
    <row r="300" spans="1:5" x14ac:dyDescent="0.25">
      <c r="A300" s="8"/>
      <c r="B300" s="7" t="str">
        <f t="shared" si="4"/>
        <v/>
      </c>
      <c r="C300" s="8"/>
      <c r="D300" s="8"/>
      <c r="E300" s="8"/>
    </row>
    <row r="301" spans="1:5" x14ac:dyDescent="0.25">
      <c r="A301" s="8"/>
      <c r="B301" s="7" t="str">
        <f t="shared" si="4"/>
        <v/>
      </c>
      <c r="C301" s="8"/>
      <c r="D301" s="8"/>
      <c r="E301" s="8"/>
    </row>
    <row r="302" spans="1:5" x14ac:dyDescent="0.25">
      <c r="A302" s="8"/>
      <c r="B302" s="7" t="str">
        <f t="shared" si="4"/>
        <v/>
      </c>
      <c r="C302" s="8"/>
      <c r="D302" s="8"/>
      <c r="E302" s="8"/>
    </row>
    <row r="303" spans="1:5" x14ac:dyDescent="0.25">
      <c r="A303" s="8"/>
      <c r="B303" s="7" t="str">
        <f t="shared" si="4"/>
        <v/>
      </c>
      <c r="C303" s="8"/>
      <c r="D303" s="8"/>
      <c r="E303" s="8"/>
    </row>
    <row r="304" spans="1:5" x14ac:dyDescent="0.25">
      <c r="A304" s="8"/>
      <c r="B304" s="7" t="str">
        <f t="shared" si="4"/>
        <v/>
      </c>
      <c r="C304" s="8"/>
      <c r="D304" s="8"/>
      <c r="E304" s="8"/>
    </row>
    <row r="305" spans="1:5" x14ac:dyDescent="0.25">
      <c r="A305" s="8"/>
      <c r="B305" s="7" t="str">
        <f t="shared" si="4"/>
        <v/>
      </c>
      <c r="C305" s="8"/>
      <c r="D305" s="8"/>
      <c r="E305" s="8"/>
    </row>
    <row r="306" spans="1:5" x14ac:dyDescent="0.25">
      <c r="A306" s="8"/>
      <c r="B306" s="7" t="str">
        <f t="shared" si="4"/>
        <v/>
      </c>
      <c r="C306" s="8"/>
      <c r="D306" s="8"/>
      <c r="E306" s="8"/>
    </row>
    <row r="307" spans="1:5" x14ac:dyDescent="0.25">
      <c r="A307" s="8"/>
      <c r="B307" s="7" t="str">
        <f t="shared" si="4"/>
        <v/>
      </c>
      <c r="C307" s="8"/>
      <c r="D307" s="8"/>
      <c r="E307" s="8"/>
    </row>
    <row r="308" spans="1:5" x14ac:dyDescent="0.25">
      <c r="A308" s="8"/>
      <c r="B308" s="7" t="str">
        <f t="shared" si="4"/>
        <v/>
      </c>
      <c r="C308" s="8"/>
      <c r="D308" s="8"/>
      <c r="E308" s="8"/>
    </row>
    <row r="309" spans="1:5" x14ac:dyDescent="0.25">
      <c r="A309" s="8"/>
      <c r="B309" s="7" t="str">
        <f t="shared" si="4"/>
        <v/>
      </c>
      <c r="C309" s="8"/>
      <c r="D309" s="8"/>
      <c r="E309" s="8"/>
    </row>
    <row r="310" spans="1:5" x14ac:dyDescent="0.25">
      <c r="A310" s="8"/>
      <c r="B310" s="7" t="str">
        <f t="shared" si="4"/>
        <v/>
      </c>
      <c r="C310" s="8"/>
      <c r="D310" s="8"/>
      <c r="E310" s="8"/>
    </row>
    <row r="311" spans="1:5" x14ac:dyDescent="0.25">
      <c r="A311" s="8"/>
      <c r="B311" s="7" t="str">
        <f t="shared" si="4"/>
        <v/>
      </c>
      <c r="C311" s="8"/>
      <c r="D311" s="8"/>
      <c r="E311" s="8"/>
    </row>
    <row r="312" spans="1:5" x14ac:dyDescent="0.25">
      <c r="A312" s="8"/>
      <c r="B312" s="7" t="str">
        <f t="shared" si="4"/>
        <v/>
      </c>
      <c r="C312" s="8"/>
      <c r="D312" s="8"/>
      <c r="E312" s="8"/>
    </row>
    <row r="313" spans="1:5" x14ac:dyDescent="0.25">
      <c r="A313" s="8"/>
      <c r="B313" s="7" t="str">
        <f t="shared" si="4"/>
        <v/>
      </c>
      <c r="C313" s="8"/>
      <c r="D313" s="8"/>
      <c r="E313" s="8"/>
    </row>
    <row r="314" spans="1:5" x14ac:dyDescent="0.25">
      <c r="A314" s="8"/>
      <c r="B314" s="7" t="str">
        <f t="shared" si="4"/>
        <v/>
      </c>
      <c r="C314" s="8"/>
      <c r="D314" s="8"/>
      <c r="E314" s="8"/>
    </row>
    <row r="315" spans="1:5" x14ac:dyDescent="0.25">
      <c r="A315" s="8"/>
      <c r="B315" s="7" t="str">
        <f t="shared" si="4"/>
        <v/>
      </c>
      <c r="C315" s="8"/>
      <c r="D315" s="8"/>
      <c r="E315" s="8"/>
    </row>
    <row r="316" spans="1:5" x14ac:dyDescent="0.25">
      <c r="A316" s="8"/>
      <c r="B316" s="7" t="str">
        <f t="shared" si="4"/>
        <v/>
      </c>
      <c r="C316" s="8"/>
      <c r="D316" s="8"/>
      <c r="E316" s="8"/>
    </row>
    <row r="317" spans="1:5" x14ac:dyDescent="0.25">
      <c r="A317" s="8"/>
      <c r="B317" s="7" t="str">
        <f t="shared" si="4"/>
        <v/>
      </c>
      <c r="C317" s="8"/>
      <c r="D317" s="8"/>
      <c r="E317" s="8"/>
    </row>
    <row r="318" spans="1:5" x14ac:dyDescent="0.25">
      <c r="A318" s="8"/>
      <c r="B318" s="7" t="str">
        <f t="shared" si="4"/>
        <v/>
      </c>
      <c r="C318" s="8"/>
      <c r="D318" s="8"/>
      <c r="E318" s="8"/>
    </row>
    <row r="319" spans="1:5" x14ac:dyDescent="0.25">
      <c r="A319" s="8"/>
      <c r="B319" s="7" t="str">
        <f t="shared" si="4"/>
        <v/>
      </c>
      <c r="C319" s="8"/>
      <c r="D319" s="8"/>
      <c r="E319" s="8"/>
    </row>
    <row r="320" spans="1:5" x14ac:dyDescent="0.25">
      <c r="A320" s="8"/>
      <c r="B320" s="7" t="str">
        <f t="shared" si="4"/>
        <v/>
      </c>
      <c r="C320" s="8"/>
      <c r="D320" s="8"/>
      <c r="E320" s="8"/>
    </row>
    <row r="321" spans="1:5" x14ac:dyDescent="0.25">
      <c r="A321" s="8"/>
      <c r="B321" s="7" t="str">
        <f t="shared" si="4"/>
        <v/>
      </c>
      <c r="C321" s="8"/>
      <c r="D321" s="8"/>
      <c r="E321" s="8"/>
    </row>
    <row r="322" spans="1:5" x14ac:dyDescent="0.25">
      <c r="A322" s="8"/>
      <c r="B322" s="7" t="str">
        <f t="shared" si="4"/>
        <v/>
      </c>
      <c r="C322" s="8"/>
      <c r="D322" s="8"/>
      <c r="E322" s="8"/>
    </row>
    <row r="323" spans="1:5" x14ac:dyDescent="0.25">
      <c r="A323" s="8"/>
      <c r="B323" s="7" t="str">
        <f t="shared" ref="B323:B386" si="5">IF($A322="","",YEAR($A322))</f>
        <v/>
      </c>
      <c r="C323" s="8"/>
      <c r="D323" s="8"/>
      <c r="E323" s="8"/>
    </row>
    <row r="324" spans="1:5" x14ac:dyDescent="0.25">
      <c r="A324" s="8"/>
      <c r="B324" s="7" t="str">
        <f t="shared" si="5"/>
        <v/>
      </c>
      <c r="C324" s="8"/>
      <c r="D324" s="8"/>
      <c r="E324" s="8"/>
    </row>
    <row r="325" spans="1:5" x14ac:dyDescent="0.25">
      <c r="A325" s="8"/>
      <c r="B325" s="7" t="str">
        <f t="shared" si="5"/>
        <v/>
      </c>
      <c r="C325" s="8"/>
      <c r="D325" s="8"/>
      <c r="E325" s="8"/>
    </row>
    <row r="326" spans="1:5" x14ac:dyDescent="0.25">
      <c r="A326" s="8"/>
      <c r="B326" s="7" t="str">
        <f t="shared" si="5"/>
        <v/>
      </c>
      <c r="C326" s="8"/>
      <c r="D326" s="8"/>
      <c r="E326" s="8"/>
    </row>
    <row r="327" spans="1:5" x14ac:dyDescent="0.25">
      <c r="A327" s="8"/>
      <c r="B327" s="7" t="str">
        <f t="shared" si="5"/>
        <v/>
      </c>
      <c r="C327" s="8"/>
      <c r="D327" s="8"/>
      <c r="E327" s="8"/>
    </row>
    <row r="328" spans="1:5" x14ac:dyDescent="0.25">
      <c r="A328" s="8"/>
      <c r="B328" s="7" t="str">
        <f t="shared" si="5"/>
        <v/>
      </c>
      <c r="C328" s="8"/>
      <c r="D328" s="8"/>
      <c r="E328" s="8"/>
    </row>
    <row r="329" spans="1:5" x14ac:dyDescent="0.25">
      <c r="A329" s="8"/>
      <c r="B329" s="7" t="str">
        <f t="shared" si="5"/>
        <v/>
      </c>
      <c r="C329" s="8"/>
      <c r="D329" s="8"/>
      <c r="E329" s="8"/>
    </row>
    <row r="330" spans="1:5" x14ac:dyDescent="0.25">
      <c r="A330" s="8"/>
      <c r="B330" s="7" t="str">
        <f t="shared" si="5"/>
        <v/>
      </c>
      <c r="C330" s="8"/>
      <c r="D330" s="8"/>
      <c r="E330" s="8"/>
    </row>
    <row r="331" spans="1:5" x14ac:dyDescent="0.25">
      <c r="A331" s="8"/>
      <c r="B331" s="7" t="str">
        <f t="shared" si="5"/>
        <v/>
      </c>
      <c r="C331" s="8"/>
      <c r="D331" s="8"/>
      <c r="E331" s="8"/>
    </row>
    <row r="332" spans="1:5" x14ac:dyDescent="0.25">
      <c r="A332" s="8"/>
      <c r="B332" s="7" t="str">
        <f t="shared" si="5"/>
        <v/>
      </c>
      <c r="C332" s="8"/>
      <c r="D332" s="8"/>
      <c r="E332" s="8"/>
    </row>
    <row r="333" spans="1:5" x14ac:dyDescent="0.25">
      <c r="A333" s="8"/>
      <c r="B333" s="7" t="str">
        <f t="shared" si="5"/>
        <v/>
      </c>
      <c r="C333" s="8"/>
      <c r="D333" s="8"/>
      <c r="E333" s="8"/>
    </row>
    <row r="334" spans="1:5" x14ac:dyDescent="0.25">
      <c r="A334" s="8"/>
      <c r="B334" s="7" t="str">
        <f t="shared" si="5"/>
        <v/>
      </c>
      <c r="C334" s="8"/>
      <c r="D334" s="8"/>
      <c r="E334" s="8"/>
    </row>
    <row r="335" spans="1:5" x14ac:dyDescent="0.25">
      <c r="A335" s="8"/>
      <c r="B335" s="7" t="str">
        <f t="shared" si="5"/>
        <v/>
      </c>
      <c r="C335" s="8"/>
      <c r="D335" s="8"/>
      <c r="E335" s="8"/>
    </row>
    <row r="336" spans="1:5" x14ac:dyDescent="0.25">
      <c r="A336" s="8"/>
      <c r="B336" s="7" t="str">
        <f t="shared" si="5"/>
        <v/>
      </c>
      <c r="C336" s="8"/>
      <c r="D336" s="8"/>
      <c r="E336" s="8"/>
    </row>
    <row r="337" spans="1:5" x14ac:dyDescent="0.25">
      <c r="A337" s="8"/>
      <c r="B337" s="7" t="str">
        <f t="shared" si="5"/>
        <v/>
      </c>
      <c r="C337" s="8"/>
      <c r="D337" s="8"/>
      <c r="E337" s="8"/>
    </row>
    <row r="338" spans="1:5" x14ac:dyDescent="0.25">
      <c r="A338" s="8"/>
      <c r="B338" s="7" t="str">
        <f t="shared" si="5"/>
        <v/>
      </c>
      <c r="C338" s="8"/>
      <c r="D338" s="8"/>
      <c r="E338" s="8"/>
    </row>
    <row r="339" spans="1:5" x14ac:dyDescent="0.25">
      <c r="A339" s="8"/>
      <c r="B339" s="7" t="str">
        <f t="shared" si="5"/>
        <v/>
      </c>
      <c r="C339" s="8"/>
      <c r="D339" s="8"/>
      <c r="E339" s="8"/>
    </row>
    <row r="340" spans="1:5" x14ac:dyDescent="0.25">
      <c r="A340" s="8"/>
      <c r="B340" s="7" t="str">
        <f t="shared" si="5"/>
        <v/>
      </c>
      <c r="C340" s="8"/>
      <c r="D340" s="8"/>
      <c r="E340" s="8"/>
    </row>
    <row r="341" spans="1:5" x14ac:dyDescent="0.25">
      <c r="A341" s="8"/>
      <c r="B341" s="7" t="str">
        <f t="shared" si="5"/>
        <v/>
      </c>
      <c r="C341" s="8"/>
      <c r="D341" s="8"/>
      <c r="E341" s="8"/>
    </row>
    <row r="342" spans="1:5" x14ac:dyDescent="0.25">
      <c r="A342" s="8"/>
      <c r="B342" s="7" t="str">
        <f t="shared" si="5"/>
        <v/>
      </c>
      <c r="C342" s="8"/>
      <c r="D342" s="8"/>
      <c r="E342" s="8"/>
    </row>
    <row r="343" spans="1:5" x14ac:dyDescent="0.25">
      <c r="A343" s="8"/>
      <c r="B343" s="7" t="str">
        <f t="shared" si="5"/>
        <v/>
      </c>
      <c r="C343" s="8"/>
      <c r="D343" s="8"/>
      <c r="E343" s="8"/>
    </row>
    <row r="344" spans="1:5" x14ac:dyDescent="0.25">
      <c r="A344" s="8"/>
      <c r="B344" s="7" t="str">
        <f t="shared" si="5"/>
        <v/>
      </c>
      <c r="C344" s="8"/>
      <c r="D344" s="8"/>
      <c r="E344" s="8"/>
    </row>
    <row r="345" spans="1:5" x14ac:dyDescent="0.25">
      <c r="A345" s="8"/>
      <c r="B345" s="7" t="str">
        <f t="shared" si="5"/>
        <v/>
      </c>
      <c r="C345" s="8"/>
      <c r="D345" s="8"/>
      <c r="E345" s="8"/>
    </row>
    <row r="346" spans="1:5" x14ac:dyDescent="0.25">
      <c r="A346" s="8"/>
      <c r="B346" s="7" t="str">
        <f t="shared" si="5"/>
        <v/>
      </c>
      <c r="C346" s="8"/>
      <c r="D346" s="8"/>
      <c r="E346" s="8"/>
    </row>
    <row r="347" spans="1:5" x14ac:dyDescent="0.25">
      <c r="A347" s="8"/>
      <c r="B347" s="7" t="str">
        <f t="shared" si="5"/>
        <v/>
      </c>
      <c r="C347" s="8"/>
      <c r="D347" s="8"/>
      <c r="E347" s="8"/>
    </row>
    <row r="348" spans="1:5" x14ac:dyDescent="0.25">
      <c r="A348" s="8"/>
      <c r="B348" s="7" t="str">
        <f t="shared" si="5"/>
        <v/>
      </c>
      <c r="C348" s="8"/>
      <c r="D348" s="8"/>
      <c r="E348" s="8"/>
    </row>
    <row r="349" spans="1:5" x14ac:dyDescent="0.25">
      <c r="A349" s="8"/>
      <c r="B349" s="7" t="str">
        <f t="shared" si="5"/>
        <v/>
      </c>
      <c r="C349" s="8"/>
      <c r="D349" s="8"/>
      <c r="E349" s="8"/>
    </row>
    <row r="350" spans="1:5" x14ac:dyDescent="0.25">
      <c r="A350" s="8"/>
      <c r="B350" s="7" t="str">
        <f t="shared" si="5"/>
        <v/>
      </c>
      <c r="C350" s="8"/>
      <c r="D350" s="8"/>
      <c r="E350" s="8"/>
    </row>
    <row r="351" spans="1:5" x14ac:dyDescent="0.25">
      <c r="A351" s="8"/>
      <c r="B351" s="7" t="str">
        <f t="shared" si="5"/>
        <v/>
      </c>
      <c r="C351" s="8"/>
      <c r="D351" s="8"/>
      <c r="E351" s="8"/>
    </row>
    <row r="352" spans="1:5" x14ac:dyDescent="0.25">
      <c r="A352" s="8"/>
      <c r="B352" s="7" t="str">
        <f t="shared" si="5"/>
        <v/>
      </c>
      <c r="C352" s="8"/>
      <c r="D352" s="8"/>
      <c r="E352" s="8"/>
    </row>
    <row r="353" spans="1:5" x14ac:dyDescent="0.25">
      <c r="A353" s="8"/>
      <c r="B353" s="7" t="str">
        <f t="shared" si="5"/>
        <v/>
      </c>
      <c r="C353" s="8"/>
      <c r="D353" s="8"/>
      <c r="E353" s="8"/>
    </row>
    <row r="354" spans="1:5" x14ac:dyDescent="0.25">
      <c r="A354" s="8"/>
      <c r="B354" s="7" t="str">
        <f t="shared" si="5"/>
        <v/>
      </c>
      <c r="C354" s="8"/>
      <c r="D354" s="8"/>
      <c r="E354" s="8"/>
    </row>
    <row r="355" spans="1:5" x14ac:dyDescent="0.25">
      <c r="A355" s="8"/>
      <c r="B355" s="7" t="str">
        <f t="shared" si="5"/>
        <v/>
      </c>
      <c r="C355" s="8"/>
      <c r="D355" s="8"/>
      <c r="E355" s="8"/>
    </row>
    <row r="356" spans="1:5" x14ac:dyDescent="0.25">
      <c r="A356" s="8"/>
      <c r="B356" s="7" t="str">
        <f t="shared" si="5"/>
        <v/>
      </c>
      <c r="C356" s="8"/>
      <c r="D356" s="8"/>
      <c r="E356" s="8"/>
    </row>
    <row r="357" spans="1:5" x14ac:dyDescent="0.25">
      <c r="A357" s="8"/>
      <c r="B357" s="7" t="str">
        <f t="shared" si="5"/>
        <v/>
      </c>
      <c r="C357" s="8"/>
      <c r="D357" s="8"/>
      <c r="E357" s="8"/>
    </row>
    <row r="358" spans="1:5" x14ac:dyDescent="0.25">
      <c r="A358" s="8"/>
      <c r="B358" s="7" t="str">
        <f t="shared" si="5"/>
        <v/>
      </c>
      <c r="C358" s="8"/>
      <c r="D358" s="8"/>
      <c r="E358" s="8"/>
    </row>
    <row r="359" spans="1:5" x14ac:dyDescent="0.25">
      <c r="A359" s="8"/>
      <c r="B359" s="7" t="str">
        <f t="shared" si="5"/>
        <v/>
      </c>
      <c r="C359" s="8"/>
      <c r="D359" s="8"/>
      <c r="E359" s="8"/>
    </row>
    <row r="360" spans="1:5" x14ac:dyDescent="0.25">
      <c r="A360" s="8"/>
      <c r="B360" s="7" t="str">
        <f t="shared" si="5"/>
        <v/>
      </c>
      <c r="C360" s="8"/>
      <c r="D360" s="8"/>
      <c r="E360" s="8"/>
    </row>
    <row r="361" spans="1:5" x14ac:dyDescent="0.25">
      <c r="A361" s="8"/>
      <c r="B361" s="7" t="str">
        <f t="shared" si="5"/>
        <v/>
      </c>
      <c r="C361" s="8"/>
      <c r="D361" s="8"/>
      <c r="E361" s="8"/>
    </row>
    <row r="362" spans="1:5" x14ac:dyDescent="0.25">
      <c r="A362" s="8"/>
      <c r="B362" s="7" t="str">
        <f t="shared" si="5"/>
        <v/>
      </c>
      <c r="C362" s="8"/>
      <c r="D362" s="8"/>
      <c r="E362" s="8"/>
    </row>
    <row r="363" spans="1:5" x14ac:dyDescent="0.25">
      <c r="A363" s="8"/>
      <c r="B363" s="7" t="str">
        <f t="shared" si="5"/>
        <v/>
      </c>
      <c r="C363" s="8"/>
      <c r="D363" s="8"/>
      <c r="E363" s="8"/>
    </row>
    <row r="364" spans="1:5" x14ac:dyDescent="0.25">
      <c r="A364" s="8"/>
      <c r="B364" s="7" t="str">
        <f t="shared" si="5"/>
        <v/>
      </c>
      <c r="C364" s="8"/>
      <c r="D364" s="8"/>
      <c r="E364" s="8"/>
    </row>
    <row r="365" spans="1:5" x14ac:dyDescent="0.25">
      <c r="A365" s="8"/>
      <c r="B365" s="7" t="str">
        <f t="shared" si="5"/>
        <v/>
      </c>
      <c r="C365" s="8"/>
      <c r="D365" s="8"/>
      <c r="E365" s="8"/>
    </row>
    <row r="366" spans="1:5" x14ac:dyDescent="0.25">
      <c r="A366" s="8"/>
      <c r="B366" s="7" t="str">
        <f t="shared" si="5"/>
        <v/>
      </c>
      <c r="C366" s="8"/>
      <c r="D366" s="8"/>
      <c r="E366" s="8"/>
    </row>
    <row r="367" spans="1:5" x14ac:dyDescent="0.25">
      <c r="A367" s="8"/>
      <c r="B367" s="7" t="str">
        <f t="shared" si="5"/>
        <v/>
      </c>
      <c r="C367" s="8"/>
      <c r="D367" s="8"/>
      <c r="E367" s="8"/>
    </row>
    <row r="368" spans="1:5" x14ac:dyDescent="0.25">
      <c r="A368" s="8"/>
      <c r="B368" s="7" t="str">
        <f t="shared" si="5"/>
        <v/>
      </c>
      <c r="C368" s="8"/>
      <c r="D368" s="8"/>
      <c r="E368" s="8"/>
    </row>
    <row r="369" spans="1:5" x14ac:dyDescent="0.25">
      <c r="A369" s="8"/>
      <c r="B369" s="7" t="str">
        <f t="shared" si="5"/>
        <v/>
      </c>
      <c r="C369" s="8"/>
      <c r="D369" s="8"/>
      <c r="E369" s="8"/>
    </row>
    <row r="370" spans="1:5" x14ac:dyDescent="0.25">
      <c r="A370" s="8"/>
      <c r="B370" s="7" t="str">
        <f t="shared" si="5"/>
        <v/>
      </c>
      <c r="C370" s="8"/>
      <c r="D370" s="8"/>
      <c r="E370" s="8"/>
    </row>
    <row r="371" spans="1:5" x14ac:dyDescent="0.25">
      <c r="A371" s="8"/>
      <c r="B371" s="7" t="str">
        <f t="shared" si="5"/>
        <v/>
      </c>
      <c r="C371" s="8"/>
      <c r="D371" s="8"/>
      <c r="E371" s="8"/>
    </row>
    <row r="372" spans="1:5" x14ac:dyDescent="0.25">
      <c r="A372" s="8"/>
      <c r="B372" s="7" t="str">
        <f t="shared" si="5"/>
        <v/>
      </c>
      <c r="C372" s="8"/>
      <c r="D372" s="8"/>
      <c r="E372" s="8"/>
    </row>
    <row r="373" spans="1:5" x14ac:dyDescent="0.25">
      <c r="A373" s="8"/>
      <c r="B373" s="7" t="str">
        <f t="shared" si="5"/>
        <v/>
      </c>
      <c r="C373" s="8"/>
      <c r="D373" s="8"/>
      <c r="E373" s="8"/>
    </row>
    <row r="374" spans="1:5" x14ac:dyDescent="0.25">
      <c r="A374" s="8"/>
      <c r="B374" s="7" t="str">
        <f t="shared" si="5"/>
        <v/>
      </c>
      <c r="C374" s="8"/>
      <c r="D374" s="8"/>
      <c r="E374" s="8"/>
    </row>
    <row r="375" spans="1:5" x14ac:dyDescent="0.25">
      <c r="A375" s="8"/>
      <c r="B375" s="7" t="str">
        <f t="shared" si="5"/>
        <v/>
      </c>
      <c r="C375" s="8"/>
      <c r="D375" s="8"/>
      <c r="E375" s="8"/>
    </row>
    <row r="376" spans="1:5" x14ac:dyDescent="0.25">
      <c r="A376" s="8"/>
      <c r="B376" s="7" t="str">
        <f t="shared" si="5"/>
        <v/>
      </c>
      <c r="C376" s="8"/>
      <c r="D376" s="8"/>
      <c r="E376" s="8"/>
    </row>
    <row r="377" spans="1:5" x14ac:dyDescent="0.25">
      <c r="A377" s="8"/>
      <c r="B377" s="7" t="str">
        <f t="shared" si="5"/>
        <v/>
      </c>
      <c r="C377" s="8"/>
      <c r="D377" s="8"/>
      <c r="E377" s="8"/>
    </row>
    <row r="378" spans="1:5" x14ac:dyDescent="0.25">
      <c r="A378" s="8"/>
      <c r="B378" s="7" t="str">
        <f t="shared" si="5"/>
        <v/>
      </c>
      <c r="C378" s="8"/>
      <c r="D378" s="8"/>
      <c r="E378" s="8"/>
    </row>
    <row r="379" spans="1:5" x14ac:dyDescent="0.25">
      <c r="A379" s="8"/>
      <c r="B379" s="7" t="str">
        <f t="shared" si="5"/>
        <v/>
      </c>
      <c r="C379" s="8"/>
      <c r="D379" s="8"/>
      <c r="E379" s="8"/>
    </row>
    <row r="380" spans="1:5" x14ac:dyDescent="0.25">
      <c r="A380" s="8"/>
      <c r="B380" s="7" t="str">
        <f t="shared" si="5"/>
        <v/>
      </c>
      <c r="C380" s="8"/>
      <c r="D380" s="8"/>
      <c r="E380" s="8"/>
    </row>
    <row r="381" spans="1:5" x14ac:dyDescent="0.25">
      <c r="A381" s="8"/>
      <c r="B381" s="7" t="str">
        <f t="shared" si="5"/>
        <v/>
      </c>
      <c r="C381" s="8"/>
      <c r="D381" s="8"/>
      <c r="E381" s="8"/>
    </row>
    <row r="382" spans="1:5" x14ac:dyDescent="0.25">
      <c r="A382" s="8"/>
      <c r="B382" s="7" t="str">
        <f t="shared" si="5"/>
        <v/>
      </c>
      <c r="C382" s="8"/>
      <c r="D382" s="8"/>
      <c r="E382" s="8"/>
    </row>
    <row r="383" spans="1:5" x14ac:dyDescent="0.25">
      <c r="A383" s="8"/>
      <c r="B383" s="7" t="str">
        <f t="shared" si="5"/>
        <v/>
      </c>
      <c r="C383" s="8"/>
      <c r="D383" s="8"/>
      <c r="E383" s="8"/>
    </row>
    <row r="384" spans="1:5" x14ac:dyDescent="0.25">
      <c r="A384" s="8"/>
      <c r="B384" s="7" t="str">
        <f t="shared" si="5"/>
        <v/>
      </c>
      <c r="C384" s="8"/>
      <c r="D384" s="8"/>
      <c r="E384" s="8"/>
    </row>
    <row r="385" spans="1:5" x14ac:dyDescent="0.25">
      <c r="A385" s="8"/>
      <c r="B385" s="7" t="str">
        <f t="shared" si="5"/>
        <v/>
      </c>
      <c r="C385" s="8"/>
      <c r="D385" s="8"/>
      <c r="E385" s="8"/>
    </row>
    <row r="386" spans="1:5" x14ac:dyDescent="0.25">
      <c r="A386" s="8"/>
      <c r="B386" s="7" t="str">
        <f t="shared" si="5"/>
        <v/>
      </c>
      <c r="C386" s="8"/>
      <c r="D386" s="8"/>
      <c r="E386" s="8"/>
    </row>
    <row r="387" spans="1:5" x14ac:dyDescent="0.25">
      <c r="A387" s="8"/>
      <c r="B387" s="7" t="str">
        <f t="shared" ref="B387:B450" si="6">IF($A386="","",YEAR($A386))</f>
        <v/>
      </c>
      <c r="C387" s="8"/>
      <c r="D387" s="8"/>
      <c r="E387" s="8"/>
    </row>
    <row r="388" spans="1:5" x14ac:dyDescent="0.25">
      <c r="A388" s="8"/>
      <c r="B388" s="7" t="str">
        <f t="shared" si="6"/>
        <v/>
      </c>
      <c r="C388" s="8"/>
      <c r="D388" s="8"/>
      <c r="E388" s="8"/>
    </row>
    <row r="389" spans="1:5" x14ac:dyDescent="0.25">
      <c r="A389" s="8"/>
      <c r="B389" s="7" t="str">
        <f t="shared" si="6"/>
        <v/>
      </c>
      <c r="C389" s="8"/>
      <c r="D389" s="8"/>
      <c r="E389" s="8"/>
    </row>
    <row r="390" spans="1:5" x14ac:dyDescent="0.25">
      <c r="A390" s="8"/>
      <c r="B390" s="7" t="str">
        <f t="shared" si="6"/>
        <v/>
      </c>
      <c r="C390" s="8"/>
      <c r="D390" s="8"/>
      <c r="E390" s="8"/>
    </row>
    <row r="391" spans="1:5" x14ac:dyDescent="0.25">
      <c r="A391" s="8"/>
      <c r="B391" s="7" t="str">
        <f t="shared" si="6"/>
        <v/>
      </c>
      <c r="C391" s="8"/>
      <c r="D391" s="8"/>
      <c r="E391" s="8"/>
    </row>
    <row r="392" spans="1:5" x14ac:dyDescent="0.25">
      <c r="A392" s="8"/>
      <c r="B392" s="7" t="str">
        <f t="shared" si="6"/>
        <v/>
      </c>
      <c r="C392" s="8"/>
      <c r="D392" s="8"/>
      <c r="E392" s="8"/>
    </row>
    <row r="393" spans="1:5" x14ac:dyDescent="0.25">
      <c r="A393" s="8"/>
      <c r="B393" s="7" t="str">
        <f t="shared" si="6"/>
        <v/>
      </c>
      <c r="C393" s="8"/>
      <c r="D393" s="8"/>
      <c r="E393" s="8"/>
    </row>
    <row r="394" spans="1:5" x14ac:dyDescent="0.25">
      <c r="A394" s="8"/>
      <c r="B394" s="7" t="str">
        <f t="shared" si="6"/>
        <v/>
      </c>
      <c r="C394" s="8"/>
      <c r="D394" s="8"/>
      <c r="E394" s="8"/>
    </row>
    <row r="395" spans="1:5" x14ac:dyDescent="0.25">
      <c r="A395" s="8"/>
      <c r="B395" s="7" t="str">
        <f t="shared" si="6"/>
        <v/>
      </c>
      <c r="C395" s="8"/>
      <c r="D395" s="8"/>
      <c r="E395" s="8"/>
    </row>
    <row r="396" spans="1:5" x14ac:dyDescent="0.25">
      <c r="A396" s="8"/>
      <c r="B396" s="7" t="str">
        <f t="shared" si="6"/>
        <v/>
      </c>
      <c r="C396" s="8"/>
      <c r="D396" s="8"/>
      <c r="E396" s="8"/>
    </row>
    <row r="397" spans="1:5" x14ac:dyDescent="0.25">
      <c r="A397" s="8"/>
      <c r="B397" s="7" t="str">
        <f t="shared" si="6"/>
        <v/>
      </c>
      <c r="C397" s="8"/>
      <c r="D397" s="8"/>
      <c r="E397" s="8"/>
    </row>
    <row r="398" spans="1:5" x14ac:dyDescent="0.25">
      <c r="A398" s="8"/>
      <c r="B398" s="7" t="str">
        <f t="shared" si="6"/>
        <v/>
      </c>
      <c r="C398" s="8"/>
      <c r="D398" s="8"/>
      <c r="E398" s="8"/>
    </row>
    <row r="399" spans="1:5" x14ac:dyDescent="0.25">
      <c r="A399" s="8"/>
      <c r="B399" s="7" t="str">
        <f t="shared" si="6"/>
        <v/>
      </c>
      <c r="C399" s="8"/>
      <c r="D399" s="8"/>
      <c r="E399" s="8"/>
    </row>
    <row r="400" spans="1:5" x14ac:dyDescent="0.25">
      <c r="A400" s="8"/>
      <c r="B400" s="7" t="str">
        <f t="shared" si="6"/>
        <v/>
      </c>
      <c r="C400" s="8"/>
      <c r="D400" s="8"/>
      <c r="E400" s="8"/>
    </row>
    <row r="401" spans="1:5" x14ac:dyDescent="0.25">
      <c r="A401" s="8"/>
      <c r="B401" s="7" t="str">
        <f t="shared" si="6"/>
        <v/>
      </c>
      <c r="C401" s="8"/>
      <c r="D401" s="8"/>
      <c r="E401" s="8"/>
    </row>
    <row r="402" spans="1:5" x14ac:dyDescent="0.25">
      <c r="A402" s="8"/>
      <c r="B402" s="7" t="str">
        <f t="shared" si="6"/>
        <v/>
      </c>
      <c r="C402" s="8"/>
      <c r="D402" s="8"/>
      <c r="E402" s="8"/>
    </row>
    <row r="403" spans="1:5" x14ac:dyDescent="0.25">
      <c r="A403" s="8"/>
      <c r="B403" s="7" t="str">
        <f t="shared" si="6"/>
        <v/>
      </c>
      <c r="C403" s="8"/>
      <c r="D403" s="8"/>
      <c r="E403" s="8"/>
    </row>
    <row r="404" spans="1:5" x14ac:dyDescent="0.25">
      <c r="A404" s="8"/>
      <c r="B404" s="7" t="str">
        <f t="shared" si="6"/>
        <v/>
      </c>
      <c r="C404" s="8"/>
      <c r="D404" s="8"/>
      <c r="E404" s="8"/>
    </row>
    <row r="405" spans="1:5" x14ac:dyDescent="0.25">
      <c r="A405" s="8"/>
      <c r="B405" s="7" t="str">
        <f t="shared" si="6"/>
        <v/>
      </c>
      <c r="C405" s="8"/>
      <c r="D405" s="8"/>
      <c r="E405" s="8"/>
    </row>
    <row r="406" spans="1:5" x14ac:dyDescent="0.25">
      <c r="A406" s="8"/>
      <c r="B406" s="7" t="str">
        <f t="shared" si="6"/>
        <v/>
      </c>
      <c r="C406" s="8"/>
      <c r="D406" s="8"/>
      <c r="E406" s="8"/>
    </row>
    <row r="407" spans="1:5" x14ac:dyDescent="0.25">
      <c r="A407" s="8"/>
      <c r="B407" s="7" t="str">
        <f t="shared" si="6"/>
        <v/>
      </c>
      <c r="C407" s="8"/>
      <c r="D407" s="8"/>
      <c r="E407" s="8"/>
    </row>
    <row r="408" spans="1:5" x14ac:dyDescent="0.25">
      <c r="A408" s="8"/>
      <c r="B408" s="7" t="str">
        <f t="shared" si="6"/>
        <v/>
      </c>
      <c r="C408" s="8"/>
      <c r="D408" s="8"/>
      <c r="E408" s="8"/>
    </row>
    <row r="409" spans="1:5" x14ac:dyDescent="0.25">
      <c r="A409" s="8"/>
      <c r="B409" s="7" t="str">
        <f t="shared" si="6"/>
        <v/>
      </c>
      <c r="C409" s="8"/>
      <c r="D409" s="8"/>
      <c r="E409" s="8"/>
    </row>
    <row r="410" spans="1:5" x14ac:dyDescent="0.25">
      <c r="A410" s="8"/>
      <c r="B410" s="7" t="str">
        <f t="shared" si="6"/>
        <v/>
      </c>
      <c r="C410" s="8"/>
      <c r="D410" s="8"/>
      <c r="E410" s="8"/>
    </row>
    <row r="411" spans="1:5" x14ac:dyDescent="0.25">
      <c r="A411" s="8"/>
      <c r="B411" s="7" t="str">
        <f t="shared" si="6"/>
        <v/>
      </c>
      <c r="C411" s="8"/>
      <c r="D411" s="8"/>
      <c r="E411" s="8"/>
    </row>
    <row r="412" spans="1:5" x14ac:dyDescent="0.25">
      <c r="A412" s="8"/>
      <c r="B412" s="7" t="str">
        <f t="shared" si="6"/>
        <v/>
      </c>
      <c r="C412" s="8"/>
      <c r="D412" s="8"/>
      <c r="E412" s="8"/>
    </row>
    <row r="413" spans="1:5" x14ac:dyDescent="0.25">
      <c r="A413" s="8"/>
      <c r="B413" s="7" t="str">
        <f t="shared" si="6"/>
        <v/>
      </c>
      <c r="C413" s="8"/>
      <c r="D413" s="8"/>
      <c r="E413" s="8"/>
    </row>
    <row r="414" spans="1:5" x14ac:dyDescent="0.25">
      <c r="A414" s="8"/>
      <c r="B414" s="7" t="str">
        <f t="shared" si="6"/>
        <v/>
      </c>
      <c r="C414" s="8"/>
      <c r="D414" s="8"/>
      <c r="E414" s="8"/>
    </row>
    <row r="415" spans="1:5" x14ac:dyDescent="0.25">
      <c r="A415" s="8"/>
      <c r="B415" s="7" t="str">
        <f t="shared" si="6"/>
        <v/>
      </c>
      <c r="C415" s="8"/>
      <c r="D415" s="8"/>
      <c r="E415" s="8"/>
    </row>
    <row r="416" spans="1:5" x14ac:dyDescent="0.25">
      <c r="A416" s="8"/>
      <c r="B416" s="7" t="str">
        <f t="shared" si="6"/>
        <v/>
      </c>
      <c r="C416" s="8"/>
      <c r="D416" s="8"/>
      <c r="E416" s="8"/>
    </row>
    <row r="417" spans="1:5" x14ac:dyDescent="0.25">
      <c r="A417" s="8"/>
      <c r="B417" s="7" t="str">
        <f t="shared" si="6"/>
        <v/>
      </c>
      <c r="C417" s="8"/>
      <c r="D417" s="8"/>
      <c r="E417" s="8"/>
    </row>
    <row r="418" spans="1:5" x14ac:dyDescent="0.25">
      <c r="A418" s="8"/>
      <c r="B418" s="7" t="str">
        <f t="shared" si="6"/>
        <v/>
      </c>
      <c r="C418" s="8"/>
      <c r="D418" s="8"/>
      <c r="E418" s="8"/>
    </row>
    <row r="419" spans="1:5" x14ac:dyDescent="0.25">
      <c r="A419" s="8"/>
      <c r="B419" s="7" t="str">
        <f t="shared" si="6"/>
        <v/>
      </c>
      <c r="C419" s="8"/>
      <c r="D419" s="8"/>
      <c r="E419" s="8"/>
    </row>
    <row r="420" spans="1:5" x14ac:dyDescent="0.25">
      <c r="A420" s="8"/>
      <c r="B420" s="7" t="str">
        <f t="shared" si="6"/>
        <v/>
      </c>
      <c r="C420" s="8"/>
      <c r="D420" s="8"/>
      <c r="E420" s="8"/>
    </row>
    <row r="421" spans="1:5" x14ac:dyDescent="0.25">
      <c r="A421" s="8"/>
      <c r="B421" s="7" t="str">
        <f t="shared" si="6"/>
        <v/>
      </c>
      <c r="C421" s="8"/>
      <c r="D421" s="8"/>
      <c r="E421" s="8"/>
    </row>
    <row r="422" spans="1:5" x14ac:dyDescent="0.25">
      <c r="A422" s="8"/>
      <c r="B422" s="7" t="str">
        <f t="shared" si="6"/>
        <v/>
      </c>
      <c r="C422" s="8"/>
      <c r="D422" s="8"/>
      <c r="E422" s="8"/>
    </row>
    <row r="423" spans="1:5" x14ac:dyDescent="0.25">
      <c r="A423" s="8"/>
      <c r="B423" s="7" t="str">
        <f t="shared" si="6"/>
        <v/>
      </c>
      <c r="C423" s="8"/>
      <c r="D423" s="8"/>
      <c r="E423" s="8"/>
    </row>
    <row r="424" spans="1:5" x14ac:dyDescent="0.25">
      <c r="A424" s="8"/>
      <c r="B424" s="7" t="str">
        <f t="shared" si="6"/>
        <v/>
      </c>
      <c r="C424" s="8"/>
      <c r="D424" s="8"/>
      <c r="E424" s="8"/>
    </row>
    <row r="425" spans="1:5" x14ac:dyDescent="0.25">
      <c r="A425" s="8"/>
      <c r="B425" s="7" t="str">
        <f t="shared" si="6"/>
        <v/>
      </c>
      <c r="C425" s="8"/>
      <c r="D425" s="8"/>
      <c r="E425" s="8"/>
    </row>
    <row r="426" spans="1:5" x14ac:dyDescent="0.25">
      <c r="A426" s="8"/>
      <c r="B426" s="7" t="str">
        <f t="shared" si="6"/>
        <v/>
      </c>
      <c r="C426" s="8"/>
      <c r="D426" s="8"/>
      <c r="E426" s="8"/>
    </row>
    <row r="427" spans="1:5" x14ac:dyDescent="0.25">
      <c r="A427" s="8"/>
      <c r="B427" s="7" t="str">
        <f t="shared" si="6"/>
        <v/>
      </c>
      <c r="C427" s="8"/>
      <c r="D427" s="8"/>
      <c r="E427" s="8"/>
    </row>
    <row r="428" spans="1:5" x14ac:dyDescent="0.25">
      <c r="A428" s="8"/>
      <c r="B428" s="7" t="str">
        <f t="shared" si="6"/>
        <v/>
      </c>
      <c r="C428" s="8"/>
      <c r="D428" s="8"/>
      <c r="E428" s="8"/>
    </row>
    <row r="429" spans="1:5" x14ac:dyDescent="0.25">
      <c r="A429" s="8"/>
      <c r="B429" s="7" t="str">
        <f t="shared" si="6"/>
        <v/>
      </c>
      <c r="C429" s="8"/>
      <c r="D429" s="8"/>
      <c r="E429" s="8"/>
    </row>
    <row r="430" spans="1:5" x14ac:dyDescent="0.25">
      <c r="A430" s="8"/>
      <c r="B430" s="7" t="str">
        <f t="shared" si="6"/>
        <v/>
      </c>
      <c r="C430" s="8"/>
      <c r="D430" s="8"/>
      <c r="E430" s="8"/>
    </row>
    <row r="431" spans="1:5" x14ac:dyDescent="0.25">
      <c r="A431" s="8"/>
      <c r="B431" s="7" t="str">
        <f t="shared" si="6"/>
        <v/>
      </c>
      <c r="C431" s="8"/>
      <c r="D431" s="8"/>
      <c r="E431" s="8"/>
    </row>
    <row r="432" spans="1:5" x14ac:dyDescent="0.25">
      <c r="A432" s="8"/>
      <c r="B432" s="7" t="str">
        <f t="shared" si="6"/>
        <v/>
      </c>
      <c r="C432" s="8"/>
      <c r="D432" s="8"/>
      <c r="E432" s="8"/>
    </row>
    <row r="433" spans="1:5" x14ac:dyDescent="0.25">
      <c r="A433" s="8"/>
      <c r="B433" s="7" t="str">
        <f t="shared" si="6"/>
        <v/>
      </c>
      <c r="C433" s="8"/>
      <c r="D433" s="8"/>
      <c r="E433" s="8"/>
    </row>
    <row r="434" spans="1:5" x14ac:dyDescent="0.25">
      <c r="A434" s="8"/>
      <c r="B434" s="7" t="str">
        <f t="shared" si="6"/>
        <v/>
      </c>
      <c r="C434" s="8"/>
      <c r="D434" s="8"/>
      <c r="E434" s="8"/>
    </row>
    <row r="435" spans="1:5" x14ac:dyDescent="0.25">
      <c r="A435" s="8"/>
      <c r="B435" s="7" t="str">
        <f t="shared" si="6"/>
        <v/>
      </c>
      <c r="C435" s="8"/>
      <c r="D435" s="8"/>
      <c r="E435" s="8"/>
    </row>
    <row r="436" spans="1:5" x14ac:dyDescent="0.25">
      <c r="A436" s="8"/>
      <c r="B436" s="7" t="str">
        <f t="shared" si="6"/>
        <v/>
      </c>
      <c r="C436" s="8"/>
      <c r="D436" s="8"/>
      <c r="E436" s="8"/>
    </row>
    <row r="437" spans="1:5" x14ac:dyDescent="0.25">
      <c r="A437" s="8"/>
      <c r="B437" s="7" t="str">
        <f t="shared" si="6"/>
        <v/>
      </c>
      <c r="C437" s="8"/>
      <c r="D437" s="8"/>
      <c r="E437" s="8"/>
    </row>
    <row r="438" spans="1:5" x14ac:dyDescent="0.25">
      <c r="A438" s="8"/>
      <c r="B438" s="7" t="str">
        <f t="shared" si="6"/>
        <v/>
      </c>
      <c r="C438" s="8"/>
      <c r="D438" s="8"/>
      <c r="E438" s="8"/>
    </row>
    <row r="439" spans="1:5" x14ac:dyDescent="0.25">
      <c r="A439" s="8"/>
      <c r="B439" s="7" t="str">
        <f t="shared" si="6"/>
        <v/>
      </c>
      <c r="C439" s="8"/>
      <c r="D439" s="8"/>
      <c r="E439" s="8"/>
    </row>
    <row r="440" spans="1:5" x14ac:dyDescent="0.25">
      <c r="A440" s="8"/>
      <c r="B440" s="7" t="str">
        <f t="shared" si="6"/>
        <v/>
      </c>
      <c r="C440" s="8"/>
      <c r="D440" s="8"/>
      <c r="E440" s="8"/>
    </row>
    <row r="441" spans="1:5" x14ac:dyDescent="0.25">
      <c r="A441" s="8"/>
      <c r="B441" s="7" t="str">
        <f t="shared" si="6"/>
        <v/>
      </c>
      <c r="C441" s="8"/>
      <c r="D441" s="8"/>
      <c r="E441" s="8"/>
    </row>
    <row r="442" spans="1:5" x14ac:dyDescent="0.25">
      <c r="A442" s="8"/>
      <c r="B442" s="7" t="str">
        <f t="shared" si="6"/>
        <v/>
      </c>
      <c r="C442" s="8"/>
      <c r="D442" s="8"/>
      <c r="E442" s="8"/>
    </row>
    <row r="443" spans="1:5" x14ac:dyDescent="0.25">
      <c r="A443" s="8"/>
      <c r="B443" s="7" t="str">
        <f t="shared" si="6"/>
        <v/>
      </c>
      <c r="C443" s="8"/>
      <c r="D443" s="8"/>
      <c r="E443" s="8"/>
    </row>
    <row r="444" spans="1:5" x14ac:dyDescent="0.25">
      <c r="A444" s="8"/>
      <c r="B444" s="7" t="str">
        <f t="shared" si="6"/>
        <v/>
      </c>
      <c r="C444" s="8"/>
      <c r="D444" s="8"/>
      <c r="E444" s="8"/>
    </row>
    <row r="445" spans="1:5" x14ac:dyDescent="0.25">
      <c r="A445" s="8"/>
      <c r="B445" s="7" t="str">
        <f t="shared" si="6"/>
        <v/>
      </c>
      <c r="C445" s="8"/>
      <c r="D445" s="8"/>
      <c r="E445" s="8"/>
    </row>
    <row r="446" spans="1:5" x14ac:dyDescent="0.25">
      <c r="A446" s="8"/>
      <c r="B446" s="7" t="str">
        <f t="shared" si="6"/>
        <v/>
      </c>
      <c r="C446" s="8"/>
      <c r="D446" s="8"/>
      <c r="E446" s="8"/>
    </row>
    <row r="447" spans="1:5" x14ac:dyDescent="0.25">
      <c r="A447" s="8"/>
      <c r="B447" s="7" t="str">
        <f t="shared" si="6"/>
        <v/>
      </c>
      <c r="C447" s="8"/>
      <c r="D447" s="8"/>
      <c r="E447" s="8"/>
    </row>
    <row r="448" spans="1:5" x14ac:dyDescent="0.25">
      <c r="A448" s="8"/>
      <c r="B448" s="7" t="str">
        <f t="shared" si="6"/>
        <v/>
      </c>
      <c r="C448" s="8"/>
      <c r="D448" s="8"/>
      <c r="E448" s="8"/>
    </row>
    <row r="449" spans="1:5" x14ac:dyDescent="0.25">
      <c r="A449" s="8"/>
      <c r="B449" s="7" t="str">
        <f t="shared" si="6"/>
        <v/>
      </c>
      <c r="C449" s="8"/>
      <c r="D449" s="8"/>
      <c r="E449" s="8"/>
    </row>
    <row r="450" spans="1:5" x14ac:dyDescent="0.25">
      <c r="A450" s="8"/>
      <c r="B450" s="7" t="str">
        <f t="shared" si="6"/>
        <v/>
      </c>
      <c r="C450" s="8"/>
      <c r="D450" s="8"/>
      <c r="E450" s="8"/>
    </row>
    <row r="451" spans="1:5" x14ac:dyDescent="0.25">
      <c r="A451" s="8"/>
      <c r="B451" s="7" t="str">
        <f t="shared" ref="B451:B514" si="7">IF($A450="","",YEAR($A450))</f>
        <v/>
      </c>
      <c r="C451" s="8"/>
      <c r="D451" s="8"/>
      <c r="E451" s="8"/>
    </row>
    <row r="452" spans="1:5" x14ac:dyDescent="0.25">
      <c r="A452" s="8"/>
      <c r="B452" s="7" t="str">
        <f t="shared" si="7"/>
        <v/>
      </c>
      <c r="C452" s="8"/>
      <c r="D452" s="8"/>
      <c r="E452" s="8"/>
    </row>
    <row r="453" spans="1:5" x14ac:dyDescent="0.25">
      <c r="A453" s="8"/>
      <c r="B453" s="7" t="str">
        <f t="shared" si="7"/>
        <v/>
      </c>
      <c r="C453" s="8"/>
      <c r="D453" s="8"/>
      <c r="E453" s="8"/>
    </row>
    <row r="454" spans="1:5" x14ac:dyDescent="0.25">
      <c r="A454" s="8"/>
      <c r="B454" s="7" t="str">
        <f t="shared" si="7"/>
        <v/>
      </c>
      <c r="C454" s="8"/>
      <c r="D454" s="8"/>
      <c r="E454" s="8"/>
    </row>
    <row r="455" spans="1:5" x14ac:dyDescent="0.25">
      <c r="A455" s="8"/>
      <c r="B455" s="7" t="str">
        <f t="shared" si="7"/>
        <v/>
      </c>
      <c r="C455" s="8"/>
      <c r="D455" s="8"/>
      <c r="E455" s="8"/>
    </row>
    <row r="456" spans="1:5" x14ac:dyDescent="0.25">
      <c r="A456" s="8"/>
      <c r="B456" s="7" t="str">
        <f t="shared" si="7"/>
        <v/>
      </c>
      <c r="C456" s="8"/>
      <c r="D456" s="8"/>
      <c r="E456" s="8"/>
    </row>
    <row r="457" spans="1:5" x14ac:dyDescent="0.25">
      <c r="A457" s="8"/>
      <c r="B457" s="7" t="str">
        <f t="shared" si="7"/>
        <v/>
      </c>
      <c r="C457" s="8"/>
      <c r="D457" s="8"/>
      <c r="E457" s="8"/>
    </row>
    <row r="458" spans="1:5" x14ac:dyDescent="0.25">
      <c r="A458" s="8"/>
      <c r="B458" s="7" t="str">
        <f t="shared" si="7"/>
        <v/>
      </c>
      <c r="C458" s="8"/>
      <c r="D458" s="8"/>
      <c r="E458" s="8"/>
    </row>
    <row r="459" spans="1:5" x14ac:dyDescent="0.25">
      <c r="A459" s="8"/>
      <c r="B459" s="7" t="str">
        <f t="shared" si="7"/>
        <v/>
      </c>
      <c r="C459" s="8"/>
      <c r="D459" s="8"/>
      <c r="E459" s="8"/>
    </row>
    <row r="460" spans="1:5" x14ac:dyDescent="0.25">
      <c r="A460" s="8"/>
      <c r="B460" s="7" t="str">
        <f t="shared" si="7"/>
        <v/>
      </c>
      <c r="C460" s="8"/>
      <c r="D460" s="8"/>
      <c r="E460" s="8"/>
    </row>
    <row r="461" spans="1:5" x14ac:dyDescent="0.25">
      <c r="A461" s="8"/>
      <c r="B461" s="7" t="str">
        <f t="shared" si="7"/>
        <v/>
      </c>
      <c r="C461" s="8"/>
      <c r="D461" s="8"/>
      <c r="E461" s="8"/>
    </row>
    <row r="462" spans="1:5" x14ac:dyDescent="0.25">
      <c r="A462" s="8"/>
      <c r="B462" s="7" t="str">
        <f t="shared" si="7"/>
        <v/>
      </c>
      <c r="C462" s="8"/>
      <c r="D462" s="8"/>
      <c r="E462" s="8"/>
    </row>
    <row r="463" spans="1:5" x14ac:dyDescent="0.25">
      <c r="A463" s="8"/>
      <c r="B463" s="7" t="str">
        <f t="shared" si="7"/>
        <v/>
      </c>
      <c r="C463" s="8"/>
      <c r="D463" s="8"/>
      <c r="E463" s="8"/>
    </row>
    <row r="464" spans="1:5" x14ac:dyDescent="0.25">
      <c r="A464" s="8"/>
      <c r="B464" s="7" t="str">
        <f t="shared" si="7"/>
        <v/>
      </c>
      <c r="C464" s="8"/>
      <c r="D464" s="8"/>
      <c r="E464" s="8"/>
    </row>
    <row r="465" spans="1:5" x14ac:dyDescent="0.25">
      <c r="A465" s="8"/>
      <c r="B465" s="7" t="str">
        <f t="shared" si="7"/>
        <v/>
      </c>
      <c r="C465" s="8"/>
      <c r="D465" s="8"/>
      <c r="E465" s="8"/>
    </row>
    <row r="466" spans="1:5" x14ac:dyDescent="0.25">
      <c r="A466" s="8"/>
      <c r="B466" s="7" t="str">
        <f t="shared" si="7"/>
        <v/>
      </c>
      <c r="C466" s="8"/>
      <c r="D466" s="8"/>
      <c r="E466" s="8"/>
    </row>
    <row r="467" spans="1:5" x14ac:dyDescent="0.25">
      <c r="A467" s="8"/>
      <c r="B467" s="7" t="str">
        <f t="shared" si="7"/>
        <v/>
      </c>
      <c r="C467" s="8"/>
      <c r="D467" s="8"/>
      <c r="E467" s="8"/>
    </row>
    <row r="468" spans="1:5" x14ac:dyDescent="0.25">
      <c r="A468" s="8"/>
      <c r="B468" s="7" t="str">
        <f t="shared" si="7"/>
        <v/>
      </c>
      <c r="C468" s="8"/>
      <c r="D468" s="8"/>
      <c r="E468" s="8"/>
    </row>
    <row r="469" spans="1:5" x14ac:dyDescent="0.25">
      <c r="A469" s="8"/>
      <c r="B469" s="7" t="str">
        <f t="shared" si="7"/>
        <v/>
      </c>
      <c r="C469" s="8"/>
      <c r="D469" s="8"/>
      <c r="E469" s="8"/>
    </row>
    <row r="470" spans="1:5" x14ac:dyDescent="0.25">
      <c r="A470" s="8"/>
      <c r="B470" s="7" t="str">
        <f t="shared" si="7"/>
        <v/>
      </c>
      <c r="C470" s="8"/>
      <c r="D470" s="8"/>
      <c r="E470" s="8"/>
    </row>
    <row r="471" spans="1:5" x14ac:dyDescent="0.25">
      <c r="A471" s="8"/>
      <c r="B471" s="7" t="str">
        <f t="shared" si="7"/>
        <v/>
      </c>
      <c r="C471" s="8"/>
      <c r="D471" s="8"/>
      <c r="E471" s="8"/>
    </row>
    <row r="472" spans="1:5" x14ac:dyDescent="0.25">
      <c r="A472" s="8"/>
      <c r="B472" s="7" t="str">
        <f t="shared" si="7"/>
        <v/>
      </c>
      <c r="C472" s="8"/>
      <c r="D472" s="8"/>
      <c r="E472" s="8"/>
    </row>
    <row r="473" spans="1:5" x14ac:dyDescent="0.25">
      <c r="A473" s="8"/>
      <c r="B473" s="7" t="str">
        <f t="shared" si="7"/>
        <v/>
      </c>
      <c r="C473" s="8"/>
      <c r="D473" s="8"/>
      <c r="E473" s="8"/>
    </row>
    <row r="474" spans="1:5" x14ac:dyDescent="0.25">
      <c r="A474" s="8"/>
      <c r="B474" s="7" t="str">
        <f t="shared" si="7"/>
        <v/>
      </c>
      <c r="C474" s="8"/>
      <c r="D474" s="8"/>
      <c r="E474" s="8"/>
    </row>
    <row r="475" spans="1:5" x14ac:dyDescent="0.25">
      <c r="A475" s="8"/>
      <c r="B475" s="7" t="str">
        <f t="shared" si="7"/>
        <v/>
      </c>
      <c r="C475" s="8"/>
      <c r="D475" s="8"/>
      <c r="E475" s="8"/>
    </row>
    <row r="476" spans="1:5" x14ac:dyDescent="0.25">
      <c r="A476" s="8"/>
      <c r="B476" s="7" t="str">
        <f t="shared" si="7"/>
        <v/>
      </c>
      <c r="C476" s="8"/>
      <c r="D476" s="8"/>
      <c r="E476" s="8"/>
    </row>
    <row r="477" spans="1:5" x14ac:dyDescent="0.25">
      <c r="A477" s="8"/>
      <c r="B477" s="7" t="str">
        <f t="shared" si="7"/>
        <v/>
      </c>
      <c r="C477" s="8"/>
      <c r="D477" s="8"/>
      <c r="E477" s="8"/>
    </row>
    <row r="478" spans="1:5" x14ac:dyDescent="0.25">
      <c r="A478" s="8"/>
      <c r="B478" s="7" t="str">
        <f t="shared" si="7"/>
        <v/>
      </c>
      <c r="C478" s="8"/>
      <c r="D478" s="8"/>
      <c r="E478" s="8"/>
    </row>
    <row r="479" spans="1:5" x14ac:dyDescent="0.25">
      <c r="A479" s="8"/>
      <c r="B479" s="7" t="str">
        <f t="shared" si="7"/>
        <v/>
      </c>
      <c r="C479" s="8"/>
      <c r="D479" s="8"/>
      <c r="E479" s="8"/>
    </row>
    <row r="480" spans="1:5" x14ac:dyDescent="0.25">
      <c r="A480" s="8"/>
      <c r="B480" s="7" t="str">
        <f t="shared" si="7"/>
        <v/>
      </c>
      <c r="C480" s="8"/>
      <c r="D480" s="8"/>
      <c r="E480" s="8"/>
    </row>
    <row r="481" spans="1:5" x14ac:dyDescent="0.25">
      <c r="A481" s="8"/>
      <c r="B481" s="7" t="str">
        <f t="shared" si="7"/>
        <v/>
      </c>
      <c r="C481" s="8"/>
      <c r="D481" s="8"/>
      <c r="E481" s="8"/>
    </row>
    <row r="482" spans="1:5" x14ac:dyDescent="0.25">
      <c r="A482" s="8"/>
      <c r="B482" s="7" t="str">
        <f t="shared" si="7"/>
        <v/>
      </c>
      <c r="C482" s="8"/>
      <c r="D482" s="8"/>
      <c r="E482" s="8"/>
    </row>
    <row r="483" spans="1:5" x14ac:dyDescent="0.25">
      <c r="A483" s="8"/>
      <c r="B483" s="7" t="str">
        <f t="shared" si="7"/>
        <v/>
      </c>
      <c r="C483" s="8"/>
      <c r="D483" s="8"/>
      <c r="E483" s="8"/>
    </row>
    <row r="484" spans="1:5" x14ac:dyDescent="0.25">
      <c r="A484" s="8"/>
      <c r="B484" s="7" t="str">
        <f t="shared" si="7"/>
        <v/>
      </c>
      <c r="C484" s="8"/>
      <c r="D484" s="8"/>
      <c r="E484" s="8"/>
    </row>
    <row r="485" spans="1:5" x14ac:dyDescent="0.25">
      <c r="A485" s="8"/>
      <c r="B485" s="7" t="str">
        <f t="shared" si="7"/>
        <v/>
      </c>
      <c r="C485" s="8"/>
      <c r="D485" s="8"/>
      <c r="E485" s="8"/>
    </row>
    <row r="486" spans="1:5" x14ac:dyDescent="0.25">
      <c r="A486" s="8"/>
      <c r="B486" s="7" t="str">
        <f t="shared" si="7"/>
        <v/>
      </c>
      <c r="C486" s="8"/>
      <c r="D486" s="8"/>
      <c r="E486" s="8"/>
    </row>
    <row r="487" spans="1:5" x14ac:dyDescent="0.25">
      <c r="A487" s="8"/>
      <c r="B487" s="7" t="str">
        <f t="shared" si="7"/>
        <v/>
      </c>
      <c r="C487" s="8"/>
      <c r="D487" s="8"/>
      <c r="E487" s="8"/>
    </row>
    <row r="488" spans="1:5" x14ac:dyDescent="0.25">
      <c r="A488" s="8"/>
      <c r="B488" s="7" t="str">
        <f t="shared" si="7"/>
        <v/>
      </c>
      <c r="C488" s="8"/>
      <c r="D488" s="8"/>
      <c r="E488" s="8"/>
    </row>
    <row r="489" spans="1:5" x14ac:dyDescent="0.25">
      <c r="A489" s="8"/>
      <c r="B489" s="7" t="str">
        <f t="shared" si="7"/>
        <v/>
      </c>
      <c r="C489" s="8"/>
      <c r="D489" s="8"/>
      <c r="E489" s="8"/>
    </row>
    <row r="490" spans="1:5" x14ac:dyDescent="0.25">
      <c r="A490" s="8"/>
      <c r="B490" s="7" t="str">
        <f t="shared" si="7"/>
        <v/>
      </c>
      <c r="C490" s="8"/>
      <c r="D490" s="8"/>
      <c r="E490" s="8"/>
    </row>
    <row r="491" spans="1:5" x14ac:dyDescent="0.25">
      <c r="A491" s="8"/>
      <c r="B491" s="7" t="str">
        <f t="shared" si="7"/>
        <v/>
      </c>
      <c r="C491" s="8"/>
      <c r="D491" s="8"/>
      <c r="E491" s="8"/>
    </row>
    <row r="492" spans="1:5" x14ac:dyDescent="0.25">
      <c r="A492" s="8"/>
      <c r="B492" s="7" t="str">
        <f t="shared" si="7"/>
        <v/>
      </c>
      <c r="C492" s="8"/>
      <c r="D492" s="8"/>
      <c r="E492" s="8"/>
    </row>
    <row r="493" spans="1:5" x14ac:dyDescent="0.25">
      <c r="A493" s="8"/>
      <c r="B493" s="7" t="str">
        <f t="shared" si="7"/>
        <v/>
      </c>
      <c r="C493" s="8"/>
      <c r="D493" s="8"/>
      <c r="E493" s="8"/>
    </row>
    <row r="494" spans="1:5" x14ac:dyDescent="0.25">
      <c r="A494" s="8"/>
      <c r="B494" s="7" t="str">
        <f t="shared" si="7"/>
        <v/>
      </c>
      <c r="C494" s="8"/>
      <c r="D494" s="8"/>
      <c r="E494" s="8"/>
    </row>
    <row r="495" spans="1:5" x14ac:dyDescent="0.25">
      <c r="A495" s="8"/>
      <c r="B495" s="7" t="str">
        <f t="shared" si="7"/>
        <v/>
      </c>
      <c r="C495" s="8"/>
      <c r="D495" s="8"/>
      <c r="E495" s="8"/>
    </row>
    <row r="496" spans="1:5" x14ac:dyDescent="0.25">
      <c r="A496" s="8"/>
      <c r="B496" s="7" t="str">
        <f t="shared" si="7"/>
        <v/>
      </c>
      <c r="C496" s="8"/>
      <c r="D496" s="8"/>
      <c r="E496" s="8"/>
    </row>
    <row r="497" spans="1:5" x14ac:dyDescent="0.25">
      <c r="A497" s="8"/>
      <c r="B497" s="7" t="str">
        <f t="shared" si="7"/>
        <v/>
      </c>
      <c r="C497" s="8"/>
      <c r="D497" s="8"/>
      <c r="E497" s="8"/>
    </row>
    <row r="498" spans="1:5" x14ac:dyDescent="0.25">
      <c r="A498" s="8"/>
      <c r="B498" s="7" t="str">
        <f t="shared" si="7"/>
        <v/>
      </c>
      <c r="C498" s="8"/>
      <c r="D498" s="8"/>
      <c r="E498" s="8"/>
    </row>
    <row r="499" spans="1:5" x14ac:dyDescent="0.25">
      <c r="A499" s="8"/>
      <c r="B499" s="7" t="str">
        <f t="shared" si="7"/>
        <v/>
      </c>
      <c r="C499" s="8"/>
      <c r="D499" s="8"/>
      <c r="E499" s="8"/>
    </row>
    <row r="500" spans="1:5" x14ac:dyDescent="0.25">
      <c r="A500" s="8"/>
      <c r="B500" s="7" t="str">
        <f t="shared" si="7"/>
        <v/>
      </c>
      <c r="C500" s="8"/>
      <c r="D500" s="8"/>
      <c r="E500" s="8"/>
    </row>
    <row r="501" spans="1:5" x14ac:dyDescent="0.25">
      <c r="A501" s="8"/>
      <c r="B501" s="7" t="str">
        <f t="shared" si="7"/>
        <v/>
      </c>
      <c r="C501" s="8"/>
      <c r="D501" s="8"/>
      <c r="E501" s="8"/>
    </row>
    <row r="502" spans="1:5" x14ac:dyDescent="0.25">
      <c r="A502" s="8"/>
      <c r="B502" s="7" t="str">
        <f t="shared" si="7"/>
        <v/>
      </c>
      <c r="C502" s="8"/>
      <c r="D502" s="8"/>
      <c r="E502" s="8"/>
    </row>
    <row r="503" spans="1:5" x14ac:dyDescent="0.25">
      <c r="A503" s="8"/>
      <c r="B503" s="7" t="str">
        <f t="shared" si="7"/>
        <v/>
      </c>
      <c r="C503" s="8"/>
      <c r="D503" s="8"/>
      <c r="E503" s="8"/>
    </row>
    <row r="504" spans="1:5" x14ac:dyDescent="0.25">
      <c r="A504" s="8"/>
      <c r="B504" s="7" t="str">
        <f t="shared" si="7"/>
        <v/>
      </c>
      <c r="C504" s="8"/>
      <c r="D504" s="8"/>
      <c r="E504" s="8"/>
    </row>
    <row r="505" spans="1:5" x14ac:dyDescent="0.25">
      <c r="A505" s="8"/>
      <c r="B505" s="7" t="str">
        <f t="shared" si="7"/>
        <v/>
      </c>
      <c r="C505" s="8"/>
      <c r="D505" s="8"/>
      <c r="E505" s="8"/>
    </row>
    <row r="506" spans="1:5" x14ac:dyDescent="0.25">
      <c r="A506" s="8"/>
      <c r="B506" s="7" t="str">
        <f t="shared" si="7"/>
        <v/>
      </c>
      <c r="C506" s="8"/>
      <c r="D506" s="8"/>
      <c r="E506" s="8"/>
    </row>
    <row r="507" spans="1:5" x14ac:dyDescent="0.25">
      <c r="A507" s="8"/>
      <c r="B507" s="7" t="str">
        <f t="shared" si="7"/>
        <v/>
      </c>
      <c r="C507" s="8"/>
      <c r="D507" s="8"/>
      <c r="E507" s="8"/>
    </row>
    <row r="508" spans="1:5" x14ac:dyDescent="0.25">
      <c r="A508" s="8"/>
      <c r="B508" s="7" t="str">
        <f t="shared" si="7"/>
        <v/>
      </c>
      <c r="C508" s="8"/>
      <c r="D508" s="8"/>
      <c r="E508" s="8"/>
    </row>
    <row r="509" spans="1:5" x14ac:dyDescent="0.25">
      <c r="A509" s="8"/>
      <c r="B509" s="7" t="str">
        <f t="shared" si="7"/>
        <v/>
      </c>
      <c r="C509" s="8"/>
      <c r="D509" s="8"/>
      <c r="E509" s="8"/>
    </row>
    <row r="510" spans="1:5" x14ac:dyDescent="0.25">
      <c r="A510" s="8"/>
      <c r="B510" s="7" t="str">
        <f t="shared" si="7"/>
        <v/>
      </c>
      <c r="C510" s="8"/>
      <c r="D510" s="8"/>
      <c r="E510" s="8"/>
    </row>
    <row r="511" spans="1:5" x14ac:dyDescent="0.25">
      <c r="A511" s="8"/>
      <c r="B511" s="7" t="str">
        <f t="shared" si="7"/>
        <v/>
      </c>
      <c r="C511" s="8"/>
      <c r="D511" s="8"/>
      <c r="E511" s="8"/>
    </row>
    <row r="512" spans="1:5" x14ac:dyDescent="0.25">
      <c r="A512" s="8"/>
      <c r="B512" s="7" t="str">
        <f t="shared" si="7"/>
        <v/>
      </c>
      <c r="C512" s="8"/>
      <c r="D512" s="8"/>
      <c r="E512" s="8"/>
    </row>
    <row r="513" spans="1:5" x14ac:dyDescent="0.25">
      <c r="A513" s="8"/>
      <c r="B513" s="7" t="str">
        <f t="shared" si="7"/>
        <v/>
      </c>
      <c r="C513" s="8"/>
      <c r="D513" s="8"/>
      <c r="E513" s="8"/>
    </row>
    <row r="514" spans="1:5" x14ac:dyDescent="0.25">
      <c r="A514" s="8"/>
      <c r="B514" s="7" t="str">
        <f t="shared" si="7"/>
        <v/>
      </c>
      <c r="C514" s="8"/>
      <c r="D514" s="8"/>
      <c r="E514" s="8"/>
    </row>
    <row r="515" spans="1:5" x14ac:dyDescent="0.25">
      <c r="A515" s="8"/>
      <c r="B515" s="7" t="str">
        <f t="shared" ref="B515:B578" si="8">IF($A514="","",YEAR($A514))</f>
        <v/>
      </c>
      <c r="C515" s="8"/>
      <c r="D515" s="8"/>
      <c r="E515" s="8"/>
    </row>
    <row r="516" spans="1:5" x14ac:dyDescent="0.25">
      <c r="A516" s="8"/>
      <c r="B516" s="7" t="str">
        <f t="shared" si="8"/>
        <v/>
      </c>
      <c r="C516" s="8"/>
      <c r="D516" s="8"/>
      <c r="E516" s="8"/>
    </row>
    <row r="517" spans="1:5" x14ac:dyDescent="0.25">
      <c r="A517" s="8"/>
      <c r="B517" s="7" t="str">
        <f t="shared" si="8"/>
        <v/>
      </c>
      <c r="C517" s="8"/>
      <c r="D517" s="8"/>
      <c r="E517" s="8"/>
    </row>
    <row r="518" spans="1:5" x14ac:dyDescent="0.25">
      <c r="A518" s="8"/>
      <c r="B518" s="7" t="str">
        <f t="shared" si="8"/>
        <v/>
      </c>
      <c r="C518" s="8"/>
      <c r="D518" s="8"/>
      <c r="E518" s="8"/>
    </row>
    <row r="519" spans="1:5" x14ac:dyDescent="0.25">
      <c r="A519" s="8"/>
      <c r="B519" s="7" t="str">
        <f t="shared" si="8"/>
        <v/>
      </c>
      <c r="C519" s="8"/>
      <c r="D519" s="8"/>
      <c r="E519" s="8"/>
    </row>
    <row r="520" spans="1:5" x14ac:dyDescent="0.25">
      <c r="A520" s="8"/>
      <c r="B520" s="7" t="str">
        <f t="shared" si="8"/>
        <v/>
      </c>
      <c r="C520" s="8"/>
      <c r="D520" s="8"/>
      <c r="E520" s="8"/>
    </row>
    <row r="521" spans="1:5" x14ac:dyDescent="0.25">
      <c r="A521" s="8"/>
      <c r="B521" s="7" t="str">
        <f t="shared" si="8"/>
        <v/>
      </c>
      <c r="C521" s="8"/>
      <c r="D521" s="8"/>
      <c r="E521" s="8"/>
    </row>
    <row r="522" spans="1:5" x14ac:dyDescent="0.25">
      <c r="A522" s="8"/>
      <c r="B522" s="7" t="str">
        <f t="shared" si="8"/>
        <v/>
      </c>
      <c r="C522" s="8"/>
      <c r="D522" s="8"/>
      <c r="E522" s="8"/>
    </row>
    <row r="523" spans="1:5" x14ac:dyDescent="0.25">
      <c r="A523" s="8"/>
      <c r="B523" s="7" t="str">
        <f t="shared" si="8"/>
        <v/>
      </c>
      <c r="C523" s="8"/>
      <c r="D523" s="8"/>
      <c r="E523" s="8"/>
    </row>
    <row r="524" spans="1:5" x14ac:dyDescent="0.25">
      <c r="A524" s="8"/>
      <c r="B524" s="7" t="str">
        <f t="shared" si="8"/>
        <v/>
      </c>
      <c r="C524" s="8"/>
      <c r="D524" s="8"/>
      <c r="E524" s="8"/>
    </row>
    <row r="525" spans="1:5" x14ac:dyDescent="0.25">
      <c r="A525" s="8"/>
      <c r="B525" s="7" t="str">
        <f t="shared" si="8"/>
        <v/>
      </c>
      <c r="C525" s="8"/>
      <c r="D525" s="8"/>
      <c r="E525" s="8"/>
    </row>
    <row r="526" spans="1:5" x14ac:dyDescent="0.25">
      <c r="A526" s="8"/>
      <c r="B526" s="7" t="str">
        <f t="shared" si="8"/>
        <v/>
      </c>
      <c r="C526" s="8"/>
      <c r="D526" s="8"/>
      <c r="E526" s="8"/>
    </row>
    <row r="527" spans="1:5" x14ac:dyDescent="0.25">
      <c r="A527" s="8"/>
      <c r="B527" s="7" t="str">
        <f t="shared" si="8"/>
        <v/>
      </c>
      <c r="C527" s="8"/>
      <c r="D527" s="8"/>
      <c r="E527" s="8"/>
    </row>
    <row r="528" spans="1:5" x14ac:dyDescent="0.25">
      <c r="A528" s="8"/>
      <c r="B528" s="7" t="str">
        <f t="shared" si="8"/>
        <v/>
      </c>
      <c r="C528" s="8"/>
      <c r="D528" s="8"/>
      <c r="E528" s="8"/>
    </row>
    <row r="529" spans="1:5" x14ac:dyDescent="0.25">
      <c r="A529" s="8"/>
      <c r="B529" s="7" t="str">
        <f t="shared" si="8"/>
        <v/>
      </c>
      <c r="C529" s="8"/>
      <c r="D529" s="8"/>
      <c r="E529" s="8"/>
    </row>
    <row r="530" spans="1:5" x14ac:dyDescent="0.25">
      <c r="A530" s="8"/>
      <c r="B530" s="7" t="str">
        <f t="shared" si="8"/>
        <v/>
      </c>
      <c r="C530" s="8"/>
      <c r="D530" s="8"/>
      <c r="E530" s="8"/>
    </row>
    <row r="531" spans="1:5" x14ac:dyDescent="0.25">
      <c r="A531" s="8"/>
      <c r="B531" s="7" t="str">
        <f t="shared" si="8"/>
        <v/>
      </c>
      <c r="C531" s="8"/>
      <c r="D531" s="8"/>
      <c r="E531" s="8"/>
    </row>
    <row r="532" spans="1:5" x14ac:dyDescent="0.25">
      <c r="A532" s="8"/>
      <c r="B532" s="7" t="str">
        <f t="shared" si="8"/>
        <v/>
      </c>
      <c r="C532" s="8"/>
      <c r="D532" s="8"/>
      <c r="E532" s="8"/>
    </row>
    <row r="533" spans="1:5" x14ac:dyDescent="0.25">
      <c r="A533" s="8"/>
      <c r="B533" s="7" t="str">
        <f t="shared" si="8"/>
        <v/>
      </c>
      <c r="C533" s="8"/>
      <c r="D533" s="8"/>
      <c r="E533" s="8"/>
    </row>
    <row r="534" spans="1:5" x14ac:dyDescent="0.25">
      <c r="A534" s="8"/>
      <c r="B534" s="7" t="str">
        <f t="shared" si="8"/>
        <v/>
      </c>
      <c r="C534" s="8"/>
      <c r="D534" s="8"/>
      <c r="E534" s="8"/>
    </row>
    <row r="535" spans="1:5" x14ac:dyDescent="0.25">
      <c r="A535" s="8"/>
      <c r="B535" s="7" t="str">
        <f t="shared" si="8"/>
        <v/>
      </c>
      <c r="C535" s="8"/>
      <c r="D535" s="8"/>
      <c r="E535" s="8"/>
    </row>
    <row r="536" spans="1:5" x14ac:dyDescent="0.25">
      <c r="A536" s="8"/>
      <c r="B536" s="7" t="str">
        <f t="shared" si="8"/>
        <v/>
      </c>
      <c r="C536" s="8"/>
      <c r="D536" s="8"/>
      <c r="E536" s="8"/>
    </row>
    <row r="537" spans="1:5" x14ac:dyDescent="0.25">
      <c r="A537" s="8"/>
      <c r="B537" s="7" t="str">
        <f t="shared" si="8"/>
        <v/>
      </c>
      <c r="C537" s="8"/>
      <c r="D537" s="8"/>
      <c r="E537" s="8"/>
    </row>
    <row r="538" spans="1:5" x14ac:dyDescent="0.25">
      <c r="A538" s="8"/>
      <c r="B538" s="7" t="str">
        <f t="shared" si="8"/>
        <v/>
      </c>
      <c r="C538" s="8"/>
      <c r="D538" s="8"/>
      <c r="E538" s="8"/>
    </row>
    <row r="539" spans="1:5" x14ac:dyDescent="0.25">
      <c r="A539" s="8"/>
      <c r="B539" s="7" t="str">
        <f t="shared" si="8"/>
        <v/>
      </c>
      <c r="C539" s="8"/>
      <c r="D539" s="8"/>
      <c r="E539" s="8"/>
    </row>
    <row r="540" spans="1:5" x14ac:dyDescent="0.25">
      <c r="A540" s="8"/>
      <c r="B540" s="7" t="str">
        <f t="shared" si="8"/>
        <v/>
      </c>
      <c r="C540" s="8"/>
      <c r="D540" s="8"/>
      <c r="E540" s="8"/>
    </row>
    <row r="541" spans="1:5" x14ac:dyDescent="0.25">
      <c r="A541" s="8"/>
      <c r="B541" s="7" t="str">
        <f t="shared" si="8"/>
        <v/>
      </c>
      <c r="C541" s="8"/>
      <c r="D541" s="8"/>
      <c r="E541" s="8"/>
    </row>
    <row r="542" spans="1:5" x14ac:dyDescent="0.25">
      <c r="A542" s="8"/>
      <c r="B542" s="7" t="str">
        <f t="shared" si="8"/>
        <v/>
      </c>
      <c r="C542" s="8"/>
      <c r="D542" s="8"/>
      <c r="E542" s="8"/>
    </row>
    <row r="543" spans="1:5" x14ac:dyDescent="0.25">
      <c r="A543" s="8"/>
      <c r="B543" s="7" t="str">
        <f t="shared" si="8"/>
        <v/>
      </c>
      <c r="C543" s="8"/>
      <c r="D543" s="8"/>
      <c r="E543" s="8"/>
    </row>
    <row r="544" spans="1:5" x14ac:dyDescent="0.25">
      <c r="A544" s="8"/>
      <c r="B544" s="7" t="str">
        <f t="shared" si="8"/>
        <v/>
      </c>
      <c r="C544" s="8"/>
      <c r="D544" s="8"/>
      <c r="E544" s="8"/>
    </row>
    <row r="545" spans="1:5" x14ac:dyDescent="0.25">
      <c r="A545" s="8"/>
      <c r="B545" s="7" t="str">
        <f t="shared" si="8"/>
        <v/>
      </c>
      <c r="C545" s="8"/>
      <c r="D545" s="8"/>
      <c r="E545" s="8"/>
    </row>
    <row r="546" spans="1:5" x14ac:dyDescent="0.25">
      <c r="A546" s="8"/>
      <c r="B546" s="7" t="str">
        <f t="shared" si="8"/>
        <v/>
      </c>
      <c r="C546" s="8"/>
      <c r="D546" s="8"/>
      <c r="E546" s="8"/>
    </row>
    <row r="547" spans="1:5" x14ac:dyDescent="0.25">
      <c r="A547" s="8"/>
      <c r="B547" s="7" t="str">
        <f t="shared" si="8"/>
        <v/>
      </c>
      <c r="C547" s="8"/>
      <c r="D547" s="8"/>
      <c r="E547" s="8"/>
    </row>
    <row r="548" spans="1:5" x14ac:dyDescent="0.25">
      <c r="A548" s="8"/>
      <c r="B548" s="7" t="str">
        <f t="shared" si="8"/>
        <v/>
      </c>
      <c r="C548" s="8"/>
      <c r="D548" s="8"/>
      <c r="E548" s="8"/>
    </row>
    <row r="549" spans="1:5" x14ac:dyDescent="0.25">
      <c r="A549" s="8"/>
      <c r="B549" s="7" t="str">
        <f t="shared" si="8"/>
        <v/>
      </c>
      <c r="C549" s="8"/>
      <c r="D549" s="8"/>
      <c r="E549" s="8"/>
    </row>
    <row r="550" spans="1:5" x14ac:dyDescent="0.25">
      <c r="A550" s="8"/>
      <c r="B550" s="7" t="str">
        <f t="shared" si="8"/>
        <v/>
      </c>
      <c r="C550" s="8"/>
      <c r="D550" s="8"/>
      <c r="E550" s="8"/>
    </row>
    <row r="551" spans="1:5" x14ac:dyDescent="0.25">
      <c r="A551" s="8"/>
      <c r="B551" s="7" t="str">
        <f t="shared" si="8"/>
        <v/>
      </c>
      <c r="C551" s="8"/>
      <c r="D551" s="8"/>
      <c r="E551" s="8"/>
    </row>
    <row r="552" spans="1:5" x14ac:dyDescent="0.25">
      <c r="A552" s="8"/>
      <c r="B552" s="7" t="str">
        <f t="shared" si="8"/>
        <v/>
      </c>
      <c r="C552" s="8"/>
      <c r="D552" s="8"/>
      <c r="E552" s="8"/>
    </row>
    <row r="553" spans="1:5" x14ac:dyDescent="0.25">
      <c r="A553" s="8"/>
      <c r="B553" s="7" t="str">
        <f t="shared" si="8"/>
        <v/>
      </c>
      <c r="C553" s="8"/>
      <c r="D553" s="8"/>
      <c r="E553" s="8"/>
    </row>
    <row r="554" spans="1:5" x14ac:dyDescent="0.25">
      <c r="A554" s="8"/>
      <c r="B554" s="7" t="str">
        <f t="shared" si="8"/>
        <v/>
      </c>
      <c r="C554" s="8"/>
      <c r="D554" s="8"/>
      <c r="E554" s="8"/>
    </row>
    <row r="555" spans="1:5" x14ac:dyDescent="0.25">
      <c r="A555" s="8"/>
      <c r="B555" s="7" t="str">
        <f t="shared" si="8"/>
        <v/>
      </c>
      <c r="C555" s="8"/>
      <c r="D555" s="8"/>
      <c r="E555" s="8"/>
    </row>
    <row r="556" spans="1:5" x14ac:dyDescent="0.25">
      <c r="A556" s="8"/>
      <c r="B556" s="7" t="str">
        <f t="shared" si="8"/>
        <v/>
      </c>
      <c r="C556" s="8"/>
      <c r="D556" s="8"/>
      <c r="E556" s="8"/>
    </row>
    <row r="557" spans="1:5" x14ac:dyDescent="0.25">
      <c r="A557" s="8"/>
      <c r="B557" s="7" t="str">
        <f t="shared" si="8"/>
        <v/>
      </c>
      <c r="C557" s="8"/>
      <c r="D557" s="8"/>
      <c r="E557" s="8"/>
    </row>
    <row r="558" spans="1:5" x14ac:dyDescent="0.25">
      <c r="A558" s="8"/>
      <c r="B558" s="7" t="str">
        <f t="shared" si="8"/>
        <v/>
      </c>
      <c r="C558" s="8"/>
      <c r="D558" s="8"/>
      <c r="E558" s="8"/>
    </row>
    <row r="559" spans="1:5" x14ac:dyDescent="0.25">
      <c r="A559" s="8"/>
      <c r="B559" s="7" t="str">
        <f t="shared" si="8"/>
        <v/>
      </c>
      <c r="C559" s="8"/>
      <c r="D559" s="8"/>
      <c r="E559" s="8"/>
    </row>
    <row r="560" spans="1:5" x14ac:dyDescent="0.25">
      <c r="A560" s="8"/>
      <c r="B560" s="7" t="str">
        <f t="shared" si="8"/>
        <v/>
      </c>
      <c r="C560" s="8"/>
      <c r="D560" s="8"/>
      <c r="E560" s="8"/>
    </row>
    <row r="561" spans="1:5" x14ac:dyDescent="0.25">
      <c r="A561" s="8"/>
      <c r="B561" s="7" t="str">
        <f t="shared" si="8"/>
        <v/>
      </c>
      <c r="C561" s="8"/>
      <c r="D561" s="8"/>
      <c r="E561" s="8"/>
    </row>
    <row r="562" spans="1:5" x14ac:dyDescent="0.25">
      <c r="A562" s="8"/>
      <c r="B562" s="7" t="str">
        <f t="shared" si="8"/>
        <v/>
      </c>
      <c r="C562" s="8"/>
      <c r="D562" s="8"/>
      <c r="E562" s="8"/>
    </row>
    <row r="563" spans="1:5" x14ac:dyDescent="0.25">
      <c r="A563" s="8"/>
      <c r="B563" s="7" t="str">
        <f t="shared" si="8"/>
        <v/>
      </c>
      <c r="C563" s="8"/>
      <c r="D563" s="8"/>
      <c r="E563" s="8"/>
    </row>
    <row r="564" spans="1:5" x14ac:dyDescent="0.25">
      <c r="A564" s="8"/>
      <c r="B564" s="7" t="str">
        <f t="shared" si="8"/>
        <v/>
      </c>
      <c r="C564" s="8"/>
      <c r="D564" s="8"/>
      <c r="E564" s="8"/>
    </row>
    <row r="565" spans="1:5" x14ac:dyDescent="0.25">
      <c r="A565" s="8"/>
      <c r="B565" s="7" t="str">
        <f t="shared" si="8"/>
        <v/>
      </c>
      <c r="C565" s="8"/>
      <c r="D565" s="8"/>
      <c r="E565" s="8"/>
    </row>
    <row r="566" spans="1:5" x14ac:dyDescent="0.25">
      <c r="A566" s="8"/>
      <c r="B566" s="7" t="str">
        <f t="shared" si="8"/>
        <v/>
      </c>
      <c r="C566" s="8"/>
      <c r="D566" s="8"/>
      <c r="E566" s="8"/>
    </row>
    <row r="567" spans="1:5" x14ac:dyDescent="0.25">
      <c r="A567" s="8"/>
      <c r="B567" s="7" t="str">
        <f t="shared" si="8"/>
        <v/>
      </c>
      <c r="C567" s="8"/>
      <c r="D567" s="8"/>
      <c r="E567" s="8"/>
    </row>
    <row r="568" spans="1:5" x14ac:dyDescent="0.25">
      <c r="A568" s="8"/>
      <c r="B568" s="7" t="str">
        <f t="shared" si="8"/>
        <v/>
      </c>
      <c r="C568" s="8"/>
      <c r="D568" s="8"/>
      <c r="E568" s="8"/>
    </row>
    <row r="569" spans="1:5" x14ac:dyDescent="0.25">
      <c r="A569" s="8"/>
      <c r="B569" s="7" t="str">
        <f t="shared" si="8"/>
        <v/>
      </c>
      <c r="C569" s="8"/>
      <c r="D569" s="8"/>
      <c r="E569" s="8"/>
    </row>
    <row r="570" spans="1:5" x14ac:dyDescent="0.25">
      <c r="A570" s="8"/>
      <c r="B570" s="7" t="str">
        <f t="shared" si="8"/>
        <v/>
      </c>
      <c r="C570" s="8"/>
      <c r="D570" s="8"/>
      <c r="E570" s="8"/>
    </row>
    <row r="571" spans="1:5" x14ac:dyDescent="0.25">
      <c r="A571" s="8"/>
      <c r="B571" s="7" t="str">
        <f t="shared" si="8"/>
        <v/>
      </c>
      <c r="C571" s="8"/>
      <c r="D571" s="8"/>
      <c r="E571" s="8"/>
    </row>
    <row r="572" spans="1:5" x14ac:dyDescent="0.25">
      <c r="A572" s="8"/>
      <c r="B572" s="7" t="str">
        <f t="shared" si="8"/>
        <v/>
      </c>
      <c r="C572" s="8"/>
      <c r="D572" s="8"/>
      <c r="E572" s="8"/>
    </row>
    <row r="573" spans="1:5" x14ac:dyDescent="0.25">
      <c r="A573" s="8"/>
      <c r="B573" s="7" t="str">
        <f t="shared" si="8"/>
        <v/>
      </c>
      <c r="C573" s="8"/>
      <c r="D573" s="8"/>
      <c r="E573" s="8"/>
    </row>
    <row r="574" spans="1:5" x14ac:dyDescent="0.25">
      <c r="A574" s="8"/>
      <c r="B574" s="7" t="str">
        <f t="shared" si="8"/>
        <v/>
      </c>
      <c r="C574" s="8"/>
      <c r="D574" s="8"/>
      <c r="E574" s="8"/>
    </row>
    <row r="575" spans="1:5" x14ac:dyDescent="0.25">
      <c r="A575" s="8"/>
      <c r="B575" s="7" t="str">
        <f t="shared" si="8"/>
        <v/>
      </c>
      <c r="C575" s="8"/>
      <c r="D575" s="8"/>
      <c r="E575" s="8"/>
    </row>
    <row r="576" spans="1:5" x14ac:dyDescent="0.25">
      <c r="A576" s="8"/>
      <c r="B576" s="7" t="str">
        <f t="shared" si="8"/>
        <v/>
      </c>
      <c r="C576" s="8"/>
      <c r="D576" s="8"/>
      <c r="E576" s="8"/>
    </row>
    <row r="577" spans="1:5" x14ac:dyDescent="0.25">
      <c r="A577" s="8"/>
      <c r="B577" s="7" t="str">
        <f t="shared" si="8"/>
        <v/>
      </c>
      <c r="C577" s="8"/>
      <c r="D577" s="8"/>
      <c r="E577" s="8"/>
    </row>
    <row r="578" spans="1:5" x14ac:dyDescent="0.25">
      <c r="A578" s="8"/>
      <c r="B578" s="7" t="str">
        <f t="shared" si="8"/>
        <v/>
      </c>
      <c r="C578" s="8"/>
      <c r="D578" s="8"/>
      <c r="E578" s="8"/>
    </row>
    <row r="579" spans="1:5" x14ac:dyDescent="0.25">
      <c r="A579" s="8"/>
      <c r="B579" s="7" t="str">
        <f t="shared" ref="B579:B642" si="9">IF($A578="","",YEAR($A578))</f>
        <v/>
      </c>
      <c r="C579" s="8"/>
      <c r="D579" s="8"/>
      <c r="E579" s="8"/>
    </row>
    <row r="580" spans="1:5" x14ac:dyDescent="0.25">
      <c r="A580" s="8"/>
      <c r="B580" s="7" t="str">
        <f t="shared" si="9"/>
        <v/>
      </c>
      <c r="C580" s="8"/>
      <c r="D580" s="8"/>
      <c r="E580" s="8"/>
    </row>
    <row r="581" spans="1:5" x14ac:dyDescent="0.25">
      <c r="A581" s="8"/>
      <c r="B581" s="7" t="str">
        <f t="shared" si="9"/>
        <v/>
      </c>
      <c r="C581" s="8"/>
      <c r="D581" s="8"/>
      <c r="E581" s="8"/>
    </row>
    <row r="582" spans="1:5" x14ac:dyDescent="0.25">
      <c r="A582" s="8"/>
      <c r="B582" s="7" t="str">
        <f t="shared" si="9"/>
        <v/>
      </c>
      <c r="C582" s="8"/>
      <c r="D582" s="8"/>
      <c r="E582" s="8"/>
    </row>
    <row r="583" spans="1:5" x14ac:dyDescent="0.25">
      <c r="A583" s="8"/>
      <c r="B583" s="7" t="str">
        <f t="shared" si="9"/>
        <v/>
      </c>
      <c r="C583" s="8"/>
      <c r="D583" s="8"/>
      <c r="E583" s="8"/>
    </row>
    <row r="584" spans="1:5" x14ac:dyDescent="0.25">
      <c r="A584" s="8"/>
      <c r="B584" s="7" t="str">
        <f t="shared" si="9"/>
        <v/>
      </c>
      <c r="C584" s="8"/>
      <c r="D584" s="8"/>
      <c r="E584" s="8"/>
    </row>
    <row r="585" spans="1:5" x14ac:dyDescent="0.25">
      <c r="A585" s="8"/>
      <c r="B585" s="7" t="str">
        <f t="shared" si="9"/>
        <v/>
      </c>
      <c r="C585" s="8"/>
      <c r="D585" s="8"/>
      <c r="E585" s="8"/>
    </row>
    <row r="586" spans="1:5" x14ac:dyDescent="0.25">
      <c r="A586" s="8"/>
      <c r="B586" s="7" t="str">
        <f t="shared" si="9"/>
        <v/>
      </c>
      <c r="C586" s="8"/>
      <c r="D586" s="8"/>
      <c r="E586" s="8"/>
    </row>
    <row r="587" spans="1:5" x14ac:dyDescent="0.25">
      <c r="A587" s="8"/>
      <c r="B587" s="7" t="str">
        <f t="shared" si="9"/>
        <v/>
      </c>
      <c r="C587" s="8"/>
      <c r="D587" s="8"/>
      <c r="E587" s="8"/>
    </row>
    <row r="588" spans="1:5" x14ac:dyDescent="0.25">
      <c r="A588" s="8"/>
      <c r="B588" s="7" t="str">
        <f t="shared" si="9"/>
        <v/>
      </c>
      <c r="C588" s="8"/>
      <c r="D588" s="8"/>
      <c r="E588" s="8"/>
    </row>
    <row r="589" spans="1:5" x14ac:dyDescent="0.25">
      <c r="A589" s="8"/>
      <c r="B589" s="7" t="str">
        <f t="shared" si="9"/>
        <v/>
      </c>
      <c r="C589" s="8"/>
      <c r="D589" s="8"/>
      <c r="E589" s="8"/>
    </row>
    <row r="590" spans="1:5" x14ac:dyDescent="0.25">
      <c r="A590" s="8"/>
      <c r="B590" s="7" t="str">
        <f t="shared" si="9"/>
        <v/>
      </c>
      <c r="C590" s="8"/>
      <c r="D590" s="8"/>
      <c r="E590" s="8"/>
    </row>
    <row r="591" spans="1:5" x14ac:dyDescent="0.25">
      <c r="A591" s="8"/>
      <c r="B591" s="7" t="str">
        <f t="shared" si="9"/>
        <v/>
      </c>
      <c r="C591" s="8"/>
      <c r="D591" s="8"/>
      <c r="E591" s="8"/>
    </row>
    <row r="592" spans="1:5" x14ac:dyDescent="0.25">
      <c r="A592" s="8"/>
      <c r="B592" s="7" t="str">
        <f t="shared" si="9"/>
        <v/>
      </c>
      <c r="C592" s="8"/>
      <c r="D592" s="8"/>
      <c r="E592" s="8"/>
    </row>
    <row r="593" spans="1:5" x14ac:dyDescent="0.25">
      <c r="A593" s="8"/>
      <c r="B593" s="7" t="str">
        <f t="shared" si="9"/>
        <v/>
      </c>
      <c r="C593" s="8"/>
      <c r="D593" s="8"/>
      <c r="E593" s="8"/>
    </row>
    <row r="594" spans="1:5" x14ac:dyDescent="0.25">
      <c r="A594" s="8"/>
      <c r="B594" s="7" t="str">
        <f t="shared" si="9"/>
        <v/>
      </c>
      <c r="C594" s="8"/>
      <c r="D594" s="8"/>
      <c r="E594" s="8"/>
    </row>
    <row r="595" spans="1:5" x14ac:dyDescent="0.25">
      <c r="A595" s="8"/>
      <c r="B595" s="7" t="str">
        <f t="shared" si="9"/>
        <v/>
      </c>
      <c r="C595" s="8"/>
      <c r="D595" s="8"/>
      <c r="E595" s="8"/>
    </row>
    <row r="596" spans="1:5" x14ac:dyDescent="0.25">
      <c r="A596" s="8"/>
      <c r="B596" s="7" t="str">
        <f t="shared" si="9"/>
        <v/>
      </c>
      <c r="C596" s="8"/>
      <c r="D596" s="8"/>
      <c r="E596" s="8"/>
    </row>
    <row r="597" spans="1:5" x14ac:dyDescent="0.25">
      <c r="A597" s="8"/>
      <c r="B597" s="7" t="str">
        <f t="shared" si="9"/>
        <v/>
      </c>
      <c r="C597" s="8"/>
      <c r="D597" s="8"/>
      <c r="E597" s="8"/>
    </row>
    <row r="598" spans="1:5" x14ac:dyDescent="0.25">
      <c r="A598" s="8"/>
      <c r="B598" s="7" t="str">
        <f t="shared" si="9"/>
        <v/>
      </c>
      <c r="C598" s="8"/>
      <c r="D598" s="8"/>
      <c r="E598" s="8"/>
    </row>
    <row r="599" spans="1:5" x14ac:dyDescent="0.25">
      <c r="A599" s="8"/>
      <c r="B599" s="7" t="str">
        <f t="shared" si="9"/>
        <v/>
      </c>
      <c r="C599" s="8"/>
      <c r="D599" s="8"/>
      <c r="E599" s="8"/>
    </row>
    <row r="600" spans="1:5" x14ac:dyDescent="0.25">
      <c r="A600" s="8"/>
      <c r="B600" s="7" t="str">
        <f t="shared" si="9"/>
        <v/>
      </c>
      <c r="C600" s="8"/>
      <c r="D600" s="8"/>
      <c r="E600" s="8"/>
    </row>
    <row r="601" spans="1:5" x14ac:dyDescent="0.25">
      <c r="A601" s="8"/>
      <c r="B601" s="7" t="str">
        <f t="shared" si="9"/>
        <v/>
      </c>
      <c r="C601" s="8"/>
      <c r="D601" s="8"/>
      <c r="E601" s="8"/>
    </row>
    <row r="602" spans="1:5" x14ac:dyDescent="0.25">
      <c r="A602" s="8"/>
      <c r="B602" s="7" t="str">
        <f t="shared" si="9"/>
        <v/>
      </c>
      <c r="C602" s="8"/>
      <c r="D602" s="8"/>
      <c r="E602" s="8"/>
    </row>
    <row r="603" spans="1:5" x14ac:dyDescent="0.25">
      <c r="A603" s="8"/>
      <c r="B603" s="7" t="str">
        <f t="shared" si="9"/>
        <v/>
      </c>
      <c r="C603" s="8"/>
      <c r="D603" s="8"/>
      <c r="E603" s="8"/>
    </row>
    <row r="604" spans="1:5" x14ac:dyDescent="0.25">
      <c r="A604" s="8"/>
      <c r="B604" s="7" t="str">
        <f t="shared" si="9"/>
        <v/>
      </c>
      <c r="C604" s="8"/>
      <c r="D604" s="8"/>
      <c r="E604" s="8"/>
    </row>
    <row r="605" spans="1:5" x14ac:dyDescent="0.25">
      <c r="A605" s="8"/>
      <c r="B605" s="7" t="str">
        <f t="shared" si="9"/>
        <v/>
      </c>
      <c r="C605" s="8"/>
      <c r="D605" s="8"/>
      <c r="E605" s="8"/>
    </row>
    <row r="606" spans="1:5" x14ac:dyDescent="0.25">
      <c r="A606" s="8"/>
      <c r="B606" s="7" t="str">
        <f t="shared" si="9"/>
        <v/>
      </c>
      <c r="C606" s="8"/>
      <c r="D606" s="8"/>
      <c r="E606" s="8"/>
    </row>
    <row r="607" spans="1:5" x14ac:dyDescent="0.25">
      <c r="A607" s="8"/>
      <c r="B607" s="7" t="str">
        <f t="shared" si="9"/>
        <v/>
      </c>
      <c r="C607" s="8"/>
      <c r="D607" s="8"/>
      <c r="E607" s="8"/>
    </row>
    <row r="608" spans="1:5" x14ac:dyDescent="0.25">
      <c r="A608" s="8"/>
      <c r="B608" s="7" t="str">
        <f t="shared" si="9"/>
        <v/>
      </c>
      <c r="C608" s="8"/>
      <c r="D608" s="8"/>
      <c r="E608" s="8"/>
    </row>
    <row r="609" spans="1:5" x14ac:dyDescent="0.25">
      <c r="A609" s="8"/>
      <c r="B609" s="7" t="str">
        <f t="shared" si="9"/>
        <v/>
      </c>
      <c r="C609" s="8"/>
      <c r="D609" s="8"/>
      <c r="E609" s="8"/>
    </row>
    <row r="610" spans="1:5" x14ac:dyDescent="0.25">
      <c r="A610" s="8"/>
      <c r="B610" s="7" t="str">
        <f t="shared" si="9"/>
        <v/>
      </c>
      <c r="C610" s="8"/>
      <c r="D610" s="8"/>
      <c r="E610" s="8"/>
    </row>
    <row r="611" spans="1:5" x14ac:dyDescent="0.25">
      <c r="A611" s="8"/>
      <c r="B611" s="7" t="str">
        <f t="shared" si="9"/>
        <v/>
      </c>
      <c r="C611" s="8"/>
      <c r="D611" s="8"/>
      <c r="E611" s="8"/>
    </row>
    <row r="612" spans="1:5" x14ac:dyDescent="0.25">
      <c r="A612" s="8"/>
      <c r="B612" s="7" t="str">
        <f t="shared" si="9"/>
        <v/>
      </c>
      <c r="C612" s="8"/>
      <c r="D612" s="8"/>
      <c r="E612" s="8"/>
    </row>
    <row r="613" spans="1:5" x14ac:dyDescent="0.25">
      <c r="A613" s="8"/>
      <c r="B613" s="7" t="str">
        <f t="shared" si="9"/>
        <v/>
      </c>
      <c r="C613" s="8"/>
      <c r="D613" s="8"/>
      <c r="E613" s="8"/>
    </row>
    <row r="614" spans="1:5" x14ac:dyDescent="0.25">
      <c r="A614" s="8"/>
      <c r="B614" s="7" t="str">
        <f t="shared" si="9"/>
        <v/>
      </c>
      <c r="C614" s="8"/>
      <c r="D614" s="8"/>
      <c r="E614" s="8"/>
    </row>
    <row r="615" spans="1:5" x14ac:dyDescent="0.25">
      <c r="A615" s="8"/>
      <c r="B615" s="7" t="str">
        <f t="shared" si="9"/>
        <v/>
      </c>
      <c r="C615" s="8"/>
      <c r="D615" s="8"/>
      <c r="E615" s="8"/>
    </row>
    <row r="616" spans="1:5" x14ac:dyDescent="0.25">
      <c r="A616" s="8"/>
      <c r="B616" s="7" t="str">
        <f t="shared" si="9"/>
        <v/>
      </c>
      <c r="C616" s="8"/>
      <c r="D616" s="8"/>
      <c r="E616" s="8"/>
    </row>
    <row r="617" spans="1:5" x14ac:dyDescent="0.25">
      <c r="A617" s="8"/>
      <c r="B617" s="7" t="str">
        <f t="shared" si="9"/>
        <v/>
      </c>
      <c r="C617" s="8"/>
      <c r="D617" s="8"/>
      <c r="E617" s="8"/>
    </row>
    <row r="618" spans="1:5" x14ac:dyDescent="0.25">
      <c r="A618" s="8"/>
      <c r="B618" s="7" t="str">
        <f t="shared" si="9"/>
        <v/>
      </c>
      <c r="C618" s="8"/>
      <c r="D618" s="8"/>
      <c r="E618" s="8"/>
    </row>
    <row r="619" spans="1:5" x14ac:dyDescent="0.25">
      <c r="A619" s="8"/>
      <c r="B619" s="7" t="str">
        <f t="shared" si="9"/>
        <v/>
      </c>
      <c r="C619" s="8"/>
      <c r="D619" s="8"/>
      <c r="E619" s="8"/>
    </row>
    <row r="620" spans="1:5" x14ac:dyDescent="0.25">
      <c r="A620" s="8"/>
      <c r="B620" s="7" t="str">
        <f t="shared" si="9"/>
        <v/>
      </c>
      <c r="C620" s="8"/>
      <c r="D620" s="8"/>
      <c r="E620" s="8"/>
    </row>
    <row r="621" spans="1:5" x14ac:dyDescent="0.25">
      <c r="A621" s="8"/>
      <c r="B621" s="7" t="str">
        <f t="shared" si="9"/>
        <v/>
      </c>
      <c r="C621" s="8"/>
      <c r="D621" s="8"/>
      <c r="E621" s="8"/>
    </row>
    <row r="622" spans="1:5" x14ac:dyDescent="0.25">
      <c r="A622" s="8"/>
      <c r="B622" s="7" t="str">
        <f t="shared" si="9"/>
        <v/>
      </c>
      <c r="C622" s="8"/>
      <c r="D622" s="8"/>
      <c r="E622" s="8"/>
    </row>
    <row r="623" spans="1:5" x14ac:dyDescent="0.25">
      <c r="A623" s="8"/>
      <c r="B623" s="7" t="str">
        <f t="shared" si="9"/>
        <v/>
      </c>
      <c r="C623" s="8"/>
      <c r="D623" s="8"/>
      <c r="E623" s="8"/>
    </row>
    <row r="624" spans="1:5" x14ac:dyDescent="0.25">
      <c r="A624" s="8"/>
      <c r="B624" s="7" t="str">
        <f t="shared" si="9"/>
        <v/>
      </c>
      <c r="C624" s="8"/>
      <c r="D624" s="8"/>
      <c r="E624" s="8"/>
    </row>
    <row r="625" spans="1:5" x14ac:dyDescent="0.25">
      <c r="A625" s="8"/>
      <c r="B625" s="7" t="str">
        <f t="shared" si="9"/>
        <v/>
      </c>
      <c r="C625" s="8"/>
      <c r="D625" s="8"/>
      <c r="E625" s="8"/>
    </row>
    <row r="626" spans="1:5" x14ac:dyDescent="0.25">
      <c r="A626" s="8"/>
      <c r="B626" s="7" t="str">
        <f t="shared" si="9"/>
        <v/>
      </c>
      <c r="C626" s="8"/>
      <c r="D626" s="8"/>
      <c r="E626" s="8"/>
    </row>
    <row r="627" spans="1:5" x14ac:dyDescent="0.25">
      <c r="A627" s="8"/>
      <c r="B627" s="7" t="str">
        <f t="shared" si="9"/>
        <v/>
      </c>
      <c r="C627" s="8"/>
      <c r="D627" s="8"/>
      <c r="E627" s="8"/>
    </row>
    <row r="628" spans="1:5" x14ac:dyDescent="0.25">
      <c r="A628" s="8"/>
      <c r="B628" s="7" t="str">
        <f t="shared" si="9"/>
        <v/>
      </c>
      <c r="C628" s="8"/>
      <c r="D628" s="8"/>
      <c r="E628" s="8"/>
    </row>
    <row r="629" spans="1:5" x14ac:dyDescent="0.25">
      <c r="A629" s="8"/>
      <c r="B629" s="7" t="str">
        <f t="shared" si="9"/>
        <v/>
      </c>
      <c r="C629" s="8"/>
      <c r="D629" s="8"/>
      <c r="E629" s="8"/>
    </row>
    <row r="630" spans="1:5" x14ac:dyDescent="0.25">
      <c r="A630" s="8"/>
      <c r="B630" s="7" t="str">
        <f t="shared" si="9"/>
        <v/>
      </c>
      <c r="C630" s="8"/>
      <c r="D630" s="8"/>
      <c r="E630" s="8"/>
    </row>
    <row r="631" spans="1:5" x14ac:dyDescent="0.25">
      <c r="A631" s="8"/>
      <c r="B631" s="7" t="str">
        <f t="shared" si="9"/>
        <v/>
      </c>
      <c r="C631" s="8"/>
      <c r="D631" s="8"/>
      <c r="E631" s="8"/>
    </row>
    <row r="632" spans="1:5" x14ac:dyDescent="0.25">
      <c r="A632" s="8"/>
      <c r="B632" s="7" t="str">
        <f t="shared" si="9"/>
        <v/>
      </c>
      <c r="C632" s="8"/>
      <c r="D632" s="8"/>
      <c r="E632" s="8"/>
    </row>
    <row r="633" spans="1:5" x14ac:dyDescent="0.25">
      <c r="A633" s="8"/>
      <c r="B633" s="7" t="str">
        <f t="shared" si="9"/>
        <v/>
      </c>
      <c r="C633" s="8"/>
      <c r="D633" s="8"/>
      <c r="E633" s="8"/>
    </row>
    <row r="634" spans="1:5" x14ac:dyDescent="0.25">
      <c r="A634" s="8"/>
      <c r="B634" s="7" t="str">
        <f t="shared" si="9"/>
        <v/>
      </c>
      <c r="C634" s="8"/>
      <c r="D634" s="8"/>
      <c r="E634" s="8"/>
    </row>
    <row r="635" spans="1:5" x14ac:dyDescent="0.25">
      <c r="A635" s="8"/>
      <c r="B635" s="7" t="str">
        <f t="shared" si="9"/>
        <v/>
      </c>
      <c r="C635" s="8"/>
      <c r="D635" s="8"/>
      <c r="E635" s="8"/>
    </row>
    <row r="636" spans="1:5" x14ac:dyDescent="0.25">
      <c r="A636" s="8"/>
      <c r="B636" s="7" t="str">
        <f t="shared" si="9"/>
        <v/>
      </c>
      <c r="C636" s="8"/>
      <c r="D636" s="8"/>
      <c r="E636" s="8"/>
    </row>
    <row r="637" spans="1:5" x14ac:dyDescent="0.25">
      <c r="A637" s="8"/>
      <c r="B637" s="7" t="str">
        <f t="shared" si="9"/>
        <v/>
      </c>
      <c r="C637" s="8"/>
      <c r="D637" s="8"/>
      <c r="E637" s="8"/>
    </row>
    <row r="638" spans="1:5" x14ac:dyDescent="0.25">
      <c r="A638" s="8"/>
      <c r="B638" s="7" t="str">
        <f t="shared" si="9"/>
        <v/>
      </c>
      <c r="C638" s="8"/>
      <c r="D638" s="8"/>
      <c r="E638" s="8"/>
    </row>
    <row r="639" spans="1:5" x14ac:dyDescent="0.25">
      <c r="A639" s="8"/>
      <c r="B639" s="7" t="str">
        <f t="shared" si="9"/>
        <v/>
      </c>
      <c r="C639" s="8"/>
      <c r="D639" s="8"/>
      <c r="E639" s="8"/>
    </row>
    <row r="640" spans="1:5" x14ac:dyDescent="0.25">
      <c r="A640" s="8"/>
      <c r="B640" s="7" t="str">
        <f t="shared" si="9"/>
        <v/>
      </c>
      <c r="C640" s="8"/>
      <c r="D640" s="8"/>
      <c r="E640" s="8"/>
    </row>
    <row r="641" spans="1:5" x14ac:dyDescent="0.25">
      <c r="A641" s="8"/>
      <c r="B641" s="7" t="str">
        <f t="shared" si="9"/>
        <v/>
      </c>
      <c r="C641" s="8"/>
      <c r="D641" s="8"/>
      <c r="E641" s="8"/>
    </row>
    <row r="642" spans="1:5" x14ac:dyDescent="0.25">
      <c r="A642" s="8"/>
      <c r="B642" s="7" t="str">
        <f t="shared" si="9"/>
        <v/>
      </c>
      <c r="C642" s="8"/>
      <c r="D642" s="8"/>
      <c r="E642" s="8"/>
    </row>
    <row r="643" spans="1:5" x14ac:dyDescent="0.25">
      <c r="A643" s="8"/>
      <c r="B643" s="7" t="str">
        <f t="shared" ref="B643:B706" si="10">IF($A642="","",YEAR($A642))</f>
        <v/>
      </c>
      <c r="C643" s="8"/>
      <c r="D643" s="8"/>
      <c r="E643" s="8"/>
    </row>
    <row r="644" spans="1:5" x14ac:dyDescent="0.25">
      <c r="A644" s="8"/>
      <c r="B644" s="7" t="str">
        <f t="shared" si="10"/>
        <v/>
      </c>
      <c r="C644" s="8"/>
      <c r="D644" s="8"/>
      <c r="E644" s="8"/>
    </row>
    <row r="645" spans="1:5" x14ac:dyDescent="0.25">
      <c r="A645" s="8"/>
      <c r="B645" s="7" t="str">
        <f t="shared" si="10"/>
        <v/>
      </c>
      <c r="C645" s="8"/>
      <c r="D645" s="8"/>
      <c r="E645" s="8"/>
    </row>
    <row r="646" spans="1:5" x14ac:dyDescent="0.25">
      <c r="A646" s="8"/>
      <c r="B646" s="7" t="str">
        <f t="shared" si="10"/>
        <v/>
      </c>
      <c r="C646" s="8"/>
      <c r="D646" s="8"/>
      <c r="E646" s="8"/>
    </row>
    <row r="647" spans="1:5" x14ac:dyDescent="0.25">
      <c r="A647" s="8"/>
      <c r="B647" s="7" t="str">
        <f t="shared" si="10"/>
        <v/>
      </c>
      <c r="C647" s="8"/>
      <c r="D647" s="8"/>
      <c r="E647" s="8"/>
    </row>
    <row r="648" spans="1:5" x14ac:dyDescent="0.25">
      <c r="A648" s="8"/>
      <c r="B648" s="7" t="str">
        <f t="shared" si="10"/>
        <v/>
      </c>
      <c r="C648" s="8"/>
      <c r="D648" s="8"/>
      <c r="E648" s="8"/>
    </row>
    <row r="649" spans="1:5" x14ac:dyDescent="0.25">
      <c r="A649" s="8"/>
      <c r="B649" s="7" t="str">
        <f t="shared" si="10"/>
        <v/>
      </c>
      <c r="C649" s="8"/>
      <c r="D649" s="8"/>
      <c r="E649" s="8"/>
    </row>
    <row r="650" spans="1:5" x14ac:dyDescent="0.25">
      <c r="A650" s="8"/>
      <c r="B650" s="7" t="str">
        <f t="shared" si="10"/>
        <v/>
      </c>
      <c r="C650" s="8"/>
      <c r="D650" s="8"/>
      <c r="E650" s="8"/>
    </row>
    <row r="651" spans="1:5" x14ac:dyDescent="0.25">
      <c r="A651" s="8"/>
      <c r="B651" s="7" t="str">
        <f t="shared" si="10"/>
        <v/>
      </c>
      <c r="C651" s="8"/>
      <c r="D651" s="8"/>
      <c r="E651" s="8"/>
    </row>
    <row r="652" spans="1:5" x14ac:dyDescent="0.25">
      <c r="A652" s="8"/>
      <c r="B652" s="7" t="str">
        <f t="shared" si="10"/>
        <v/>
      </c>
      <c r="C652" s="8"/>
      <c r="D652" s="8"/>
      <c r="E652" s="8"/>
    </row>
    <row r="653" spans="1:5" x14ac:dyDescent="0.25">
      <c r="A653" s="8"/>
      <c r="B653" s="7" t="str">
        <f t="shared" si="10"/>
        <v/>
      </c>
      <c r="C653" s="8"/>
      <c r="D653" s="8"/>
      <c r="E653" s="8"/>
    </row>
    <row r="654" spans="1:5" x14ac:dyDescent="0.25">
      <c r="A654" s="8"/>
      <c r="B654" s="7" t="str">
        <f t="shared" si="10"/>
        <v/>
      </c>
      <c r="C654" s="8"/>
      <c r="D654" s="8"/>
      <c r="E654" s="8"/>
    </row>
    <row r="655" spans="1:5" x14ac:dyDescent="0.25">
      <c r="A655" s="8"/>
      <c r="B655" s="7" t="str">
        <f t="shared" si="10"/>
        <v/>
      </c>
      <c r="C655" s="8"/>
      <c r="D655" s="8"/>
      <c r="E655" s="8"/>
    </row>
    <row r="656" spans="1:5" x14ac:dyDescent="0.25">
      <c r="A656" s="8"/>
      <c r="B656" s="7" t="str">
        <f t="shared" si="10"/>
        <v/>
      </c>
      <c r="C656" s="8"/>
      <c r="D656" s="8"/>
      <c r="E656" s="8"/>
    </row>
    <row r="657" spans="1:5" x14ac:dyDescent="0.25">
      <c r="A657" s="8"/>
      <c r="B657" s="7" t="str">
        <f t="shared" si="10"/>
        <v/>
      </c>
      <c r="C657" s="8"/>
      <c r="D657" s="8"/>
      <c r="E657" s="8"/>
    </row>
    <row r="658" spans="1:5" x14ac:dyDescent="0.25">
      <c r="A658" s="8"/>
      <c r="B658" s="7" t="str">
        <f t="shared" si="10"/>
        <v/>
      </c>
      <c r="C658" s="8"/>
      <c r="D658" s="8"/>
      <c r="E658" s="8"/>
    </row>
    <row r="659" spans="1:5" x14ac:dyDescent="0.25">
      <c r="A659" s="8"/>
      <c r="B659" s="7" t="str">
        <f t="shared" si="10"/>
        <v/>
      </c>
      <c r="C659" s="8"/>
      <c r="D659" s="8"/>
      <c r="E659" s="8"/>
    </row>
    <row r="660" spans="1:5" x14ac:dyDescent="0.25">
      <c r="A660" s="8"/>
      <c r="B660" s="7" t="str">
        <f t="shared" si="10"/>
        <v/>
      </c>
      <c r="C660" s="8"/>
      <c r="D660" s="8"/>
      <c r="E660" s="8"/>
    </row>
    <row r="661" spans="1:5" x14ac:dyDescent="0.25">
      <c r="A661" s="8"/>
      <c r="B661" s="7" t="str">
        <f t="shared" si="10"/>
        <v/>
      </c>
      <c r="C661" s="8"/>
      <c r="D661" s="8"/>
      <c r="E661" s="8"/>
    </row>
    <row r="662" spans="1:5" x14ac:dyDescent="0.25">
      <c r="A662" s="8"/>
      <c r="B662" s="7" t="str">
        <f t="shared" si="10"/>
        <v/>
      </c>
      <c r="C662" s="8"/>
      <c r="D662" s="8"/>
      <c r="E662" s="8"/>
    </row>
    <row r="663" spans="1:5" x14ac:dyDescent="0.25">
      <c r="A663" s="8"/>
      <c r="B663" s="7" t="str">
        <f t="shared" si="10"/>
        <v/>
      </c>
      <c r="C663" s="8"/>
      <c r="D663" s="8"/>
      <c r="E663" s="8"/>
    </row>
    <row r="664" spans="1:5" x14ac:dyDescent="0.25">
      <c r="A664" s="8"/>
      <c r="B664" s="7" t="str">
        <f t="shared" si="10"/>
        <v/>
      </c>
      <c r="C664" s="8"/>
      <c r="D664" s="8"/>
      <c r="E664" s="8"/>
    </row>
    <row r="665" spans="1:5" x14ac:dyDescent="0.25">
      <c r="A665" s="8"/>
      <c r="B665" s="7" t="str">
        <f t="shared" si="10"/>
        <v/>
      </c>
      <c r="C665" s="8"/>
      <c r="D665" s="8"/>
      <c r="E665" s="8"/>
    </row>
    <row r="666" spans="1:5" x14ac:dyDescent="0.25">
      <c r="A666" s="8"/>
      <c r="B666" s="7" t="str">
        <f t="shared" si="10"/>
        <v/>
      </c>
      <c r="C666" s="8"/>
      <c r="D666" s="8"/>
      <c r="E666" s="8"/>
    </row>
    <row r="667" spans="1:5" x14ac:dyDescent="0.25">
      <c r="A667" s="8"/>
      <c r="B667" s="7" t="str">
        <f t="shared" si="10"/>
        <v/>
      </c>
      <c r="C667" s="8"/>
      <c r="D667" s="8"/>
      <c r="E667" s="8"/>
    </row>
    <row r="668" spans="1:5" x14ac:dyDescent="0.25">
      <c r="A668" s="8"/>
      <c r="B668" s="7" t="str">
        <f t="shared" si="10"/>
        <v/>
      </c>
      <c r="C668" s="8"/>
      <c r="D668" s="8"/>
      <c r="E668" s="8"/>
    </row>
    <row r="669" spans="1:5" x14ac:dyDescent="0.25">
      <c r="A669" s="8"/>
      <c r="B669" s="7" t="str">
        <f t="shared" si="10"/>
        <v/>
      </c>
      <c r="C669" s="8"/>
      <c r="D669" s="8"/>
      <c r="E669" s="8"/>
    </row>
    <row r="670" spans="1:5" x14ac:dyDescent="0.25">
      <c r="A670" s="8"/>
      <c r="B670" s="7" t="str">
        <f t="shared" si="10"/>
        <v/>
      </c>
      <c r="C670" s="8"/>
      <c r="D670" s="8"/>
      <c r="E670" s="8"/>
    </row>
    <row r="671" spans="1:5" x14ac:dyDescent="0.25">
      <c r="A671" s="8"/>
      <c r="B671" s="7" t="str">
        <f t="shared" si="10"/>
        <v/>
      </c>
      <c r="C671" s="8"/>
      <c r="D671" s="8"/>
      <c r="E671" s="8"/>
    </row>
    <row r="672" spans="1:5" x14ac:dyDescent="0.25">
      <c r="A672" s="8"/>
      <c r="B672" s="7" t="str">
        <f t="shared" si="10"/>
        <v/>
      </c>
      <c r="C672" s="8"/>
      <c r="D672" s="8"/>
      <c r="E672" s="8"/>
    </row>
    <row r="673" spans="1:5" x14ac:dyDescent="0.25">
      <c r="A673" s="8"/>
      <c r="B673" s="7" t="str">
        <f t="shared" si="10"/>
        <v/>
      </c>
      <c r="C673" s="8"/>
      <c r="D673" s="8"/>
      <c r="E673" s="8"/>
    </row>
    <row r="674" spans="1:5" x14ac:dyDescent="0.25">
      <c r="A674" s="8"/>
      <c r="B674" s="7" t="str">
        <f t="shared" si="10"/>
        <v/>
      </c>
      <c r="C674" s="8"/>
      <c r="D674" s="8"/>
      <c r="E674" s="8"/>
    </row>
    <row r="675" spans="1:5" x14ac:dyDescent="0.25">
      <c r="A675" s="8"/>
      <c r="B675" s="7" t="str">
        <f t="shared" si="10"/>
        <v/>
      </c>
      <c r="C675" s="8"/>
      <c r="D675" s="8"/>
      <c r="E675" s="8"/>
    </row>
    <row r="676" spans="1:5" x14ac:dyDescent="0.25">
      <c r="A676" s="8"/>
      <c r="B676" s="7" t="str">
        <f t="shared" si="10"/>
        <v/>
      </c>
      <c r="C676" s="8"/>
      <c r="D676" s="8"/>
      <c r="E676" s="8"/>
    </row>
    <row r="677" spans="1:5" x14ac:dyDescent="0.25">
      <c r="A677" s="8"/>
      <c r="B677" s="7" t="str">
        <f t="shared" si="10"/>
        <v/>
      </c>
      <c r="C677" s="8"/>
      <c r="D677" s="8"/>
      <c r="E677" s="8"/>
    </row>
    <row r="678" spans="1:5" x14ac:dyDescent="0.25">
      <c r="A678" s="8"/>
      <c r="B678" s="7" t="str">
        <f t="shared" si="10"/>
        <v/>
      </c>
      <c r="C678" s="8"/>
      <c r="D678" s="8"/>
      <c r="E678" s="8"/>
    </row>
    <row r="679" spans="1:5" x14ac:dyDescent="0.25">
      <c r="A679" s="8"/>
      <c r="B679" s="7" t="str">
        <f t="shared" si="10"/>
        <v/>
      </c>
      <c r="C679" s="8"/>
      <c r="D679" s="8"/>
      <c r="E679" s="8"/>
    </row>
    <row r="680" spans="1:5" x14ac:dyDescent="0.25">
      <c r="A680" s="8"/>
      <c r="B680" s="7" t="str">
        <f t="shared" si="10"/>
        <v/>
      </c>
      <c r="C680" s="8"/>
      <c r="D680" s="8"/>
      <c r="E680" s="8"/>
    </row>
    <row r="681" spans="1:5" x14ac:dyDescent="0.25">
      <c r="A681" s="8"/>
      <c r="B681" s="7" t="str">
        <f t="shared" si="10"/>
        <v/>
      </c>
      <c r="C681" s="8"/>
      <c r="D681" s="8"/>
      <c r="E681" s="8"/>
    </row>
    <row r="682" spans="1:5" x14ac:dyDescent="0.25">
      <c r="A682" s="8"/>
      <c r="B682" s="7" t="str">
        <f t="shared" si="10"/>
        <v/>
      </c>
      <c r="C682" s="8"/>
      <c r="D682" s="8"/>
      <c r="E682" s="8"/>
    </row>
    <row r="683" spans="1:5" x14ac:dyDescent="0.25">
      <c r="A683" s="8"/>
      <c r="B683" s="7" t="str">
        <f t="shared" si="10"/>
        <v/>
      </c>
      <c r="C683" s="8"/>
      <c r="D683" s="8"/>
      <c r="E683" s="8"/>
    </row>
    <row r="684" spans="1:5" x14ac:dyDescent="0.25">
      <c r="A684" s="8"/>
      <c r="B684" s="7" t="str">
        <f t="shared" si="10"/>
        <v/>
      </c>
      <c r="C684" s="8"/>
      <c r="D684" s="8"/>
      <c r="E684" s="8"/>
    </row>
    <row r="685" spans="1:5" x14ac:dyDescent="0.25">
      <c r="A685" s="8"/>
      <c r="B685" s="7" t="str">
        <f t="shared" si="10"/>
        <v/>
      </c>
      <c r="C685" s="8"/>
      <c r="D685" s="8"/>
      <c r="E685" s="8"/>
    </row>
    <row r="686" spans="1:5" x14ac:dyDescent="0.25">
      <c r="A686" s="8"/>
      <c r="B686" s="7" t="str">
        <f t="shared" si="10"/>
        <v/>
      </c>
      <c r="C686" s="8"/>
      <c r="D686" s="8"/>
      <c r="E686" s="8"/>
    </row>
    <row r="687" spans="1:5" x14ac:dyDescent="0.25">
      <c r="A687" s="8"/>
      <c r="B687" s="7" t="str">
        <f t="shared" si="10"/>
        <v/>
      </c>
      <c r="C687" s="8"/>
      <c r="D687" s="8"/>
      <c r="E687" s="8"/>
    </row>
    <row r="688" spans="1:5" x14ac:dyDescent="0.25">
      <c r="A688" s="8"/>
      <c r="B688" s="7" t="str">
        <f t="shared" si="10"/>
        <v/>
      </c>
      <c r="C688" s="8"/>
      <c r="D688" s="8"/>
      <c r="E688" s="8"/>
    </row>
    <row r="689" spans="1:5" x14ac:dyDescent="0.25">
      <c r="A689" s="8"/>
      <c r="B689" s="7" t="str">
        <f t="shared" si="10"/>
        <v/>
      </c>
      <c r="C689" s="8"/>
      <c r="D689" s="8"/>
      <c r="E689" s="8"/>
    </row>
    <row r="690" spans="1:5" x14ac:dyDescent="0.25">
      <c r="A690" s="8"/>
      <c r="B690" s="7" t="str">
        <f t="shared" si="10"/>
        <v/>
      </c>
      <c r="C690" s="8"/>
      <c r="D690" s="8"/>
      <c r="E690" s="8"/>
    </row>
    <row r="691" spans="1:5" x14ac:dyDescent="0.25">
      <c r="A691" s="8"/>
      <c r="B691" s="7" t="str">
        <f t="shared" si="10"/>
        <v/>
      </c>
      <c r="C691" s="8"/>
      <c r="D691" s="8"/>
      <c r="E691" s="8"/>
    </row>
    <row r="692" spans="1:5" x14ac:dyDescent="0.25">
      <c r="A692" s="8"/>
      <c r="B692" s="7" t="str">
        <f t="shared" si="10"/>
        <v/>
      </c>
      <c r="C692" s="8"/>
      <c r="D692" s="8"/>
      <c r="E692" s="8"/>
    </row>
    <row r="693" spans="1:5" x14ac:dyDescent="0.25">
      <c r="A693" s="8"/>
      <c r="B693" s="7" t="str">
        <f t="shared" si="10"/>
        <v/>
      </c>
      <c r="C693" s="8"/>
      <c r="D693" s="8"/>
      <c r="E693" s="8"/>
    </row>
    <row r="694" spans="1:5" x14ac:dyDescent="0.25">
      <c r="A694" s="8"/>
      <c r="B694" s="7" t="str">
        <f t="shared" si="10"/>
        <v/>
      </c>
      <c r="C694" s="8"/>
      <c r="D694" s="8"/>
      <c r="E694" s="8"/>
    </row>
    <row r="695" spans="1:5" x14ac:dyDescent="0.25">
      <c r="A695" s="8"/>
      <c r="B695" s="7" t="str">
        <f t="shared" si="10"/>
        <v/>
      </c>
      <c r="C695" s="8"/>
      <c r="D695" s="8"/>
      <c r="E695" s="8"/>
    </row>
    <row r="696" spans="1:5" x14ac:dyDescent="0.25">
      <c r="A696" s="8"/>
      <c r="B696" s="7" t="str">
        <f t="shared" si="10"/>
        <v/>
      </c>
      <c r="C696" s="8"/>
      <c r="D696" s="8"/>
      <c r="E696" s="8"/>
    </row>
    <row r="697" spans="1:5" x14ac:dyDescent="0.25">
      <c r="A697" s="8"/>
      <c r="B697" s="7" t="str">
        <f t="shared" si="10"/>
        <v/>
      </c>
      <c r="C697" s="8"/>
      <c r="D697" s="8"/>
      <c r="E697" s="8"/>
    </row>
    <row r="698" spans="1:5" x14ac:dyDescent="0.25">
      <c r="A698" s="8"/>
      <c r="B698" s="7" t="str">
        <f t="shared" si="10"/>
        <v/>
      </c>
      <c r="C698" s="8"/>
      <c r="D698" s="8"/>
      <c r="E698" s="8"/>
    </row>
    <row r="699" spans="1:5" x14ac:dyDescent="0.25">
      <c r="A699" s="8"/>
      <c r="B699" s="7" t="str">
        <f t="shared" si="10"/>
        <v/>
      </c>
      <c r="C699" s="8"/>
      <c r="D699" s="8"/>
      <c r="E699" s="8"/>
    </row>
    <row r="700" spans="1:5" x14ac:dyDescent="0.25">
      <c r="A700" s="8"/>
      <c r="B700" s="7" t="str">
        <f t="shared" si="10"/>
        <v/>
      </c>
      <c r="C700" s="8"/>
      <c r="D700" s="8"/>
      <c r="E700" s="8"/>
    </row>
    <row r="701" spans="1:5" x14ac:dyDescent="0.25">
      <c r="A701" s="8"/>
      <c r="B701" s="7" t="str">
        <f t="shared" si="10"/>
        <v/>
      </c>
      <c r="C701" s="8"/>
      <c r="D701" s="8"/>
      <c r="E701" s="8"/>
    </row>
    <row r="702" spans="1:5" x14ac:dyDescent="0.25">
      <c r="A702" s="8"/>
      <c r="B702" s="7" t="str">
        <f t="shared" si="10"/>
        <v/>
      </c>
      <c r="C702" s="8"/>
      <c r="D702" s="8"/>
      <c r="E702" s="8"/>
    </row>
    <row r="703" spans="1:5" x14ac:dyDescent="0.25">
      <c r="A703" s="8"/>
      <c r="B703" s="7" t="str">
        <f t="shared" si="10"/>
        <v/>
      </c>
      <c r="C703" s="8"/>
      <c r="D703" s="8"/>
      <c r="E703" s="8"/>
    </row>
    <row r="704" spans="1:5" x14ac:dyDescent="0.25">
      <c r="A704" s="8"/>
      <c r="B704" s="7" t="str">
        <f t="shared" si="10"/>
        <v/>
      </c>
      <c r="C704" s="8"/>
      <c r="D704" s="8"/>
      <c r="E704" s="8"/>
    </row>
    <row r="705" spans="1:5" x14ac:dyDescent="0.25">
      <c r="A705" s="8"/>
      <c r="B705" s="7" t="str">
        <f t="shared" si="10"/>
        <v/>
      </c>
      <c r="C705" s="8"/>
      <c r="D705" s="8"/>
      <c r="E705" s="8"/>
    </row>
    <row r="706" spans="1:5" x14ac:dyDescent="0.25">
      <c r="A706" s="8"/>
      <c r="B706" s="7" t="str">
        <f t="shared" si="10"/>
        <v/>
      </c>
      <c r="C706" s="8"/>
      <c r="D706" s="8"/>
      <c r="E706" s="8"/>
    </row>
    <row r="707" spans="1:5" x14ac:dyDescent="0.25">
      <c r="A707" s="8"/>
      <c r="B707" s="7" t="str">
        <f t="shared" ref="B707:B770" si="11">IF($A706="","",YEAR($A706))</f>
        <v/>
      </c>
      <c r="C707" s="8"/>
      <c r="D707" s="8"/>
      <c r="E707" s="8"/>
    </row>
    <row r="708" spans="1:5" x14ac:dyDescent="0.25">
      <c r="A708" s="8"/>
      <c r="B708" s="7" t="str">
        <f t="shared" si="11"/>
        <v/>
      </c>
      <c r="C708" s="8"/>
      <c r="D708" s="8"/>
      <c r="E708" s="8"/>
    </row>
    <row r="709" spans="1:5" x14ac:dyDescent="0.25">
      <c r="A709" s="8"/>
      <c r="B709" s="7" t="str">
        <f t="shared" si="11"/>
        <v/>
      </c>
      <c r="C709" s="8"/>
      <c r="D709" s="8"/>
      <c r="E709" s="8"/>
    </row>
    <row r="710" spans="1:5" x14ac:dyDescent="0.25">
      <c r="A710" s="8"/>
      <c r="B710" s="7" t="str">
        <f t="shared" si="11"/>
        <v/>
      </c>
      <c r="C710" s="8"/>
      <c r="D710" s="8"/>
      <c r="E710" s="8"/>
    </row>
    <row r="711" spans="1:5" x14ac:dyDescent="0.25">
      <c r="A711" s="8"/>
      <c r="B711" s="7" t="str">
        <f t="shared" si="11"/>
        <v/>
      </c>
      <c r="C711" s="8"/>
      <c r="D711" s="8"/>
      <c r="E711" s="8"/>
    </row>
    <row r="712" spans="1:5" x14ac:dyDescent="0.25">
      <c r="A712" s="8"/>
      <c r="B712" s="7" t="str">
        <f t="shared" si="11"/>
        <v/>
      </c>
      <c r="C712" s="8"/>
      <c r="D712" s="8"/>
      <c r="E712" s="8"/>
    </row>
    <row r="713" spans="1:5" x14ac:dyDescent="0.25">
      <c r="A713" s="8"/>
      <c r="B713" s="7" t="str">
        <f t="shared" si="11"/>
        <v/>
      </c>
      <c r="C713" s="8"/>
      <c r="D713" s="8"/>
      <c r="E713" s="8"/>
    </row>
    <row r="714" spans="1:5" x14ac:dyDescent="0.25">
      <c r="A714" s="8"/>
      <c r="B714" s="7" t="str">
        <f t="shared" si="11"/>
        <v/>
      </c>
      <c r="C714" s="8"/>
      <c r="D714" s="8"/>
      <c r="E714" s="8"/>
    </row>
    <row r="715" spans="1:5" x14ac:dyDescent="0.25">
      <c r="A715" s="8"/>
      <c r="B715" s="7" t="str">
        <f t="shared" si="11"/>
        <v/>
      </c>
      <c r="C715" s="8"/>
      <c r="D715" s="8"/>
      <c r="E715" s="8"/>
    </row>
    <row r="716" spans="1:5" x14ac:dyDescent="0.25">
      <c r="A716" s="8"/>
      <c r="B716" s="7" t="str">
        <f t="shared" si="11"/>
        <v/>
      </c>
      <c r="C716" s="8"/>
      <c r="D716" s="8"/>
      <c r="E716" s="8"/>
    </row>
    <row r="717" spans="1:5" x14ac:dyDescent="0.25">
      <c r="A717" s="8"/>
      <c r="B717" s="7" t="str">
        <f t="shared" si="11"/>
        <v/>
      </c>
      <c r="C717" s="8"/>
      <c r="D717" s="8"/>
      <c r="E717" s="8"/>
    </row>
    <row r="718" spans="1:5" x14ac:dyDescent="0.25">
      <c r="A718" s="8"/>
      <c r="B718" s="7" t="str">
        <f t="shared" si="11"/>
        <v/>
      </c>
      <c r="C718" s="8"/>
      <c r="D718" s="8"/>
      <c r="E718" s="8"/>
    </row>
    <row r="719" spans="1:5" x14ac:dyDescent="0.25">
      <c r="A719" s="8"/>
      <c r="B719" s="7" t="str">
        <f t="shared" si="11"/>
        <v/>
      </c>
      <c r="C719" s="8"/>
      <c r="D719" s="8"/>
      <c r="E719" s="8"/>
    </row>
    <row r="720" spans="1:5" x14ac:dyDescent="0.25">
      <c r="A720" s="8"/>
      <c r="B720" s="7" t="str">
        <f t="shared" si="11"/>
        <v/>
      </c>
      <c r="C720" s="8"/>
      <c r="D720" s="8"/>
      <c r="E720" s="8"/>
    </row>
    <row r="721" spans="1:5" x14ac:dyDescent="0.25">
      <c r="A721" s="8"/>
      <c r="B721" s="7" t="str">
        <f t="shared" si="11"/>
        <v/>
      </c>
      <c r="C721" s="8"/>
      <c r="D721" s="8"/>
      <c r="E721" s="8"/>
    </row>
    <row r="722" spans="1:5" x14ac:dyDescent="0.25">
      <c r="A722" s="8"/>
      <c r="B722" s="7" t="str">
        <f t="shared" si="11"/>
        <v/>
      </c>
      <c r="C722" s="8"/>
      <c r="D722" s="8"/>
      <c r="E722" s="8"/>
    </row>
    <row r="723" spans="1:5" x14ac:dyDescent="0.25">
      <c r="A723" s="8"/>
      <c r="B723" s="7" t="str">
        <f t="shared" si="11"/>
        <v/>
      </c>
      <c r="C723" s="8"/>
      <c r="D723" s="8"/>
      <c r="E723" s="8"/>
    </row>
    <row r="724" spans="1:5" x14ac:dyDescent="0.25">
      <c r="A724" s="8"/>
      <c r="B724" s="7" t="str">
        <f t="shared" si="11"/>
        <v/>
      </c>
      <c r="C724" s="8"/>
      <c r="D724" s="8"/>
      <c r="E724" s="8"/>
    </row>
    <row r="725" spans="1:5" x14ac:dyDescent="0.25">
      <c r="A725" s="8"/>
      <c r="B725" s="7" t="str">
        <f t="shared" si="11"/>
        <v/>
      </c>
      <c r="C725" s="8"/>
      <c r="D725" s="8"/>
      <c r="E725" s="8"/>
    </row>
    <row r="726" spans="1:5" x14ac:dyDescent="0.25">
      <c r="A726" s="8"/>
      <c r="B726" s="7" t="str">
        <f t="shared" si="11"/>
        <v/>
      </c>
      <c r="C726" s="8"/>
      <c r="D726" s="8"/>
      <c r="E726" s="8"/>
    </row>
    <row r="727" spans="1:5" x14ac:dyDescent="0.25">
      <c r="A727" s="8"/>
      <c r="B727" s="7" t="str">
        <f t="shared" si="11"/>
        <v/>
      </c>
      <c r="C727" s="8"/>
      <c r="D727" s="8"/>
      <c r="E727" s="8"/>
    </row>
    <row r="728" spans="1:5" x14ac:dyDescent="0.25">
      <c r="A728" s="8"/>
      <c r="B728" s="7" t="str">
        <f t="shared" si="11"/>
        <v/>
      </c>
      <c r="C728" s="8"/>
      <c r="D728" s="8"/>
      <c r="E728" s="8"/>
    </row>
    <row r="729" spans="1:5" x14ac:dyDescent="0.25">
      <c r="A729" s="8"/>
      <c r="B729" s="7" t="str">
        <f t="shared" si="11"/>
        <v/>
      </c>
      <c r="C729" s="8"/>
      <c r="D729" s="8"/>
      <c r="E729" s="8"/>
    </row>
    <row r="730" spans="1:5" x14ac:dyDescent="0.25">
      <c r="A730" s="8"/>
      <c r="B730" s="7" t="str">
        <f t="shared" si="11"/>
        <v/>
      </c>
      <c r="C730" s="8"/>
      <c r="D730" s="8"/>
      <c r="E730" s="8"/>
    </row>
    <row r="731" spans="1:5" x14ac:dyDescent="0.25">
      <c r="A731" s="8"/>
      <c r="B731" s="7" t="str">
        <f t="shared" si="11"/>
        <v/>
      </c>
      <c r="C731" s="8"/>
      <c r="D731" s="8"/>
      <c r="E731" s="8"/>
    </row>
    <row r="732" spans="1:5" x14ac:dyDescent="0.25">
      <c r="A732" s="8"/>
      <c r="B732" s="7" t="str">
        <f t="shared" si="11"/>
        <v/>
      </c>
      <c r="C732" s="8"/>
      <c r="D732" s="8"/>
      <c r="E732" s="8"/>
    </row>
    <row r="733" spans="1:5" x14ac:dyDescent="0.25">
      <c r="A733" s="8"/>
      <c r="B733" s="7" t="str">
        <f t="shared" si="11"/>
        <v/>
      </c>
      <c r="C733" s="8"/>
      <c r="D733" s="8"/>
      <c r="E733" s="8"/>
    </row>
    <row r="734" spans="1:5" x14ac:dyDescent="0.25">
      <c r="A734" s="8"/>
      <c r="B734" s="7" t="str">
        <f t="shared" si="11"/>
        <v/>
      </c>
      <c r="C734" s="8"/>
      <c r="D734" s="8"/>
      <c r="E734" s="8"/>
    </row>
    <row r="735" spans="1:5" x14ac:dyDescent="0.25">
      <c r="A735" s="8"/>
      <c r="B735" s="7" t="str">
        <f t="shared" si="11"/>
        <v/>
      </c>
      <c r="C735" s="8"/>
      <c r="D735" s="8"/>
      <c r="E735" s="8"/>
    </row>
    <row r="736" spans="1:5" x14ac:dyDescent="0.25">
      <c r="A736" s="8"/>
      <c r="B736" s="7" t="str">
        <f t="shared" si="11"/>
        <v/>
      </c>
      <c r="C736" s="8"/>
      <c r="D736" s="8"/>
      <c r="E736" s="8"/>
    </row>
    <row r="737" spans="1:5" x14ac:dyDescent="0.25">
      <c r="A737" s="8"/>
      <c r="B737" s="7" t="str">
        <f t="shared" si="11"/>
        <v/>
      </c>
      <c r="C737" s="8"/>
      <c r="D737" s="8"/>
      <c r="E737" s="8"/>
    </row>
    <row r="738" spans="1:5" x14ac:dyDescent="0.25">
      <c r="A738" s="8"/>
      <c r="B738" s="7" t="str">
        <f t="shared" si="11"/>
        <v/>
      </c>
      <c r="C738" s="8"/>
      <c r="D738" s="8"/>
      <c r="E738" s="8"/>
    </row>
    <row r="739" spans="1:5" x14ac:dyDescent="0.25">
      <c r="A739" s="8"/>
      <c r="B739" s="7" t="str">
        <f t="shared" si="11"/>
        <v/>
      </c>
      <c r="C739" s="8"/>
      <c r="D739" s="8"/>
      <c r="E739" s="8"/>
    </row>
    <row r="740" spans="1:5" x14ac:dyDescent="0.25">
      <c r="A740" s="8"/>
      <c r="B740" s="7" t="str">
        <f t="shared" si="11"/>
        <v/>
      </c>
      <c r="C740" s="8"/>
      <c r="D740" s="8"/>
      <c r="E740" s="8"/>
    </row>
    <row r="741" spans="1:5" x14ac:dyDescent="0.25">
      <c r="A741" s="8"/>
      <c r="B741" s="7" t="str">
        <f t="shared" si="11"/>
        <v/>
      </c>
      <c r="C741" s="8"/>
      <c r="D741" s="8"/>
      <c r="E741" s="8"/>
    </row>
    <row r="742" spans="1:5" x14ac:dyDescent="0.25">
      <c r="A742" s="8"/>
      <c r="B742" s="7" t="str">
        <f t="shared" si="11"/>
        <v/>
      </c>
      <c r="C742" s="8"/>
      <c r="D742" s="8"/>
      <c r="E742" s="8"/>
    </row>
    <row r="743" spans="1:5" x14ac:dyDescent="0.25">
      <c r="A743" s="8"/>
      <c r="B743" s="7" t="str">
        <f t="shared" si="11"/>
        <v/>
      </c>
      <c r="C743" s="8"/>
      <c r="D743" s="8"/>
      <c r="E743" s="8"/>
    </row>
    <row r="744" spans="1:5" x14ac:dyDescent="0.25">
      <c r="A744" s="8"/>
      <c r="B744" s="7" t="str">
        <f t="shared" si="11"/>
        <v/>
      </c>
      <c r="C744" s="8"/>
      <c r="D744" s="8"/>
      <c r="E744" s="8"/>
    </row>
    <row r="745" spans="1:5" x14ac:dyDescent="0.25">
      <c r="A745" s="8"/>
      <c r="B745" s="7" t="str">
        <f t="shared" si="11"/>
        <v/>
      </c>
      <c r="C745" s="8"/>
      <c r="D745" s="8"/>
      <c r="E745" s="8"/>
    </row>
    <row r="746" spans="1:5" x14ac:dyDescent="0.25">
      <c r="A746" s="8"/>
      <c r="B746" s="7" t="str">
        <f t="shared" si="11"/>
        <v/>
      </c>
      <c r="C746" s="8"/>
      <c r="D746" s="8"/>
      <c r="E746" s="8"/>
    </row>
    <row r="747" spans="1:5" x14ac:dyDescent="0.25">
      <c r="A747" s="8"/>
      <c r="B747" s="7" t="str">
        <f t="shared" si="11"/>
        <v/>
      </c>
      <c r="C747" s="8"/>
      <c r="D747" s="8"/>
      <c r="E747" s="8"/>
    </row>
    <row r="748" spans="1:5" x14ac:dyDescent="0.25">
      <c r="A748" s="8"/>
      <c r="B748" s="7" t="str">
        <f t="shared" si="11"/>
        <v/>
      </c>
      <c r="C748" s="8"/>
      <c r="D748" s="8"/>
      <c r="E748" s="8"/>
    </row>
    <row r="749" spans="1:5" x14ac:dyDescent="0.25">
      <c r="A749" s="8"/>
      <c r="B749" s="7" t="str">
        <f t="shared" si="11"/>
        <v/>
      </c>
      <c r="C749" s="8"/>
      <c r="D749" s="8"/>
      <c r="E749" s="8"/>
    </row>
    <row r="750" spans="1:5" x14ac:dyDescent="0.25">
      <c r="A750" s="8"/>
      <c r="B750" s="7" t="str">
        <f t="shared" si="11"/>
        <v/>
      </c>
      <c r="C750" s="8"/>
      <c r="D750" s="8"/>
      <c r="E750" s="8"/>
    </row>
    <row r="751" spans="1:5" x14ac:dyDescent="0.25">
      <c r="A751" s="8"/>
      <c r="B751" s="7" t="str">
        <f t="shared" si="11"/>
        <v/>
      </c>
      <c r="C751" s="8"/>
      <c r="D751" s="8"/>
      <c r="E751" s="8"/>
    </row>
    <row r="752" spans="1:5" x14ac:dyDescent="0.25">
      <c r="A752" s="8"/>
      <c r="B752" s="7" t="str">
        <f t="shared" si="11"/>
        <v/>
      </c>
      <c r="C752" s="8"/>
      <c r="D752" s="8"/>
      <c r="E752" s="8"/>
    </row>
    <row r="753" spans="1:5" x14ac:dyDescent="0.25">
      <c r="A753" s="8"/>
      <c r="B753" s="7" t="str">
        <f t="shared" si="11"/>
        <v/>
      </c>
      <c r="C753" s="8"/>
      <c r="D753" s="8"/>
      <c r="E753" s="8"/>
    </row>
    <row r="754" spans="1:5" x14ac:dyDescent="0.25">
      <c r="A754" s="8"/>
      <c r="B754" s="7" t="str">
        <f t="shared" si="11"/>
        <v/>
      </c>
      <c r="C754" s="8"/>
      <c r="D754" s="8"/>
      <c r="E754" s="8"/>
    </row>
    <row r="755" spans="1:5" x14ac:dyDescent="0.25">
      <c r="A755" s="8"/>
      <c r="B755" s="7" t="str">
        <f t="shared" si="11"/>
        <v/>
      </c>
      <c r="C755" s="8"/>
      <c r="D755" s="8"/>
      <c r="E755" s="8"/>
    </row>
    <row r="756" spans="1:5" x14ac:dyDescent="0.25">
      <c r="A756" s="8"/>
      <c r="B756" s="7" t="str">
        <f t="shared" si="11"/>
        <v/>
      </c>
      <c r="C756" s="8"/>
      <c r="D756" s="8"/>
      <c r="E756" s="8"/>
    </row>
    <row r="757" spans="1:5" x14ac:dyDescent="0.25">
      <c r="A757" s="8"/>
      <c r="B757" s="7" t="str">
        <f t="shared" si="11"/>
        <v/>
      </c>
      <c r="C757" s="8"/>
      <c r="D757" s="8"/>
      <c r="E757" s="8"/>
    </row>
    <row r="758" spans="1:5" x14ac:dyDescent="0.25">
      <c r="A758" s="8"/>
      <c r="B758" s="7" t="str">
        <f t="shared" si="11"/>
        <v/>
      </c>
      <c r="C758" s="8"/>
      <c r="D758" s="8"/>
      <c r="E758" s="8"/>
    </row>
    <row r="759" spans="1:5" x14ac:dyDescent="0.25">
      <c r="A759" s="8"/>
      <c r="B759" s="7" t="str">
        <f t="shared" si="11"/>
        <v/>
      </c>
      <c r="C759" s="8"/>
      <c r="D759" s="8"/>
      <c r="E759" s="8"/>
    </row>
    <row r="760" spans="1:5" x14ac:dyDescent="0.25">
      <c r="A760" s="8"/>
      <c r="B760" s="7" t="str">
        <f t="shared" si="11"/>
        <v/>
      </c>
      <c r="C760" s="8"/>
      <c r="D760" s="8"/>
      <c r="E760" s="8"/>
    </row>
    <row r="761" spans="1:5" x14ac:dyDescent="0.25">
      <c r="A761" s="8"/>
      <c r="B761" s="7" t="str">
        <f t="shared" si="11"/>
        <v/>
      </c>
      <c r="C761" s="8"/>
      <c r="D761" s="8"/>
      <c r="E761" s="8"/>
    </row>
    <row r="762" spans="1:5" x14ac:dyDescent="0.25">
      <c r="A762" s="8"/>
      <c r="B762" s="7" t="str">
        <f t="shared" si="11"/>
        <v/>
      </c>
      <c r="C762" s="8"/>
      <c r="D762" s="8"/>
      <c r="E762" s="8"/>
    </row>
    <row r="763" spans="1:5" x14ac:dyDescent="0.25">
      <c r="A763" s="8"/>
      <c r="B763" s="7" t="str">
        <f t="shared" si="11"/>
        <v/>
      </c>
      <c r="C763" s="8"/>
      <c r="D763" s="8"/>
      <c r="E763" s="8"/>
    </row>
    <row r="764" spans="1:5" x14ac:dyDescent="0.25">
      <c r="A764" s="8"/>
      <c r="B764" s="7" t="str">
        <f t="shared" si="11"/>
        <v/>
      </c>
      <c r="C764" s="8"/>
      <c r="D764" s="8"/>
      <c r="E764" s="8"/>
    </row>
    <row r="765" spans="1:5" x14ac:dyDescent="0.25">
      <c r="A765" s="8"/>
      <c r="B765" s="7" t="str">
        <f t="shared" si="11"/>
        <v/>
      </c>
      <c r="C765" s="8"/>
      <c r="D765" s="8"/>
      <c r="E765" s="8"/>
    </row>
    <row r="766" spans="1:5" x14ac:dyDescent="0.25">
      <c r="A766" s="8"/>
      <c r="B766" s="7" t="str">
        <f t="shared" si="11"/>
        <v/>
      </c>
      <c r="C766" s="8"/>
      <c r="D766" s="8"/>
      <c r="E766" s="8"/>
    </row>
    <row r="767" spans="1:5" x14ac:dyDescent="0.25">
      <c r="A767" s="8"/>
      <c r="B767" s="7" t="str">
        <f t="shared" si="11"/>
        <v/>
      </c>
      <c r="C767" s="8"/>
      <c r="D767" s="8"/>
      <c r="E767" s="8"/>
    </row>
    <row r="768" spans="1:5" x14ac:dyDescent="0.25">
      <c r="A768" s="8"/>
      <c r="B768" s="7" t="str">
        <f t="shared" si="11"/>
        <v/>
      </c>
      <c r="C768" s="8"/>
      <c r="D768" s="8"/>
      <c r="E768" s="8"/>
    </row>
    <row r="769" spans="1:5" x14ac:dyDescent="0.25">
      <c r="A769" s="8"/>
      <c r="B769" s="7" t="str">
        <f t="shared" si="11"/>
        <v/>
      </c>
      <c r="C769" s="8"/>
      <c r="D769" s="8"/>
      <c r="E769" s="8"/>
    </row>
    <row r="770" spans="1:5" x14ac:dyDescent="0.25">
      <c r="A770" s="8"/>
      <c r="B770" s="7" t="str">
        <f t="shared" si="11"/>
        <v/>
      </c>
      <c r="C770" s="8"/>
      <c r="D770" s="8"/>
      <c r="E770" s="8"/>
    </row>
    <row r="771" spans="1:5" x14ac:dyDescent="0.25">
      <c r="A771" s="8"/>
      <c r="B771" s="7" t="str">
        <f t="shared" ref="B771:B834" si="12">IF($A770="","",YEAR($A770))</f>
        <v/>
      </c>
      <c r="C771" s="8"/>
      <c r="D771" s="8"/>
      <c r="E771" s="8"/>
    </row>
    <row r="772" spans="1:5" x14ac:dyDescent="0.25">
      <c r="A772" s="8"/>
      <c r="B772" s="7" t="str">
        <f t="shared" si="12"/>
        <v/>
      </c>
      <c r="C772" s="8"/>
      <c r="D772" s="8"/>
      <c r="E772" s="8"/>
    </row>
    <row r="773" spans="1:5" x14ac:dyDescent="0.25">
      <c r="A773" s="8"/>
      <c r="B773" s="7" t="str">
        <f t="shared" si="12"/>
        <v/>
      </c>
      <c r="C773" s="8"/>
      <c r="D773" s="8"/>
      <c r="E773" s="8"/>
    </row>
    <row r="774" spans="1:5" x14ac:dyDescent="0.25">
      <c r="A774" s="8"/>
      <c r="B774" s="7" t="str">
        <f t="shared" si="12"/>
        <v/>
      </c>
      <c r="C774" s="8"/>
      <c r="D774" s="8"/>
      <c r="E774" s="8"/>
    </row>
    <row r="775" spans="1:5" x14ac:dyDescent="0.25">
      <c r="A775" s="8"/>
      <c r="B775" s="7" t="str">
        <f t="shared" si="12"/>
        <v/>
      </c>
      <c r="C775" s="8"/>
      <c r="D775" s="8"/>
      <c r="E775" s="8"/>
    </row>
    <row r="776" spans="1:5" x14ac:dyDescent="0.25">
      <c r="A776" s="8"/>
      <c r="B776" s="7" t="str">
        <f t="shared" si="12"/>
        <v/>
      </c>
      <c r="C776" s="8"/>
      <c r="D776" s="8"/>
      <c r="E776" s="8"/>
    </row>
    <row r="777" spans="1:5" x14ac:dyDescent="0.25">
      <c r="A777" s="8"/>
      <c r="B777" s="7" t="str">
        <f t="shared" si="12"/>
        <v/>
      </c>
      <c r="C777" s="8"/>
      <c r="D777" s="8"/>
      <c r="E777" s="8"/>
    </row>
    <row r="778" spans="1:5" x14ac:dyDescent="0.25">
      <c r="A778" s="8"/>
      <c r="B778" s="7" t="str">
        <f t="shared" si="12"/>
        <v/>
      </c>
      <c r="C778" s="8"/>
      <c r="D778" s="8"/>
      <c r="E778" s="8"/>
    </row>
    <row r="779" spans="1:5" x14ac:dyDescent="0.25">
      <c r="A779" s="8"/>
      <c r="B779" s="7" t="str">
        <f t="shared" si="12"/>
        <v/>
      </c>
      <c r="C779" s="8"/>
      <c r="D779" s="8"/>
      <c r="E779" s="8"/>
    </row>
    <row r="780" spans="1:5" x14ac:dyDescent="0.25">
      <c r="A780" s="8"/>
      <c r="B780" s="7" t="str">
        <f t="shared" si="12"/>
        <v/>
      </c>
      <c r="C780" s="8"/>
      <c r="D780" s="8"/>
      <c r="E780" s="8"/>
    </row>
    <row r="781" spans="1:5" x14ac:dyDescent="0.25">
      <c r="A781" s="8"/>
      <c r="B781" s="7" t="str">
        <f t="shared" si="12"/>
        <v/>
      </c>
      <c r="C781" s="8"/>
      <c r="D781" s="8"/>
      <c r="E781" s="8"/>
    </row>
    <row r="782" spans="1:5" x14ac:dyDescent="0.25">
      <c r="A782" s="8"/>
      <c r="B782" s="7" t="str">
        <f t="shared" si="12"/>
        <v/>
      </c>
      <c r="C782" s="8"/>
      <c r="D782" s="8"/>
      <c r="E782" s="8"/>
    </row>
    <row r="783" spans="1:5" x14ac:dyDescent="0.25">
      <c r="A783" s="8"/>
      <c r="B783" s="7" t="str">
        <f t="shared" si="12"/>
        <v/>
      </c>
      <c r="C783" s="8"/>
      <c r="D783" s="8"/>
      <c r="E783" s="8"/>
    </row>
    <row r="784" spans="1:5" x14ac:dyDescent="0.25">
      <c r="A784" s="8"/>
      <c r="B784" s="7" t="str">
        <f t="shared" si="12"/>
        <v/>
      </c>
      <c r="C784" s="8"/>
      <c r="D784" s="8"/>
      <c r="E784" s="8"/>
    </row>
    <row r="785" spans="1:5" x14ac:dyDescent="0.25">
      <c r="A785" s="8"/>
      <c r="B785" s="7" t="str">
        <f t="shared" si="12"/>
        <v/>
      </c>
      <c r="C785" s="8"/>
      <c r="D785" s="8"/>
      <c r="E785" s="8"/>
    </row>
    <row r="786" spans="1:5" x14ac:dyDescent="0.25">
      <c r="A786" s="8"/>
      <c r="B786" s="7" t="str">
        <f t="shared" si="12"/>
        <v/>
      </c>
      <c r="C786" s="8"/>
      <c r="D786" s="8"/>
      <c r="E786" s="8"/>
    </row>
    <row r="787" spans="1:5" x14ac:dyDescent="0.25">
      <c r="A787" s="8"/>
      <c r="B787" s="7" t="str">
        <f t="shared" si="12"/>
        <v/>
      </c>
      <c r="C787" s="8"/>
      <c r="D787" s="8"/>
      <c r="E787" s="8"/>
    </row>
    <row r="788" spans="1:5" x14ac:dyDescent="0.25">
      <c r="A788" s="8"/>
      <c r="B788" s="7" t="str">
        <f t="shared" si="12"/>
        <v/>
      </c>
      <c r="C788" s="8"/>
      <c r="D788" s="8"/>
      <c r="E788" s="8"/>
    </row>
    <row r="789" spans="1:5" x14ac:dyDescent="0.25">
      <c r="A789" s="8"/>
      <c r="B789" s="7" t="str">
        <f t="shared" si="12"/>
        <v/>
      </c>
      <c r="C789" s="8"/>
      <c r="D789" s="8"/>
      <c r="E789" s="8"/>
    </row>
    <row r="790" spans="1:5" x14ac:dyDescent="0.25">
      <c r="A790" s="8"/>
      <c r="B790" s="7" t="str">
        <f t="shared" si="12"/>
        <v/>
      </c>
      <c r="C790" s="8"/>
      <c r="D790" s="8"/>
      <c r="E790" s="8"/>
    </row>
    <row r="791" spans="1:5" x14ac:dyDescent="0.25">
      <c r="A791" s="8"/>
      <c r="B791" s="7" t="str">
        <f t="shared" si="12"/>
        <v/>
      </c>
      <c r="C791" s="8"/>
      <c r="D791" s="8"/>
      <c r="E791" s="8"/>
    </row>
    <row r="792" spans="1:5" x14ac:dyDescent="0.25">
      <c r="A792" s="8"/>
      <c r="B792" s="7" t="str">
        <f t="shared" si="12"/>
        <v/>
      </c>
      <c r="C792" s="8"/>
      <c r="D792" s="8"/>
      <c r="E792" s="8"/>
    </row>
    <row r="793" spans="1:5" x14ac:dyDescent="0.25">
      <c r="A793" s="8"/>
      <c r="B793" s="7" t="str">
        <f t="shared" si="12"/>
        <v/>
      </c>
      <c r="C793" s="8"/>
      <c r="D793" s="8"/>
      <c r="E793" s="8"/>
    </row>
    <row r="794" spans="1:5" x14ac:dyDescent="0.25">
      <c r="A794" s="8"/>
      <c r="B794" s="7" t="str">
        <f t="shared" si="12"/>
        <v/>
      </c>
      <c r="C794" s="8"/>
      <c r="D794" s="8"/>
      <c r="E794" s="8"/>
    </row>
    <row r="795" spans="1:5" x14ac:dyDescent="0.25">
      <c r="A795" s="8"/>
      <c r="B795" s="7" t="str">
        <f t="shared" si="12"/>
        <v/>
      </c>
      <c r="C795" s="8"/>
      <c r="D795" s="8"/>
      <c r="E795" s="8"/>
    </row>
    <row r="796" spans="1:5" x14ac:dyDescent="0.25">
      <c r="A796" s="8"/>
      <c r="B796" s="7" t="str">
        <f t="shared" si="12"/>
        <v/>
      </c>
      <c r="C796" s="8"/>
      <c r="D796" s="8"/>
      <c r="E796" s="8"/>
    </row>
    <row r="797" spans="1:5" x14ac:dyDescent="0.25">
      <c r="A797" s="8"/>
      <c r="B797" s="7" t="str">
        <f t="shared" si="12"/>
        <v/>
      </c>
      <c r="C797" s="8"/>
      <c r="D797" s="8"/>
      <c r="E797" s="8"/>
    </row>
    <row r="798" spans="1:5" x14ac:dyDescent="0.25">
      <c r="A798" s="8"/>
      <c r="B798" s="7" t="str">
        <f t="shared" si="12"/>
        <v/>
      </c>
      <c r="C798" s="8"/>
      <c r="D798" s="8"/>
      <c r="E798" s="8"/>
    </row>
    <row r="799" spans="1:5" x14ac:dyDescent="0.25">
      <c r="A799" s="8"/>
      <c r="B799" s="7" t="str">
        <f t="shared" si="12"/>
        <v/>
      </c>
      <c r="C799" s="8"/>
      <c r="D799" s="8"/>
      <c r="E799" s="8"/>
    </row>
    <row r="800" spans="1:5" x14ac:dyDescent="0.25">
      <c r="A800" s="8"/>
      <c r="B800" s="7" t="str">
        <f t="shared" si="12"/>
        <v/>
      </c>
      <c r="C800" s="8"/>
      <c r="D800" s="8"/>
      <c r="E800" s="8"/>
    </row>
    <row r="801" spans="1:5" x14ac:dyDescent="0.25">
      <c r="A801" s="8"/>
      <c r="B801" s="7" t="str">
        <f t="shared" si="12"/>
        <v/>
      </c>
      <c r="C801" s="8"/>
      <c r="D801" s="8"/>
      <c r="E801" s="8"/>
    </row>
    <row r="802" spans="1:5" x14ac:dyDescent="0.25">
      <c r="A802" s="8"/>
      <c r="B802" s="7" t="str">
        <f t="shared" si="12"/>
        <v/>
      </c>
      <c r="C802" s="8"/>
      <c r="D802" s="8"/>
      <c r="E802" s="8"/>
    </row>
    <row r="803" spans="1:5" x14ac:dyDescent="0.25">
      <c r="A803" s="8"/>
      <c r="B803" s="7" t="str">
        <f t="shared" si="12"/>
        <v/>
      </c>
      <c r="C803" s="8"/>
      <c r="D803" s="8"/>
      <c r="E803" s="8"/>
    </row>
    <row r="804" spans="1:5" x14ac:dyDescent="0.25">
      <c r="A804" s="8"/>
      <c r="B804" s="7" t="str">
        <f t="shared" si="12"/>
        <v/>
      </c>
      <c r="C804" s="8"/>
      <c r="D804" s="8"/>
      <c r="E804" s="8"/>
    </row>
    <row r="805" spans="1:5" x14ac:dyDescent="0.25">
      <c r="A805" s="8"/>
      <c r="B805" s="7" t="str">
        <f t="shared" si="12"/>
        <v/>
      </c>
      <c r="C805" s="8"/>
      <c r="D805" s="8"/>
      <c r="E805" s="8"/>
    </row>
    <row r="806" spans="1:5" x14ac:dyDescent="0.25">
      <c r="A806" s="8"/>
      <c r="B806" s="7" t="str">
        <f t="shared" si="12"/>
        <v/>
      </c>
      <c r="C806" s="8"/>
      <c r="D806" s="8"/>
      <c r="E806" s="8"/>
    </row>
    <row r="807" spans="1:5" x14ac:dyDescent="0.25">
      <c r="A807" s="8"/>
      <c r="B807" s="7" t="str">
        <f t="shared" si="12"/>
        <v/>
      </c>
      <c r="C807" s="8"/>
      <c r="D807" s="8"/>
      <c r="E807" s="8"/>
    </row>
    <row r="808" spans="1:5" x14ac:dyDescent="0.25">
      <c r="A808" s="8"/>
      <c r="B808" s="7" t="str">
        <f t="shared" si="12"/>
        <v/>
      </c>
      <c r="C808" s="8"/>
      <c r="D808" s="8"/>
      <c r="E808" s="8"/>
    </row>
    <row r="809" spans="1:5" x14ac:dyDescent="0.25">
      <c r="A809" s="8"/>
      <c r="B809" s="7" t="str">
        <f t="shared" si="12"/>
        <v/>
      </c>
      <c r="C809" s="8"/>
      <c r="D809" s="8"/>
      <c r="E809" s="8"/>
    </row>
    <row r="810" spans="1:5" x14ac:dyDescent="0.25">
      <c r="A810" s="8"/>
      <c r="B810" s="7" t="str">
        <f t="shared" si="12"/>
        <v/>
      </c>
      <c r="C810" s="8"/>
      <c r="D810" s="8"/>
      <c r="E810" s="8"/>
    </row>
    <row r="811" spans="1:5" x14ac:dyDescent="0.25">
      <c r="A811" s="8"/>
      <c r="B811" s="7" t="str">
        <f t="shared" si="12"/>
        <v/>
      </c>
      <c r="C811" s="8"/>
      <c r="D811" s="8"/>
      <c r="E811" s="8"/>
    </row>
    <row r="812" spans="1:5" x14ac:dyDescent="0.25">
      <c r="A812" s="8"/>
      <c r="B812" s="7" t="str">
        <f t="shared" si="12"/>
        <v/>
      </c>
      <c r="C812" s="8"/>
      <c r="D812" s="8"/>
      <c r="E812" s="8"/>
    </row>
    <row r="813" spans="1:5" x14ac:dyDescent="0.25">
      <c r="A813" s="8"/>
      <c r="B813" s="7" t="str">
        <f t="shared" si="12"/>
        <v/>
      </c>
      <c r="C813" s="8"/>
      <c r="D813" s="8"/>
      <c r="E813" s="8"/>
    </row>
    <row r="814" spans="1:5" x14ac:dyDescent="0.25">
      <c r="A814" s="8"/>
      <c r="B814" s="7" t="str">
        <f t="shared" si="12"/>
        <v/>
      </c>
      <c r="C814" s="8"/>
      <c r="D814" s="8"/>
      <c r="E814" s="8"/>
    </row>
    <row r="815" spans="1:5" x14ac:dyDescent="0.25">
      <c r="A815" s="8"/>
      <c r="B815" s="7" t="str">
        <f t="shared" si="12"/>
        <v/>
      </c>
      <c r="C815" s="8"/>
      <c r="D815" s="8"/>
      <c r="E815" s="8"/>
    </row>
    <row r="816" spans="1:5" x14ac:dyDescent="0.25">
      <c r="A816" s="8"/>
      <c r="B816" s="7" t="str">
        <f t="shared" si="12"/>
        <v/>
      </c>
      <c r="C816" s="8"/>
      <c r="D816" s="8"/>
      <c r="E816" s="8"/>
    </row>
    <row r="817" spans="1:5" x14ac:dyDescent="0.25">
      <c r="A817" s="8"/>
      <c r="B817" s="7" t="str">
        <f t="shared" si="12"/>
        <v/>
      </c>
      <c r="C817" s="8"/>
      <c r="D817" s="8"/>
      <c r="E817" s="8"/>
    </row>
    <row r="818" spans="1:5" x14ac:dyDescent="0.25">
      <c r="A818" s="8"/>
      <c r="B818" s="7" t="str">
        <f t="shared" si="12"/>
        <v/>
      </c>
      <c r="C818" s="8"/>
      <c r="D818" s="8"/>
      <c r="E818" s="8"/>
    </row>
    <row r="819" spans="1:5" x14ac:dyDescent="0.25">
      <c r="A819" s="8"/>
      <c r="B819" s="7" t="str">
        <f t="shared" si="12"/>
        <v/>
      </c>
      <c r="C819" s="8"/>
      <c r="D819" s="8"/>
      <c r="E819" s="8"/>
    </row>
    <row r="820" spans="1:5" x14ac:dyDescent="0.25">
      <c r="A820" s="8"/>
      <c r="B820" s="7" t="str">
        <f t="shared" si="12"/>
        <v/>
      </c>
      <c r="C820" s="8"/>
      <c r="D820" s="8"/>
      <c r="E820" s="8"/>
    </row>
    <row r="821" spans="1:5" x14ac:dyDescent="0.25">
      <c r="A821" s="8"/>
      <c r="B821" s="7" t="str">
        <f t="shared" si="12"/>
        <v/>
      </c>
      <c r="C821" s="8"/>
      <c r="D821" s="8"/>
      <c r="E821" s="8"/>
    </row>
    <row r="822" spans="1:5" x14ac:dyDescent="0.25">
      <c r="A822" s="8"/>
      <c r="B822" s="7" t="str">
        <f t="shared" si="12"/>
        <v/>
      </c>
      <c r="C822" s="8"/>
      <c r="D822" s="8"/>
      <c r="E822" s="8"/>
    </row>
    <row r="823" spans="1:5" x14ac:dyDescent="0.25">
      <c r="A823" s="8"/>
      <c r="B823" s="7" t="str">
        <f t="shared" si="12"/>
        <v/>
      </c>
      <c r="C823" s="8"/>
      <c r="D823" s="8"/>
      <c r="E823" s="8"/>
    </row>
    <row r="824" spans="1:5" x14ac:dyDescent="0.25">
      <c r="A824" s="8"/>
      <c r="B824" s="7" t="str">
        <f t="shared" si="12"/>
        <v/>
      </c>
      <c r="C824" s="8"/>
      <c r="D824" s="8"/>
      <c r="E824" s="8"/>
    </row>
    <row r="825" spans="1:5" x14ac:dyDescent="0.25">
      <c r="A825" s="8"/>
      <c r="B825" s="7" t="str">
        <f t="shared" si="12"/>
        <v/>
      </c>
      <c r="C825" s="8"/>
      <c r="D825" s="8"/>
      <c r="E825" s="8"/>
    </row>
    <row r="826" spans="1:5" x14ac:dyDescent="0.25">
      <c r="A826" s="8"/>
      <c r="B826" s="7" t="str">
        <f t="shared" si="12"/>
        <v/>
      </c>
      <c r="C826" s="8"/>
      <c r="D826" s="8"/>
      <c r="E826" s="8"/>
    </row>
    <row r="827" spans="1:5" x14ac:dyDescent="0.25">
      <c r="A827" s="8"/>
      <c r="B827" s="7" t="str">
        <f t="shared" si="12"/>
        <v/>
      </c>
      <c r="C827" s="8"/>
      <c r="D827" s="8"/>
      <c r="E827" s="8"/>
    </row>
    <row r="828" spans="1:5" x14ac:dyDescent="0.25">
      <c r="A828" s="8"/>
      <c r="B828" s="7" t="str">
        <f t="shared" si="12"/>
        <v/>
      </c>
      <c r="C828" s="8"/>
      <c r="D828" s="8"/>
      <c r="E828" s="8"/>
    </row>
    <row r="829" spans="1:5" x14ac:dyDescent="0.25">
      <c r="A829" s="8"/>
      <c r="B829" s="7" t="str">
        <f t="shared" si="12"/>
        <v/>
      </c>
      <c r="C829" s="8"/>
      <c r="D829" s="8"/>
      <c r="E829" s="8"/>
    </row>
    <row r="830" spans="1:5" x14ac:dyDescent="0.25">
      <c r="A830" s="8"/>
      <c r="B830" s="7" t="str">
        <f t="shared" si="12"/>
        <v/>
      </c>
      <c r="C830" s="8"/>
      <c r="D830" s="8"/>
      <c r="E830" s="8"/>
    </row>
    <row r="831" spans="1:5" x14ac:dyDescent="0.25">
      <c r="A831" s="8"/>
      <c r="B831" s="7" t="str">
        <f t="shared" si="12"/>
        <v/>
      </c>
      <c r="C831" s="8"/>
      <c r="D831" s="8"/>
      <c r="E831" s="8"/>
    </row>
    <row r="832" spans="1:5" x14ac:dyDescent="0.25">
      <c r="A832" s="8"/>
      <c r="B832" s="7" t="str">
        <f t="shared" si="12"/>
        <v/>
      </c>
      <c r="C832" s="8"/>
      <c r="D832" s="8"/>
      <c r="E832" s="8"/>
    </row>
    <row r="833" spans="1:5" x14ac:dyDescent="0.25">
      <c r="A833" s="8"/>
      <c r="B833" s="7" t="str">
        <f t="shared" si="12"/>
        <v/>
      </c>
      <c r="C833" s="8"/>
      <c r="D833" s="8"/>
      <c r="E833" s="8"/>
    </row>
    <row r="834" spans="1:5" x14ac:dyDescent="0.25">
      <c r="A834" s="8"/>
      <c r="B834" s="7" t="str">
        <f t="shared" si="12"/>
        <v/>
      </c>
      <c r="C834" s="8"/>
      <c r="D834" s="8"/>
      <c r="E834" s="8"/>
    </row>
    <row r="835" spans="1:5" x14ac:dyDescent="0.25">
      <c r="A835" s="8"/>
      <c r="B835" s="7" t="str">
        <f t="shared" ref="B835:B898" si="13">IF($A834="","",YEAR($A834))</f>
        <v/>
      </c>
      <c r="C835" s="8"/>
      <c r="D835" s="8"/>
      <c r="E835" s="8"/>
    </row>
    <row r="836" spans="1:5" x14ac:dyDescent="0.25">
      <c r="A836" s="8"/>
      <c r="B836" s="7" t="str">
        <f t="shared" si="13"/>
        <v/>
      </c>
      <c r="C836" s="8"/>
      <c r="D836" s="8"/>
      <c r="E836" s="8"/>
    </row>
    <row r="837" spans="1:5" x14ac:dyDescent="0.25">
      <c r="A837" s="8"/>
      <c r="B837" s="7" t="str">
        <f t="shared" si="13"/>
        <v/>
      </c>
      <c r="C837" s="8"/>
      <c r="D837" s="8"/>
      <c r="E837" s="8"/>
    </row>
    <row r="838" spans="1:5" x14ac:dyDescent="0.25">
      <c r="A838" s="8"/>
      <c r="B838" s="7" t="str">
        <f t="shared" si="13"/>
        <v/>
      </c>
      <c r="C838" s="8"/>
      <c r="D838" s="8"/>
      <c r="E838" s="8"/>
    </row>
    <row r="839" spans="1:5" x14ac:dyDescent="0.25">
      <c r="A839" s="8"/>
      <c r="B839" s="7" t="str">
        <f t="shared" si="13"/>
        <v/>
      </c>
      <c r="C839" s="8"/>
      <c r="D839" s="8"/>
      <c r="E839" s="8"/>
    </row>
    <row r="840" spans="1:5" x14ac:dyDescent="0.25">
      <c r="A840" s="8"/>
      <c r="B840" s="7" t="str">
        <f t="shared" si="13"/>
        <v/>
      </c>
      <c r="C840" s="8"/>
      <c r="D840" s="8"/>
      <c r="E840" s="8"/>
    </row>
    <row r="841" spans="1:5" x14ac:dyDescent="0.25">
      <c r="A841" s="8"/>
      <c r="B841" s="7" t="str">
        <f t="shared" si="13"/>
        <v/>
      </c>
      <c r="C841" s="8"/>
      <c r="D841" s="8"/>
      <c r="E841" s="8"/>
    </row>
    <row r="842" spans="1:5" x14ac:dyDescent="0.25">
      <c r="A842" s="8"/>
      <c r="B842" s="7" t="str">
        <f t="shared" si="13"/>
        <v/>
      </c>
      <c r="C842" s="8"/>
      <c r="D842" s="8"/>
      <c r="E842" s="8"/>
    </row>
    <row r="843" spans="1:5" x14ac:dyDescent="0.25">
      <c r="A843" s="8"/>
      <c r="B843" s="7" t="str">
        <f t="shared" si="13"/>
        <v/>
      </c>
      <c r="C843" s="8"/>
      <c r="D843" s="8"/>
      <c r="E843" s="8"/>
    </row>
    <row r="844" spans="1:5" x14ac:dyDescent="0.25">
      <c r="A844" s="8"/>
      <c r="B844" s="7" t="str">
        <f t="shared" si="13"/>
        <v/>
      </c>
      <c r="C844" s="8"/>
      <c r="D844" s="8"/>
      <c r="E844" s="8"/>
    </row>
    <row r="845" spans="1:5" x14ac:dyDescent="0.25">
      <c r="A845" s="8"/>
      <c r="B845" s="7" t="str">
        <f t="shared" si="13"/>
        <v/>
      </c>
      <c r="C845" s="8"/>
      <c r="D845" s="8"/>
      <c r="E845" s="8"/>
    </row>
    <row r="846" spans="1:5" x14ac:dyDescent="0.25">
      <c r="A846" s="8"/>
      <c r="B846" s="7" t="str">
        <f t="shared" si="13"/>
        <v/>
      </c>
      <c r="C846" s="8"/>
      <c r="D846" s="8"/>
      <c r="E846" s="8"/>
    </row>
    <row r="847" spans="1:5" x14ac:dyDescent="0.25">
      <c r="A847" s="8"/>
      <c r="B847" s="7" t="str">
        <f t="shared" si="13"/>
        <v/>
      </c>
      <c r="C847" s="8"/>
      <c r="D847" s="8"/>
      <c r="E847" s="8"/>
    </row>
    <row r="848" spans="1:5" x14ac:dyDescent="0.25">
      <c r="A848" s="8"/>
      <c r="B848" s="7" t="str">
        <f t="shared" si="13"/>
        <v/>
      </c>
      <c r="C848" s="8"/>
      <c r="D848" s="8"/>
      <c r="E848" s="8"/>
    </row>
    <row r="849" spans="1:5" x14ac:dyDescent="0.25">
      <c r="A849" s="8"/>
      <c r="B849" s="7" t="str">
        <f t="shared" si="13"/>
        <v/>
      </c>
      <c r="C849" s="8"/>
      <c r="D849" s="8"/>
      <c r="E849" s="8"/>
    </row>
    <row r="850" spans="1:5" x14ac:dyDescent="0.25">
      <c r="A850" s="8"/>
      <c r="B850" s="7" t="str">
        <f t="shared" si="13"/>
        <v/>
      </c>
      <c r="C850" s="8"/>
      <c r="D850" s="8"/>
      <c r="E850" s="8"/>
    </row>
    <row r="851" spans="1:5" x14ac:dyDescent="0.25">
      <c r="A851" s="8"/>
      <c r="B851" s="7" t="str">
        <f t="shared" si="13"/>
        <v/>
      </c>
      <c r="C851" s="8"/>
      <c r="D851" s="8"/>
      <c r="E851" s="8"/>
    </row>
    <row r="852" spans="1:5" x14ac:dyDescent="0.25">
      <c r="A852" s="8"/>
      <c r="B852" s="7" t="str">
        <f t="shared" si="13"/>
        <v/>
      </c>
      <c r="C852" s="8"/>
      <c r="D852" s="8"/>
      <c r="E852" s="8"/>
    </row>
    <row r="853" spans="1:5" x14ac:dyDescent="0.25">
      <c r="A853" s="8"/>
      <c r="B853" s="7" t="str">
        <f t="shared" si="13"/>
        <v/>
      </c>
      <c r="C853" s="8"/>
      <c r="D853" s="8"/>
      <c r="E853" s="8"/>
    </row>
    <row r="854" spans="1:5" x14ac:dyDescent="0.25">
      <c r="A854" s="8"/>
      <c r="B854" s="7" t="str">
        <f t="shared" si="13"/>
        <v/>
      </c>
      <c r="C854" s="8"/>
      <c r="D854" s="8"/>
      <c r="E854" s="8"/>
    </row>
    <row r="855" spans="1:5" x14ac:dyDescent="0.25">
      <c r="A855" s="8"/>
      <c r="B855" s="7" t="str">
        <f t="shared" si="13"/>
        <v/>
      </c>
      <c r="C855" s="8"/>
      <c r="D855" s="8"/>
      <c r="E855" s="8"/>
    </row>
    <row r="856" spans="1:5" x14ac:dyDescent="0.25">
      <c r="A856" s="8"/>
      <c r="B856" s="7" t="str">
        <f t="shared" si="13"/>
        <v/>
      </c>
      <c r="C856" s="8"/>
      <c r="D856" s="8"/>
      <c r="E856" s="8"/>
    </row>
    <row r="857" spans="1:5" x14ac:dyDescent="0.25">
      <c r="A857" s="8"/>
      <c r="B857" s="7" t="str">
        <f t="shared" si="13"/>
        <v/>
      </c>
      <c r="C857" s="8"/>
      <c r="D857" s="8"/>
      <c r="E857" s="8"/>
    </row>
    <row r="858" spans="1:5" x14ac:dyDescent="0.25">
      <c r="A858" s="8"/>
      <c r="B858" s="7" t="str">
        <f t="shared" si="13"/>
        <v/>
      </c>
      <c r="C858" s="8"/>
      <c r="D858" s="8"/>
      <c r="E858" s="8"/>
    </row>
    <row r="859" spans="1:5" x14ac:dyDescent="0.25">
      <c r="A859" s="8"/>
      <c r="B859" s="7" t="str">
        <f t="shared" si="13"/>
        <v/>
      </c>
      <c r="C859" s="8"/>
      <c r="D859" s="8"/>
      <c r="E859" s="8"/>
    </row>
    <row r="860" spans="1:5" x14ac:dyDescent="0.25">
      <c r="A860" s="8"/>
      <c r="B860" s="7" t="str">
        <f t="shared" si="13"/>
        <v/>
      </c>
      <c r="C860" s="8"/>
      <c r="D860" s="8"/>
      <c r="E860" s="8"/>
    </row>
    <row r="861" spans="1:5" x14ac:dyDescent="0.25">
      <c r="A861" s="8"/>
      <c r="B861" s="7" t="str">
        <f t="shared" si="13"/>
        <v/>
      </c>
      <c r="C861" s="8"/>
      <c r="D861" s="8"/>
      <c r="E861" s="8"/>
    </row>
    <row r="862" spans="1:5" x14ac:dyDescent="0.25">
      <c r="A862" s="8"/>
      <c r="B862" s="7" t="str">
        <f t="shared" si="13"/>
        <v/>
      </c>
      <c r="C862" s="8"/>
      <c r="D862" s="8"/>
      <c r="E862" s="8"/>
    </row>
    <row r="863" spans="1:5" x14ac:dyDescent="0.25">
      <c r="A863" s="8"/>
      <c r="B863" s="7" t="str">
        <f t="shared" si="13"/>
        <v/>
      </c>
      <c r="C863" s="8"/>
      <c r="D863" s="8"/>
      <c r="E863" s="8"/>
    </row>
    <row r="864" spans="1:5" x14ac:dyDescent="0.25">
      <c r="A864" s="8"/>
      <c r="B864" s="7" t="str">
        <f t="shared" si="13"/>
        <v/>
      </c>
      <c r="C864" s="8"/>
      <c r="D864" s="8"/>
      <c r="E864" s="8"/>
    </row>
    <row r="865" spans="1:5" x14ac:dyDescent="0.25">
      <c r="A865" s="8"/>
      <c r="B865" s="7" t="str">
        <f t="shared" si="13"/>
        <v/>
      </c>
      <c r="C865" s="8"/>
      <c r="D865" s="8"/>
      <c r="E865" s="8"/>
    </row>
    <row r="866" spans="1:5" x14ac:dyDescent="0.25">
      <c r="A866" s="8"/>
      <c r="B866" s="7" t="str">
        <f t="shared" si="13"/>
        <v/>
      </c>
      <c r="C866" s="8"/>
      <c r="D866" s="8"/>
      <c r="E866" s="8"/>
    </row>
    <row r="867" spans="1:5" x14ac:dyDescent="0.25">
      <c r="A867" s="8"/>
      <c r="B867" s="7" t="str">
        <f t="shared" si="13"/>
        <v/>
      </c>
      <c r="C867" s="8"/>
      <c r="D867" s="8"/>
      <c r="E867" s="8"/>
    </row>
    <row r="868" spans="1:5" x14ac:dyDescent="0.25">
      <c r="A868" s="8"/>
      <c r="B868" s="7" t="str">
        <f t="shared" si="13"/>
        <v/>
      </c>
      <c r="C868" s="8"/>
      <c r="D868" s="8"/>
      <c r="E868" s="8"/>
    </row>
    <row r="869" spans="1:5" x14ac:dyDescent="0.25">
      <c r="A869" s="8"/>
      <c r="B869" s="7" t="str">
        <f t="shared" si="13"/>
        <v/>
      </c>
      <c r="C869" s="8"/>
      <c r="D869" s="8"/>
      <c r="E869" s="8"/>
    </row>
    <row r="870" spans="1:5" x14ac:dyDescent="0.25">
      <c r="A870" s="8"/>
      <c r="B870" s="7" t="str">
        <f t="shared" si="13"/>
        <v/>
      </c>
      <c r="C870" s="8"/>
      <c r="D870" s="8"/>
      <c r="E870" s="8"/>
    </row>
    <row r="871" spans="1:5" x14ac:dyDescent="0.25">
      <c r="A871" s="8"/>
      <c r="B871" s="7" t="str">
        <f t="shared" si="13"/>
        <v/>
      </c>
      <c r="C871" s="8"/>
      <c r="D871" s="8"/>
      <c r="E871" s="8"/>
    </row>
    <row r="872" spans="1:5" x14ac:dyDescent="0.25">
      <c r="A872" s="8"/>
      <c r="B872" s="7" t="str">
        <f t="shared" si="13"/>
        <v/>
      </c>
      <c r="C872" s="8"/>
      <c r="D872" s="8"/>
      <c r="E872" s="8"/>
    </row>
    <row r="873" spans="1:5" x14ac:dyDescent="0.25">
      <c r="A873" s="8"/>
      <c r="B873" s="7" t="str">
        <f t="shared" si="13"/>
        <v/>
      </c>
      <c r="C873" s="8"/>
      <c r="D873" s="8"/>
      <c r="E873" s="8"/>
    </row>
    <row r="874" spans="1:5" x14ac:dyDescent="0.25">
      <c r="A874" s="8"/>
      <c r="B874" s="7" t="str">
        <f t="shared" si="13"/>
        <v/>
      </c>
      <c r="C874" s="8"/>
      <c r="D874" s="8"/>
      <c r="E874" s="8"/>
    </row>
    <row r="875" spans="1:5" x14ac:dyDescent="0.25">
      <c r="A875" s="8"/>
      <c r="B875" s="7" t="str">
        <f t="shared" si="13"/>
        <v/>
      </c>
      <c r="C875" s="8"/>
      <c r="D875" s="8"/>
      <c r="E875" s="8"/>
    </row>
    <row r="876" spans="1:5" x14ac:dyDescent="0.25">
      <c r="A876" s="8"/>
      <c r="B876" s="7" t="str">
        <f t="shared" si="13"/>
        <v/>
      </c>
      <c r="C876" s="8"/>
      <c r="D876" s="8"/>
      <c r="E876" s="8"/>
    </row>
    <row r="877" spans="1:5" x14ac:dyDescent="0.25">
      <c r="A877" s="8"/>
      <c r="B877" s="7" t="str">
        <f t="shared" si="13"/>
        <v/>
      </c>
      <c r="C877" s="8"/>
      <c r="D877" s="8"/>
      <c r="E877" s="8"/>
    </row>
    <row r="878" spans="1:5" x14ac:dyDescent="0.25">
      <c r="A878" s="8"/>
      <c r="B878" s="7" t="str">
        <f t="shared" si="13"/>
        <v/>
      </c>
      <c r="C878" s="8"/>
      <c r="D878" s="8"/>
      <c r="E878" s="8"/>
    </row>
    <row r="879" spans="1:5" x14ac:dyDescent="0.25">
      <c r="A879" s="8"/>
      <c r="B879" s="7" t="str">
        <f t="shared" si="13"/>
        <v/>
      </c>
      <c r="C879" s="8"/>
      <c r="D879" s="8"/>
      <c r="E879" s="8"/>
    </row>
    <row r="880" spans="1:5" x14ac:dyDescent="0.25">
      <c r="A880" s="8"/>
      <c r="B880" s="7" t="str">
        <f t="shared" si="13"/>
        <v/>
      </c>
      <c r="C880" s="8"/>
      <c r="D880" s="8"/>
      <c r="E880" s="8"/>
    </row>
    <row r="881" spans="1:5" x14ac:dyDescent="0.25">
      <c r="A881" s="8"/>
      <c r="B881" s="7" t="str">
        <f t="shared" si="13"/>
        <v/>
      </c>
      <c r="C881" s="8"/>
      <c r="D881" s="8"/>
      <c r="E881" s="8"/>
    </row>
    <row r="882" spans="1:5" x14ac:dyDescent="0.25">
      <c r="A882" s="8"/>
      <c r="B882" s="7" t="str">
        <f t="shared" si="13"/>
        <v/>
      </c>
      <c r="C882" s="8"/>
      <c r="D882" s="8"/>
      <c r="E882" s="8"/>
    </row>
    <row r="883" spans="1:5" x14ac:dyDescent="0.25">
      <c r="A883" s="8"/>
      <c r="B883" s="7" t="str">
        <f t="shared" si="13"/>
        <v/>
      </c>
      <c r="C883" s="8"/>
      <c r="D883" s="8"/>
      <c r="E883" s="8"/>
    </row>
    <row r="884" spans="1:5" x14ac:dyDescent="0.25">
      <c r="A884" s="8"/>
      <c r="B884" s="7" t="str">
        <f t="shared" si="13"/>
        <v/>
      </c>
      <c r="C884" s="8"/>
      <c r="D884" s="8"/>
      <c r="E884" s="8"/>
    </row>
    <row r="885" spans="1:5" x14ac:dyDescent="0.25">
      <c r="A885" s="8"/>
      <c r="B885" s="7" t="str">
        <f t="shared" si="13"/>
        <v/>
      </c>
      <c r="C885" s="8"/>
      <c r="D885" s="8"/>
      <c r="E885" s="8"/>
    </row>
    <row r="886" spans="1:5" x14ac:dyDescent="0.25">
      <c r="A886" s="8"/>
      <c r="B886" s="7" t="str">
        <f t="shared" si="13"/>
        <v/>
      </c>
      <c r="C886" s="8"/>
      <c r="D886" s="8"/>
      <c r="E886" s="8"/>
    </row>
    <row r="887" spans="1:5" x14ac:dyDescent="0.25">
      <c r="A887" s="8"/>
      <c r="B887" s="7" t="str">
        <f t="shared" si="13"/>
        <v/>
      </c>
      <c r="C887" s="8"/>
      <c r="D887" s="8"/>
      <c r="E887" s="8"/>
    </row>
    <row r="888" spans="1:5" x14ac:dyDescent="0.25">
      <c r="A888" s="8"/>
      <c r="B888" s="7" t="str">
        <f t="shared" si="13"/>
        <v/>
      </c>
      <c r="C888" s="8"/>
      <c r="D888" s="8"/>
      <c r="E888" s="8"/>
    </row>
    <row r="889" spans="1:5" x14ac:dyDescent="0.25">
      <c r="A889" s="8"/>
      <c r="B889" s="7" t="str">
        <f t="shared" si="13"/>
        <v/>
      </c>
      <c r="C889" s="8"/>
      <c r="D889" s="8"/>
      <c r="E889" s="8"/>
    </row>
    <row r="890" spans="1:5" x14ac:dyDescent="0.25">
      <c r="A890" s="8"/>
      <c r="B890" s="7" t="str">
        <f t="shared" si="13"/>
        <v/>
      </c>
      <c r="C890" s="8"/>
      <c r="D890" s="8"/>
      <c r="E890" s="8"/>
    </row>
    <row r="891" spans="1:5" x14ac:dyDescent="0.25">
      <c r="A891" s="8"/>
      <c r="B891" s="7" t="str">
        <f t="shared" si="13"/>
        <v/>
      </c>
      <c r="C891" s="8"/>
      <c r="D891" s="8"/>
      <c r="E891" s="8"/>
    </row>
    <row r="892" spans="1:5" x14ac:dyDescent="0.25">
      <c r="A892" s="8"/>
      <c r="B892" s="7" t="str">
        <f t="shared" si="13"/>
        <v/>
      </c>
      <c r="C892" s="8"/>
      <c r="D892" s="8"/>
      <c r="E892" s="8"/>
    </row>
    <row r="893" spans="1:5" x14ac:dyDescent="0.25">
      <c r="A893" s="8"/>
      <c r="B893" s="7" t="str">
        <f t="shared" si="13"/>
        <v/>
      </c>
      <c r="C893" s="8"/>
      <c r="D893" s="8"/>
      <c r="E893" s="8"/>
    </row>
    <row r="894" spans="1:5" x14ac:dyDescent="0.25">
      <c r="A894" s="8"/>
      <c r="B894" s="7" t="str">
        <f t="shared" si="13"/>
        <v/>
      </c>
      <c r="C894" s="8"/>
      <c r="D894" s="8"/>
      <c r="E894" s="8"/>
    </row>
    <row r="895" spans="1:5" x14ac:dyDescent="0.25">
      <c r="A895" s="8"/>
      <c r="B895" s="7" t="str">
        <f t="shared" si="13"/>
        <v/>
      </c>
      <c r="C895" s="8"/>
      <c r="D895" s="8"/>
      <c r="E895" s="8"/>
    </row>
    <row r="896" spans="1:5" x14ac:dyDescent="0.25">
      <c r="A896" s="8"/>
      <c r="B896" s="7" t="str">
        <f t="shared" si="13"/>
        <v/>
      </c>
      <c r="C896" s="8"/>
      <c r="D896" s="8"/>
      <c r="E896" s="8"/>
    </row>
    <row r="897" spans="1:5" x14ac:dyDescent="0.25">
      <c r="A897" s="8"/>
      <c r="B897" s="7" t="str">
        <f t="shared" si="13"/>
        <v/>
      </c>
      <c r="C897" s="8"/>
      <c r="D897" s="8"/>
      <c r="E897" s="8"/>
    </row>
    <row r="898" spans="1:5" x14ac:dyDescent="0.25">
      <c r="A898" s="8"/>
      <c r="B898" s="7" t="str">
        <f t="shared" si="13"/>
        <v/>
      </c>
      <c r="C898" s="8"/>
      <c r="D898" s="8"/>
      <c r="E898" s="8"/>
    </row>
    <row r="899" spans="1:5" x14ac:dyDescent="0.25">
      <c r="A899" s="8"/>
      <c r="B899" s="7" t="str">
        <f t="shared" ref="B899:B962" si="14">IF($A898="","",YEAR($A898))</f>
        <v/>
      </c>
      <c r="C899" s="8"/>
      <c r="D899" s="8"/>
      <c r="E899" s="8"/>
    </row>
    <row r="900" spans="1:5" x14ac:dyDescent="0.25">
      <c r="A900" s="8"/>
      <c r="B900" s="7" t="str">
        <f t="shared" si="14"/>
        <v/>
      </c>
      <c r="C900" s="8"/>
      <c r="D900" s="8"/>
      <c r="E900" s="8"/>
    </row>
    <row r="901" spans="1:5" x14ac:dyDescent="0.25">
      <c r="A901" s="8"/>
      <c r="B901" s="7" t="str">
        <f t="shared" si="14"/>
        <v/>
      </c>
      <c r="C901" s="8"/>
      <c r="D901" s="8"/>
      <c r="E901" s="8"/>
    </row>
    <row r="902" spans="1:5" x14ac:dyDescent="0.25">
      <c r="A902" s="8"/>
      <c r="B902" s="7" t="str">
        <f t="shared" si="14"/>
        <v/>
      </c>
      <c r="C902" s="8"/>
      <c r="D902" s="8"/>
      <c r="E902" s="8"/>
    </row>
    <row r="903" spans="1:5" x14ac:dyDescent="0.25">
      <c r="A903" s="8"/>
      <c r="B903" s="7" t="str">
        <f t="shared" si="14"/>
        <v/>
      </c>
      <c r="C903" s="8"/>
      <c r="D903" s="8"/>
      <c r="E903" s="8"/>
    </row>
    <row r="904" spans="1:5" x14ac:dyDescent="0.25">
      <c r="A904" s="8"/>
      <c r="B904" s="7" t="str">
        <f t="shared" si="14"/>
        <v/>
      </c>
      <c r="C904" s="8"/>
      <c r="D904" s="8"/>
      <c r="E904" s="8"/>
    </row>
    <row r="905" spans="1:5" x14ac:dyDescent="0.25">
      <c r="A905" s="8"/>
      <c r="B905" s="7" t="str">
        <f t="shared" si="14"/>
        <v/>
      </c>
      <c r="C905" s="8"/>
      <c r="D905" s="8"/>
      <c r="E905" s="8"/>
    </row>
    <row r="906" spans="1:5" x14ac:dyDescent="0.25">
      <c r="A906" s="8"/>
      <c r="B906" s="7" t="str">
        <f t="shared" si="14"/>
        <v/>
      </c>
      <c r="C906" s="8"/>
      <c r="D906" s="8"/>
      <c r="E906" s="8"/>
    </row>
    <row r="907" spans="1:5" x14ac:dyDescent="0.25">
      <c r="A907" s="8"/>
      <c r="B907" s="7" t="str">
        <f t="shared" si="14"/>
        <v/>
      </c>
      <c r="C907" s="8"/>
      <c r="D907" s="8"/>
      <c r="E907" s="8"/>
    </row>
    <row r="908" spans="1:5" x14ac:dyDescent="0.25">
      <c r="A908" s="8"/>
      <c r="B908" s="7" t="str">
        <f t="shared" si="14"/>
        <v/>
      </c>
      <c r="C908" s="8"/>
      <c r="D908" s="8"/>
      <c r="E908" s="8"/>
    </row>
    <row r="909" spans="1:5" x14ac:dyDescent="0.25">
      <c r="A909" s="8"/>
      <c r="B909" s="7" t="str">
        <f t="shared" si="14"/>
        <v/>
      </c>
      <c r="C909" s="8"/>
      <c r="D909" s="8"/>
      <c r="E909" s="8"/>
    </row>
    <row r="910" spans="1:5" x14ac:dyDescent="0.25">
      <c r="A910" s="8"/>
      <c r="B910" s="7" t="str">
        <f t="shared" si="14"/>
        <v/>
      </c>
      <c r="C910" s="8"/>
      <c r="D910" s="8"/>
      <c r="E910" s="8"/>
    </row>
    <row r="911" spans="1:5" x14ac:dyDescent="0.25">
      <c r="A911" s="8"/>
      <c r="B911" s="7" t="str">
        <f t="shared" si="14"/>
        <v/>
      </c>
      <c r="C911" s="8"/>
      <c r="D911" s="8"/>
      <c r="E911" s="8"/>
    </row>
    <row r="912" spans="1:5" x14ac:dyDescent="0.25">
      <c r="A912" s="8"/>
      <c r="B912" s="7" t="str">
        <f t="shared" si="14"/>
        <v/>
      </c>
      <c r="C912" s="8"/>
      <c r="D912" s="8"/>
      <c r="E912" s="8"/>
    </row>
    <row r="913" spans="1:5" x14ac:dyDescent="0.25">
      <c r="A913" s="8"/>
      <c r="B913" s="7" t="str">
        <f t="shared" si="14"/>
        <v/>
      </c>
      <c r="C913" s="8"/>
      <c r="D913" s="8"/>
      <c r="E913" s="8"/>
    </row>
    <row r="914" spans="1:5" x14ac:dyDescent="0.25">
      <c r="A914" s="8"/>
      <c r="B914" s="7" t="str">
        <f t="shared" si="14"/>
        <v/>
      </c>
      <c r="C914" s="8"/>
      <c r="D914" s="8"/>
      <c r="E914" s="8"/>
    </row>
    <row r="915" spans="1:5" x14ac:dyDescent="0.25">
      <c r="A915" s="8"/>
      <c r="B915" s="7" t="str">
        <f t="shared" si="14"/>
        <v/>
      </c>
      <c r="C915" s="8"/>
      <c r="D915" s="8"/>
      <c r="E915" s="8"/>
    </row>
    <row r="916" spans="1:5" x14ac:dyDescent="0.25">
      <c r="A916" s="8"/>
      <c r="B916" s="7" t="str">
        <f t="shared" si="14"/>
        <v/>
      </c>
      <c r="C916" s="8"/>
      <c r="D916" s="8"/>
      <c r="E916" s="8"/>
    </row>
    <row r="917" spans="1:5" x14ac:dyDescent="0.25">
      <c r="A917" s="8"/>
      <c r="B917" s="7" t="str">
        <f t="shared" si="14"/>
        <v/>
      </c>
      <c r="C917" s="8"/>
      <c r="D917" s="8"/>
      <c r="E917" s="8"/>
    </row>
    <row r="918" spans="1:5" x14ac:dyDescent="0.25">
      <c r="A918" s="8"/>
      <c r="B918" s="7" t="str">
        <f t="shared" si="14"/>
        <v/>
      </c>
      <c r="C918" s="8"/>
      <c r="D918" s="8"/>
      <c r="E918" s="8"/>
    </row>
    <row r="919" spans="1:5" x14ac:dyDescent="0.25">
      <c r="A919" s="8"/>
      <c r="B919" s="7" t="str">
        <f t="shared" si="14"/>
        <v/>
      </c>
      <c r="C919" s="8"/>
      <c r="D919" s="8"/>
      <c r="E919" s="8"/>
    </row>
    <row r="920" spans="1:5" x14ac:dyDescent="0.25">
      <c r="A920" s="8"/>
      <c r="B920" s="7" t="str">
        <f t="shared" si="14"/>
        <v/>
      </c>
      <c r="C920" s="8"/>
      <c r="D920" s="8"/>
      <c r="E920" s="8"/>
    </row>
    <row r="921" spans="1:5" x14ac:dyDescent="0.25">
      <c r="A921" s="8"/>
      <c r="B921" s="7" t="str">
        <f t="shared" si="14"/>
        <v/>
      </c>
      <c r="C921" s="8"/>
      <c r="D921" s="8"/>
      <c r="E921" s="8"/>
    </row>
    <row r="922" spans="1:5" x14ac:dyDescent="0.25">
      <c r="A922" s="8"/>
      <c r="B922" s="7" t="str">
        <f t="shared" si="14"/>
        <v/>
      </c>
      <c r="C922" s="8"/>
      <c r="D922" s="8"/>
      <c r="E922" s="8"/>
    </row>
    <row r="923" spans="1:5" x14ac:dyDescent="0.25">
      <c r="A923" s="8"/>
      <c r="B923" s="7" t="str">
        <f t="shared" si="14"/>
        <v/>
      </c>
      <c r="C923" s="8"/>
      <c r="D923" s="8"/>
      <c r="E923" s="8"/>
    </row>
    <row r="924" spans="1:5" x14ac:dyDescent="0.25">
      <c r="A924" s="8"/>
      <c r="B924" s="7" t="str">
        <f t="shared" si="14"/>
        <v/>
      </c>
      <c r="C924" s="8"/>
      <c r="D924" s="8"/>
      <c r="E924" s="8"/>
    </row>
    <row r="925" spans="1:5" x14ac:dyDescent="0.25">
      <c r="A925" s="8"/>
      <c r="B925" s="7" t="str">
        <f t="shared" si="14"/>
        <v/>
      </c>
      <c r="C925" s="8"/>
      <c r="D925" s="8"/>
      <c r="E925" s="8"/>
    </row>
    <row r="926" spans="1:5" x14ac:dyDescent="0.25">
      <c r="A926" s="8"/>
      <c r="B926" s="7" t="str">
        <f t="shared" si="14"/>
        <v/>
      </c>
      <c r="C926" s="8"/>
      <c r="D926" s="8"/>
      <c r="E926" s="8"/>
    </row>
    <row r="927" spans="1:5" x14ac:dyDescent="0.25">
      <c r="A927" s="8"/>
      <c r="B927" s="7" t="str">
        <f t="shared" si="14"/>
        <v/>
      </c>
      <c r="C927" s="8"/>
      <c r="D927" s="8"/>
      <c r="E927" s="8"/>
    </row>
    <row r="928" spans="1:5" x14ac:dyDescent="0.25">
      <c r="A928" s="8"/>
      <c r="B928" s="7" t="str">
        <f t="shared" si="14"/>
        <v/>
      </c>
      <c r="C928" s="8"/>
      <c r="D928" s="8"/>
      <c r="E928" s="8"/>
    </row>
    <row r="929" spans="1:5" x14ac:dyDescent="0.25">
      <c r="A929" s="8"/>
      <c r="B929" s="7" t="str">
        <f t="shared" si="14"/>
        <v/>
      </c>
      <c r="C929" s="8"/>
      <c r="D929" s="8"/>
      <c r="E929" s="8"/>
    </row>
    <row r="930" spans="1:5" x14ac:dyDescent="0.25">
      <c r="A930" s="8"/>
      <c r="B930" s="7" t="str">
        <f t="shared" si="14"/>
        <v/>
      </c>
      <c r="C930" s="8"/>
      <c r="D930" s="8"/>
      <c r="E930" s="8"/>
    </row>
    <row r="931" spans="1:5" x14ac:dyDescent="0.25">
      <c r="A931" s="8"/>
      <c r="B931" s="7" t="str">
        <f t="shared" si="14"/>
        <v/>
      </c>
      <c r="C931" s="8"/>
      <c r="D931" s="8"/>
      <c r="E931" s="8"/>
    </row>
    <row r="932" spans="1:5" x14ac:dyDescent="0.25">
      <c r="A932" s="8"/>
      <c r="B932" s="7" t="str">
        <f t="shared" si="14"/>
        <v/>
      </c>
      <c r="C932" s="8"/>
      <c r="D932" s="8"/>
      <c r="E932" s="8"/>
    </row>
    <row r="933" spans="1:5" x14ac:dyDescent="0.25">
      <c r="A933" s="8"/>
      <c r="B933" s="7" t="str">
        <f t="shared" si="14"/>
        <v/>
      </c>
      <c r="C933" s="8"/>
      <c r="D933" s="8"/>
      <c r="E933" s="8"/>
    </row>
    <row r="934" spans="1:5" x14ac:dyDescent="0.25">
      <c r="A934" s="8"/>
      <c r="B934" s="7" t="str">
        <f t="shared" si="14"/>
        <v/>
      </c>
      <c r="C934" s="8"/>
      <c r="D934" s="8"/>
      <c r="E934" s="8"/>
    </row>
    <row r="935" spans="1:5" x14ac:dyDescent="0.25">
      <c r="A935" s="8"/>
      <c r="B935" s="7" t="str">
        <f t="shared" si="14"/>
        <v/>
      </c>
      <c r="C935" s="8"/>
      <c r="D935" s="8"/>
      <c r="E935" s="8"/>
    </row>
    <row r="936" spans="1:5" x14ac:dyDescent="0.25">
      <c r="A936" s="8"/>
      <c r="B936" s="7" t="str">
        <f t="shared" si="14"/>
        <v/>
      </c>
      <c r="C936" s="8"/>
      <c r="D936" s="8"/>
      <c r="E936" s="8"/>
    </row>
    <row r="937" spans="1:5" x14ac:dyDescent="0.25">
      <c r="A937" s="8"/>
      <c r="B937" s="7" t="str">
        <f t="shared" si="14"/>
        <v/>
      </c>
      <c r="C937" s="8"/>
      <c r="D937" s="8"/>
      <c r="E937" s="8"/>
    </row>
    <row r="938" spans="1:5" x14ac:dyDescent="0.25">
      <c r="A938" s="8"/>
      <c r="B938" s="7" t="str">
        <f t="shared" si="14"/>
        <v/>
      </c>
      <c r="C938" s="8"/>
      <c r="D938" s="8"/>
      <c r="E938" s="8"/>
    </row>
    <row r="939" spans="1:5" x14ac:dyDescent="0.25">
      <c r="A939" s="8"/>
      <c r="B939" s="7" t="str">
        <f t="shared" si="14"/>
        <v/>
      </c>
      <c r="C939" s="8"/>
      <c r="D939" s="8"/>
      <c r="E939" s="8"/>
    </row>
    <row r="940" spans="1:5" x14ac:dyDescent="0.25">
      <c r="A940" s="8"/>
      <c r="B940" s="7" t="str">
        <f t="shared" si="14"/>
        <v/>
      </c>
      <c r="C940" s="8"/>
      <c r="D940" s="8"/>
      <c r="E940" s="8"/>
    </row>
    <row r="941" spans="1:5" x14ac:dyDescent="0.25">
      <c r="A941" s="8"/>
      <c r="B941" s="7" t="str">
        <f t="shared" si="14"/>
        <v/>
      </c>
      <c r="C941" s="8"/>
      <c r="D941" s="8"/>
      <c r="E941" s="8"/>
    </row>
    <row r="942" spans="1:5" x14ac:dyDescent="0.25">
      <c r="A942" s="8"/>
      <c r="B942" s="7" t="str">
        <f t="shared" si="14"/>
        <v/>
      </c>
      <c r="C942" s="8"/>
      <c r="D942" s="8"/>
      <c r="E942" s="8"/>
    </row>
    <row r="943" spans="1:5" x14ac:dyDescent="0.25">
      <c r="A943" s="8"/>
      <c r="B943" s="7" t="str">
        <f t="shared" si="14"/>
        <v/>
      </c>
      <c r="C943" s="8"/>
      <c r="D943" s="8"/>
      <c r="E943" s="8"/>
    </row>
    <row r="944" spans="1:5" x14ac:dyDescent="0.25">
      <c r="A944" s="8"/>
      <c r="B944" s="7" t="str">
        <f t="shared" si="14"/>
        <v/>
      </c>
      <c r="C944" s="8"/>
      <c r="D944" s="8"/>
      <c r="E944" s="8"/>
    </row>
    <row r="945" spans="1:5" x14ac:dyDescent="0.25">
      <c r="A945" s="8"/>
      <c r="B945" s="7" t="str">
        <f t="shared" si="14"/>
        <v/>
      </c>
      <c r="C945" s="8"/>
      <c r="D945" s="8"/>
      <c r="E945" s="8"/>
    </row>
    <row r="946" spans="1:5" x14ac:dyDescent="0.25">
      <c r="A946" s="8"/>
      <c r="B946" s="7" t="str">
        <f t="shared" si="14"/>
        <v/>
      </c>
      <c r="C946" s="8"/>
      <c r="D946" s="8"/>
      <c r="E946" s="8"/>
    </row>
    <row r="947" spans="1:5" x14ac:dyDescent="0.25">
      <c r="A947" s="8"/>
      <c r="B947" s="7" t="str">
        <f t="shared" si="14"/>
        <v/>
      </c>
      <c r="C947" s="8"/>
      <c r="D947" s="8"/>
      <c r="E947" s="8"/>
    </row>
    <row r="948" spans="1:5" x14ac:dyDescent="0.25">
      <c r="A948" s="8"/>
      <c r="B948" s="7" t="str">
        <f t="shared" si="14"/>
        <v/>
      </c>
      <c r="C948" s="8"/>
      <c r="D948" s="8"/>
      <c r="E948" s="8"/>
    </row>
    <row r="949" spans="1:5" x14ac:dyDescent="0.25">
      <c r="A949" s="8"/>
      <c r="B949" s="7" t="str">
        <f t="shared" si="14"/>
        <v/>
      </c>
      <c r="C949" s="8"/>
      <c r="D949" s="8"/>
      <c r="E949" s="8"/>
    </row>
    <row r="950" spans="1:5" x14ac:dyDescent="0.25">
      <c r="A950" s="8"/>
      <c r="B950" s="7" t="str">
        <f t="shared" si="14"/>
        <v/>
      </c>
      <c r="C950" s="8"/>
      <c r="D950" s="8"/>
      <c r="E950" s="8"/>
    </row>
    <row r="951" spans="1:5" x14ac:dyDescent="0.25">
      <c r="A951" s="8"/>
      <c r="B951" s="7" t="str">
        <f t="shared" si="14"/>
        <v/>
      </c>
      <c r="C951" s="8"/>
      <c r="D951" s="8"/>
      <c r="E951" s="8"/>
    </row>
    <row r="952" spans="1:5" x14ac:dyDescent="0.25">
      <c r="A952" s="8"/>
      <c r="B952" s="7" t="str">
        <f t="shared" si="14"/>
        <v/>
      </c>
      <c r="C952" s="8"/>
      <c r="D952" s="8"/>
      <c r="E952" s="8"/>
    </row>
    <row r="953" spans="1:5" x14ac:dyDescent="0.25">
      <c r="A953" s="8"/>
      <c r="B953" s="7" t="str">
        <f t="shared" si="14"/>
        <v/>
      </c>
      <c r="C953" s="8"/>
      <c r="D953" s="8"/>
      <c r="E953" s="8"/>
    </row>
    <row r="954" spans="1:5" x14ac:dyDescent="0.25">
      <c r="A954" s="8"/>
      <c r="B954" s="7" t="str">
        <f t="shared" si="14"/>
        <v/>
      </c>
      <c r="C954" s="8"/>
      <c r="D954" s="8"/>
      <c r="E954" s="8"/>
    </row>
    <row r="955" spans="1:5" x14ac:dyDescent="0.25">
      <c r="A955" s="8"/>
      <c r="B955" s="7" t="str">
        <f t="shared" si="14"/>
        <v/>
      </c>
      <c r="C955" s="8"/>
      <c r="D955" s="8"/>
      <c r="E955" s="8"/>
    </row>
    <row r="956" spans="1:5" x14ac:dyDescent="0.25">
      <c r="A956" s="8"/>
      <c r="B956" s="7" t="str">
        <f t="shared" si="14"/>
        <v/>
      </c>
      <c r="C956" s="8"/>
      <c r="D956" s="8"/>
      <c r="E956" s="8"/>
    </row>
    <row r="957" spans="1:5" x14ac:dyDescent="0.25">
      <c r="A957" s="8"/>
      <c r="B957" s="7" t="str">
        <f t="shared" si="14"/>
        <v/>
      </c>
      <c r="C957" s="8"/>
      <c r="D957" s="8"/>
      <c r="E957" s="8"/>
    </row>
    <row r="958" spans="1:5" x14ac:dyDescent="0.25">
      <c r="A958" s="8"/>
      <c r="B958" s="7" t="str">
        <f t="shared" si="14"/>
        <v/>
      </c>
      <c r="C958" s="8"/>
      <c r="D958" s="8"/>
      <c r="E958" s="8"/>
    </row>
    <row r="959" spans="1:5" x14ac:dyDescent="0.25">
      <c r="A959" s="8"/>
      <c r="B959" s="7" t="str">
        <f t="shared" si="14"/>
        <v/>
      </c>
      <c r="C959" s="8"/>
      <c r="D959" s="8"/>
      <c r="E959" s="8"/>
    </row>
    <row r="960" spans="1:5" x14ac:dyDescent="0.25">
      <c r="A960" s="8"/>
      <c r="B960" s="7" t="str">
        <f t="shared" si="14"/>
        <v/>
      </c>
      <c r="C960" s="8"/>
      <c r="D960" s="8"/>
      <c r="E960" s="8"/>
    </row>
    <row r="961" spans="1:5" x14ac:dyDescent="0.25">
      <c r="A961" s="8"/>
      <c r="B961" s="7" t="str">
        <f t="shared" si="14"/>
        <v/>
      </c>
      <c r="C961" s="8"/>
      <c r="D961" s="8"/>
      <c r="E961" s="8"/>
    </row>
    <row r="962" spans="1:5" x14ac:dyDescent="0.25">
      <c r="A962" s="8"/>
      <c r="B962" s="7" t="str">
        <f t="shared" si="14"/>
        <v/>
      </c>
      <c r="C962" s="8"/>
      <c r="D962" s="8"/>
      <c r="E962" s="8"/>
    </row>
    <row r="963" spans="1:5" x14ac:dyDescent="0.25">
      <c r="A963" s="8"/>
      <c r="B963" s="7" t="str">
        <f t="shared" ref="B963:B1026" si="15">IF($A962="","",YEAR($A962))</f>
        <v/>
      </c>
      <c r="C963" s="8"/>
      <c r="D963" s="8"/>
      <c r="E963" s="8"/>
    </row>
    <row r="964" spans="1:5" x14ac:dyDescent="0.25">
      <c r="A964" s="8"/>
      <c r="B964" s="7" t="str">
        <f t="shared" si="15"/>
        <v/>
      </c>
      <c r="C964" s="8"/>
      <c r="D964" s="8"/>
      <c r="E964" s="8"/>
    </row>
    <row r="965" spans="1:5" x14ac:dyDescent="0.25">
      <c r="A965" s="8"/>
      <c r="B965" s="7" t="str">
        <f t="shared" si="15"/>
        <v/>
      </c>
      <c r="C965" s="8"/>
      <c r="D965" s="8"/>
      <c r="E965" s="8"/>
    </row>
    <row r="966" spans="1:5" x14ac:dyDescent="0.25">
      <c r="A966" s="8"/>
      <c r="B966" s="7" t="str">
        <f t="shared" si="15"/>
        <v/>
      </c>
      <c r="C966" s="8"/>
      <c r="D966" s="8"/>
      <c r="E966" s="8"/>
    </row>
    <row r="967" spans="1:5" x14ac:dyDescent="0.25">
      <c r="A967" s="8"/>
      <c r="B967" s="7" t="str">
        <f t="shared" si="15"/>
        <v/>
      </c>
      <c r="C967" s="8"/>
      <c r="D967" s="8"/>
      <c r="E967" s="8"/>
    </row>
    <row r="968" spans="1:5" x14ac:dyDescent="0.25">
      <c r="A968" s="8"/>
      <c r="B968" s="7" t="str">
        <f t="shared" si="15"/>
        <v/>
      </c>
      <c r="C968" s="8"/>
      <c r="D968" s="8"/>
      <c r="E968" s="8"/>
    </row>
    <row r="969" spans="1:5" x14ac:dyDescent="0.25">
      <c r="A969" s="8"/>
      <c r="B969" s="7" t="str">
        <f t="shared" si="15"/>
        <v/>
      </c>
      <c r="C969" s="8"/>
      <c r="D969" s="8"/>
      <c r="E969" s="8"/>
    </row>
    <row r="970" spans="1:5" x14ac:dyDescent="0.25">
      <c r="A970" s="8"/>
      <c r="B970" s="7" t="str">
        <f t="shared" si="15"/>
        <v/>
      </c>
      <c r="C970" s="8"/>
      <c r="D970" s="8"/>
      <c r="E970" s="8"/>
    </row>
    <row r="971" spans="1:5" x14ac:dyDescent="0.25">
      <c r="A971" s="8"/>
      <c r="B971" s="7" t="str">
        <f t="shared" si="15"/>
        <v/>
      </c>
      <c r="C971" s="8"/>
      <c r="D971" s="8"/>
      <c r="E971" s="8"/>
    </row>
    <row r="972" spans="1:5" x14ac:dyDescent="0.25">
      <c r="A972" s="8"/>
      <c r="B972" s="7" t="str">
        <f t="shared" si="15"/>
        <v/>
      </c>
      <c r="C972" s="8"/>
      <c r="D972" s="8"/>
      <c r="E972" s="8"/>
    </row>
    <row r="973" spans="1:5" x14ac:dyDescent="0.25">
      <c r="A973" s="8"/>
      <c r="B973" s="7" t="str">
        <f t="shared" si="15"/>
        <v/>
      </c>
      <c r="C973" s="8"/>
      <c r="D973" s="8"/>
      <c r="E973" s="8"/>
    </row>
    <row r="974" spans="1:5" x14ac:dyDescent="0.25">
      <c r="A974" s="8"/>
      <c r="B974" s="7" t="str">
        <f t="shared" si="15"/>
        <v/>
      </c>
      <c r="C974" s="8"/>
      <c r="D974" s="8"/>
      <c r="E974" s="8"/>
    </row>
    <row r="975" spans="1:5" x14ac:dyDescent="0.25">
      <c r="A975" s="8"/>
      <c r="B975" s="7" t="str">
        <f t="shared" si="15"/>
        <v/>
      </c>
      <c r="C975" s="8"/>
      <c r="D975" s="8"/>
      <c r="E975" s="8"/>
    </row>
    <row r="976" spans="1:5" x14ac:dyDescent="0.25">
      <c r="A976" s="8"/>
      <c r="B976" s="7" t="str">
        <f t="shared" si="15"/>
        <v/>
      </c>
      <c r="C976" s="8"/>
      <c r="D976" s="8"/>
      <c r="E976" s="8"/>
    </row>
    <row r="977" spans="1:5" x14ac:dyDescent="0.25">
      <c r="A977" s="8"/>
      <c r="B977" s="7" t="str">
        <f t="shared" si="15"/>
        <v/>
      </c>
      <c r="C977" s="8"/>
      <c r="D977" s="8"/>
      <c r="E977" s="8"/>
    </row>
    <row r="978" spans="1:5" x14ac:dyDescent="0.25">
      <c r="A978" s="8"/>
      <c r="B978" s="7" t="str">
        <f t="shared" si="15"/>
        <v/>
      </c>
      <c r="C978" s="8"/>
      <c r="D978" s="8"/>
      <c r="E978" s="8"/>
    </row>
    <row r="979" spans="1:5" x14ac:dyDescent="0.25">
      <c r="A979" s="8"/>
      <c r="B979" s="7" t="str">
        <f t="shared" si="15"/>
        <v/>
      </c>
      <c r="C979" s="8"/>
      <c r="D979" s="8"/>
      <c r="E979" s="8"/>
    </row>
    <row r="980" spans="1:5" x14ac:dyDescent="0.25">
      <c r="A980" s="8"/>
      <c r="B980" s="7" t="str">
        <f t="shared" si="15"/>
        <v/>
      </c>
      <c r="C980" s="8"/>
      <c r="D980" s="8"/>
      <c r="E980" s="8"/>
    </row>
    <row r="981" spans="1:5" x14ac:dyDescent="0.25">
      <c r="A981" s="8"/>
      <c r="B981" s="7" t="str">
        <f t="shared" si="15"/>
        <v/>
      </c>
      <c r="C981" s="8"/>
      <c r="D981" s="8"/>
      <c r="E981" s="8"/>
    </row>
    <row r="982" spans="1:5" x14ac:dyDescent="0.25">
      <c r="A982" s="8"/>
      <c r="B982" s="7" t="str">
        <f t="shared" si="15"/>
        <v/>
      </c>
      <c r="C982" s="8"/>
      <c r="D982" s="8"/>
      <c r="E982" s="8"/>
    </row>
    <row r="983" spans="1:5" x14ac:dyDescent="0.25">
      <c r="A983" s="8"/>
      <c r="B983" s="7" t="str">
        <f t="shared" si="15"/>
        <v/>
      </c>
      <c r="C983" s="8"/>
      <c r="D983" s="8"/>
      <c r="E983" s="8"/>
    </row>
    <row r="984" spans="1:5" x14ac:dyDescent="0.25">
      <c r="A984" s="8"/>
      <c r="B984" s="7" t="str">
        <f t="shared" si="15"/>
        <v/>
      </c>
      <c r="C984" s="8"/>
      <c r="D984" s="8"/>
      <c r="E984" s="8"/>
    </row>
    <row r="985" spans="1:5" x14ac:dyDescent="0.25">
      <c r="A985" s="8"/>
      <c r="B985" s="7" t="str">
        <f t="shared" si="15"/>
        <v/>
      </c>
      <c r="C985" s="8"/>
      <c r="D985" s="8"/>
      <c r="E985" s="8"/>
    </row>
    <row r="986" spans="1:5" x14ac:dyDescent="0.25">
      <c r="A986" s="8"/>
      <c r="B986" s="7" t="str">
        <f t="shared" si="15"/>
        <v/>
      </c>
      <c r="C986" s="8"/>
      <c r="D986" s="8"/>
      <c r="E986" s="8"/>
    </row>
    <row r="987" spans="1:5" x14ac:dyDescent="0.25">
      <c r="A987" s="8"/>
      <c r="B987" s="7" t="str">
        <f t="shared" si="15"/>
        <v/>
      </c>
      <c r="C987" s="8"/>
      <c r="D987" s="8"/>
      <c r="E987" s="8"/>
    </row>
    <row r="988" spans="1:5" x14ac:dyDescent="0.25">
      <c r="A988" s="8"/>
      <c r="B988" s="7" t="str">
        <f t="shared" si="15"/>
        <v/>
      </c>
      <c r="C988" s="8"/>
      <c r="D988" s="8"/>
      <c r="E988" s="8"/>
    </row>
    <row r="989" spans="1:5" x14ac:dyDescent="0.25">
      <c r="A989" s="8"/>
      <c r="B989" s="7" t="str">
        <f t="shared" si="15"/>
        <v/>
      </c>
      <c r="C989" s="8"/>
      <c r="D989" s="8"/>
      <c r="E989" s="8"/>
    </row>
    <row r="990" spans="1:5" x14ac:dyDescent="0.25">
      <c r="A990" s="8"/>
      <c r="B990" s="7" t="str">
        <f t="shared" si="15"/>
        <v/>
      </c>
      <c r="C990" s="8"/>
      <c r="D990" s="8"/>
      <c r="E990" s="8"/>
    </row>
    <row r="991" spans="1:5" x14ac:dyDescent="0.25">
      <c r="A991" s="8"/>
      <c r="B991" s="7" t="str">
        <f t="shared" si="15"/>
        <v/>
      </c>
      <c r="C991" s="8"/>
      <c r="D991" s="8"/>
      <c r="E991" s="8"/>
    </row>
    <row r="992" spans="1:5" x14ac:dyDescent="0.25">
      <c r="A992" s="8"/>
      <c r="B992" s="7" t="str">
        <f t="shared" si="15"/>
        <v/>
      </c>
      <c r="C992" s="8"/>
      <c r="D992" s="8"/>
      <c r="E992" s="8"/>
    </row>
    <row r="993" spans="1:5" x14ac:dyDescent="0.25">
      <c r="A993" s="8"/>
      <c r="B993" s="7" t="str">
        <f t="shared" si="15"/>
        <v/>
      </c>
      <c r="C993" s="8"/>
      <c r="D993" s="8"/>
      <c r="E993" s="8"/>
    </row>
    <row r="994" spans="1:5" x14ac:dyDescent="0.25">
      <c r="A994" s="8"/>
      <c r="B994" s="7" t="str">
        <f t="shared" si="15"/>
        <v/>
      </c>
      <c r="C994" s="8"/>
      <c r="D994" s="8"/>
      <c r="E994" s="8"/>
    </row>
    <row r="995" spans="1:5" x14ac:dyDescent="0.25">
      <c r="A995" s="8"/>
      <c r="B995" s="7" t="str">
        <f t="shared" si="15"/>
        <v/>
      </c>
      <c r="C995" s="8"/>
      <c r="D995" s="8"/>
      <c r="E995" s="8"/>
    </row>
    <row r="996" spans="1:5" x14ac:dyDescent="0.25">
      <c r="A996" s="8"/>
      <c r="B996" s="7" t="str">
        <f t="shared" si="15"/>
        <v/>
      </c>
      <c r="C996" s="8"/>
      <c r="D996" s="8"/>
      <c r="E996" s="8"/>
    </row>
    <row r="997" spans="1:5" x14ac:dyDescent="0.25">
      <c r="A997" s="8"/>
      <c r="B997" s="7" t="str">
        <f t="shared" si="15"/>
        <v/>
      </c>
      <c r="C997" s="8"/>
      <c r="D997" s="8"/>
      <c r="E997" s="8"/>
    </row>
    <row r="998" spans="1:5" x14ac:dyDescent="0.25">
      <c r="A998" s="8"/>
      <c r="B998" s="7" t="str">
        <f t="shared" si="15"/>
        <v/>
      </c>
      <c r="C998" s="8"/>
      <c r="D998" s="8"/>
      <c r="E998" s="8"/>
    </row>
    <row r="999" spans="1:5" x14ac:dyDescent="0.25">
      <c r="A999" s="8"/>
      <c r="B999" s="7" t="str">
        <f t="shared" si="15"/>
        <v/>
      </c>
      <c r="C999" s="8"/>
      <c r="D999" s="8"/>
      <c r="E999" s="8"/>
    </row>
    <row r="1000" spans="1:5" x14ac:dyDescent="0.25">
      <c r="A1000" s="8"/>
      <c r="B1000" s="7" t="str">
        <f t="shared" si="15"/>
        <v/>
      </c>
      <c r="C1000" s="8"/>
      <c r="D1000" s="8"/>
      <c r="E1000" s="8"/>
    </row>
    <row r="1001" spans="1:5" x14ac:dyDescent="0.25">
      <c r="A1001" s="8"/>
      <c r="B1001" s="7" t="str">
        <f t="shared" si="15"/>
        <v/>
      </c>
      <c r="C1001" s="8"/>
      <c r="D1001" s="8"/>
      <c r="E1001" s="8"/>
    </row>
    <row r="1002" spans="1:5" x14ac:dyDescent="0.25">
      <c r="A1002" s="8"/>
      <c r="B1002" s="7" t="str">
        <f t="shared" si="15"/>
        <v/>
      </c>
      <c r="C1002" s="8"/>
      <c r="D1002" s="8"/>
      <c r="E1002" s="8"/>
    </row>
    <row r="1003" spans="1:5" x14ac:dyDescent="0.25">
      <c r="A1003" s="8"/>
      <c r="B1003" s="7" t="str">
        <f t="shared" si="15"/>
        <v/>
      </c>
      <c r="C1003" s="8"/>
      <c r="D1003" s="8"/>
      <c r="E1003" s="8"/>
    </row>
    <row r="1004" spans="1:5" x14ac:dyDescent="0.25">
      <c r="A1004" s="8"/>
      <c r="B1004" s="7" t="str">
        <f t="shared" si="15"/>
        <v/>
      </c>
      <c r="C1004" s="8"/>
      <c r="D1004" s="8"/>
      <c r="E1004" s="8"/>
    </row>
    <row r="1005" spans="1:5" x14ac:dyDescent="0.25">
      <c r="A1005" s="8"/>
      <c r="B1005" s="7" t="str">
        <f t="shared" si="15"/>
        <v/>
      </c>
      <c r="C1005" s="8"/>
      <c r="D1005" s="8"/>
      <c r="E1005" s="8"/>
    </row>
    <row r="1006" spans="1:5" x14ac:dyDescent="0.25">
      <c r="A1006" s="8"/>
      <c r="B1006" s="7" t="str">
        <f t="shared" si="15"/>
        <v/>
      </c>
      <c r="C1006" s="8"/>
      <c r="D1006" s="8"/>
      <c r="E1006" s="8"/>
    </row>
    <row r="1007" spans="1:5" x14ac:dyDescent="0.25">
      <c r="A1007" s="8"/>
      <c r="B1007" s="7" t="str">
        <f t="shared" si="15"/>
        <v/>
      </c>
      <c r="C1007" s="8"/>
      <c r="D1007" s="8"/>
      <c r="E1007" s="8"/>
    </row>
    <row r="1008" spans="1:5" x14ac:dyDescent="0.25">
      <c r="A1008" s="8"/>
      <c r="B1008" s="7" t="str">
        <f t="shared" si="15"/>
        <v/>
      </c>
      <c r="C1008" s="8"/>
      <c r="D1008" s="8"/>
      <c r="E1008" s="8"/>
    </row>
    <row r="1009" spans="1:5" x14ac:dyDescent="0.25">
      <c r="A1009" s="8"/>
      <c r="B1009" s="7" t="str">
        <f t="shared" si="15"/>
        <v/>
      </c>
      <c r="C1009" s="8"/>
      <c r="D1009" s="8"/>
      <c r="E1009" s="8"/>
    </row>
    <row r="1010" spans="1:5" x14ac:dyDescent="0.25">
      <c r="A1010" s="8"/>
      <c r="B1010" s="7" t="str">
        <f t="shared" si="15"/>
        <v/>
      </c>
      <c r="C1010" s="8"/>
      <c r="D1010" s="8"/>
      <c r="E1010" s="8"/>
    </row>
    <row r="1011" spans="1:5" x14ac:dyDescent="0.25">
      <c r="A1011" s="8"/>
      <c r="B1011" s="7" t="str">
        <f t="shared" si="15"/>
        <v/>
      </c>
      <c r="C1011" s="8"/>
      <c r="D1011" s="8"/>
      <c r="E1011" s="8"/>
    </row>
    <row r="1012" spans="1:5" x14ac:dyDescent="0.25">
      <c r="A1012" s="8"/>
      <c r="B1012" s="7" t="str">
        <f t="shared" si="15"/>
        <v/>
      </c>
      <c r="C1012" s="8"/>
      <c r="D1012" s="8"/>
      <c r="E1012" s="8"/>
    </row>
    <row r="1013" spans="1:5" x14ac:dyDescent="0.25">
      <c r="A1013" s="8"/>
      <c r="B1013" s="7" t="str">
        <f t="shared" si="15"/>
        <v/>
      </c>
      <c r="C1013" s="8"/>
      <c r="D1013" s="8"/>
      <c r="E1013" s="8"/>
    </row>
    <row r="1014" spans="1:5" x14ac:dyDescent="0.25">
      <c r="A1014" s="8"/>
      <c r="B1014" s="7" t="str">
        <f t="shared" si="15"/>
        <v/>
      </c>
      <c r="C1014" s="8"/>
      <c r="D1014" s="8"/>
      <c r="E1014" s="8"/>
    </row>
    <row r="1015" spans="1:5" x14ac:dyDescent="0.25">
      <c r="A1015" s="8"/>
      <c r="B1015" s="7" t="str">
        <f t="shared" si="15"/>
        <v/>
      </c>
      <c r="C1015" s="8"/>
      <c r="D1015" s="8"/>
      <c r="E1015" s="8"/>
    </row>
    <row r="1016" spans="1:5" x14ac:dyDescent="0.25">
      <c r="A1016" s="8"/>
      <c r="B1016" s="7" t="str">
        <f t="shared" si="15"/>
        <v/>
      </c>
      <c r="C1016" s="8"/>
      <c r="D1016" s="8"/>
      <c r="E1016" s="8"/>
    </row>
    <row r="1017" spans="1:5" x14ac:dyDescent="0.25">
      <c r="A1017" s="8"/>
      <c r="B1017" s="7" t="str">
        <f t="shared" si="15"/>
        <v/>
      </c>
      <c r="C1017" s="8"/>
      <c r="D1017" s="8"/>
      <c r="E1017" s="8"/>
    </row>
    <row r="1018" spans="1:5" x14ac:dyDescent="0.25">
      <c r="A1018" s="8"/>
      <c r="B1018" s="7" t="str">
        <f t="shared" si="15"/>
        <v/>
      </c>
      <c r="C1018" s="8"/>
      <c r="D1018" s="8"/>
      <c r="E1018" s="8"/>
    </row>
    <row r="1019" spans="1:5" x14ac:dyDescent="0.25">
      <c r="A1019" s="8"/>
      <c r="B1019" s="7" t="str">
        <f t="shared" si="15"/>
        <v/>
      </c>
      <c r="C1019" s="8"/>
      <c r="D1019" s="8"/>
      <c r="E1019" s="8"/>
    </row>
    <row r="1020" spans="1:5" x14ac:dyDescent="0.25">
      <c r="A1020" s="8"/>
      <c r="B1020" s="7" t="str">
        <f t="shared" si="15"/>
        <v/>
      </c>
      <c r="C1020" s="8"/>
      <c r="D1020" s="8"/>
      <c r="E1020" s="8"/>
    </row>
    <row r="1021" spans="1:5" x14ac:dyDescent="0.25">
      <c r="A1021" s="8"/>
      <c r="B1021" s="7" t="str">
        <f t="shared" si="15"/>
        <v/>
      </c>
      <c r="C1021" s="8"/>
      <c r="D1021" s="8"/>
      <c r="E1021" s="8"/>
    </row>
    <row r="1022" spans="1:5" x14ac:dyDescent="0.25">
      <c r="A1022" s="8"/>
      <c r="B1022" s="7" t="str">
        <f t="shared" si="15"/>
        <v/>
      </c>
      <c r="C1022" s="8"/>
      <c r="D1022" s="8"/>
      <c r="E1022" s="8"/>
    </row>
    <row r="1023" spans="1:5" x14ac:dyDescent="0.25">
      <c r="A1023" s="8"/>
      <c r="B1023" s="7" t="str">
        <f t="shared" si="15"/>
        <v/>
      </c>
      <c r="C1023" s="8"/>
      <c r="D1023" s="8"/>
      <c r="E1023" s="8"/>
    </row>
    <row r="1024" spans="1:5" x14ac:dyDescent="0.25">
      <c r="A1024" s="8"/>
      <c r="B1024" s="7" t="str">
        <f t="shared" si="15"/>
        <v/>
      </c>
      <c r="C1024" s="8"/>
      <c r="D1024" s="8"/>
      <c r="E1024" s="8"/>
    </row>
    <row r="1025" spans="1:5" x14ac:dyDescent="0.25">
      <c r="A1025" s="8"/>
      <c r="B1025" s="7" t="str">
        <f t="shared" si="15"/>
        <v/>
      </c>
      <c r="C1025" s="8"/>
      <c r="D1025" s="8"/>
      <c r="E1025" s="8"/>
    </row>
    <row r="1026" spans="1:5" x14ac:dyDescent="0.25">
      <c r="A1026" s="8"/>
      <c r="B1026" s="7" t="str">
        <f t="shared" si="15"/>
        <v/>
      </c>
      <c r="C1026" s="8"/>
      <c r="D1026" s="8"/>
      <c r="E1026" s="8"/>
    </row>
    <row r="1027" spans="1:5" x14ac:dyDescent="0.25">
      <c r="A1027" s="8"/>
      <c r="B1027" s="7" t="str">
        <f t="shared" ref="B1027:B1090" si="16">IF($A1026="","",YEAR($A1026))</f>
        <v/>
      </c>
      <c r="C1027" s="8"/>
      <c r="D1027" s="8"/>
      <c r="E1027" s="8"/>
    </row>
    <row r="1028" spans="1:5" x14ac:dyDescent="0.25">
      <c r="A1028" s="8"/>
      <c r="B1028" s="7" t="str">
        <f t="shared" si="16"/>
        <v/>
      </c>
      <c r="C1028" s="8"/>
      <c r="D1028" s="8"/>
      <c r="E1028" s="8"/>
    </row>
    <row r="1029" spans="1:5" x14ac:dyDescent="0.25">
      <c r="A1029" s="8"/>
      <c r="B1029" s="7" t="str">
        <f t="shared" si="16"/>
        <v/>
      </c>
      <c r="C1029" s="8"/>
      <c r="D1029" s="8"/>
      <c r="E1029" s="8"/>
    </row>
    <row r="1030" spans="1:5" x14ac:dyDescent="0.25">
      <c r="A1030" s="8"/>
      <c r="B1030" s="7" t="str">
        <f t="shared" si="16"/>
        <v/>
      </c>
      <c r="C1030" s="8"/>
      <c r="D1030" s="8"/>
      <c r="E1030" s="8"/>
    </row>
    <row r="1031" spans="1:5" x14ac:dyDescent="0.25">
      <c r="A1031" s="8"/>
      <c r="B1031" s="7" t="str">
        <f t="shared" si="16"/>
        <v/>
      </c>
      <c r="C1031" s="8"/>
      <c r="D1031" s="8"/>
      <c r="E1031" s="8"/>
    </row>
    <row r="1032" spans="1:5" x14ac:dyDescent="0.25">
      <c r="A1032" s="8"/>
      <c r="B1032" s="7" t="str">
        <f t="shared" si="16"/>
        <v/>
      </c>
      <c r="C1032" s="8"/>
      <c r="D1032" s="8"/>
      <c r="E1032" s="8"/>
    </row>
    <row r="1033" spans="1:5" x14ac:dyDescent="0.25">
      <c r="A1033" s="8"/>
      <c r="B1033" s="7" t="str">
        <f t="shared" si="16"/>
        <v/>
      </c>
      <c r="C1033" s="8"/>
      <c r="D1033" s="8"/>
      <c r="E1033" s="8"/>
    </row>
    <row r="1034" spans="1:5" x14ac:dyDescent="0.25">
      <c r="A1034" s="8"/>
      <c r="B1034" s="7" t="str">
        <f t="shared" si="16"/>
        <v/>
      </c>
      <c r="C1034" s="8"/>
      <c r="D1034" s="8"/>
      <c r="E1034" s="8"/>
    </row>
    <row r="1035" spans="1:5" x14ac:dyDescent="0.25">
      <c r="A1035" s="8"/>
      <c r="B1035" s="7" t="str">
        <f t="shared" si="16"/>
        <v/>
      </c>
      <c r="C1035" s="8"/>
      <c r="D1035" s="8"/>
      <c r="E1035" s="8"/>
    </row>
    <row r="1036" spans="1:5" x14ac:dyDescent="0.25">
      <c r="A1036" s="8"/>
      <c r="B1036" s="7" t="str">
        <f t="shared" si="16"/>
        <v/>
      </c>
      <c r="C1036" s="8"/>
      <c r="D1036" s="8"/>
      <c r="E1036" s="8"/>
    </row>
    <row r="1037" spans="1:5" x14ac:dyDescent="0.25">
      <c r="A1037" s="8"/>
      <c r="B1037" s="7" t="str">
        <f t="shared" si="16"/>
        <v/>
      </c>
      <c r="C1037" s="8"/>
      <c r="D1037" s="8"/>
      <c r="E1037" s="8"/>
    </row>
    <row r="1038" spans="1:5" x14ac:dyDescent="0.25">
      <c r="A1038" s="8"/>
      <c r="B1038" s="7" t="str">
        <f t="shared" si="16"/>
        <v/>
      </c>
      <c r="C1038" s="8"/>
      <c r="D1038" s="8"/>
      <c r="E1038" s="8"/>
    </row>
    <row r="1039" spans="1:5" x14ac:dyDescent="0.25">
      <c r="A1039" s="8"/>
      <c r="B1039" s="7" t="str">
        <f t="shared" si="16"/>
        <v/>
      </c>
      <c r="C1039" s="8"/>
      <c r="D1039" s="8"/>
      <c r="E1039" s="8"/>
    </row>
    <row r="1040" spans="1:5" x14ac:dyDescent="0.25">
      <c r="A1040" s="8"/>
      <c r="B1040" s="7" t="str">
        <f t="shared" si="16"/>
        <v/>
      </c>
      <c r="C1040" s="8"/>
      <c r="D1040" s="8"/>
      <c r="E1040" s="8"/>
    </row>
    <row r="1041" spans="1:5" x14ac:dyDescent="0.25">
      <c r="A1041" s="8"/>
      <c r="B1041" s="7" t="str">
        <f t="shared" si="16"/>
        <v/>
      </c>
      <c r="C1041" s="8"/>
      <c r="D1041" s="8"/>
      <c r="E1041" s="8"/>
    </row>
    <row r="1042" spans="1:5" x14ac:dyDescent="0.25">
      <c r="A1042" s="8"/>
      <c r="B1042" s="7" t="str">
        <f t="shared" si="16"/>
        <v/>
      </c>
      <c r="C1042" s="8"/>
      <c r="D1042" s="8"/>
      <c r="E1042" s="8"/>
    </row>
    <row r="1043" spans="1:5" x14ac:dyDescent="0.25">
      <c r="A1043" s="8"/>
      <c r="B1043" s="7" t="str">
        <f t="shared" si="16"/>
        <v/>
      </c>
      <c r="C1043" s="8"/>
      <c r="D1043" s="8"/>
      <c r="E1043" s="8"/>
    </row>
    <row r="1044" spans="1:5" x14ac:dyDescent="0.25">
      <c r="A1044" s="8"/>
      <c r="B1044" s="7" t="str">
        <f t="shared" si="16"/>
        <v/>
      </c>
      <c r="C1044" s="8"/>
      <c r="D1044" s="8"/>
      <c r="E1044" s="8"/>
    </row>
    <row r="1045" spans="1:5" x14ac:dyDescent="0.25">
      <c r="A1045" s="8"/>
      <c r="B1045" s="7" t="str">
        <f t="shared" si="16"/>
        <v/>
      </c>
      <c r="C1045" s="8"/>
      <c r="D1045" s="8"/>
      <c r="E1045" s="8"/>
    </row>
    <row r="1046" spans="1:5" x14ac:dyDescent="0.25">
      <c r="A1046" s="8"/>
      <c r="B1046" s="7" t="str">
        <f t="shared" si="16"/>
        <v/>
      </c>
      <c r="C1046" s="8"/>
      <c r="D1046" s="8"/>
      <c r="E1046" s="8"/>
    </row>
    <row r="1047" spans="1:5" x14ac:dyDescent="0.25">
      <c r="A1047" s="8"/>
      <c r="B1047" s="7" t="str">
        <f t="shared" si="16"/>
        <v/>
      </c>
      <c r="C1047" s="8"/>
      <c r="D1047" s="8"/>
      <c r="E1047" s="8"/>
    </row>
    <row r="1048" spans="1:5" x14ac:dyDescent="0.25">
      <c r="A1048" s="8"/>
      <c r="B1048" s="7" t="str">
        <f t="shared" si="16"/>
        <v/>
      </c>
      <c r="C1048" s="8"/>
      <c r="D1048" s="8"/>
      <c r="E1048" s="8"/>
    </row>
    <row r="1049" spans="1:5" x14ac:dyDescent="0.25">
      <c r="A1049" s="8"/>
      <c r="B1049" s="7" t="str">
        <f t="shared" si="16"/>
        <v/>
      </c>
      <c r="C1049" s="8"/>
      <c r="D1049" s="8"/>
      <c r="E1049" s="8"/>
    </row>
    <row r="1050" spans="1:5" x14ac:dyDescent="0.25">
      <c r="A1050" s="8"/>
      <c r="B1050" s="7" t="str">
        <f t="shared" si="16"/>
        <v/>
      </c>
      <c r="C1050" s="8"/>
      <c r="D1050" s="8"/>
      <c r="E1050" s="8"/>
    </row>
    <row r="1051" spans="1:5" x14ac:dyDescent="0.25">
      <c r="A1051" s="8"/>
      <c r="B1051" s="7" t="str">
        <f t="shared" si="16"/>
        <v/>
      </c>
      <c r="C1051" s="8"/>
      <c r="D1051" s="8"/>
      <c r="E1051" s="8"/>
    </row>
    <row r="1052" spans="1:5" x14ac:dyDescent="0.25">
      <c r="A1052" s="8"/>
      <c r="B1052" s="7" t="str">
        <f t="shared" si="16"/>
        <v/>
      </c>
      <c r="C1052" s="8"/>
      <c r="D1052" s="8"/>
      <c r="E1052" s="8"/>
    </row>
    <row r="1053" spans="1:5" x14ac:dyDescent="0.25">
      <c r="A1053" s="8"/>
      <c r="B1053" s="7" t="str">
        <f t="shared" si="16"/>
        <v/>
      </c>
      <c r="C1053" s="8"/>
      <c r="D1053" s="8"/>
      <c r="E1053" s="8"/>
    </row>
    <row r="1054" spans="1:5" x14ac:dyDescent="0.25">
      <c r="A1054" s="8"/>
      <c r="B1054" s="7" t="str">
        <f t="shared" si="16"/>
        <v/>
      </c>
      <c r="C1054" s="8"/>
      <c r="D1054" s="8"/>
      <c r="E1054" s="8"/>
    </row>
    <row r="1055" spans="1:5" x14ac:dyDescent="0.25">
      <c r="A1055" s="8"/>
      <c r="B1055" s="7" t="str">
        <f t="shared" si="16"/>
        <v/>
      </c>
      <c r="C1055" s="8"/>
      <c r="D1055" s="8"/>
      <c r="E1055" s="8"/>
    </row>
    <row r="1056" spans="1:5" x14ac:dyDescent="0.25">
      <c r="A1056" s="8"/>
      <c r="B1056" s="7" t="str">
        <f t="shared" si="16"/>
        <v/>
      </c>
      <c r="C1056" s="8"/>
      <c r="D1056" s="8"/>
      <c r="E1056" s="8"/>
    </row>
    <row r="1057" spans="1:5" x14ac:dyDescent="0.25">
      <c r="A1057" s="8"/>
      <c r="B1057" s="7" t="str">
        <f t="shared" si="16"/>
        <v/>
      </c>
      <c r="C1057" s="8"/>
      <c r="D1057" s="8"/>
      <c r="E1057" s="8"/>
    </row>
    <row r="1058" spans="1:5" x14ac:dyDescent="0.25">
      <c r="A1058" s="8"/>
      <c r="B1058" s="7" t="str">
        <f t="shared" si="16"/>
        <v/>
      </c>
      <c r="C1058" s="8"/>
      <c r="D1058" s="8"/>
      <c r="E1058" s="8"/>
    </row>
    <row r="1059" spans="1:5" x14ac:dyDescent="0.25">
      <c r="A1059" s="8"/>
      <c r="B1059" s="7" t="str">
        <f t="shared" si="16"/>
        <v/>
      </c>
      <c r="C1059" s="8"/>
      <c r="D1059" s="8"/>
      <c r="E1059" s="8"/>
    </row>
    <row r="1060" spans="1:5" x14ac:dyDescent="0.25">
      <c r="A1060" s="8"/>
      <c r="B1060" s="7" t="str">
        <f t="shared" si="16"/>
        <v/>
      </c>
      <c r="C1060" s="8"/>
      <c r="D1060" s="8"/>
      <c r="E1060" s="8"/>
    </row>
    <row r="1061" spans="1:5" x14ac:dyDescent="0.25">
      <c r="A1061" s="8"/>
      <c r="B1061" s="7" t="str">
        <f t="shared" si="16"/>
        <v/>
      </c>
      <c r="C1061" s="8"/>
      <c r="D1061" s="8"/>
      <c r="E1061" s="8"/>
    </row>
    <row r="1062" spans="1:5" x14ac:dyDescent="0.25">
      <c r="A1062" s="8"/>
      <c r="B1062" s="7" t="str">
        <f t="shared" si="16"/>
        <v/>
      </c>
      <c r="C1062" s="8"/>
      <c r="D1062" s="8"/>
      <c r="E1062" s="8"/>
    </row>
    <row r="1063" spans="1:5" x14ac:dyDescent="0.25">
      <c r="A1063" s="8"/>
      <c r="B1063" s="7" t="str">
        <f t="shared" si="16"/>
        <v/>
      </c>
      <c r="C1063" s="8"/>
      <c r="D1063" s="8"/>
      <c r="E1063" s="8"/>
    </row>
    <row r="1064" spans="1:5" x14ac:dyDescent="0.25">
      <c r="A1064" s="8"/>
      <c r="B1064" s="7" t="str">
        <f t="shared" si="16"/>
        <v/>
      </c>
      <c r="C1064" s="8"/>
      <c r="D1064" s="8"/>
      <c r="E1064" s="8"/>
    </row>
    <row r="1065" spans="1:5" x14ac:dyDescent="0.25">
      <c r="A1065" s="8"/>
      <c r="B1065" s="7" t="str">
        <f t="shared" si="16"/>
        <v/>
      </c>
      <c r="C1065" s="8"/>
      <c r="D1065" s="8"/>
      <c r="E1065" s="8"/>
    </row>
    <row r="1066" spans="1:5" x14ac:dyDescent="0.25">
      <c r="A1066" s="8"/>
      <c r="B1066" s="7" t="str">
        <f t="shared" si="16"/>
        <v/>
      </c>
      <c r="C1066" s="8"/>
      <c r="D1066" s="8"/>
      <c r="E1066" s="8"/>
    </row>
    <row r="1067" spans="1:5" x14ac:dyDescent="0.25">
      <c r="A1067" s="8"/>
      <c r="B1067" s="7" t="str">
        <f t="shared" si="16"/>
        <v/>
      </c>
      <c r="C1067" s="8"/>
      <c r="D1067" s="8"/>
      <c r="E1067" s="8"/>
    </row>
    <row r="1068" spans="1:5" x14ac:dyDescent="0.25">
      <c r="A1068" s="8"/>
      <c r="B1068" s="7" t="str">
        <f t="shared" si="16"/>
        <v/>
      </c>
      <c r="C1068" s="8"/>
      <c r="D1068" s="8"/>
      <c r="E1068" s="8"/>
    </row>
    <row r="1069" spans="1:5" x14ac:dyDescent="0.25">
      <c r="A1069" s="8"/>
      <c r="B1069" s="7" t="str">
        <f t="shared" si="16"/>
        <v/>
      </c>
      <c r="C1069" s="8"/>
      <c r="D1069" s="8"/>
      <c r="E1069" s="8"/>
    </row>
    <row r="1070" spans="1:5" x14ac:dyDescent="0.25">
      <c r="A1070" s="8"/>
      <c r="B1070" s="7" t="str">
        <f t="shared" si="16"/>
        <v/>
      </c>
      <c r="C1070" s="8"/>
      <c r="D1070" s="8"/>
      <c r="E1070" s="8"/>
    </row>
    <row r="1071" spans="1:5" x14ac:dyDescent="0.25">
      <c r="A1071" s="8"/>
      <c r="B1071" s="7" t="str">
        <f t="shared" si="16"/>
        <v/>
      </c>
      <c r="C1071" s="8"/>
      <c r="D1071" s="8"/>
      <c r="E1071" s="8"/>
    </row>
    <row r="1072" spans="1:5" x14ac:dyDescent="0.25">
      <c r="A1072" s="8"/>
      <c r="B1072" s="7" t="str">
        <f t="shared" si="16"/>
        <v/>
      </c>
      <c r="C1072" s="8"/>
      <c r="D1072" s="8"/>
      <c r="E1072" s="8"/>
    </row>
    <row r="1073" spans="1:5" x14ac:dyDescent="0.25">
      <c r="A1073" s="8"/>
      <c r="B1073" s="7" t="str">
        <f t="shared" si="16"/>
        <v/>
      </c>
      <c r="C1073" s="8"/>
      <c r="D1073" s="8"/>
      <c r="E1073" s="8"/>
    </row>
    <row r="1074" spans="1:5" x14ac:dyDescent="0.25">
      <c r="A1074" s="8"/>
      <c r="B1074" s="7" t="str">
        <f t="shared" si="16"/>
        <v/>
      </c>
      <c r="C1074" s="8"/>
      <c r="D1074" s="8"/>
      <c r="E1074" s="8"/>
    </row>
    <row r="1075" spans="1:5" x14ac:dyDescent="0.25">
      <c r="A1075" s="8"/>
      <c r="B1075" s="7" t="str">
        <f t="shared" si="16"/>
        <v/>
      </c>
      <c r="C1075" s="8"/>
      <c r="D1075" s="8"/>
      <c r="E1075" s="8"/>
    </row>
    <row r="1076" spans="1:5" x14ac:dyDescent="0.25">
      <c r="A1076" s="8"/>
      <c r="B1076" s="7" t="str">
        <f t="shared" si="16"/>
        <v/>
      </c>
      <c r="C1076" s="8"/>
      <c r="D1076" s="8"/>
      <c r="E1076" s="8"/>
    </row>
    <row r="1077" spans="1:5" x14ac:dyDescent="0.25">
      <c r="A1077" s="8"/>
      <c r="B1077" s="7" t="str">
        <f t="shared" si="16"/>
        <v/>
      </c>
      <c r="C1077" s="8"/>
      <c r="D1077" s="8"/>
      <c r="E1077" s="8"/>
    </row>
    <row r="1078" spans="1:5" x14ac:dyDescent="0.25">
      <c r="A1078" s="8"/>
      <c r="B1078" s="7" t="str">
        <f t="shared" si="16"/>
        <v/>
      </c>
      <c r="C1078" s="8"/>
      <c r="D1078" s="8"/>
      <c r="E1078" s="8"/>
    </row>
    <row r="1079" spans="1:5" x14ac:dyDescent="0.25">
      <c r="A1079" s="8"/>
      <c r="B1079" s="7" t="str">
        <f t="shared" si="16"/>
        <v/>
      </c>
      <c r="C1079" s="8"/>
      <c r="D1079" s="8"/>
      <c r="E1079" s="8"/>
    </row>
    <row r="1080" spans="1:5" x14ac:dyDescent="0.25">
      <c r="A1080" s="8"/>
      <c r="B1080" s="7" t="str">
        <f t="shared" si="16"/>
        <v/>
      </c>
      <c r="C1080" s="8"/>
      <c r="D1080" s="8"/>
      <c r="E1080" s="8"/>
    </row>
    <row r="1081" spans="1:5" x14ac:dyDescent="0.25">
      <c r="A1081" s="8"/>
      <c r="B1081" s="7" t="str">
        <f t="shared" si="16"/>
        <v/>
      </c>
      <c r="C1081" s="8"/>
      <c r="D1081" s="8"/>
      <c r="E1081" s="8"/>
    </row>
    <row r="1082" spans="1:5" x14ac:dyDescent="0.25">
      <c r="A1082" s="8"/>
      <c r="B1082" s="7" t="str">
        <f t="shared" si="16"/>
        <v/>
      </c>
      <c r="C1082" s="8"/>
      <c r="D1082" s="8"/>
      <c r="E1082" s="8"/>
    </row>
    <row r="1083" spans="1:5" x14ac:dyDescent="0.25">
      <c r="A1083" s="8"/>
      <c r="B1083" s="7" t="str">
        <f t="shared" si="16"/>
        <v/>
      </c>
      <c r="C1083" s="8"/>
      <c r="D1083" s="8"/>
      <c r="E1083" s="8"/>
    </row>
    <row r="1084" spans="1:5" x14ac:dyDescent="0.25">
      <c r="A1084" s="8"/>
      <c r="B1084" s="7" t="str">
        <f t="shared" si="16"/>
        <v/>
      </c>
      <c r="C1084" s="8"/>
      <c r="D1084" s="8"/>
      <c r="E1084" s="8"/>
    </row>
    <row r="1085" spans="1:5" x14ac:dyDescent="0.25">
      <c r="A1085" s="8"/>
      <c r="B1085" s="7" t="str">
        <f t="shared" si="16"/>
        <v/>
      </c>
      <c r="C1085" s="8"/>
      <c r="D1085" s="8"/>
      <c r="E1085" s="8"/>
    </row>
    <row r="1086" spans="1:5" x14ac:dyDescent="0.25">
      <c r="A1086" s="8"/>
      <c r="B1086" s="7" t="str">
        <f t="shared" si="16"/>
        <v/>
      </c>
      <c r="C1086" s="8"/>
      <c r="D1086" s="8"/>
      <c r="E1086" s="8"/>
    </row>
    <row r="1087" spans="1:5" x14ac:dyDescent="0.25">
      <c r="A1087" s="8"/>
      <c r="B1087" s="7" t="str">
        <f t="shared" si="16"/>
        <v/>
      </c>
      <c r="C1087" s="8"/>
      <c r="D1087" s="8"/>
      <c r="E1087" s="8"/>
    </row>
    <row r="1088" spans="1:5" x14ac:dyDescent="0.25">
      <c r="A1088" s="8"/>
      <c r="B1088" s="7" t="str">
        <f t="shared" si="16"/>
        <v/>
      </c>
      <c r="C1088" s="8"/>
      <c r="D1088" s="8"/>
      <c r="E1088" s="8"/>
    </row>
    <row r="1089" spans="1:5" x14ac:dyDescent="0.25">
      <c r="A1089" s="8"/>
      <c r="B1089" s="7" t="str">
        <f t="shared" si="16"/>
        <v/>
      </c>
      <c r="C1089" s="8"/>
      <c r="D1089" s="8"/>
      <c r="E1089" s="8"/>
    </row>
    <row r="1090" spans="1:5" x14ac:dyDescent="0.25">
      <c r="A1090" s="8"/>
      <c r="B1090" s="7" t="str">
        <f t="shared" si="16"/>
        <v/>
      </c>
      <c r="C1090" s="8"/>
      <c r="D1090" s="8"/>
      <c r="E1090" s="8"/>
    </row>
    <row r="1091" spans="1:5" x14ac:dyDescent="0.25">
      <c r="A1091" s="8"/>
      <c r="B1091" s="7" t="str">
        <f t="shared" ref="B1091:B1154" si="17">IF($A1090="","",YEAR($A1090))</f>
        <v/>
      </c>
      <c r="C1091" s="8"/>
      <c r="D1091" s="8"/>
      <c r="E1091" s="8"/>
    </row>
    <row r="1092" spans="1:5" x14ac:dyDescent="0.25">
      <c r="A1092" s="8"/>
      <c r="B1092" s="7" t="str">
        <f t="shared" si="17"/>
        <v/>
      </c>
      <c r="C1092" s="8"/>
      <c r="D1092" s="8"/>
      <c r="E1092" s="8"/>
    </row>
    <row r="1093" spans="1:5" x14ac:dyDescent="0.25">
      <c r="A1093" s="8"/>
      <c r="B1093" s="7" t="str">
        <f t="shared" si="17"/>
        <v/>
      </c>
      <c r="C1093" s="8"/>
      <c r="D1093" s="8"/>
      <c r="E1093" s="8"/>
    </row>
    <row r="1094" spans="1:5" x14ac:dyDescent="0.25">
      <c r="A1094" s="8"/>
      <c r="B1094" s="7" t="str">
        <f t="shared" si="17"/>
        <v/>
      </c>
      <c r="C1094" s="8"/>
      <c r="D1094" s="8"/>
      <c r="E1094" s="8"/>
    </row>
    <row r="1095" spans="1:5" x14ac:dyDescent="0.25">
      <c r="A1095" s="8"/>
      <c r="B1095" s="7" t="str">
        <f t="shared" si="17"/>
        <v/>
      </c>
      <c r="C1095" s="8"/>
      <c r="D1095" s="8"/>
      <c r="E1095" s="8"/>
    </row>
    <row r="1096" spans="1:5" x14ac:dyDescent="0.25">
      <c r="A1096" s="8"/>
      <c r="B1096" s="7" t="str">
        <f t="shared" si="17"/>
        <v/>
      </c>
      <c r="C1096" s="8"/>
      <c r="D1096" s="8"/>
      <c r="E1096" s="8"/>
    </row>
    <row r="1097" spans="1:5" x14ac:dyDescent="0.25">
      <c r="A1097" s="8"/>
      <c r="B1097" s="7" t="str">
        <f t="shared" si="17"/>
        <v/>
      </c>
      <c r="C1097" s="8"/>
      <c r="D1097" s="8"/>
      <c r="E1097" s="8"/>
    </row>
    <row r="1098" spans="1:5" x14ac:dyDescent="0.25">
      <c r="A1098" s="8"/>
      <c r="B1098" s="7" t="str">
        <f t="shared" si="17"/>
        <v/>
      </c>
      <c r="C1098" s="8"/>
      <c r="D1098" s="8"/>
      <c r="E1098" s="8"/>
    </row>
    <row r="1099" spans="1:5" x14ac:dyDescent="0.25">
      <c r="A1099" s="8"/>
      <c r="B1099" s="7" t="str">
        <f t="shared" si="17"/>
        <v/>
      </c>
      <c r="C1099" s="8"/>
      <c r="D1099" s="8"/>
      <c r="E1099" s="8"/>
    </row>
    <row r="1100" spans="1:5" x14ac:dyDescent="0.25">
      <c r="A1100" s="8"/>
      <c r="B1100" s="7" t="str">
        <f t="shared" si="17"/>
        <v/>
      </c>
      <c r="C1100" s="8"/>
      <c r="D1100" s="8"/>
      <c r="E1100" s="8"/>
    </row>
    <row r="1101" spans="1:5" x14ac:dyDescent="0.25">
      <c r="A1101" s="8"/>
      <c r="B1101" s="7" t="str">
        <f t="shared" si="17"/>
        <v/>
      </c>
      <c r="C1101" s="8"/>
      <c r="D1101" s="8"/>
      <c r="E1101" s="8"/>
    </row>
    <row r="1102" spans="1:5" x14ac:dyDescent="0.25">
      <c r="A1102" s="8"/>
      <c r="B1102" s="7" t="str">
        <f t="shared" si="17"/>
        <v/>
      </c>
      <c r="C1102" s="8"/>
      <c r="D1102" s="8"/>
      <c r="E1102" s="8"/>
    </row>
    <row r="1103" spans="1:5" x14ac:dyDescent="0.25">
      <c r="A1103" s="8"/>
      <c r="B1103" s="7" t="str">
        <f t="shared" si="17"/>
        <v/>
      </c>
      <c r="C1103" s="8"/>
      <c r="D1103" s="8"/>
      <c r="E1103" s="8"/>
    </row>
    <row r="1104" spans="1:5" x14ac:dyDescent="0.25">
      <c r="A1104" s="8"/>
      <c r="B1104" s="7" t="str">
        <f t="shared" si="17"/>
        <v/>
      </c>
      <c r="C1104" s="8"/>
      <c r="D1104" s="8"/>
      <c r="E1104" s="8"/>
    </row>
    <row r="1105" spans="1:5" x14ac:dyDescent="0.25">
      <c r="A1105" s="8"/>
      <c r="B1105" s="7" t="str">
        <f t="shared" si="17"/>
        <v/>
      </c>
      <c r="C1105" s="8"/>
      <c r="D1105" s="8"/>
      <c r="E1105" s="8"/>
    </row>
    <row r="1106" spans="1:5" x14ac:dyDescent="0.25">
      <c r="A1106" s="8"/>
      <c r="B1106" s="7" t="str">
        <f t="shared" si="17"/>
        <v/>
      </c>
      <c r="C1106" s="8"/>
      <c r="D1106" s="8"/>
      <c r="E1106" s="8"/>
    </row>
    <row r="1107" spans="1:5" x14ac:dyDescent="0.25">
      <c r="A1107" s="8"/>
      <c r="B1107" s="7" t="str">
        <f t="shared" si="17"/>
        <v/>
      </c>
      <c r="C1107" s="8"/>
      <c r="D1107" s="8"/>
      <c r="E1107" s="8"/>
    </row>
    <row r="1108" spans="1:5" x14ac:dyDescent="0.25">
      <c r="A1108" s="8"/>
      <c r="B1108" s="7" t="str">
        <f t="shared" si="17"/>
        <v/>
      </c>
      <c r="C1108" s="8"/>
      <c r="D1108" s="8"/>
      <c r="E1108" s="8"/>
    </row>
    <row r="1109" spans="1:5" x14ac:dyDescent="0.25">
      <c r="A1109" s="8"/>
      <c r="B1109" s="7" t="str">
        <f t="shared" si="17"/>
        <v/>
      </c>
      <c r="C1109" s="8"/>
      <c r="D1109" s="8"/>
      <c r="E1109" s="8"/>
    </row>
    <row r="1110" spans="1:5" x14ac:dyDescent="0.25">
      <c r="A1110" s="8"/>
      <c r="B1110" s="7" t="str">
        <f t="shared" si="17"/>
        <v/>
      </c>
      <c r="C1110" s="8"/>
      <c r="D1110" s="8"/>
      <c r="E1110" s="8"/>
    </row>
    <row r="1111" spans="1:5" x14ac:dyDescent="0.25">
      <c r="A1111" s="8"/>
      <c r="B1111" s="7" t="str">
        <f t="shared" si="17"/>
        <v/>
      </c>
      <c r="C1111" s="8"/>
      <c r="D1111" s="8"/>
      <c r="E1111" s="8"/>
    </row>
    <row r="1112" spans="1:5" x14ac:dyDescent="0.25">
      <c r="A1112" s="8"/>
      <c r="B1112" s="7" t="str">
        <f t="shared" si="17"/>
        <v/>
      </c>
      <c r="C1112" s="8"/>
      <c r="D1112" s="8"/>
      <c r="E1112" s="8"/>
    </row>
    <row r="1113" spans="1:5" x14ac:dyDescent="0.25">
      <c r="A1113" s="8"/>
      <c r="B1113" s="7" t="str">
        <f t="shared" si="17"/>
        <v/>
      </c>
      <c r="C1113" s="8"/>
      <c r="D1113" s="8"/>
      <c r="E1113" s="8"/>
    </row>
    <row r="1114" spans="1:5" x14ac:dyDescent="0.25">
      <c r="A1114" s="8"/>
      <c r="B1114" s="7" t="str">
        <f t="shared" si="17"/>
        <v/>
      </c>
      <c r="C1114" s="8"/>
      <c r="D1114" s="8"/>
      <c r="E1114" s="8"/>
    </row>
    <row r="1115" spans="1:5" x14ac:dyDescent="0.25">
      <c r="A1115" s="8"/>
      <c r="B1115" s="7" t="str">
        <f t="shared" si="17"/>
        <v/>
      </c>
      <c r="C1115" s="8"/>
      <c r="D1115" s="8"/>
      <c r="E1115" s="8"/>
    </row>
    <row r="1116" spans="1:5" x14ac:dyDescent="0.25">
      <c r="A1116" s="8"/>
      <c r="B1116" s="7" t="str">
        <f t="shared" si="17"/>
        <v/>
      </c>
      <c r="C1116" s="8"/>
      <c r="D1116" s="8"/>
      <c r="E1116" s="8"/>
    </row>
    <row r="1117" spans="1:5" x14ac:dyDescent="0.25">
      <c r="A1117" s="8"/>
      <c r="B1117" s="7" t="str">
        <f t="shared" si="17"/>
        <v/>
      </c>
      <c r="C1117" s="8"/>
      <c r="D1117" s="8"/>
      <c r="E1117" s="8"/>
    </row>
    <row r="1118" spans="1:5" x14ac:dyDescent="0.25">
      <c r="A1118" s="8"/>
      <c r="B1118" s="7" t="str">
        <f t="shared" si="17"/>
        <v/>
      </c>
      <c r="C1118" s="8"/>
      <c r="D1118" s="8"/>
      <c r="E1118" s="8"/>
    </row>
    <row r="1119" spans="1:5" x14ac:dyDescent="0.25">
      <c r="A1119" s="8"/>
      <c r="B1119" s="7" t="str">
        <f t="shared" si="17"/>
        <v/>
      </c>
      <c r="C1119" s="8"/>
      <c r="D1119" s="8"/>
      <c r="E1119" s="8"/>
    </row>
    <row r="1120" spans="1:5" x14ac:dyDescent="0.25">
      <c r="A1120" s="8"/>
      <c r="B1120" s="7" t="str">
        <f t="shared" si="17"/>
        <v/>
      </c>
      <c r="C1120" s="8"/>
      <c r="D1120" s="8"/>
      <c r="E1120" s="8"/>
    </row>
    <row r="1121" spans="1:5" x14ac:dyDescent="0.25">
      <c r="A1121" s="8"/>
      <c r="B1121" s="7" t="str">
        <f t="shared" si="17"/>
        <v/>
      </c>
      <c r="C1121" s="8"/>
      <c r="D1121" s="8"/>
      <c r="E1121" s="8"/>
    </row>
    <row r="1122" spans="1:5" x14ac:dyDescent="0.25">
      <c r="A1122" s="8"/>
      <c r="B1122" s="7" t="str">
        <f t="shared" si="17"/>
        <v/>
      </c>
      <c r="C1122" s="8"/>
      <c r="D1122" s="8"/>
      <c r="E1122" s="8"/>
    </row>
    <row r="1123" spans="1:5" x14ac:dyDescent="0.25">
      <c r="A1123" s="8"/>
      <c r="B1123" s="7" t="str">
        <f t="shared" si="17"/>
        <v/>
      </c>
      <c r="C1123" s="8"/>
      <c r="D1123" s="8"/>
      <c r="E1123" s="8"/>
    </row>
    <row r="1124" spans="1:5" x14ac:dyDescent="0.25">
      <c r="A1124" s="8"/>
      <c r="B1124" s="7" t="str">
        <f t="shared" si="17"/>
        <v/>
      </c>
      <c r="C1124" s="8"/>
      <c r="D1124" s="8"/>
      <c r="E1124" s="8"/>
    </row>
    <row r="1125" spans="1:5" x14ac:dyDescent="0.25">
      <c r="A1125" s="8"/>
      <c r="B1125" s="7" t="str">
        <f t="shared" si="17"/>
        <v/>
      </c>
      <c r="C1125" s="8"/>
      <c r="D1125" s="8"/>
      <c r="E1125" s="8"/>
    </row>
    <row r="1126" spans="1:5" x14ac:dyDescent="0.25">
      <c r="A1126" s="8"/>
      <c r="B1126" s="7" t="str">
        <f t="shared" si="17"/>
        <v/>
      </c>
      <c r="C1126" s="8"/>
      <c r="D1126" s="8"/>
      <c r="E1126" s="8"/>
    </row>
    <row r="1127" spans="1:5" x14ac:dyDescent="0.25">
      <c r="A1127" s="8"/>
      <c r="B1127" s="7" t="str">
        <f t="shared" si="17"/>
        <v/>
      </c>
      <c r="C1127" s="8"/>
      <c r="D1127" s="8"/>
      <c r="E1127" s="8"/>
    </row>
    <row r="1128" spans="1:5" x14ac:dyDescent="0.25">
      <c r="A1128" s="8"/>
      <c r="B1128" s="7" t="str">
        <f t="shared" si="17"/>
        <v/>
      </c>
      <c r="C1128" s="8"/>
      <c r="D1128" s="8"/>
      <c r="E1128" s="8"/>
    </row>
    <row r="1129" spans="1:5" x14ac:dyDescent="0.25">
      <c r="A1129" s="8"/>
      <c r="B1129" s="7" t="str">
        <f t="shared" si="17"/>
        <v/>
      </c>
      <c r="C1129" s="8"/>
      <c r="D1129" s="8"/>
      <c r="E1129" s="8"/>
    </row>
    <row r="1130" spans="1:5" x14ac:dyDescent="0.25">
      <c r="A1130" s="8"/>
      <c r="B1130" s="7" t="str">
        <f t="shared" si="17"/>
        <v/>
      </c>
      <c r="C1130" s="8"/>
      <c r="D1130" s="8"/>
      <c r="E1130" s="8"/>
    </row>
    <row r="1131" spans="1:5" x14ac:dyDescent="0.25">
      <c r="A1131" s="8"/>
      <c r="B1131" s="7" t="str">
        <f t="shared" si="17"/>
        <v/>
      </c>
      <c r="C1131" s="8"/>
      <c r="D1131" s="8"/>
      <c r="E1131" s="8"/>
    </row>
    <row r="1132" spans="1:5" x14ac:dyDescent="0.25">
      <c r="A1132" s="8"/>
      <c r="B1132" s="7" t="str">
        <f t="shared" si="17"/>
        <v/>
      </c>
      <c r="C1132" s="8"/>
      <c r="D1132" s="8"/>
      <c r="E1132" s="8"/>
    </row>
    <row r="1133" spans="1:5" x14ac:dyDescent="0.25">
      <c r="A1133" s="8"/>
      <c r="B1133" s="7" t="str">
        <f t="shared" si="17"/>
        <v/>
      </c>
      <c r="C1133" s="8"/>
      <c r="D1133" s="8"/>
      <c r="E1133" s="8"/>
    </row>
    <row r="1134" spans="1:5" x14ac:dyDescent="0.25">
      <c r="A1134" s="8"/>
      <c r="B1134" s="7" t="str">
        <f t="shared" si="17"/>
        <v/>
      </c>
      <c r="C1134" s="8"/>
      <c r="D1134" s="8"/>
      <c r="E1134" s="8"/>
    </row>
    <row r="1135" spans="1:5" x14ac:dyDescent="0.25">
      <c r="A1135" s="8"/>
      <c r="B1135" s="7" t="str">
        <f t="shared" si="17"/>
        <v/>
      </c>
      <c r="C1135" s="8"/>
      <c r="D1135" s="8"/>
      <c r="E1135" s="8"/>
    </row>
    <row r="1136" spans="1:5" x14ac:dyDescent="0.25">
      <c r="A1136" s="8"/>
      <c r="B1136" s="7" t="str">
        <f t="shared" si="17"/>
        <v/>
      </c>
      <c r="C1136" s="8"/>
      <c r="D1136" s="8"/>
      <c r="E1136" s="8"/>
    </row>
    <row r="1137" spans="1:5" x14ac:dyDescent="0.25">
      <c r="A1137" s="8"/>
      <c r="B1137" s="7" t="str">
        <f t="shared" si="17"/>
        <v/>
      </c>
      <c r="C1137" s="8"/>
      <c r="D1137" s="8"/>
      <c r="E1137" s="8"/>
    </row>
    <row r="1138" spans="1:5" x14ac:dyDescent="0.25">
      <c r="A1138" s="8"/>
      <c r="B1138" s="7" t="str">
        <f t="shared" si="17"/>
        <v/>
      </c>
      <c r="C1138" s="8"/>
      <c r="D1138" s="8"/>
      <c r="E1138" s="8"/>
    </row>
    <row r="1139" spans="1:5" x14ac:dyDescent="0.25">
      <c r="A1139" s="8"/>
      <c r="B1139" s="7" t="str">
        <f t="shared" si="17"/>
        <v/>
      </c>
      <c r="C1139" s="8"/>
      <c r="D1139" s="8"/>
      <c r="E1139" s="8"/>
    </row>
    <row r="1140" spans="1:5" x14ac:dyDescent="0.25">
      <c r="A1140" s="8"/>
      <c r="B1140" s="7" t="str">
        <f t="shared" si="17"/>
        <v/>
      </c>
      <c r="C1140" s="8"/>
      <c r="D1140" s="8"/>
      <c r="E1140" s="8"/>
    </row>
    <row r="1141" spans="1:5" x14ac:dyDescent="0.25">
      <c r="A1141" s="8"/>
      <c r="B1141" s="7" t="str">
        <f t="shared" si="17"/>
        <v/>
      </c>
      <c r="C1141" s="8"/>
      <c r="D1141" s="8"/>
      <c r="E1141" s="8"/>
    </row>
    <row r="1142" spans="1:5" x14ac:dyDescent="0.25">
      <c r="A1142" s="8"/>
      <c r="B1142" s="7" t="str">
        <f t="shared" si="17"/>
        <v/>
      </c>
      <c r="C1142" s="8"/>
      <c r="D1142" s="8"/>
      <c r="E1142" s="8"/>
    </row>
    <row r="1143" spans="1:5" x14ac:dyDescent="0.25">
      <c r="A1143" s="8"/>
      <c r="B1143" s="7" t="str">
        <f t="shared" si="17"/>
        <v/>
      </c>
      <c r="C1143" s="8"/>
      <c r="D1143" s="8"/>
      <c r="E1143" s="8"/>
    </row>
    <row r="1144" spans="1:5" x14ac:dyDescent="0.25">
      <c r="A1144" s="8"/>
      <c r="B1144" s="7" t="str">
        <f t="shared" si="17"/>
        <v/>
      </c>
      <c r="C1144" s="8"/>
      <c r="D1144" s="8"/>
      <c r="E1144" s="8"/>
    </row>
    <row r="1145" spans="1:5" x14ac:dyDescent="0.25">
      <c r="A1145" s="8"/>
      <c r="B1145" s="7" t="str">
        <f t="shared" si="17"/>
        <v/>
      </c>
      <c r="C1145" s="8"/>
      <c r="D1145" s="8"/>
      <c r="E1145" s="8"/>
    </row>
    <row r="1146" spans="1:5" x14ac:dyDescent="0.25">
      <c r="A1146" s="8"/>
      <c r="B1146" s="7" t="str">
        <f t="shared" si="17"/>
        <v/>
      </c>
      <c r="C1146" s="8"/>
      <c r="D1146" s="8"/>
      <c r="E1146" s="8"/>
    </row>
    <row r="1147" spans="1:5" x14ac:dyDescent="0.25">
      <c r="A1147" s="8"/>
      <c r="B1147" s="7" t="str">
        <f t="shared" si="17"/>
        <v/>
      </c>
      <c r="C1147" s="8"/>
      <c r="D1147" s="8"/>
      <c r="E1147" s="8"/>
    </row>
    <row r="1148" spans="1:5" x14ac:dyDescent="0.25">
      <c r="A1148" s="8"/>
      <c r="B1148" s="7" t="str">
        <f t="shared" si="17"/>
        <v/>
      </c>
      <c r="C1148" s="8"/>
      <c r="D1148" s="8"/>
      <c r="E1148" s="8"/>
    </row>
    <row r="1149" spans="1:5" x14ac:dyDescent="0.25">
      <c r="A1149" s="8"/>
      <c r="B1149" s="7" t="str">
        <f t="shared" si="17"/>
        <v/>
      </c>
      <c r="C1149" s="8"/>
      <c r="D1149" s="8"/>
      <c r="E1149" s="8"/>
    </row>
    <row r="1150" spans="1:5" x14ac:dyDescent="0.25">
      <c r="A1150" s="8"/>
      <c r="B1150" s="7" t="str">
        <f t="shared" si="17"/>
        <v/>
      </c>
      <c r="C1150" s="8"/>
      <c r="D1150" s="8"/>
      <c r="E1150" s="8"/>
    </row>
    <row r="1151" spans="1:5" x14ac:dyDescent="0.25">
      <c r="A1151" s="8"/>
      <c r="B1151" s="7" t="str">
        <f t="shared" si="17"/>
        <v/>
      </c>
      <c r="C1151" s="8"/>
      <c r="D1151" s="8"/>
      <c r="E1151" s="8"/>
    </row>
    <row r="1152" spans="1:5" x14ac:dyDescent="0.25">
      <c r="A1152" s="8"/>
      <c r="B1152" s="7" t="str">
        <f t="shared" si="17"/>
        <v/>
      </c>
      <c r="C1152" s="8"/>
      <c r="D1152" s="8"/>
      <c r="E1152" s="8"/>
    </row>
    <row r="1153" spans="1:5" x14ac:dyDescent="0.25">
      <c r="A1153" s="8"/>
      <c r="B1153" s="7" t="str">
        <f t="shared" si="17"/>
        <v/>
      </c>
      <c r="C1153" s="8"/>
      <c r="D1153" s="8"/>
      <c r="E1153" s="8"/>
    </row>
    <row r="1154" spans="1:5" x14ac:dyDescent="0.25">
      <c r="A1154" s="8"/>
      <c r="B1154" s="7" t="str">
        <f t="shared" si="17"/>
        <v/>
      </c>
      <c r="C1154" s="8"/>
      <c r="D1154" s="8"/>
      <c r="E1154" s="8"/>
    </row>
    <row r="1155" spans="1:5" x14ac:dyDescent="0.25">
      <c r="A1155" s="8"/>
      <c r="B1155" s="7" t="str">
        <f t="shared" ref="B1155:B1218" si="18">IF($A1154="","",YEAR($A1154))</f>
        <v/>
      </c>
      <c r="C1155" s="8"/>
      <c r="D1155" s="8"/>
      <c r="E1155" s="8"/>
    </row>
    <row r="1156" spans="1:5" x14ac:dyDescent="0.25">
      <c r="A1156" s="8"/>
      <c r="B1156" s="7" t="str">
        <f t="shared" si="18"/>
        <v/>
      </c>
      <c r="C1156" s="8"/>
      <c r="D1156" s="8"/>
      <c r="E1156" s="8"/>
    </row>
    <row r="1157" spans="1:5" x14ac:dyDescent="0.25">
      <c r="A1157" s="8"/>
      <c r="B1157" s="7" t="str">
        <f t="shared" si="18"/>
        <v/>
      </c>
      <c r="C1157" s="8"/>
      <c r="D1157" s="8"/>
      <c r="E1157" s="8"/>
    </row>
    <row r="1158" spans="1:5" x14ac:dyDescent="0.25">
      <c r="A1158" s="8"/>
      <c r="B1158" s="7" t="str">
        <f t="shared" si="18"/>
        <v/>
      </c>
      <c r="C1158" s="8"/>
      <c r="D1158" s="8"/>
      <c r="E1158" s="8"/>
    </row>
    <row r="1159" spans="1:5" x14ac:dyDescent="0.25">
      <c r="A1159" s="8"/>
      <c r="B1159" s="7" t="str">
        <f t="shared" si="18"/>
        <v/>
      </c>
      <c r="C1159" s="8"/>
      <c r="D1159" s="8"/>
      <c r="E1159" s="8"/>
    </row>
    <row r="1160" spans="1:5" x14ac:dyDescent="0.25">
      <c r="A1160" s="8"/>
      <c r="B1160" s="7" t="str">
        <f t="shared" si="18"/>
        <v/>
      </c>
      <c r="C1160" s="8"/>
      <c r="D1160" s="8"/>
      <c r="E1160" s="8"/>
    </row>
    <row r="1161" spans="1:5" x14ac:dyDescent="0.25">
      <c r="A1161" s="8"/>
      <c r="B1161" s="7" t="str">
        <f t="shared" si="18"/>
        <v/>
      </c>
      <c r="C1161" s="8"/>
      <c r="D1161" s="8"/>
      <c r="E1161" s="8"/>
    </row>
    <row r="1162" spans="1:5" x14ac:dyDescent="0.25">
      <c r="A1162" s="8"/>
      <c r="B1162" s="7" t="str">
        <f t="shared" si="18"/>
        <v/>
      </c>
      <c r="C1162" s="8"/>
      <c r="D1162" s="8"/>
      <c r="E1162" s="8"/>
    </row>
    <row r="1163" spans="1:5" x14ac:dyDescent="0.25">
      <c r="A1163" s="8"/>
      <c r="B1163" s="7" t="str">
        <f t="shared" si="18"/>
        <v/>
      </c>
      <c r="C1163" s="8"/>
      <c r="D1163" s="8"/>
      <c r="E1163" s="8"/>
    </row>
    <row r="1164" spans="1:5" x14ac:dyDescent="0.25">
      <c r="A1164" s="8"/>
      <c r="B1164" s="7" t="str">
        <f t="shared" si="18"/>
        <v/>
      </c>
      <c r="C1164" s="8"/>
      <c r="D1164" s="8"/>
      <c r="E1164" s="8"/>
    </row>
    <row r="1165" spans="1:5" x14ac:dyDescent="0.25">
      <c r="A1165" s="8"/>
      <c r="B1165" s="7" t="str">
        <f t="shared" si="18"/>
        <v/>
      </c>
      <c r="C1165" s="8"/>
      <c r="D1165" s="8"/>
      <c r="E1165" s="8"/>
    </row>
    <row r="1166" spans="1:5" x14ac:dyDescent="0.25">
      <c r="A1166" s="8"/>
      <c r="B1166" s="7" t="str">
        <f t="shared" si="18"/>
        <v/>
      </c>
      <c r="C1166" s="8"/>
      <c r="D1166" s="8"/>
      <c r="E1166" s="8"/>
    </row>
    <row r="1167" spans="1:5" x14ac:dyDescent="0.25">
      <c r="A1167" s="8"/>
      <c r="B1167" s="7" t="str">
        <f t="shared" si="18"/>
        <v/>
      </c>
      <c r="C1167" s="8"/>
      <c r="D1167" s="8"/>
      <c r="E1167" s="8"/>
    </row>
    <row r="1168" spans="1:5" x14ac:dyDescent="0.25">
      <c r="A1168" s="8"/>
      <c r="B1168" s="7" t="str">
        <f t="shared" si="18"/>
        <v/>
      </c>
      <c r="C1168" s="8"/>
      <c r="D1168" s="8"/>
      <c r="E1168" s="8"/>
    </row>
    <row r="1169" spans="1:5" x14ac:dyDescent="0.25">
      <c r="A1169" s="8"/>
      <c r="B1169" s="7" t="str">
        <f t="shared" si="18"/>
        <v/>
      </c>
      <c r="C1169" s="8"/>
      <c r="D1169" s="8"/>
      <c r="E1169" s="8"/>
    </row>
    <row r="1170" spans="1:5" x14ac:dyDescent="0.25">
      <c r="A1170" s="8"/>
      <c r="B1170" s="7" t="str">
        <f t="shared" si="18"/>
        <v/>
      </c>
      <c r="C1170" s="8"/>
      <c r="D1170" s="8"/>
      <c r="E1170" s="8"/>
    </row>
    <row r="1171" spans="1:5" x14ac:dyDescent="0.25">
      <c r="A1171" s="8"/>
      <c r="B1171" s="7" t="str">
        <f t="shared" si="18"/>
        <v/>
      </c>
      <c r="C1171" s="8"/>
      <c r="D1171" s="8"/>
      <c r="E1171" s="8"/>
    </row>
    <row r="1172" spans="1:5" x14ac:dyDescent="0.25">
      <c r="A1172" s="8"/>
      <c r="B1172" s="7" t="str">
        <f t="shared" si="18"/>
        <v/>
      </c>
      <c r="C1172" s="8"/>
      <c r="D1172" s="8"/>
      <c r="E1172" s="8"/>
    </row>
    <row r="1173" spans="1:5" x14ac:dyDescent="0.25">
      <c r="A1173" s="8"/>
      <c r="B1173" s="7" t="str">
        <f t="shared" si="18"/>
        <v/>
      </c>
      <c r="C1173" s="8"/>
      <c r="D1173" s="8"/>
      <c r="E1173" s="8"/>
    </row>
    <row r="1174" spans="1:5" x14ac:dyDescent="0.25">
      <c r="A1174" s="8"/>
      <c r="B1174" s="7" t="str">
        <f t="shared" si="18"/>
        <v/>
      </c>
      <c r="C1174" s="8"/>
      <c r="D1174" s="8"/>
      <c r="E1174" s="8"/>
    </row>
    <row r="1175" spans="1:5" x14ac:dyDescent="0.25">
      <c r="A1175" s="8"/>
      <c r="B1175" s="7" t="str">
        <f t="shared" si="18"/>
        <v/>
      </c>
      <c r="C1175" s="8"/>
      <c r="D1175" s="8"/>
      <c r="E1175" s="8"/>
    </row>
    <row r="1176" spans="1:5" x14ac:dyDescent="0.25">
      <c r="A1176" s="8"/>
      <c r="B1176" s="7" t="str">
        <f t="shared" si="18"/>
        <v/>
      </c>
      <c r="C1176" s="8"/>
      <c r="D1176" s="8"/>
      <c r="E1176" s="8"/>
    </row>
    <row r="1177" spans="1:5" x14ac:dyDescent="0.25">
      <c r="A1177" s="8"/>
      <c r="B1177" s="7" t="str">
        <f t="shared" si="18"/>
        <v/>
      </c>
      <c r="C1177" s="8"/>
      <c r="D1177" s="8"/>
      <c r="E1177" s="8"/>
    </row>
    <row r="1178" spans="1:5" x14ac:dyDescent="0.25">
      <c r="A1178" s="8"/>
      <c r="B1178" s="7" t="str">
        <f t="shared" si="18"/>
        <v/>
      </c>
      <c r="C1178" s="8"/>
      <c r="D1178" s="8"/>
      <c r="E1178" s="8"/>
    </row>
    <row r="1179" spans="1:5" x14ac:dyDescent="0.25">
      <c r="A1179" s="8"/>
      <c r="B1179" s="7" t="str">
        <f t="shared" si="18"/>
        <v/>
      </c>
      <c r="C1179" s="8"/>
      <c r="D1179" s="8"/>
      <c r="E1179" s="8"/>
    </row>
    <row r="1180" spans="1:5" x14ac:dyDescent="0.25">
      <c r="A1180" s="8"/>
      <c r="B1180" s="7" t="str">
        <f t="shared" si="18"/>
        <v/>
      </c>
      <c r="C1180" s="8"/>
      <c r="D1180" s="8"/>
      <c r="E1180" s="8"/>
    </row>
    <row r="1181" spans="1:5" x14ac:dyDescent="0.25">
      <c r="A1181" s="8"/>
      <c r="B1181" s="7" t="str">
        <f t="shared" si="18"/>
        <v/>
      </c>
      <c r="C1181" s="8"/>
      <c r="D1181" s="8"/>
      <c r="E1181" s="8"/>
    </row>
    <row r="1182" spans="1:5" x14ac:dyDescent="0.25">
      <c r="A1182" s="8"/>
      <c r="B1182" s="7" t="str">
        <f t="shared" si="18"/>
        <v/>
      </c>
      <c r="C1182" s="8"/>
      <c r="D1182" s="8"/>
      <c r="E1182" s="8"/>
    </row>
    <row r="1183" spans="1:5" x14ac:dyDescent="0.25">
      <c r="A1183" s="8"/>
      <c r="B1183" s="7" t="str">
        <f t="shared" si="18"/>
        <v/>
      </c>
      <c r="C1183" s="8"/>
      <c r="D1183" s="8"/>
      <c r="E1183" s="8"/>
    </row>
    <row r="1184" spans="1:5" x14ac:dyDescent="0.25">
      <c r="A1184" s="8"/>
      <c r="B1184" s="7" t="str">
        <f t="shared" si="18"/>
        <v/>
      </c>
      <c r="C1184" s="8"/>
      <c r="D1184" s="8"/>
      <c r="E1184" s="8"/>
    </row>
    <row r="1185" spans="1:5" x14ac:dyDescent="0.25">
      <c r="A1185" s="8"/>
      <c r="B1185" s="7" t="str">
        <f t="shared" si="18"/>
        <v/>
      </c>
      <c r="C1185" s="8"/>
      <c r="D1185" s="8"/>
      <c r="E1185" s="8"/>
    </row>
    <row r="1186" spans="1:5" x14ac:dyDescent="0.25">
      <c r="A1186" s="8"/>
      <c r="B1186" s="7" t="str">
        <f t="shared" si="18"/>
        <v/>
      </c>
      <c r="C1186" s="8"/>
      <c r="D1186" s="8"/>
      <c r="E1186" s="8"/>
    </row>
    <row r="1187" spans="1:5" x14ac:dyDescent="0.25">
      <c r="A1187" s="8"/>
      <c r="B1187" s="7" t="str">
        <f t="shared" si="18"/>
        <v/>
      </c>
      <c r="C1187" s="8"/>
      <c r="D1187" s="8"/>
      <c r="E1187" s="8"/>
    </row>
    <row r="1188" spans="1:5" x14ac:dyDescent="0.25">
      <c r="A1188" s="8"/>
      <c r="B1188" s="7" t="str">
        <f t="shared" si="18"/>
        <v/>
      </c>
      <c r="C1188" s="8"/>
      <c r="D1188" s="8"/>
      <c r="E1188" s="8"/>
    </row>
    <row r="1189" spans="1:5" x14ac:dyDescent="0.25">
      <c r="A1189" s="8"/>
      <c r="B1189" s="7" t="str">
        <f t="shared" si="18"/>
        <v/>
      </c>
      <c r="C1189" s="8"/>
      <c r="D1189" s="8"/>
      <c r="E1189" s="8"/>
    </row>
    <row r="1190" spans="1:5" x14ac:dyDescent="0.25">
      <c r="A1190" s="8"/>
      <c r="B1190" s="7" t="str">
        <f t="shared" si="18"/>
        <v/>
      </c>
      <c r="C1190" s="8"/>
      <c r="D1190" s="8"/>
      <c r="E1190" s="8"/>
    </row>
    <row r="1191" spans="1:5" x14ac:dyDescent="0.25">
      <c r="A1191" s="8"/>
      <c r="B1191" s="7" t="str">
        <f t="shared" si="18"/>
        <v/>
      </c>
      <c r="C1191" s="8"/>
      <c r="D1191" s="8"/>
      <c r="E1191" s="8"/>
    </row>
    <row r="1192" spans="1:5" x14ac:dyDescent="0.25">
      <c r="A1192" s="8"/>
      <c r="B1192" s="7" t="str">
        <f t="shared" si="18"/>
        <v/>
      </c>
      <c r="C1192" s="8"/>
      <c r="D1192" s="8"/>
      <c r="E1192" s="8"/>
    </row>
    <row r="1193" spans="1:5" x14ac:dyDescent="0.25">
      <c r="A1193" s="8"/>
      <c r="B1193" s="7" t="str">
        <f t="shared" si="18"/>
        <v/>
      </c>
      <c r="C1193" s="8"/>
      <c r="D1193" s="8"/>
      <c r="E1193" s="8"/>
    </row>
    <row r="1194" spans="1:5" x14ac:dyDescent="0.25">
      <c r="A1194" s="8"/>
      <c r="B1194" s="7" t="str">
        <f t="shared" si="18"/>
        <v/>
      </c>
      <c r="C1194" s="8"/>
      <c r="D1194" s="8"/>
      <c r="E1194" s="8"/>
    </row>
    <row r="1195" spans="1:5" x14ac:dyDescent="0.25">
      <c r="A1195" s="8"/>
      <c r="B1195" s="7" t="str">
        <f t="shared" si="18"/>
        <v/>
      </c>
      <c r="C1195" s="8"/>
      <c r="D1195" s="8"/>
      <c r="E1195" s="8"/>
    </row>
    <row r="1196" spans="1:5" x14ac:dyDescent="0.25">
      <c r="A1196" s="8"/>
      <c r="B1196" s="7" t="str">
        <f t="shared" si="18"/>
        <v/>
      </c>
      <c r="C1196" s="8"/>
      <c r="D1196" s="8"/>
      <c r="E1196" s="8"/>
    </row>
    <row r="1197" spans="1:5" x14ac:dyDescent="0.25">
      <c r="A1197" s="8"/>
      <c r="B1197" s="7" t="str">
        <f t="shared" si="18"/>
        <v/>
      </c>
      <c r="C1197" s="8"/>
      <c r="D1197" s="8"/>
      <c r="E1197" s="8"/>
    </row>
    <row r="1198" spans="1:5" x14ac:dyDescent="0.25">
      <c r="A1198" s="8"/>
      <c r="B1198" s="7" t="str">
        <f t="shared" si="18"/>
        <v/>
      </c>
      <c r="C1198" s="8"/>
      <c r="D1198" s="8"/>
      <c r="E1198" s="8"/>
    </row>
    <row r="1199" spans="1:5" x14ac:dyDescent="0.25">
      <c r="A1199" s="8"/>
      <c r="B1199" s="7" t="str">
        <f t="shared" si="18"/>
        <v/>
      </c>
      <c r="C1199" s="8"/>
      <c r="D1199" s="8"/>
      <c r="E1199" s="8"/>
    </row>
    <row r="1200" spans="1:5" x14ac:dyDescent="0.25">
      <c r="A1200" s="8"/>
      <c r="B1200" s="7" t="str">
        <f t="shared" si="18"/>
        <v/>
      </c>
      <c r="C1200" s="8"/>
      <c r="D1200" s="8"/>
      <c r="E1200" s="8"/>
    </row>
    <row r="1201" spans="1:5" x14ac:dyDescent="0.25">
      <c r="A1201" s="8"/>
      <c r="B1201" s="7" t="str">
        <f t="shared" si="18"/>
        <v/>
      </c>
      <c r="C1201" s="8"/>
      <c r="D1201" s="8"/>
      <c r="E1201" s="8"/>
    </row>
    <row r="1202" spans="1:5" x14ac:dyDescent="0.25">
      <c r="A1202" s="8"/>
      <c r="B1202" s="7" t="str">
        <f t="shared" si="18"/>
        <v/>
      </c>
      <c r="C1202" s="8"/>
      <c r="D1202" s="8"/>
      <c r="E1202" s="8"/>
    </row>
    <row r="1203" spans="1:5" x14ac:dyDescent="0.25">
      <c r="A1203" s="8"/>
      <c r="B1203" s="7" t="str">
        <f t="shared" si="18"/>
        <v/>
      </c>
      <c r="C1203" s="8"/>
      <c r="D1203" s="8"/>
      <c r="E1203" s="8"/>
    </row>
    <row r="1204" spans="1:5" x14ac:dyDescent="0.25">
      <c r="A1204" s="8"/>
      <c r="B1204" s="7" t="str">
        <f t="shared" si="18"/>
        <v/>
      </c>
      <c r="C1204" s="8"/>
      <c r="D1204" s="8"/>
      <c r="E1204" s="8"/>
    </row>
    <row r="1205" spans="1:5" x14ac:dyDescent="0.25">
      <c r="A1205" s="8"/>
      <c r="B1205" s="7" t="str">
        <f t="shared" si="18"/>
        <v/>
      </c>
      <c r="C1205" s="8"/>
      <c r="D1205" s="8"/>
      <c r="E1205" s="8"/>
    </row>
    <row r="1206" spans="1:5" x14ac:dyDescent="0.25">
      <c r="A1206" s="8"/>
      <c r="B1206" s="7" t="str">
        <f t="shared" si="18"/>
        <v/>
      </c>
      <c r="C1206" s="8"/>
      <c r="D1206" s="8"/>
      <c r="E1206" s="8"/>
    </row>
    <row r="1207" spans="1:5" x14ac:dyDescent="0.25">
      <c r="A1207" s="8"/>
      <c r="B1207" s="7" t="str">
        <f t="shared" si="18"/>
        <v/>
      </c>
      <c r="C1207" s="8"/>
      <c r="D1207" s="8"/>
      <c r="E1207" s="8"/>
    </row>
    <row r="1208" spans="1:5" x14ac:dyDescent="0.25">
      <c r="A1208" s="8"/>
      <c r="B1208" s="7" t="str">
        <f t="shared" si="18"/>
        <v/>
      </c>
      <c r="C1208" s="8"/>
      <c r="D1208" s="8"/>
      <c r="E1208" s="8"/>
    </row>
    <row r="1209" spans="1:5" x14ac:dyDescent="0.25">
      <c r="A1209" s="8"/>
      <c r="B1209" s="7" t="str">
        <f t="shared" si="18"/>
        <v/>
      </c>
      <c r="C1209" s="8"/>
      <c r="D1209" s="8"/>
      <c r="E1209" s="8"/>
    </row>
    <row r="1210" spans="1:5" x14ac:dyDescent="0.25">
      <c r="A1210" s="8"/>
      <c r="B1210" s="7" t="str">
        <f t="shared" si="18"/>
        <v/>
      </c>
      <c r="C1210" s="8"/>
      <c r="D1210" s="8"/>
      <c r="E1210" s="8"/>
    </row>
    <row r="1211" spans="1:5" x14ac:dyDescent="0.25">
      <c r="A1211" s="8"/>
      <c r="B1211" s="7" t="str">
        <f t="shared" si="18"/>
        <v/>
      </c>
      <c r="C1211" s="8"/>
      <c r="D1211" s="8"/>
      <c r="E1211" s="8"/>
    </row>
    <row r="1212" spans="1:5" x14ac:dyDescent="0.25">
      <c r="A1212" s="8"/>
      <c r="B1212" s="7" t="str">
        <f t="shared" si="18"/>
        <v/>
      </c>
      <c r="C1212" s="8"/>
      <c r="D1212" s="8"/>
      <c r="E1212" s="8"/>
    </row>
    <row r="1213" spans="1:5" x14ac:dyDescent="0.25">
      <c r="A1213" s="8"/>
      <c r="B1213" s="7" t="str">
        <f t="shared" si="18"/>
        <v/>
      </c>
      <c r="C1213" s="8"/>
      <c r="D1213" s="8"/>
      <c r="E1213" s="8"/>
    </row>
    <row r="1214" spans="1:5" x14ac:dyDescent="0.25">
      <c r="A1214" s="8"/>
      <c r="B1214" s="7" t="str">
        <f t="shared" si="18"/>
        <v/>
      </c>
      <c r="C1214" s="8"/>
      <c r="D1214" s="8"/>
      <c r="E1214" s="8"/>
    </row>
    <row r="1215" spans="1:5" x14ac:dyDescent="0.25">
      <c r="A1215" s="8"/>
      <c r="B1215" s="7" t="str">
        <f t="shared" si="18"/>
        <v/>
      </c>
      <c r="C1215" s="8"/>
      <c r="D1215" s="8"/>
      <c r="E1215" s="8"/>
    </row>
    <row r="1216" spans="1:5" x14ac:dyDescent="0.25">
      <c r="A1216" s="8"/>
      <c r="B1216" s="7" t="str">
        <f t="shared" si="18"/>
        <v/>
      </c>
      <c r="C1216" s="8"/>
      <c r="D1216" s="8"/>
      <c r="E1216" s="8"/>
    </row>
    <row r="1217" spans="1:5" x14ac:dyDescent="0.25">
      <c r="A1217" s="8"/>
      <c r="B1217" s="7" t="str">
        <f t="shared" si="18"/>
        <v/>
      </c>
      <c r="C1217" s="8"/>
      <c r="D1217" s="8"/>
      <c r="E1217" s="8"/>
    </row>
    <row r="1218" spans="1:5" x14ac:dyDescent="0.25">
      <c r="A1218" s="8"/>
      <c r="B1218" s="7" t="str">
        <f t="shared" si="18"/>
        <v/>
      </c>
      <c r="C1218" s="8"/>
      <c r="D1218" s="8"/>
      <c r="E1218" s="8"/>
    </row>
    <row r="1219" spans="1:5" x14ac:dyDescent="0.25">
      <c r="A1219" s="8"/>
      <c r="B1219" s="7" t="str">
        <f t="shared" ref="B1219:B1282" si="19">IF($A1218="","",YEAR($A1218))</f>
        <v/>
      </c>
      <c r="C1219" s="8"/>
      <c r="D1219" s="8"/>
      <c r="E1219" s="8"/>
    </row>
    <row r="1220" spans="1:5" x14ac:dyDescent="0.25">
      <c r="A1220" s="8"/>
      <c r="B1220" s="7" t="str">
        <f t="shared" si="19"/>
        <v/>
      </c>
      <c r="C1220" s="8"/>
      <c r="D1220" s="8"/>
      <c r="E1220" s="8"/>
    </row>
    <row r="1221" spans="1:5" x14ac:dyDescent="0.25">
      <c r="A1221" s="8"/>
      <c r="B1221" s="7" t="str">
        <f t="shared" si="19"/>
        <v/>
      </c>
      <c r="C1221" s="8"/>
      <c r="D1221" s="8"/>
      <c r="E1221" s="8"/>
    </row>
    <row r="1222" spans="1:5" x14ac:dyDescent="0.25">
      <c r="A1222" s="8"/>
      <c r="B1222" s="7" t="str">
        <f t="shared" si="19"/>
        <v/>
      </c>
      <c r="C1222" s="8"/>
      <c r="D1222" s="8"/>
      <c r="E1222" s="8"/>
    </row>
    <row r="1223" spans="1:5" x14ac:dyDescent="0.25">
      <c r="A1223" s="8"/>
      <c r="B1223" s="7" t="str">
        <f t="shared" si="19"/>
        <v/>
      </c>
      <c r="C1223" s="8"/>
      <c r="D1223" s="8"/>
      <c r="E1223" s="8"/>
    </row>
    <row r="1224" spans="1:5" x14ac:dyDescent="0.25">
      <c r="A1224" s="8"/>
      <c r="B1224" s="7" t="str">
        <f t="shared" si="19"/>
        <v/>
      </c>
      <c r="C1224" s="8"/>
      <c r="D1224" s="8"/>
      <c r="E1224" s="8"/>
    </row>
    <row r="1225" spans="1:5" x14ac:dyDescent="0.25">
      <c r="A1225" s="8"/>
      <c r="B1225" s="7" t="str">
        <f t="shared" si="19"/>
        <v/>
      </c>
      <c r="C1225" s="8"/>
      <c r="D1225" s="8"/>
      <c r="E1225" s="8"/>
    </row>
    <row r="1226" spans="1:5" x14ac:dyDescent="0.25">
      <c r="A1226" s="8"/>
      <c r="B1226" s="7" t="str">
        <f t="shared" si="19"/>
        <v/>
      </c>
      <c r="C1226" s="8"/>
      <c r="D1226" s="8"/>
      <c r="E1226" s="8"/>
    </row>
    <row r="1227" spans="1:5" x14ac:dyDescent="0.25">
      <c r="A1227" s="8"/>
      <c r="B1227" s="7" t="str">
        <f t="shared" si="19"/>
        <v/>
      </c>
      <c r="C1227" s="8"/>
      <c r="D1227" s="8"/>
      <c r="E1227" s="8"/>
    </row>
    <row r="1228" spans="1:5" x14ac:dyDescent="0.25">
      <c r="A1228" s="8"/>
      <c r="B1228" s="7" t="str">
        <f t="shared" si="19"/>
        <v/>
      </c>
      <c r="C1228" s="8"/>
      <c r="D1228" s="8"/>
      <c r="E1228" s="8"/>
    </row>
    <row r="1229" spans="1:5" x14ac:dyDescent="0.25">
      <c r="A1229" s="8"/>
      <c r="B1229" s="7" t="str">
        <f t="shared" si="19"/>
        <v/>
      </c>
      <c r="C1229" s="8"/>
      <c r="D1229" s="8"/>
      <c r="E1229" s="8"/>
    </row>
    <row r="1230" spans="1:5" x14ac:dyDescent="0.25">
      <c r="A1230" s="8"/>
      <c r="B1230" s="7" t="str">
        <f t="shared" si="19"/>
        <v/>
      </c>
      <c r="C1230" s="8"/>
      <c r="D1230" s="8"/>
      <c r="E1230" s="8"/>
    </row>
    <row r="1231" spans="1:5" x14ac:dyDescent="0.25">
      <c r="A1231" s="8"/>
      <c r="B1231" s="7" t="str">
        <f t="shared" si="19"/>
        <v/>
      </c>
      <c r="C1231" s="8"/>
      <c r="D1231" s="8"/>
      <c r="E1231" s="8"/>
    </row>
    <row r="1232" spans="1:5" x14ac:dyDescent="0.25">
      <c r="A1232" s="8"/>
      <c r="B1232" s="7" t="str">
        <f t="shared" si="19"/>
        <v/>
      </c>
      <c r="C1232" s="8"/>
      <c r="D1232" s="8"/>
      <c r="E1232" s="8"/>
    </row>
    <row r="1233" spans="1:5" x14ac:dyDescent="0.25">
      <c r="A1233" s="8"/>
      <c r="B1233" s="7" t="str">
        <f t="shared" si="19"/>
        <v/>
      </c>
      <c r="C1233" s="8"/>
      <c r="D1233" s="8"/>
      <c r="E1233" s="8"/>
    </row>
    <row r="1234" spans="1:5" x14ac:dyDescent="0.25">
      <c r="A1234" s="8"/>
      <c r="B1234" s="7" t="str">
        <f t="shared" si="19"/>
        <v/>
      </c>
      <c r="C1234" s="8"/>
      <c r="D1234" s="8"/>
      <c r="E1234" s="8"/>
    </row>
    <row r="1235" spans="1:5" x14ac:dyDescent="0.25">
      <c r="A1235" s="8"/>
      <c r="B1235" s="7" t="str">
        <f t="shared" si="19"/>
        <v/>
      </c>
      <c r="C1235" s="8"/>
      <c r="D1235" s="8"/>
      <c r="E1235" s="8"/>
    </row>
    <row r="1236" spans="1:5" x14ac:dyDescent="0.25">
      <c r="A1236" s="8"/>
      <c r="B1236" s="7" t="str">
        <f t="shared" si="19"/>
        <v/>
      </c>
      <c r="C1236" s="8"/>
      <c r="D1236" s="8"/>
      <c r="E1236" s="8"/>
    </row>
    <row r="1237" spans="1:5" x14ac:dyDescent="0.25">
      <c r="A1237" s="8"/>
      <c r="B1237" s="7" t="str">
        <f t="shared" si="19"/>
        <v/>
      </c>
      <c r="C1237" s="8"/>
      <c r="D1237" s="8"/>
      <c r="E1237" s="8"/>
    </row>
    <row r="1238" spans="1:5" x14ac:dyDescent="0.25">
      <c r="A1238" s="8"/>
      <c r="B1238" s="7" t="str">
        <f t="shared" si="19"/>
        <v/>
      </c>
      <c r="C1238" s="8"/>
      <c r="D1238" s="8"/>
      <c r="E1238" s="8"/>
    </row>
    <row r="1239" spans="1:5" x14ac:dyDescent="0.25">
      <c r="A1239" s="8"/>
      <c r="B1239" s="7" t="str">
        <f t="shared" si="19"/>
        <v/>
      </c>
      <c r="C1239" s="8"/>
      <c r="D1239" s="8"/>
      <c r="E1239" s="8"/>
    </row>
    <row r="1240" spans="1:5" x14ac:dyDescent="0.25">
      <c r="A1240" s="8"/>
      <c r="B1240" s="7" t="str">
        <f t="shared" si="19"/>
        <v/>
      </c>
      <c r="C1240" s="8"/>
      <c r="D1240" s="8"/>
      <c r="E1240" s="8"/>
    </row>
    <row r="1241" spans="1:5" x14ac:dyDescent="0.25">
      <c r="A1241" s="8"/>
      <c r="B1241" s="7" t="str">
        <f t="shared" si="19"/>
        <v/>
      </c>
      <c r="C1241" s="8"/>
      <c r="D1241" s="8"/>
      <c r="E1241" s="8"/>
    </row>
    <row r="1242" spans="1:5" x14ac:dyDescent="0.25">
      <c r="A1242" s="8"/>
      <c r="B1242" s="7" t="str">
        <f t="shared" si="19"/>
        <v/>
      </c>
      <c r="C1242" s="8"/>
      <c r="D1242" s="8"/>
      <c r="E1242" s="8"/>
    </row>
    <row r="1243" spans="1:5" x14ac:dyDescent="0.25">
      <c r="A1243" s="8"/>
      <c r="B1243" s="7" t="str">
        <f t="shared" si="19"/>
        <v/>
      </c>
      <c r="C1243" s="8"/>
      <c r="D1243" s="8"/>
      <c r="E1243" s="8"/>
    </row>
    <row r="1244" spans="1:5" x14ac:dyDescent="0.25">
      <c r="A1244" s="8"/>
      <c r="B1244" s="7" t="str">
        <f t="shared" si="19"/>
        <v/>
      </c>
      <c r="C1244" s="8"/>
      <c r="D1244" s="8"/>
      <c r="E1244" s="8"/>
    </row>
    <row r="1245" spans="1:5" x14ac:dyDescent="0.25">
      <c r="A1245" s="8"/>
      <c r="B1245" s="7" t="str">
        <f t="shared" si="19"/>
        <v/>
      </c>
      <c r="C1245" s="8"/>
      <c r="D1245" s="8"/>
      <c r="E1245" s="8"/>
    </row>
    <row r="1246" spans="1:5" x14ac:dyDescent="0.25">
      <c r="A1246" s="8"/>
      <c r="B1246" s="7" t="str">
        <f t="shared" si="19"/>
        <v/>
      </c>
      <c r="C1246" s="8"/>
      <c r="D1246" s="8"/>
      <c r="E1246" s="8"/>
    </row>
    <row r="1247" spans="1:5" x14ac:dyDescent="0.25">
      <c r="A1247" s="8"/>
      <c r="B1247" s="7" t="str">
        <f t="shared" si="19"/>
        <v/>
      </c>
      <c r="C1247" s="8"/>
      <c r="D1247" s="8"/>
      <c r="E1247" s="8"/>
    </row>
    <row r="1248" spans="1:5" x14ac:dyDescent="0.25">
      <c r="A1248" s="8"/>
      <c r="B1248" s="7" t="str">
        <f t="shared" si="19"/>
        <v/>
      </c>
      <c r="C1248" s="8"/>
      <c r="D1248" s="8"/>
      <c r="E1248" s="8"/>
    </row>
    <row r="1249" spans="1:5" x14ac:dyDescent="0.25">
      <c r="A1249" s="8"/>
      <c r="B1249" s="7" t="str">
        <f t="shared" si="19"/>
        <v/>
      </c>
      <c r="C1249" s="8"/>
      <c r="D1249" s="8"/>
      <c r="E1249" s="8"/>
    </row>
    <row r="1250" spans="1:5" x14ac:dyDescent="0.25">
      <c r="A1250" s="8"/>
      <c r="B1250" s="7" t="str">
        <f t="shared" si="19"/>
        <v/>
      </c>
      <c r="C1250" s="8"/>
      <c r="D1250" s="8"/>
      <c r="E1250" s="8"/>
    </row>
    <row r="1251" spans="1:5" x14ac:dyDescent="0.25">
      <c r="A1251" s="8"/>
      <c r="B1251" s="7" t="str">
        <f t="shared" si="19"/>
        <v/>
      </c>
      <c r="C1251" s="8"/>
      <c r="D1251" s="8"/>
      <c r="E1251" s="8"/>
    </row>
    <row r="1252" spans="1:5" x14ac:dyDescent="0.25">
      <c r="A1252" s="8"/>
      <c r="B1252" s="7" t="str">
        <f t="shared" si="19"/>
        <v/>
      </c>
      <c r="C1252" s="8"/>
      <c r="D1252" s="8"/>
      <c r="E1252" s="8"/>
    </row>
    <row r="1253" spans="1:5" x14ac:dyDescent="0.25">
      <c r="A1253" s="8"/>
      <c r="B1253" s="7" t="str">
        <f t="shared" si="19"/>
        <v/>
      </c>
      <c r="C1253" s="8"/>
      <c r="D1253" s="8"/>
      <c r="E1253" s="8"/>
    </row>
    <row r="1254" spans="1:5" x14ac:dyDescent="0.25">
      <c r="A1254" s="8"/>
      <c r="B1254" s="7" t="str">
        <f t="shared" si="19"/>
        <v/>
      </c>
      <c r="C1254" s="8"/>
      <c r="D1254" s="8"/>
      <c r="E1254" s="8"/>
    </row>
    <row r="1255" spans="1:5" x14ac:dyDescent="0.25">
      <c r="A1255" s="8"/>
      <c r="B1255" s="7" t="str">
        <f t="shared" si="19"/>
        <v/>
      </c>
      <c r="C1255" s="8"/>
      <c r="D1255" s="8"/>
      <c r="E1255" s="8"/>
    </row>
    <row r="1256" spans="1:5" x14ac:dyDescent="0.25">
      <c r="A1256" s="8"/>
      <c r="B1256" s="7" t="str">
        <f t="shared" si="19"/>
        <v/>
      </c>
      <c r="C1256" s="8"/>
      <c r="D1256" s="8"/>
      <c r="E1256" s="8"/>
    </row>
    <row r="1257" spans="1:5" x14ac:dyDescent="0.25">
      <c r="A1257" s="8"/>
      <c r="B1257" s="7" t="str">
        <f t="shared" si="19"/>
        <v/>
      </c>
      <c r="C1257" s="8"/>
      <c r="D1257" s="8"/>
      <c r="E1257" s="8"/>
    </row>
    <row r="1258" spans="1:5" x14ac:dyDescent="0.25">
      <c r="A1258" s="8"/>
      <c r="B1258" s="7" t="str">
        <f t="shared" si="19"/>
        <v/>
      </c>
      <c r="C1258" s="8"/>
      <c r="D1258" s="8"/>
      <c r="E1258" s="8"/>
    </row>
    <row r="1259" spans="1:5" x14ac:dyDescent="0.25">
      <c r="A1259" s="8"/>
      <c r="B1259" s="7" t="str">
        <f t="shared" si="19"/>
        <v/>
      </c>
      <c r="C1259" s="8"/>
      <c r="D1259" s="8"/>
      <c r="E1259" s="8"/>
    </row>
    <row r="1260" spans="1:5" x14ac:dyDescent="0.25">
      <c r="A1260" s="8"/>
      <c r="B1260" s="7" t="str">
        <f t="shared" si="19"/>
        <v/>
      </c>
      <c r="C1260" s="8"/>
      <c r="D1260" s="8"/>
      <c r="E1260" s="8"/>
    </row>
    <row r="1261" spans="1:5" x14ac:dyDescent="0.25">
      <c r="A1261" s="8"/>
      <c r="B1261" s="7" t="str">
        <f t="shared" si="19"/>
        <v/>
      </c>
      <c r="C1261" s="8"/>
      <c r="D1261" s="8"/>
      <c r="E1261" s="8"/>
    </row>
    <row r="1262" spans="1:5" x14ac:dyDescent="0.25">
      <c r="A1262" s="8"/>
      <c r="B1262" s="7" t="str">
        <f t="shared" si="19"/>
        <v/>
      </c>
      <c r="C1262" s="8"/>
      <c r="D1262" s="8"/>
      <c r="E1262" s="8"/>
    </row>
    <row r="1263" spans="1:5" x14ac:dyDescent="0.25">
      <c r="A1263" s="8"/>
      <c r="B1263" s="7" t="str">
        <f t="shared" si="19"/>
        <v/>
      </c>
      <c r="C1263" s="8"/>
      <c r="D1263" s="8"/>
      <c r="E1263" s="8"/>
    </row>
    <row r="1264" spans="1:5" x14ac:dyDescent="0.25">
      <c r="A1264" s="8"/>
      <c r="B1264" s="7" t="str">
        <f t="shared" si="19"/>
        <v/>
      </c>
      <c r="C1264" s="8"/>
      <c r="D1264" s="8"/>
      <c r="E1264" s="8"/>
    </row>
    <row r="1265" spans="1:5" x14ac:dyDescent="0.25">
      <c r="A1265" s="8"/>
      <c r="B1265" s="7" t="str">
        <f t="shared" si="19"/>
        <v/>
      </c>
      <c r="C1265" s="8"/>
      <c r="D1265" s="8"/>
      <c r="E1265" s="8"/>
    </row>
    <row r="1266" spans="1:5" x14ac:dyDescent="0.25">
      <c r="A1266" s="8"/>
      <c r="B1266" s="7" t="str">
        <f t="shared" si="19"/>
        <v/>
      </c>
      <c r="C1266" s="8"/>
      <c r="D1266" s="8"/>
      <c r="E1266" s="8"/>
    </row>
    <row r="1267" spans="1:5" x14ac:dyDescent="0.25">
      <c r="A1267" s="8"/>
      <c r="B1267" s="7" t="str">
        <f t="shared" si="19"/>
        <v/>
      </c>
      <c r="C1267" s="8"/>
      <c r="D1267" s="8"/>
      <c r="E1267" s="8"/>
    </row>
    <row r="1268" spans="1:5" x14ac:dyDescent="0.25">
      <c r="A1268" s="8"/>
      <c r="B1268" s="7" t="str">
        <f t="shared" si="19"/>
        <v/>
      </c>
      <c r="C1268" s="8"/>
      <c r="D1268" s="8"/>
      <c r="E1268" s="8"/>
    </row>
    <row r="1269" spans="1:5" x14ac:dyDescent="0.25">
      <c r="A1269" s="8"/>
      <c r="B1269" s="7" t="str">
        <f t="shared" si="19"/>
        <v/>
      </c>
      <c r="C1269" s="8"/>
      <c r="D1269" s="8"/>
      <c r="E1269" s="8"/>
    </row>
    <row r="1270" spans="1:5" x14ac:dyDescent="0.25">
      <c r="A1270" s="8"/>
      <c r="B1270" s="7" t="str">
        <f t="shared" si="19"/>
        <v/>
      </c>
      <c r="C1270" s="8"/>
      <c r="D1270" s="8"/>
      <c r="E1270" s="8"/>
    </row>
    <row r="1271" spans="1:5" x14ac:dyDescent="0.25">
      <c r="A1271" s="8"/>
      <c r="B1271" s="7" t="str">
        <f t="shared" si="19"/>
        <v/>
      </c>
      <c r="C1271" s="8"/>
      <c r="D1271" s="8"/>
      <c r="E1271" s="8"/>
    </row>
    <row r="1272" spans="1:5" x14ac:dyDescent="0.25">
      <c r="A1272" s="8"/>
      <c r="B1272" s="7" t="str">
        <f t="shared" si="19"/>
        <v/>
      </c>
      <c r="C1272" s="8"/>
      <c r="D1272" s="8"/>
      <c r="E1272" s="8"/>
    </row>
    <row r="1273" spans="1:5" x14ac:dyDescent="0.25">
      <c r="A1273" s="8"/>
      <c r="B1273" s="7" t="str">
        <f t="shared" si="19"/>
        <v/>
      </c>
      <c r="C1273" s="8"/>
      <c r="D1273" s="8"/>
      <c r="E1273" s="8"/>
    </row>
    <row r="1274" spans="1:5" x14ac:dyDescent="0.25">
      <c r="A1274" s="8"/>
      <c r="B1274" s="7" t="str">
        <f t="shared" si="19"/>
        <v/>
      </c>
      <c r="C1274" s="8"/>
      <c r="D1274" s="8"/>
      <c r="E1274" s="8"/>
    </row>
    <row r="1275" spans="1:5" x14ac:dyDescent="0.25">
      <c r="A1275" s="8"/>
      <c r="B1275" s="7" t="str">
        <f t="shared" si="19"/>
        <v/>
      </c>
      <c r="C1275" s="8"/>
      <c r="D1275" s="8"/>
      <c r="E1275" s="8"/>
    </row>
    <row r="1276" spans="1:5" x14ac:dyDescent="0.25">
      <c r="A1276" s="8"/>
      <c r="B1276" s="7" t="str">
        <f t="shared" si="19"/>
        <v/>
      </c>
      <c r="C1276" s="8"/>
      <c r="D1276" s="8"/>
      <c r="E1276" s="8"/>
    </row>
    <row r="1277" spans="1:5" x14ac:dyDescent="0.25">
      <c r="A1277" s="8"/>
      <c r="B1277" s="7" t="str">
        <f t="shared" si="19"/>
        <v/>
      </c>
      <c r="C1277" s="8"/>
      <c r="D1277" s="8"/>
      <c r="E1277" s="8"/>
    </row>
    <row r="1278" spans="1:5" x14ac:dyDescent="0.25">
      <c r="A1278" s="8"/>
      <c r="B1278" s="7" t="str">
        <f t="shared" si="19"/>
        <v/>
      </c>
      <c r="C1278" s="8"/>
      <c r="D1278" s="8"/>
      <c r="E1278" s="8"/>
    </row>
    <row r="1279" spans="1:5" x14ac:dyDescent="0.25">
      <c r="A1279" s="8"/>
      <c r="B1279" s="7" t="str">
        <f t="shared" si="19"/>
        <v/>
      </c>
      <c r="C1279" s="8"/>
      <c r="D1279" s="8"/>
      <c r="E1279" s="8"/>
    </row>
    <row r="1280" spans="1:5" x14ac:dyDescent="0.25">
      <c r="A1280" s="8"/>
      <c r="B1280" s="7" t="str">
        <f t="shared" si="19"/>
        <v/>
      </c>
      <c r="C1280" s="8"/>
      <c r="D1280" s="8"/>
      <c r="E1280" s="8"/>
    </row>
    <row r="1281" spans="1:5" x14ac:dyDescent="0.25">
      <c r="A1281" s="8"/>
      <c r="B1281" s="7" t="str">
        <f t="shared" si="19"/>
        <v/>
      </c>
      <c r="C1281" s="8"/>
      <c r="D1281" s="8"/>
      <c r="E1281" s="8"/>
    </row>
    <row r="1282" spans="1:5" x14ac:dyDescent="0.25">
      <c r="A1282" s="8"/>
      <c r="B1282" s="7" t="str">
        <f t="shared" si="19"/>
        <v/>
      </c>
      <c r="C1282" s="8"/>
      <c r="D1282" s="8"/>
      <c r="E1282" s="8"/>
    </row>
    <row r="1283" spans="1:5" x14ac:dyDescent="0.25">
      <c r="A1283" s="8"/>
      <c r="B1283" s="7" t="str">
        <f t="shared" ref="B1283:B1346" si="20">IF($A1282="","",YEAR($A1282))</f>
        <v/>
      </c>
      <c r="C1283" s="8"/>
      <c r="D1283" s="8"/>
      <c r="E1283" s="8"/>
    </row>
    <row r="1284" spans="1:5" x14ac:dyDescent="0.25">
      <c r="A1284" s="8"/>
      <c r="B1284" s="7" t="str">
        <f t="shared" si="20"/>
        <v/>
      </c>
      <c r="C1284" s="8"/>
      <c r="D1284" s="8"/>
      <c r="E1284" s="8"/>
    </row>
    <row r="1285" spans="1:5" x14ac:dyDescent="0.25">
      <c r="A1285" s="8"/>
      <c r="B1285" s="7" t="str">
        <f t="shared" si="20"/>
        <v/>
      </c>
      <c r="C1285" s="8"/>
      <c r="D1285" s="8"/>
      <c r="E1285" s="8"/>
    </row>
    <row r="1286" spans="1:5" x14ac:dyDescent="0.25">
      <c r="A1286" s="8"/>
      <c r="B1286" s="7" t="str">
        <f t="shared" si="20"/>
        <v/>
      </c>
      <c r="C1286" s="8"/>
      <c r="D1286" s="8"/>
      <c r="E1286" s="8"/>
    </row>
    <row r="1287" spans="1:5" x14ac:dyDescent="0.25">
      <c r="A1287" s="8"/>
      <c r="B1287" s="7" t="str">
        <f t="shared" si="20"/>
        <v/>
      </c>
      <c r="C1287" s="8"/>
      <c r="D1287" s="8"/>
      <c r="E1287" s="8"/>
    </row>
    <row r="1288" spans="1:5" x14ac:dyDescent="0.25">
      <c r="A1288" s="8"/>
      <c r="B1288" s="7" t="str">
        <f t="shared" si="20"/>
        <v/>
      </c>
      <c r="C1288" s="8"/>
      <c r="D1288" s="8"/>
      <c r="E1288" s="8"/>
    </row>
    <row r="1289" spans="1:5" x14ac:dyDescent="0.25">
      <c r="A1289" s="8"/>
      <c r="B1289" s="7" t="str">
        <f t="shared" si="20"/>
        <v/>
      </c>
      <c r="C1289" s="8"/>
      <c r="D1289" s="8"/>
      <c r="E1289" s="8"/>
    </row>
    <row r="1290" spans="1:5" x14ac:dyDescent="0.25">
      <c r="A1290" s="8"/>
      <c r="B1290" s="7" t="str">
        <f t="shared" si="20"/>
        <v/>
      </c>
      <c r="C1290" s="8"/>
      <c r="D1290" s="8"/>
      <c r="E1290" s="8"/>
    </row>
    <row r="1291" spans="1:5" x14ac:dyDescent="0.25">
      <c r="A1291" s="8"/>
      <c r="B1291" s="7" t="str">
        <f t="shared" si="20"/>
        <v/>
      </c>
      <c r="C1291" s="8"/>
      <c r="D1291" s="8"/>
      <c r="E1291" s="8"/>
    </row>
    <row r="1292" spans="1:5" x14ac:dyDescent="0.25">
      <c r="A1292" s="8"/>
      <c r="B1292" s="7" t="str">
        <f t="shared" si="20"/>
        <v/>
      </c>
      <c r="C1292" s="8"/>
      <c r="D1292" s="8"/>
      <c r="E1292" s="8"/>
    </row>
    <row r="1293" spans="1:5" x14ac:dyDescent="0.25">
      <c r="A1293" s="8"/>
      <c r="B1293" s="7" t="str">
        <f t="shared" si="20"/>
        <v/>
      </c>
      <c r="C1293" s="8"/>
      <c r="D1293" s="8"/>
      <c r="E1293" s="8"/>
    </row>
    <row r="1294" spans="1:5" x14ac:dyDescent="0.25">
      <c r="A1294" s="8"/>
      <c r="B1294" s="7" t="str">
        <f t="shared" si="20"/>
        <v/>
      </c>
      <c r="C1294" s="8"/>
      <c r="D1294" s="8"/>
      <c r="E1294" s="8"/>
    </row>
    <row r="1295" spans="1:5" x14ac:dyDescent="0.25">
      <c r="A1295" s="8"/>
      <c r="B1295" s="7" t="str">
        <f t="shared" si="20"/>
        <v/>
      </c>
      <c r="C1295" s="8"/>
      <c r="D1295" s="8"/>
      <c r="E1295" s="8"/>
    </row>
    <row r="1296" spans="1:5" x14ac:dyDescent="0.25">
      <c r="A1296" s="8"/>
      <c r="B1296" s="7" t="str">
        <f t="shared" si="20"/>
        <v/>
      </c>
      <c r="C1296" s="8"/>
      <c r="D1296" s="8"/>
      <c r="E1296" s="8"/>
    </row>
    <row r="1297" spans="1:5" x14ac:dyDescent="0.25">
      <c r="A1297" s="8"/>
      <c r="B1297" s="7" t="str">
        <f t="shared" si="20"/>
        <v/>
      </c>
      <c r="C1297" s="8"/>
      <c r="D1297" s="8"/>
      <c r="E1297" s="8"/>
    </row>
    <row r="1298" spans="1:5" x14ac:dyDescent="0.25">
      <c r="A1298" s="8"/>
      <c r="B1298" s="7" t="str">
        <f t="shared" si="20"/>
        <v/>
      </c>
      <c r="C1298" s="8"/>
      <c r="D1298" s="8"/>
      <c r="E1298" s="8"/>
    </row>
    <row r="1299" spans="1:5" x14ac:dyDescent="0.25">
      <c r="A1299" s="8"/>
      <c r="B1299" s="7" t="str">
        <f t="shared" si="20"/>
        <v/>
      </c>
      <c r="C1299" s="8"/>
      <c r="D1299" s="8"/>
      <c r="E1299" s="8"/>
    </row>
    <row r="1300" spans="1:5" x14ac:dyDescent="0.25">
      <c r="A1300" s="8"/>
      <c r="B1300" s="7" t="str">
        <f t="shared" si="20"/>
        <v/>
      </c>
      <c r="C1300" s="8"/>
      <c r="D1300" s="8"/>
      <c r="E1300" s="8"/>
    </row>
    <row r="1301" spans="1:5" x14ac:dyDescent="0.25">
      <c r="A1301" s="8"/>
      <c r="B1301" s="7" t="str">
        <f t="shared" si="20"/>
        <v/>
      </c>
      <c r="C1301" s="8"/>
      <c r="D1301" s="8"/>
      <c r="E1301" s="8"/>
    </row>
    <row r="1302" spans="1:5" x14ac:dyDescent="0.25">
      <c r="A1302" s="8"/>
      <c r="B1302" s="7" t="str">
        <f t="shared" si="20"/>
        <v/>
      </c>
      <c r="C1302" s="8"/>
      <c r="D1302" s="8"/>
      <c r="E1302" s="8"/>
    </row>
    <row r="1303" spans="1:5" x14ac:dyDescent="0.25">
      <c r="A1303" s="8"/>
      <c r="B1303" s="7" t="str">
        <f t="shared" si="20"/>
        <v/>
      </c>
      <c r="C1303" s="8"/>
      <c r="D1303" s="8"/>
      <c r="E1303" s="8"/>
    </row>
    <row r="1304" spans="1:5" x14ac:dyDescent="0.25">
      <c r="A1304" s="8"/>
      <c r="B1304" s="7" t="str">
        <f t="shared" si="20"/>
        <v/>
      </c>
      <c r="C1304" s="8"/>
      <c r="D1304" s="8"/>
      <c r="E1304" s="8"/>
    </row>
    <row r="1305" spans="1:5" x14ac:dyDescent="0.25">
      <c r="A1305" s="8"/>
      <c r="B1305" s="7" t="str">
        <f t="shared" si="20"/>
        <v/>
      </c>
      <c r="C1305" s="8"/>
      <c r="D1305" s="8"/>
      <c r="E1305" s="8"/>
    </row>
    <row r="1306" spans="1:5" x14ac:dyDescent="0.25">
      <c r="A1306" s="8"/>
      <c r="B1306" s="7" t="str">
        <f t="shared" si="20"/>
        <v/>
      </c>
      <c r="C1306" s="8"/>
      <c r="D1306" s="8"/>
      <c r="E1306" s="8"/>
    </row>
    <row r="1307" spans="1:5" x14ac:dyDescent="0.25">
      <c r="A1307" s="8"/>
      <c r="B1307" s="7" t="str">
        <f t="shared" si="20"/>
        <v/>
      </c>
      <c r="C1307" s="8"/>
      <c r="D1307" s="8"/>
      <c r="E1307" s="8"/>
    </row>
    <row r="1308" spans="1:5" x14ac:dyDescent="0.25">
      <c r="A1308" s="8"/>
      <c r="B1308" s="7" t="str">
        <f t="shared" si="20"/>
        <v/>
      </c>
      <c r="C1308" s="8"/>
      <c r="D1308" s="8"/>
      <c r="E1308" s="8"/>
    </row>
    <row r="1309" spans="1:5" x14ac:dyDescent="0.25">
      <c r="A1309" s="8"/>
      <c r="B1309" s="7" t="str">
        <f t="shared" si="20"/>
        <v/>
      </c>
      <c r="C1309" s="8"/>
      <c r="D1309" s="8"/>
      <c r="E1309" s="8"/>
    </row>
    <row r="1310" spans="1:5" x14ac:dyDescent="0.25">
      <c r="A1310" s="8"/>
      <c r="B1310" s="7" t="str">
        <f t="shared" si="20"/>
        <v/>
      </c>
      <c r="C1310" s="8"/>
      <c r="D1310" s="8"/>
      <c r="E1310" s="8"/>
    </row>
    <row r="1311" spans="1:5" x14ac:dyDescent="0.25">
      <c r="A1311" s="8"/>
      <c r="B1311" s="7" t="str">
        <f t="shared" si="20"/>
        <v/>
      </c>
      <c r="C1311" s="8"/>
      <c r="D1311" s="8"/>
      <c r="E1311" s="8"/>
    </row>
    <row r="1312" spans="1:5" x14ac:dyDescent="0.25">
      <c r="A1312" s="8"/>
      <c r="B1312" s="7" t="str">
        <f t="shared" si="20"/>
        <v/>
      </c>
      <c r="C1312" s="8"/>
      <c r="D1312" s="8"/>
      <c r="E1312" s="8"/>
    </row>
    <row r="1313" spans="1:5" x14ac:dyDescent="0.25">
      <c r="A1313" s="8"/>
      <c r="B1313" s="7" t="str">
        <f t="shared" si="20"/>
        <v/>
      </c>
      <c r="C1313" s="8"/>
      <c r="D1313" s="8"/>
      <c r="E1313" s="8"/>
    </row>
    <row r="1314" spans="1:5" x14ac:dyDescent="0.25">
      <c r="A1314" s="8"/>
      <c r="B1314" s="7" t="str">
        <f t="shared" si="20"/>
        <v/>
      </c>
      <c r="C1314" s="8"/>
      <c r="D1314" s="8"/>
      <c r="E1314" s="8"/>
    </row>
    <row r="1315" spans="1:5" x14ac:dyDescent="0.25">
      <c r="A1315" s="8"/>
      <c r="B1315" s="7" t="str">
        <f t="shared" si="20"/>
        <v/>
      </c>
      <c r="C1315" s="8"/>
      <c r="D1315" s="8"/>
      <c r="E1315" s="8"/>
    </row>
    <row r="1316" spans="1:5" x14ac:dyDescent="0.25">
      <c r="A1316" s="8"/>
      <c r="B1316" s="7" t="str">
        <f t="shared" si="20"/>
        <v/>
      </c>
      <c r="C1316" s="8"/>
      <c r="D1316" s="8"/>
      <c r="E1316" s="8"/>
    </row>
    <row r="1317" spans="1:5" x14ac:dyDescent="0.25">
      <c r="A1317" s="8"/>
      <c r="B1317" s="7" t="str">
        <f t="shared" si="20"/>
        <v/>
      </c>
      <c r="C1317" s="8"/>
      <c r="D1317" s="8"/>
      <c r="E1317" s="8"/>
    </row>
    <row r="1318" spans="1:5" x14ac:dyDescent="0.25">
      <c r="A1318" s="8"/>
      <c r="B1318" s="7" t="str">
        <f t="shared" si="20"/>
        <v/>
      </c>
      <c r="C1318" s="8"/>
      <c r="D1318" s="8"/>
      <c r="E1318" s="8"/>
    </row>
    <row r="1319" spans="1:5" x14ac:dyDescent="0.25">
      <c r="A1319" s="8"/>
      <c r="B1319" s="7" t="str">
        <f t="shared" si="20"/>
        <v/>
      </c>
      <c r="C1319" s="8"/>
      <c r="D1319" s="8"/>
      <c r="E1319" s="8"/>
    </row>
    <row r="1320" spans="1:5" x14ac:dyDescent="0.25">
      <c r="A1320" s="8"/>
      <c r="B1320" s="7" t="str">
        <f t="shared" si="20"/>
        <v/>
      </c>
      <c r="C1320" s="8"/>
      <c r="D1320" s="8"/>
      <c r="E1320" s="8"/>
    </row>
    <row r="1321" spans="1:5" x14ac:dyDescent="0.25">
      <c r="A1321" s="8"/>
      <c r="B1321" s="7" t="str">
        <f t="shared" si="20"/>
        <v/>
      </c>
      <c r="C1321" s="8"/>
      <c r="D1321" s="8"/>
      <c r="E1321" s="8"/>
    </row>
    <row r="1322" spans="1:5" x14ac:dyDescent="0.25">
      <c r="A1322" s="8"/>
      <c r="B1322" s="7" t="str">
        <f t="shared" si="20"/>
        <v/>
      </c>
      <c r="C1322" s="8"/>
      <c r="D1322" s="8"/>
      <c r="E1322" s="8"/>
    </row>
    <row r="1323" spans="1:5" x14ac:dyDescent="0.25">
      <c r="A1323" s="8"/>
      <c r="B1323" s="7" t="str">
        <f t="shared" si="20"/>
        <v/>
      </c>
      <c r="C1323" s="8"/>
      <c r="D1323" s="8"/>
      <c r="E1323" s="8"/>
    </row>
    <row r="1324" spans="1:5" x14ac:dyDescent="0.25">
      <c r="A1324" s="8"/>
      <c r="B1324" s="7" t="str">
        <f t="shared" si="20"/>
        <v/>
      </c>
      <c r="C1324" s="8"/>
      <c r="D1324" s="8"/>
      <c r="E1324" s="8"/>
    </row>
    <row r="1325" spans="1:5" x14ac:dyDescent="0.25">
      <c r="A1325" s="8"/>
      <c r="B1325" s="7" t="str">
        <f t="shared" si="20"/>
        <v/>
      </c>
      <c r="C1325" s="8"/>
      <c r="D1325" s="8"/>
      <c r="E1325" s="8"/>
    </row>
    <row r="1326" spans="1:5" x14ac:dyDescent="0.25">
      <c r="A1326" s="8"/>
      <c r="B1326" s="7" t="str">
        <f t="shared" si="20"/>
        <v/>
      </c>
      <c r="C1326" s="8"/>
      <c r="D1326" s="8"/>
      <c r="E1326" s="8"/>
    </row>
    <row r="1327" spans="1:5" x14ac:dyDescent="0.25">
      <c r="A1327" s="8"/>
      <c r="B1327" s="7" t="str">
        <f t="shared" si="20"/>
        <v/>
      </c>
      <c r="C1327" s="8"/>
      <c r="D1327" s="8"/>
      <c r="E1327" s="8"/>
    </row>
    <row r="1328" spans="1:5" x14ac:dyDescent="0.25">
      <c r="A1328" s="8"/>
      <c r="B1328" s="7" t="str">
        <f t="shared" si="20"/>
        <v/>
      </c>
      <c r="C1328" s="8"/>
      <c r="D1328" s="8"/>
      <c r="E1328" s="8"/>
    </row>
    <row r="1329" spans="1:5" x14ac:dyDescent="0.25">
      <c r="A1329" s="8"/>
      <c r="B1329" s="7" t="str">
        <f t="shared" si="20"/>
        <v/>
      </c>
      <c r="C1329" s="8"/>
      <c r="D1329" s="8"/>
      <c r="E1329" s="8"/>
    </row>
    <row r="1330" spans="1:5" x14ac:dyDescent="0.25">
      <c r="A1330" s="8"/>
      <c r="B1330" s="7" t="str">
        <f t="shared" si="20"/>
        <v/>
      </c>
      <c r="C1330" s="8"/>
      <c r="D1330" s="8"/>
      <c r="E1330" s="8"/>
    </row>
    <row r="1331" spans="1:5" x14ac:dyDescent="0.25">
      <c r="A1331" s="8"/>
      <c r="B1331" s="7" t="str">
        <f t="shared" si="20"/>
        <v/>
      </c>
      <c r="C1331" s="8"/>
      <c r="D1331" s="8"/>
      <c r="E1331" s="8"/>
    </row>
    <row r="1332" spans="1:5" x14ac:dyDescent="0.25">
      <c r="A1332" s="8"/>
      <c r="B1332" s="7" t="str">
        <f t="shared" si="20"/>
        <v/>
      </c>
      <c r="C1332" s="8"/>
      <c r="D1332" s="8"/>
      <c r="E1332" s="8"/>
    </row>
    <row r="1333" spans="1:5" x14ac:dyDescent="0.25">
      <c r="A1333" s="8"/>
      <c r="B1333" s="7" t="str">
        <f t="shared" si="20"/>
        <v/>
      </c>
      <c r="C1333" s="8"/>
      <c r="D1333" s="8"/>
      <c r="E1333" s="8"/>
    </row>
    <row r="1334" spans="1:5" x14ac:dyDescent="0.25">
      <c r="A1334" s="8"/>
      <c r="B1334" s="7" t="str">
        <f t="shared" si="20"/>
        <v/>
      </c>
      <c r="C1334" s="8"/>
      <c r="D1334" s="8"/>
      <c r="E1334" s="8"/>
    </row>
    <row r="1335" spans="1:5" x14ac:dyDescent="0.25">
      <c r="A1335" s="8"/>
      <c r="B1335" s="7" t="str">
        <f t="shared" si="20"/>
        <v/>
      </c>
      <c r="C1335" s="8"/>
      <c r="D1335" s="8"/>
      <c r="E1335" s="8"/>
    </row>
    <row r="1336" spans="1:5" x14ac:dyDescent="0.25">
      <c r="A1336" s="8"/>
      <c r="B1336" s="7" t="str">
        <f t="shared" si="20"/>
        <v/>
      </c>
      <c r="C1336" s="8"/>
      <c r="D1336" s="8"/>
      <c r="E1336" s="8"/>
    </row>
    <row r="1337" spans="1:5" x14ac:dyDescent="0.25">
      <c r="A1337" s="8"/>
      <c r="B1337" s="7" t="str">
        <f t="shared" si="20"/>
        <v/>
      </c>
      <c r="C1337" s="8"/>
      <c r="D1337" s="8"/>
      <c r="E1337" s="8"/>
    </row>
    <row r="1338" spans="1:5" x14ac:dyDescent="0.25">
      <c r="A1338" s="8"/>
      <c r="B1338" s="7" t="str">
        <f t="shared" si="20"/>
        <v/>
      </c>
      <c r="C1338" s="8"/>
      <c r="D1338" s="8"/>
      <c r="E1338" s="8"/>
    </row>
    <row r="1339" spans="1:5" x14ac:dyDescent="0.25">
      <c r="A1339" s="8"/>
      <c r="B1339" s="7" t="str">
        <f t="shared" si="20"/>
        <v/>
      </c>
      <c r="C1339" s="8"/>
      <c r="D1339" s="8"/>
      <c r="E1339" s="8"/>
    </row>
    <row r="1340" spans="1:5" x14ac:dyDescent="0.25">
      <c r="A1340" s="8"/>
      <c r="B1340" s="7" t="str">
        <f t="shared" si="20"/>
        <v/>
      </c>
      <c r="C1340" s="8"/>
      <c r="D1340" s="8"/>
      <c r="E1340" s="8"/>
    </row>
    <row r="1341" spans="1:5" x14ac:dyDescent="0.25">
      <c r="A1341" s="8"/>
      <c r="B1341" s="7" t="str">
        <f t="shared" si="20"/>
        <v/>
      </c>
      <c r="C1341" s="8"/>
      <c r="D1341" s="8"/>
      <c r="E1341" s="8"/>
    </row>
    <row r="1342" spans="1:5" x14ac:dyDescent="0.25">
      <c r="A1342" s="8"/>
      <c r="B1342" s="7" t="str">
        <f t="shared" si="20"/>
        <v/>
      </c>
      <c r="C1342" s="8"/>
      <c r="D1342" s="8"/>
      <c r="E1342" s="8"/>
    </row>
    <row r="1343" spans="1:5" x14ac:dyDescent="0.25">
      <c r="A1343" s="8"/>
      <c r="B1343" s="7" t="str">
        <f t="shared" si="20"/>
        <v/>
      </c>
      <c r="C1343" s="8"/>
      <c r="D1343" s="8"/>
      <c r="E1343" s="8"/>
    </row>
    <row r="1344" spans="1:5" x14ac:dyDescent="0.25">
      <c r="A1344" s="8"/>
      <c r="B1344" s="7" t="str">
        <f t="shared" si="20"/>
        <v/>
      </c>
      <c r="C1344" s="8"/>
      <c r="D1344" s="8"/>
      <c r="E1344" s="8"/>
    </row>
    <row r="1345" spans="1:5" x14ac:dyDescent="0.25">
      <c r="A1345" s="8"/>
      <c r="B1345" s="7" t="str">
        <f t="shared" si="20"/>
        <v/>
      </c>
      <c r="C1345" s="8"/>
      <c r="D1345" s="8"/>
      <c r="E1345" s="8"/>
    </row>
    <row r="1346" spans="1:5" x14ac:dyDescent="0.25">
      <c r="A1346" s="8"/>
      <c r="B1346" s="7" t="str">
        <f t="shared" si="20"/>
        <v/>
      </c>
      <c r="C1346" s="8"/>
      <c r="D1346" s="8"/>
      <c r="E1346" s="8"/>
    </row>
    <row r="1347" spans="1:5" x14ac:dyDescent="0.25">
      <c r="A1347" s="8"/>
      <c r="B1347" s="7" t="str">
        <f t="shared" ref="B1347:B1410" si="21">IF($A1346="","",YEAR($A1346))</f>
        <v/>
      </c>
      <c r="C1347" s="8"/>
      <c r="D1347" s="8"/>
      <c r="E1347" s="8"/>
    </row>
    <row r="1348" spans="1:5" x14ac:dyDescent="0.25">
      <c r="A1348" s="8"/>
      <c r="B1348" s="7" t="str">
        <f t="shared" si="21"/>
        <v/>
      </c>
      <c r="C1348" s="8"/>
      <c r="D1348" s="8"/>
      <c r="E1348" s="8"/>
    </row>
    <row r="1349" spans="1:5" x14ac:dyDescent="0.25">
      <c r="A1349" s="8"/>
      <c r="B1349" s="7" t="str">
        <f t="shared" si="21"/>
        <v/>
      </c>
      <c r="C1349" s="8"/>
      <c r="D1349" s="8"/>
      <c r="E1349" s="8"/>
    </row>
    <row r="1350" spans="1:5" x14ac:dyDescent="0.25">
      <c r="A1350" s="8"/>
      <c r="B1350" s="7" t="str">
        <f t="shared" si="21"/>
        <v/>
      </c>
      <c r="C1350" s="8"/>
      <c r="D1350" s="8"/>
      <c r="E1350" s="8"/>
    </row>
    <row r="1351" spans="1:5" x14ac:dyDescent="0.25">
      <c r="A1351" s="8"/>
      <c r="B1351" s="7" t="str">
        <f t="shared" si="21"/>
        <v/>
      </c>
      <c r="C1351" s="8"/>
      <c r="D1351" s="8"/>
      <c r="E1351" s="8"/>
    </row>
    <row r="1352" spans="1:5" x14ac:dyDescent="0.25">
      <c r="A1352" s="8"/>
      <c r="B1352" s="7" t="str">
        <f t="shared" si="21"/>
        <v/>
      </c>
      <c r="C1352" s="8"/>
      <c r="D1352" s="8"/>
      <c r="E1352" s="8"/>
    </row>
    <row r="1353" spans="1:5" x14ac:dyDescent="0.25">
      <c r="A1353" s="8"/>
      <c r="B1353" s="7" t="str">
        <f t="shared" si="21"/>
        <v/>
      </c>
      <c r="C1353" s="8"/>
      <c r="D1353" s="8"/>
      <c r="E1353" s="8"/>
    </row>
    <row r="1354" spans="1:5" x14ac:dyDescent="0.25">
      <c r="A1354" s="8"/>
      <c r="B1354" s="7" t="str">
        <f t="shared" si="21"/>
        <v/>
      </c>
      <c r="C1354" s="8"/>
      <c r="D1354" s="8"/>
      <c r="E1354" s="8"/>
    </row>
    <row r="1355" spans="1:5" x14ac:dyDescent="0.25">
      <c r="A1355" s="8"/>
      <c r="B1355" s="7" t="str">
        <f t="shared" si="21"/>
        <v/>
      </c>
      <c r="C1355" s="8"/>
      <c r="D1355" s="8"/>
      <c r="E1355" s="8"/>
    </row>
    <row r="1356" spans="1:5" x14ac:dyDescent="0.25">
      <c r="A1356" s="8"/>
      <c r="B1356" s="7" t="str">
        <f t="shared" si="21"/>
        <v/>
      </c>
      <c r="C1356" s="8"/>
      <c r="D1356" s="8"/>
      <c r="E1356" s="8"/>
    </row>
    <row r="1357" spans="1:5" x14ac:dyDescent="0.25">
      <c r="A1357" s="8"/>
      <c r="B1357" s="7" t="str">
        <f t="shared" si="21"/>
        <v/>
      </c>
      <c r="C1357" s="8"/>
      <c r="D1357" s="8"/>
      <c r="E1357" s="8"/>
    </row>
    <row r="1358" spans="1:5" x14ac:dyDescent="0.25">
      <c r="A1358" s="8"/>
      <c r="B1358" s="7" t="str">
        <f t="shared" si="21"/>
        <v/>
      </c>
      <c r="C1358" s="8"/>
      <c r="D1358" s="8"/>
      <c r="E1358" s="8"/>
    </row>
    <row r="1359" spans="1:5" x14ac:dyDescent="0.25">
      <c r="A1359" s="8"/>
      <c r="B1359" s="7" t="str">
        <f t="shared" si="21"/>
        <v/>
      </c>
      <c r="C1359" s="8"/>
      <c r="D1359" s="8"/>
      <c r="E1359" s="8"/>
    </row>
    <row r="1360" spans="1:5" x14ac:dyDescent="0.25">
      <c r="A1360" s="8"/>
      <c r="B1360" s="7" t="str">
        <f t="shared" si="21"/>
        <v/>
      </c>
      <c r="C1360" s="8"/>
      <c r="D1360" s="8"/>
      <c r="E1360" s="8"/>
    </row>
    <row r="1361" spans="1:5" x14ac:dyDescent="0.25">
      <c r="A1361" s="8"/>
      <c r="B1361" s="7" t="str">
        <f t="shared" si="21"/>
        <v/>
      </c>
      <c r="C1361" s="8"/>
      <c r="D1361" s="8"/>
      <c r="E1361" s="8"/>
    </row>
    <row r="1362" spans="1:5" x14ac:dyDescent="0.25">
      <c r="A1362" s="8"/>
      <c r="B1362" s="7" t="str">
        <f t="shared" si="21"/>
        <v/>
      </c>
      <c r="C1362" s="8"/>
      <c r="D1362" s="8"/>
      <c r="E1362" s="8"/>
    </row>
    <row r="1363" spans="1:5" x14ac:dyDescent="0.25">
      <c r="A1363" s="8"/>
      <c r="B1363" s="7" t="str">
        <f t="shared" si="21"/>
        <v/>
      </c>
      <c r="C1363" s="8"/>
      <c r="D1363" s="8"/>
      <c r="E1363" s="8"/>
    </row>
    <row r="1364" spans="1:5" x14ac:dyDescent="0.25">
      <c r="A1364" s="8"/>
      <c r="B1364" s="7" t="str">
        <f t="shared" si="21"/>
        <v/>
      </c>
      <c r="C1364" s="8"/>
      <c r="D1364" s="8"/>
      <c r="E1364" s="8"/>
    </row>
    <row r="1365" spans="1:5" x14ac:dyDescent="0.25">
      <c r="A1365" s="8"/>
      <c r="B1365" s="7" t="str">
        <f t="shared" si="21"/>
        <v/>
      </c>
      <c r="C1365" s="8"/>
      <c r="D1365" s="8"/>
      <c r="E1365" s="8"/>
    </row>
    <row r="1366" spans="1:5" x14ac:dyDescent="0.25">
      <c r="A1366" s="8"/>
      <c r="B1366" s="7" t="str">
        <f t="shared" si="21"/>
        <v/>
      </c>
      <c r="C1366" s="8"/>
      <c r="D1366" s="8"/>
      <c r="E1366" s="8"/>
    </row>
    <row r="1367" spans="1:5" x14ac:dyDescent="0.25">
      <c r="A1367" s="8"/>
      <c r="B1367" s="7" t="str">
        <f t="shared" si="21"/>
        <v/>
      </c>
      <c r="C1367" s="8"/>
      <c r="D1367" s="8"/>
      <c r="E1367" s="8"/>
    </row>
    <row r="1368" spans="1:5" x14ac:dyDescent="0.25">
      <c r="A1368" s="8"/>
      <c r="B1368" s="7" t="str">
        <f t="shared" si="21"/>
        <v/>
      </c>
      <c r="C1368" s="8"/>
      <c r="D1368" s="8"/>
      <c r="E1368" s="8"/>
    </row>
    <row r="1369" spans="1:5" x14ac:dyDescent="0.25">
      <c r="A1369" s="8"/>
      <c r="B1369" s="7" t="str">
        <f t="shared" si="21"/>
        <v/>
      </c>
      <c r="C1369" s="8"/>
      <c r="D1369" s="8"/>
      <c r="E1369" s="8"/>
    </row>
    <row r="1370" spans="1:5" x14ac:dyDescent="0.25">
      <c r="A1370" s="8"/>
      <c r="B1370" s="7" t="str">
        <f t="shared" si="21"/>
        <v/>
      </c>
      <c r="C1370" s="8"/>
      <c r="D1370" s="8"/>
      <c r="E1370" s="8"/>
    </row>
    <row r="1371" spans="1:5" x14ac:dyDescent="0.25">
      <c r="A1371" s="8"/>
      <c r="B1371" s="7" t="str">
        <f t="shared" si="21"/>
        <v/>
      </c>
      <c r="C1371" s="8"/>
      <c r="D1371" s="8"/>
      <c r="E1371" s="8"/>
    </row>
    <row r="1372" spans="1:5" x14ac:dyDescent="0.25">
      <c r="A1372" s="8"/>
      <c r="B1372" s="7" t="str">
        <f t="shared" si="21"/>
        <v/>
      </c>
      <c r="C1372" s="8"/>
      <c r="D1372" s="8"/>
      <c r="E1372" s="8"/>
    </row>
    <row r="1373" spans="1:5" x14ac:dyDescent="0.25">
      <c r="A1373" s="8"/>
      <c r="B1373" s="7" t="str">
        <f t="shared" si="21"/>
        <v/>
      </c>
      <c r="C1373" s="8"/>
      <c r="D1373" s="8"/>
      <c r="E1373" s="8"/>
    </row>
    <row r="1374" spans="1:5" x14ac:dyDescent="0.25">
      <c r="A1374" s="8"/>
      <c r="B1374" s="7" t="str">
        <f t="shared" si="21"/>
        <v/>
      </c>
      <c r="C1374" s="8"/>
      <c r="D1374" s="8"/>
      <c r="E1374" s="8"/>
    </row>
    <row r="1375" spans="1:5" x14ac:dyDescent="0.25">
      <c r="A1375" s="8"/>
      <c r="B1375" s="7" t="str">
        <f t="shared" si="21"/>
        <v/>
      </c>
      <c r="C1375" s="8"/>
      <c r="D1375" s="8"/>
      <c r="E1375" s="8"/>
    </row>
    <row r="1376" spans="1:5" x14ac:dyDescent="0.25">
      <c r="A1376" s="8"/>
      <c r="B1376" s="7" t="str">
        <f t="shared" si="21"/>
        <v/>
      </c>
      <c r="C1376" s="8"/>
      <c r="D1376" s="8"/>
      <c r="E1376" s="8"/>
    </row>
    <row r="1377" spans="1:5" x14ac:dyDescent="0.25">
      <c r="A1377" s="8"/>
      <c r="B1377" s="7" t="str">
        <f t="shared" si="21"/>
        <v/>
      </c>
      <c r="C1377" s="8"/>
      <c r="D1377" s="8"/>
      <c r="E1377" s="8"/>
    </row>
    <row r="1378" spans="1:5" x14ac:dyDescent="0.25">
      <c r="A1378" s="8"/>
      <c r="B1378" s="7" t="str">
        <f t="shared" si="21"/>
        <v/>
      </c>
      <c r="C1378" s="8"/>
      <c r="D1378" s="8"/>
      <c r="E1378" s="8"/>
    </row>
    <row r="1379" spans="1:5" x14ac:dyDescent="0.25">
      <c r="A1379" s="8"/>
      <c r="B1379" s="7" t="str">
        <f t="shared" si="21"/>
        <v/>
      </c>
      <c r="C1379" s="8"/>
      <c r="D1379" s="8"/>
      <c r="E1379" s="8"/>
    </row>
    <row r="1380" spans="1:5" x14ac:dyDescent="0.25">
      <c r="A1380" s="8"/>
      <c r="B1380" s="7" t="str">
        <f t="shared" si="21"/>
        <v/>
      </c>
      <c r="C1380" s="8"/>
      <c r="D1380" s="8"/>
      <c r="E1380" s="8"/>
    </row>
    <row r="1381" spans="1:5" x14ac:dyDescent="0.25">
      <c r="A1381" s="8"/>
      <c r="B1381" s="7" t="str">
        <f t="shared" si="21"/>
        <v/>
      </c>
      <c r="C1381" s="8"/>
      <c r="D1381" s="8"/>
      <c r="E1381" s="8"/>
    </row>
    <row r="1382" spans="1:5" x14ac:dyDescent="0.25">
      <c r="A1382" s="8"/>
      <c r="B1382" s="7" t="str">
        <f t="shared" si="21"/>
        <v/>
      </c>
      <c r="C1382" s="8"/>
      <c r="D1382" s="8"/>
      <c r="E1382" s="8"/>
    </row>
    <row r="1383" spans="1:5" x14ac:dyDescent="0.25">
      <c r="A1383" s="8"/>
      <c r="B1383" s="7" t="str">
        <f t="shared" si="21"/>
        <v/>
      </c>
      <c r="C1383" s="8"/>
      <c r="D1383" s="8"/>
      <c r="E1383" s="8"/>
    </row>
    <row r="1384" spans="1:5" x14ac:dyDescent="0.25">
      <c r="A1384" s="8"/>
      <c r="B1384" s="7" t="str">
        <f t="shared" si="21"/>
        <v/>
      </c>
      <c r="C1384" s="8"/>
      <c r="D1384" s="8"/>
      <c r="E1384" s="8"/>
    </row>
    <row r="1385" spans="1:5" x14ac:dyDescent="0.25">
      <c r="A1385" s="8"/>
      <c r="B1385" s="7" t="str">
        <f t="shared" si="21"/>
        <v/>
      </c>
      <c r="C1385" s="8"/>
      <c r="D1385" s="8"/>
      <c r="E1385" s="8"/>
    </row>
    <row r="1386" spans="1:5" x14ac:dyDescent="0.25">
      <c r="A1386" s="8"/>
      <c r="B1386" s="7" t="str">
        <f t="shared" si="21"/>
        <v/>
      </c>
      <c r="C1386" s="8"/>
      <c r="D1386" s="8"/>
      <c r="E1386" s="8"/>
    </row>
    <row r="1387" spans="1:5" x14ac:dyDescent="0.25">
      <c r="A1387" s="8"/>
      <c r="B1387" s="7" t="str">
        <f t="shared" si="21"/>
        <v/>
      </c>
      <c r="C1387" s="8"/>
      <c r="D1387" s="8"/>
      <c r="E1387" s="8"/>
    </row>
    <row r="1388" spans="1:5" x14ac:dyDescent="0.25">
      <c r="A1388" s="8"/>
      <c r="B1388" s="7" t="str">
        <f t="shared" si="21"/>
        <v/>
      </c>
      <c r="C1388" s="8"/>
      <c r="D1388" s="8"/>
      <c r="E1388" s="8"/>
    </row>
    <row r="1389" spans="1:5" x14ac:dyDescent="0.25">
      <c r="A1389" s="8"/>
      <c r="B1389" s="7" t="str">
        <f t="shared" si="21"/>
        <v/>
      </c>
      <c r="C1389" s="8"/>
      <c r="D1389" s="8"/>
      <c r="E1389" s="8"/>
    </row>
    <row r="1390" spans="1:5" x14ac:dyDescent="0.25">
      <c r="A1390" s="8"/>
      <c r="B1390" s="7" t="str">
        <f t="shared" si="21"/>
        <v/>
      </c>
      <c r="C1390" s="8"/>
      <c r="D1390" s="8"/>
      <c r="E1390" s="8"/>
    </row>
    <row r="1391" spans="1:5" x14ac:dyDescent="0.25">
      <c r="A1391" s="8"/>
      <c r="B1391" s="7" t="str">
        <f t="shared" si="21"/>
        <v/>
      </c>
      <c r="C1391" s="8"/>
      <c r="D1391" s="8"/>
      <c r="E1391" s="8"/>
    </row>
    <row r="1392" spans="1:5" x14ac:dyDescent="0.25">
      <c r="A1392" s="8"/>
      <c r="B1392" s="7" t="str">
        <f t="shared" si="21"/>
        <v/>
      </c>
      <c r="C1392" s="8"/>
      <c r="D1392" s="8"/>
      <c r="E1392" s="8"/>
    </row>
    <row r="1393" spans="1:5" x14ac:dyDescent="0.25">
      <c r="A1393" s="8"/>
      <c r="B1393" s="7" t="str">
        <f t="shared" si="21"/>
        <v/>
      </c>
      <c r="C1393" s="8"/>
      <c r="D1393" s="8"/>
      <c r="E1393" s="8"/>
    </row>
    <row r="1394" spans="1:5" x14ac:dyDescent="0.25">
      <c r="A1394" s="8"/>
      <c r="B1394" s="7" t="str">
        <f t="shared" si="21"/>
        <v/>
      </c>
      <c r="C1394" s="8"/>
      <c r="D1394" s="8"/>
      <c r="E1394" s="8"/>
    </row>
    <row r="1395" spans="1:5" x14ac:dyDescent="0.25">
      <c r="A1395" s="8"/>
      <c r="B1395" s="7" t="str">
        <f t="shared" si="21"/>
        <v/>
      </c>
      <c r="C1395" s="8"/>
      <c r="D1395" s="8"/>
      <c r="E1395" s="8"/>
    </row>
    <row r="1396" spans="1:5" x14ac:dyDescent="0.25">
      <c r="A1396" s="8"/>
      <c r="B1396" s="7" t="str">
        <f t="shared" si="21"/>
        <v/>
      </c>
      <c r="C1396" s="8"/>
      <c r="D1396" s="8"/>
      <c r="E1396" s="8"/>
    </row>
    <row r="1397" spans="1:5" x14ac:dyDescent="0.25">
      <c r="A1397" s="8"/>
      <c r="B1397" s="7" t="str">
        <f t="shared" si="21"/>
        <v/>
      </c>
      <c r="C1397" s="8"/>
      <c r="D1397" s="8"/>
      <c r="E1397" s="8"/>
    </row>
    <row r="1398" spans="1:5" x14ac:dyDescent="0.25">
      <c r="A1398" s="8"/>
      <c r="B1398" s="7" t="str">
        <f t="shared" si="21"/>
        <v/>
      </c>
      <c r="C1398" s="8"/>
      <c r="D1398" s="8"/>
      <c r="E1398" s="8"/>
    </row>
    <row r="1399" spans="1:5" x14ac:dyDescent="0.25">
      <c r="A1399" s="8"/>
      <c r="B1399" s="7" t="str">
        <f t="shared" si="21"/>
        <v/>
      </c>
      <c r="C1399" s="8"/>
      <c r="D1399" s="8"/>
      <c r="E1399" s="8"/>
    </row>
    <row r="1400" spans="1:5" x14ac:dyDescent="0.25">
      <c r="A1400" s="8"/>
      <c r="B1400" s="7" t="str">
        <f t="shared" si="21"/>
        <v/>
      </c>
      <c r="C1400" s="8"/>
      <c r="D1400" s="8"/>
      <c r="E1400" s="8"/>
    </row>
    <row r="1401" spans="1:5" x14ac:dyDescent="0.25">
      <c r="A1401" s="8"/>
      <c r="B1401" s="7" t="str">
        <f t="shared" si="21"/>
        <v/>
      </c>
      <c r="C1401" s="8"/>
      <c r="D1401" s="8"/>
      <c r="E1401" s="8"/>
    </row>
    <row r="1402" spans="1:5" x14ac:dyDescent="0.25">
      <c r="A1402" s="8"/>
      <c r="B1402" s="7" t="str">
        <f t="shared" si="21"/>
        <v/>
      </c>
      <c r="C1402" s="8"/>
      <c r="D1402" s="8"/>
      <c r="E1402" s="8"/>
    </row>
    <row r="1403" spans="1:5" x14ac:dyDescent="0.25">
      <c r="A1403" s="8"/>
      <c r="B1403" s="7" t="str">
        <f t="shared" si="21"/>
        <v/>
      </c>
      <c r="C1403" s="8"/>
      <c r="D1403" s="8"/>
      <c r="E1403" s="8"/>
    </row>
    <row r="1404" spans="1:5" x14ac:dyDescent="0.25">
      <c r="A1404" s="8"/>
      <c r="B1404" s="7" t="str">
        <f t="shared" si="21"/>
        <v/>
      </c>
      <c r="C1404" s="8"/>
      <c r="D1404" s="8"/>
      <c r="E1404" s="8"/>
    </row>
    <row r="1405" spans="1:5" x14ac:dyDescent="0.25">
      <c r="A1405" s="8"/>
      <c r="B1405" s="7" t="str">
        <f t="shared" si="21"/>
        <v/>
      </c>
      <c r="C1405" s="8"/>
      <c r="D1405" s="8"/>
      <c r="E1405" s="8"/>
    </row>
    <row r="1406" spans="1:5" x14ac:dyDescent="0.25">
      <c r="A1406" s="8"/>
      <c r="B1406" s="7" t="str">
        <f t="shared" si="21"/>
        <v/>
      </c>
      <c r="C1406" s="8"/>
      <c r="D1406" s="8"/>
      <c r="E1406" s="8"/>
    </row>
    <row r="1407" spans="1:5" x14ac:dyDescent="0.25">
      <c r="A1407" s="8"/>
      <c r="B1407" s="7" t="str">
        <f t="shared" si="21"/>
        <v/>
      </c>
      <c r="C1407" s="8"/>
      <c r="D1407" s="8"/>
      <c r="E1407" s="8"/>
    </row>
    <row r="1408" spans="1:5" x14ac:dyDescent="0.25">
      <c r="A1408" s="8"/>
      <c r="B1408" s="7" t="str">
        <f t="shared" si="21"/>
        <v/>
      </c>
      <c r="C1408" s="8"/>
      <c r="D1408" s="8"/>
      <c r="E1408" s="8"/>
    </row>
    <row r="1409" spans="1:5" x14ac:dyDescent="0.25">
      <c r="A1409" s="8"/>
      <c r="B1409" s="7" t="str">
        <f t="shared" si="21"/>
        <v/>
      </c>
      <c r="C1409" s="8"/>
      <c r="D1409" s="8"/>
      <c r="E1409" s="8"/>
    </row>
    <row r="1410" spans="1:5" x14ac:dyDescent="0.25">
      <c r="A1410" s="8"/>
      <c r="B1410" s="7" t="str">
        <f t="shared" si="21"/>
        <v/>
      </c>
      <c r="C1410" s="8"/>
      <c r="D1410" s="8"/>
      <c r="E1410" s="8"/>
    </row>
    <row r="1411" spans="1:5" x14ac:dyDescent="0.25">
      <c r="A1411" s="8"/>
      <c r="B1411" s="7" t="str">
        <f t="shared" ref="B1411:B1474" si="22">IF($A1410="","",YEAR($A1410))</f>
        <v/>
      </c>
      <c r="C1411" s="8"/>
      <c r="D1411" s="8"/>
      <c r="E1411" s="8"/>
    </row>
    <row r="1412" spans="1:5" x14ac:dyDescent="0.25">
      <c r="A1412" s="8"/>
      <c r="B1412" s="7" t="str">
        <f t="shared" si="22"/>
        <v/>
      </c>
      <c r="C1412" s="8"/>
      <c r="D1412" s="8"/>
      <c r="E1412" s="8"/>
    </row>
    <row r="1413" spans="1:5" x14ac:dyDescent="0.25">
      <c r="A1413" s="8"/>
      <c r="B1413" s="7" t="str">
        <f t="shared" si="22"/>
        <v/>
      </c>
      <c r="C1413" s="8"/>
      <c r="D1413" s="8"/>
      <c r="E1413" s="8"/>
    </row>
    <row r="1414" spans="1:5" x14ac:dyDescent="0.25">
      <c r="A1414" s="8"/>
      <c r="B1414" s="7" t="str">
        <f t="shared" si="22"/>
        <v/>
      </c>
      <c r="C1414" s="8"/>
      <c r="D1414" s="8"/>
      <c r="E1414" s="8"/>
    </row>
    <row r="1415" spans="1:5" x14ac:dyDescent="0.25">
      <c r="A1415" s="8"/>
      <c r="B1415" s="7" t="str">
        <f t="shared" si="22"/>
        <v/>
      </c>
      <c r="C1415" s="8"/>
      <c r="D1415" s="8"/>
      <c r="E1415" s="8"/>
    </row>
    <row r="1416" spans="1:5" x14ac:dyDescent="0.25">
      <c r="A1416" s="8"/>
      <c r="B1416" s="7" t="str">
        <f t="shared" si="22"/>
        <v/>
      </c>
      <c r="C1416" s="8"/>
      <c r="D1416" s="8"/>
      <c r="E1416" s="8"/>
    </row>
    <row r="1417" spans="1:5" x14ac:dyDescent="0.25">
      <c r="A1417" s="8"/>
      <c r="B1417" s="7" t="str">
        <f t="shared" si="22"/>
        <v/>
      </c>
      <c r="C1417" s="8"/>
      <c r="D1417" s="8"/>
      <c r="E1417" s="8"/>
    </row>
    <row r="1418" spans="1:5" x14ac:dyDescent="0.25">
      <c r="A1418" s="8"/>
      <c r="B1418" s="7" t="str">
        <f t="shared" si="22"/>
        <v/>
      </c>
      <c r="C1418" s="8"/>
      <c r="D1418" s="8"/>
      <c r="E1418" s="8"/>
    </row>
    <row r="1419" spans="1:5" x14ac:dyDescent="0.25">
      <c r="A1419" s="8"/>
      <c r="B1419" s="7" t="str">
        <f t="shared" si="22"/>
        <v/>
      </c>
      <c r="C1419" s="8"/>
      <c r="D1419" s="8"/>
      <c r="E1419" s="8"/>
    </row>
    <row r="1420" spans="1:5" x14ac:dyDescent="0.25">
      <c r="A1420" s="8"/>
      <c r="B1420" s="7" t="str">
        <f t="shared" si="22"/>
        <v/>
      </c>
      <c r="C1420" s="8"/>
      <c r="D1420" s="8"/>
      <c r="E1420" s="8"/>
    </row>
    <row r="1421" spans="1:5" x14ac:dyDescent="0.25">
      <c r="A1421" s="8"/>
      <c r="B1421" s="7" t="str">
        <f t="shared" si="22"/>
        <v/>
      </c>
      <c r="C1421" s="8"/>
      <c r="D1421" s="8"/>
      <c r="E1421" s="8"/>
    </row>
    <row r="1422" spans="1:5" x14ac:dyDescent="0.25">
      <c r="A1422" s="8"/>
      <c r="B1422" s="7" t="str">
        <f t="shared" si="22"/>
        <v/>
      </c>
      <c r="C1422" s="8"/>
      <c r="D1422" s="8"/>
      <c r="E1422" s="8"/>
    </row>
    <row r="1423" spans="1:5" x14ac:dyDescent="0.25">
      <c r="A1423" s="8"/>
      <c r="B1423" s="7" t="str">
        <f t="shared" si="22"/>
        <v/>
      </c>
      <c r="C1423" s="8"/>
      <c r="D1423" s="8"/>
      <c r="E1423" s="8"/>
    </row>
    <row r="1424" spans="1:5" x14ac:dyDescent="0.25">
      <c r="A1424" s="8"/>
      <c r="B1424" s="7" t="str">
        <f t="shared" si="22"/>
        <v/>
      </c>
      <c r="C1424" s="8"/>
      <c r="D1424" s="8"/>
      <c r="E1424" s="8"/>
    </row>
    <row r="1425" spans="1:5" x14ac:dyDescent="0.25">
      <c r="A1425" s="8"/>
      <c r="B1425" s="7" t="str">
        <f t="shared" si="22"/>
        <v/>
      </c>
      <c r="C1425" s="8"/>
      <c r="D1425" s="8"/>
      <c r="E1425" s="8"/>
    </row>
    <row r="1426" spans="1:5" x14ac:dyDescent="0.25">
      <c r="A1426" s="8"/>
      <c r="B1426" s="7" t="str">
        <f t="shared" si="22"/>
        <v/>
      </c>
      <c r="C1426" s="8"/>
      <c r="D1426" s="8"/>
      <c r="E1426" s="8"/>
    </row>
    <row r="1427" spans="1:5" x14ac:dyDescent="0.25">
      <c r="A1427" s="8"/>
      <c r="B1427" s="7" t="str">
        <f t="shared" si="22"/>
        <v/>
      </c>
      <c r="C1427" s="8"/>
      <c r="D1427" s="8"/>
      <c r="E1427" s="8"/>
    </row>
    <row r="1428" spans="1:5" x14ac:dyDescent="0.25">
      <c r="A1428" s="8"/>
      <c r="B1428" s="7" t="str">
        <f t="shared" si="22"/>
        <v/>
      </c>
      <c r="C1428" s="8"/>
      <c r="D1428" s="8"/>
      <c r="E1428" s="8"/>
    </row>
    <row r="1429" spans="1:5" x14ac:dyDescent="0.25">
      <c r="A1429" s="8"/>
      <c r="B1429" s="7" t="str">
        <f t="shared" si="22"/>
        <v/>
      </c>
      <c r="C1429" s="8"/>
      <c r="D1429" s="8"/>
      <c r="E1429" s="8"/>
    </row>
    <row r="1430" spans="1:5" x14ac:dyDescent="0.25">
      <c r="A1430" s="8"/>
      <c r="B1430" s="7" t="str">
        <f t="shared" si="22"/>
        <v/>
      </c>
      <c r="C1430" s="8"/>
      <c r="D1430" s="8"/>
      <c r="E1430" s="8"/>
    </row>
    <row r="1431" spans="1:5" x14ac:dyDescent="0.25">
      <c r="A1431" s="8"/>
      <c r="B1431" s="7" t="str">
        <f t="shared" si="22"/>
        <v/>
      </c>
      <c r="C1431" s="8"/>
      <c r="D1431" s="8"/>
      <c r="E1431" s="8"/>
    </row>
    <row r="1432" spans="1:5" x14ac:dyDescent="0.25">
      <c r="A1432" s="8"/>
      <c r="B1432" s="7" t="str">
        <f t="shared" si="22"/>
        <v/>
      </c>
      <c r="C1432" s="8"/>
      <c r="D1432" s="8"/>
      <c r="E1432" s="8"/>
    </row>
    <row r="1433" spans="1:5" x14ac:dyDescent="0.25">
      <c r="A1433" s="8"/>
      <c r="B1433" s="7" t="str">
        <f t="shared" si="22"/>
        <v/>
      </c>
      <c r="C1433" s="8"/>
      <c r="D1433" s="8"/>
      <c r="E1433" s="8"/>
    </row>
    <row r="1434" spans="1:5" x14ac:dyDescent="0.25">
      <c r="A1434" s="8"/>
      <c r="B1434" s="7" t="str">
        <f t="shared" si="22"/>
        <v/>
      </c>
      <c r="C1434" s="8"/>
      <c r="D1434" s="8"/>
      <c r="E1434" s="8"/>
    </row>
    <row r="1435" spans="1:5" x14ac:dyDescent="0.25">
      <c r="A1435" s="8"/>
      <c r="B1435" s="7" t="str">
        <f t="shared" si="22"/>
        <v/>
      </c>
      <c r="C1435" s="8"/>
      <c r="D1435" s="8"/>
      <c r="E1435" s="8"/>
    </row>
    <row r="1436" spans="1:5" x14ac:dyDescent="0.25">
      <c r="A1436" s="8"/>
      <c r="B1436" s="7" t="str">
        <f t="shared" si="22"/>
        <v/>
      </c>
      <c r="C1436" s="8"/>
      <c r="D1436" s="8"/>
      <c r="E1436" s="8"/>
    </row>
    <row r="1437" spans="1:5" x14ac:dyDescent="0.25">
      <c r="A1437" s="8"/>
      <c r="B1437" s="7" t="str">
        <f t="shared" si="22"/>
        <v/>
      </c>
      <c r="C1437" s="8"/>
      <c r="D1437" s="8"/>
      <c r="E1437" s="8"/>
    </row>
    <row r="1438" spans="1:5" x14ac:dyDescent="0.25">
      <c r="A1438" s="8"/>
      <c r="B1438" s="7" t="str">
        <f t="shared" si="22"/>
        <v/>
      </c>
      <c r="C1438" s="8"/>
      <c r="D1438" s="8"/>
      <c r="E1438" s="8"/>
    </row>
    <row r="1439" spans="1:5" x14ac:dyDescent="0.25">
      <c r="A1439" s="8"/>
      <c r="B1439" s="7" t="str">
        <f t="shared" si="22"/>
        <v/>
      </c>
      <c r="C1439" s="8"/>
      <c r="D1439" s="8"/>
      <c r="E1439" s="8"/>
    </row>
    <row r="1440" spans="1:5" x14ac:dyDescent="0.25">
      <c r="A1440" s="8"/>
      <c r="B1440" s="7" t="str">
        <f t="shared" si="22"/>
        <v/>
      </c>
      <c r="C1440" s="8"/>
      <c r="D1440" s="8"/>
      <c r="E1440" s="8"/>
    </row>
    <row r="1441" spans="1:5" x14ac:dyDescent="0.25">
      <c r="A1441" s="8"/>
      <c r="B1441" s="7" t="str">
        <f t="shared" si="22"/>
        <v/>
      </c>
      <c r="C1441" s="8"/>
      <c r="D1441" s="8"/>
      <c r="E1441" s="8"/>
    </row>
    <row r="1442" spans="1:5" x14ac:dyDescent="0.25">
      <c r="A1442" s="8"/>
      <c r="B1442" s="7" t="str">
        <f t="shared" si="22"/>
        <v/>
      </c>
      <c r="C1442" s="8"/>
      <c r="D1442" s="8"/>
      <c r="E1442" s="8"/>
    </row>
    <row r="1443" spans="1:5" x14ac:dyDescent="0.25">
      <c r="A1443" s="8"/>
      <c r="B1443" s="7" t="str">
        <f t="shared" si="22"/>
        <v/>
      </c>
      <c r="C1443" s="8"/>
      <c r="D1443" s="8"/>
      <c r="E1443" s="8"/>
    </row>
    <row r="1444" spans="1:5" x14ac:dyDescent="0.25">
      <c r="A1444" s="8"/>
      <c r="B1444" s="7" t="str">
        <f t="shared" si="22"/>
        <v/>
      </c>
      <c r="C1444" s="8"/>
      <c r="D1444" s="8"/>
      <c r="E1444" s="8"/>
    </row>
    <row r="1445" spans="1:5" x14ac:dyDescent="0.25">
      <c r="A1445" s="8"/>
      <c r="B1445" s="7" t="str">
        <f t="shared" si="22"/>
        <v/>
      </c>
      <c r="C1445" s="8"/>
      <c r="D1445" s="8"/>
      <c r="E1445" s="8"/>
    </row>
    <row r="1446" spans="1:5" x14ac:dyDescent="0.25">
      <c r="A1446" s="8"/>
      <c r="B1446" s="7" t="str">
        <f t="shared" si="22"/>
        <v/>
      </c>
      <c r="C1446" s="8"/>
      <c r="D1446" s="8"/>
      <c r="E1446" s="8"/>
    </row>
    <row r="1447" spans="1:5" x14ac:dyDescent="0.25">
      <c r="A1447" s="8"/>
      <c r="B1447" s="7" t="str">
        <f t="shared" si="22"/>
        <v/>
      </c>
      <c r="C1447" s="8"/>
      <c r="D1447" s="8"/>
      <c r="E1447" s="8"/>
    </row>
    <row r="1448" spans="1:5" x14ac:dyDescent="0.25">
      <c r="A1448" s="8"/>
      <c r="B1448" s="7" t="str">
        <f t="shared" si="22"/>
        <v/>
      </c>
      <c r="C1448" s="8"/>
      <c r="D1448" s="8"/>
      <c r="E1448" s="8"/>
    </row>
    <row r="1449" spans="1:5" x14ac:dyDescent="0.25">
      <c r="A1449" s="8"/>
      <c r="B1449" s="7" t="str">
        <f t="shared" si="22"/>
        <v/>
      </c>
      <c r="C1449" s="8"/>
      <c r="D1449" s="8"/>
      <c r="E1449" s="8"/>
    </row>
    <row r="1450" spans="1:5" x14ac:dyDescent="0.25">
      <c r="A1450" s="8"/>
      <c r="B1450" s="7" t="str">
        <f t="shared" si="22"/>
        <v/>
      </c>
      <c r="C1450" s="8"/>
      <c r="D1450" s="8"/>
      <c r="E1450" s="8"/>
    </row>
    <row r="1451" spans="1:5" x14ac:dyDescent="0.25">
      <c r="A1451" s="8"/>
      <c r="B1451" s="7" t="str">
        <f t="shared" si="22"/>
        <v/>
      </c>
      <c r="C1451" s="8"/>
      <c r="D1451" s="8"/>
      <c r="E1451" s="8"/>
    </row>
    <row r="1452" spans="1:5" x14ac:dyDescent="0.25">
      <c r="A1452" s="8"/>
      <c r="B1452" s="7" t="str">
        <f t="shared" si="22"/>
        <v/>
      </c>
      <c r="C1452" s="8"/>
      <c r="D1452" s="8"/>
      <c r="E1452" s="8"/>
    </row>
    <row r="1453" spans="1:5" x14ac:dyDescent="0.25">
      <c r="A1453" s="8"/>
      <c r="B1453" s="7" t="str">
        <f t="shared" si="22"/>
        <v/>
      </c>
      <c r="C1453" s="8"/>
      <c r="D1453" s="8"/>
      <c r="E1453" s="8"/>
    </row>
    <row r="1454" spans="1:5" x14ac:dyDescent="0.25">
      <c r="A1454" s="8"/>
      <c r="B1454" s="7" t="str">
        <f t="shared" si="22"/>
        <v/>
      </c>
      <c r="C1454" s="8"/>
      <c r="D1454" s="8"/>
      <c r="E1454" s="8"/>
    </row>
    <row r="1455" spans="1:5" x14ac:dyDescent="0.25">
      <c r="A1455" s="8"/>
      <c r="B1455" s="7" t="str">
        <f t="shared" si="22"/>
        <v/>
      </c>
      <c r="C1455" s="8"/>
      <c r="D1455" s="8"/>
      <c r="E1455" s="8"/>
    </row>
    <row r="1456" spans="1:5" x14ac:dyDescent="0.25">
      <c r="A1456" s="8"/>
      <c r="B1456" s="7" t="str">
        <f t="shared" si="22"/>
        <v/>
      </c>
      <c r="C1456" s="8"/>
      <c r="D1456" s="8"/>
      <c r="E1456" s="8"/>
    </row>
    <row r="1457" spans="1:5" x14ac:dyDescent="0.25">
      <c r="A1457" s="8"/>
      <c r="B1457" s="7" t="str">
        <f t="shared" si="22"/>
        <v/>
      </c>
      <c r="C1457" s="8"/>
      <c r="D1457" s="8"/>
      <c r="E1457" s="8"/>
    </row>
    <row r="1458" spans="1:5" x14ac:dyDescent="0.25">
      <c r="A1458" s="8"/>
      <c r="B1458" s="7" t="str">
        <f t="shared" si="22"/>
        <v/>
      </c>
      <c r="C1458" s="8"/>
      <c r="D1458" s="8"/>
      <c r="E1458" s="8"/>
    </row>
    <row r="1459" spans="1:5" x14ac:dyDescent="0.25">
      <c r="A1459" s="8"/>
      <c r="B1459" s="7" t="str">
        <f t="shared" si="22"/>
        <v/>
      </c>
      <c r="C1459" s="8"/>
      <c r="D1459" s="8"/>
      <c r="E1459" s="8"/>
    </row>
    <row r="1460" spans="1:5" x14ac:dyDescent="0.25">
      <c r="A1460" s="8"/>
      <c r="B1460" s="7" t="str">
        <f t="shared" si="22"/>
        <v/>
      </c>
      <c r="C1460" s="8"/>
      <c r="D1460" s="8"/>
      <c r="E1460" s="8"/>
    </row>
    <row r="1461" spans="1:5" x14ac:dyDescent="0.25">
      <c r="A1461" s="8"/>
      <c r="B1461" s="7" t="str">
        <f t="shared" si="22"/>
        <v/>
      </c>
      <c r="C1461" s="8"/>
      <c r="D1461" s="8"/>
      <c r="E1461" s="8"/>
    </row>
    <row r="1462" spans="1:5" x14ac:dyDescent="0.25">
      <c r="A1462" s="8"/>
      <c r="B1462" s="7" t="str">
        <f t="shared" si="22"/>
        <v/>
      </c>
      <c r="C1462" s="8"/>
      <c r="D1462" s="8"/>
      <c r="E1462" s="8"/>
    </row>
    <row r="1463" spans="1:5" x14ac:dyDescent="0.25">
      <c r="A1463" s="8"/>
      <c r="B1463" s="7" t="str">
        <f t="shared" si="22"/>
        <v/>
      </c>
      <c r="C1463" s="8"/>
      <c r="D1463" s="8"/>
      <c r="E1463" s="8"/>
    </row>
    <row r="1464" spans="1:5" x14ac:dyDescent="0.25">
      <c r="A1464" s="8"/>
      <c r="B1464" s="7" t="str">
        <f t="shared" si="22"/>
        <v/>
      </c>
      <c r="C1464" s="8"/>
      <c r="D1464" s="8"/>
      <c r="E1464" s="8"/>
    </row>
    <row r="1465" spans="1:5" x14ac:dyDescent="0.25">
      <c r="A1465" s="8"/>
      <c r="B1465" s="7" t="str">
        <f t="shared" si="22"/>
        <v/>
      </c>
      <c r="C1465" s="8"/>
      <c r="D1465" s="8"/>
      <c r="E1465" s="8"/>
    </row>
    <row r="1466" spans="1:5" x14ac:dyDescent="0.25">
      <c r="A1466" s="8"/>
      <c r="B1466" s="7" t="str">
        <f t="shared" si="22"/>
        <v/>
      </c>
      <c r="C1466" s="8"/>
      <c r="D1466" s="8"/>
      <c r="E1466" s="8"/>
    </row>
    <row r="1467" spans="1:5" x14ac:dyDescent="0.25">
      <c r="A1467" s="8"/>
      <c r="B1467" s="7" t="str">
        <f t="shared" si="22"/>
        <v/>
      </c>
      <c r="C1467" s="8"/>
      <c r="D1467" s="8"/>
      <c r="E1467" s="8"/>
    </row>
    <row r="1468" spans="1:5" x14ac:dyDescent="0.25">
      <c r="A1468" s="8"/>
      <c r="B1468" s="7" t="str">
        <f t="shared" si="22"/>
        <v/>
      </c>
      <c r="C1468" s="8"/>
      <c r="D1468" s="8"/>
      <c r="E1468" s="8"/>
    </row>
    <row r="1469" spans="1:5" x14ac:dyDescent="0.25">
      <c r="A1469" s="8"/>
      <c r="B1469" s="7" t="str">
        <f t="shared" si="22"/>
        <v/>
      </c>
      <c r="C1469" s="8"/>
      <c r="D1469" s="8"/>
      <c r="E1469" s="8"/>
    </row>
    <row r="1470" spans="1:5" x14ac:dyDescent="0.25">
      <c r="A1470" s="8"/>
      <c r="B1470" s="7" t="str">
        <f t="shared" si="22"/>
        <v/>
      </c>
      <c r="C1470" s="8"/>
      <c r="D1470" s="8"/>
      <c r="E1470" s="8"/>
    </row>
    <row r="1471" spans="1:5" x14ac:dyDescent="0.25">
      <c r="A1471" s="8"/>
      <c r="B1471" s="7" t="str">
        <f t="shared" si="22"/>
        <v/>
      </c>
      <c r="C1471" s="8"/>
      <c r="D1471" s="8"/>
      <c r="E1471" s="8"/>
    </row>
    <row r="1472" spans="1:5" x14ac:dyDescent="0.25">
      <c r="A1472" s="8"/>
      <c r="B1472" s="7" t="str">
        <f t="shared" si="22"/>
        <v/>
      </c>
      <c r="C1472" s="8"/>
      <c r="D1472" s="8"/>
      <c r="E1472" s="8"/>
    </row>
    <row r="1473" spans="1:5" x14ac:dyDescent="0.25">
      <c r="A1473" s="8"/>
      <c r="B1473" s="7" t="str">
        <f t="shared" si="22"/>
        <v/>
      </c>
      <c r="C1473" s="8"/>
      <c r="D1473" s="8"/>
      <c r="E1473" s="8"/>
    </row>
    <row r="1474" spans="1:5" x14ac:dyDescent="0.25">
      <c r="A1474" s="8"/>
      <c r="B1474" s="7" t="str">
        <f t="shared" si="22"/>
        <v/>
      </c>
      <c r="C1474" s="8"/>
      <c r="D1474" s="8"/>
      <c r="E1474" s="8"/>
    </row>
    <row r="1475" spans="1:5" x14ac:dyDescent="0.25">
      <c r="A1475" s="8"/>
      <c r="B1475" s="7" t="str">
        <f t="shared" ref="B1475:B1538" si="23">IF($A1474="","",YEAR($A1474))</f>
        <v/>
      </c>
      <c r="C1475" s="8"/>
      <c r="D1475" s="8"/>
      <c r="E1475" s="8"/>
    </row>
    <row r="1476" spans="1:5" x14ac:dyDescent="0.25">
      <c r="A1476" s="8"/>
      <c r="B1476" s="7" t="str">
        <f t="shared" si="23"/>
        <v/>
      </c>
      <c r="C1476" s="8"/>
      <c r="D1476" s="8"/>
      <c r="E1476" s="8"/>
    </row>
    <row r="1477" spans="1:5" x14ac:dyDescent="0.25">
      <c r="A1477" s="8"/>
      <c r="B1477" s="7" t="str">
        <f t="shared" si="23"/>
        <v/>
      </c>
      <c r="C1477" s="8"/>
      <c r="D1477" s="8"/>
      <c r="E1477" s="8"/>
    </row>
    <row r="1478" spans="1:5" x14ac:dyDescent="0.25">
      <c r="A1478" s="8"/>
      <c r="B1478" s="7" t="str">
        <f t="shared" si="23"/>
        <v/>
      </c>
      <c r="C1478" s="8"/>
      <c r="D1478" s="8"/>
      <c r="E1478" s="8"/>
    </row>
    <row r="1479" spans="1:5" x14ac:dyDescent="0.25">
      <c r="A1479" s="8"/>
      <c r="B1479" s="7" t="str">
        <f t="shared" si="23"/>
        <v/>
      </c>
      <c r="C1479" s="8"/>
      <c r="D1479" s="8"/>
      <c r="E1479" s="8"/>
    </row>
    <row r="1480" spans="1:5" x14ac:dyDescent="0.25">
      <c r="A1480" s="8"/>
      <c r="B1480" s="7" t="str">
        <f t="shared" si="23"/>
        <v/>
      </c>
      <c r="C1480" s="8"/>
      <c r="D1480" s="8"/>
      <c r="E1480" s="8"/>
    </row>
    <row r="1481" spans="1:5" x14ac:dyDescent="0.25">
      <c r="A1481" s="8"/>
      <c r="B1481" s="7" t="str">
        <f t="shared" si="23"/>
        <v/>
      </c>
      <c r="C1481" s="8"/>
      <c r="D1481" s="8"/>
      <c r="E1481" s="8"/>
    </row>
    <row r="1482" spans="1:5" x14ac:dyDescent="0.25">
      <c r="A1482" s="8"/>
      <c r="B1482" s="7" t="str">
        <f t="shared" si="23"/>
        <v/>
      </c>
      <c r="C1482" s="8"/>
      <c r="D1482" s="8"/>
      <c r="E1482" s="8"/>
    </row>
    <row r="1483" spans="1:5" x14ac:dyDescent="0.25">
      <c r="A1483" s="8"/>
      <c r="B1483" s="7" t="str">
        <f t="shared" si="23"/>
        <v/>
      </c>
      <c r="C1483" s="8"/>
      <c r="D1483" s="8"/>
      <c r="E1483" s="8"/>
    </row>
    <row r="1484" spans="1:5" x14ac:dyDescent="0.25">
      <c r="A1484" s="8"/>
      <c r="B1484" s="7" t="str">
        <f t="shared" si="23"/>
        <v/>
      </c>
      <c r="C1484" s="8"/>
      <c r="D1484" s="8"/>
      <c r="E1484" s="8"/>
    </row>
    <row r="1485" spans="1:5" x14ac:dyDescent="0.25">
      <c r="A1485" s="8"/>
      <c r="B1485" s="7" t="str">
        <f t="shared" si="23"/>
        <v/>
      </c>
      <c r="C1485" s="8"/>
      <c r="D1485" s="8"/>
      <c r="E1485" s="8"/>
    </row>
    <row r="1486" spans="1:5" x14ac:dyDescent="0.25">
      <c r="A1486" s="8"/>
      <c r="B1486" s="7" t="str">
        <f t="shared" si="23"/>
        <v/>
      </c>
      <c r="C1486" s="8"/>
      <c r="D1486" s="8"/>
      <c r="E1486" s="8"/>
    </row>
    <row r="1487" spans="1:5" x14ac:dyDescent="0.25">
      <c r="A1487" s="8"/>
      <c r="B1487" s="7" t="str">
        <f t="shared" si="23"/>
        <v/>
      </c>
      <c r="C1487" s="8"/>
      <c r="D1487" s="8"/>
      <c r="E1487" s="8"/>
    </row>
    <row r="1488" spans="1:5" x14ac:dyDescent="0.25">
      <c r="A1488" s="8"/>
      <c r="B1488" s="7" t="str">
        <f t="shared" si="23"/>
        <v/>
      </c>
      <c r="C1488" s="8"/>
      <c r="D1488" s="8"/>
      <c r="E1488" s="8"/>
    </row>
    <row r="1489" spans="1:5" x14ac:dyDescent="0.25">
      <c r="A1489" s="8"/>
      <c r="B1489" s="7" t="str">
        <f t="shared" si="23"/>
        <v/>
      </c>
      <c r="C1489" s="8"/>
      <c r="D1489" s="8"/>
      <c r="E1489" s="8"/>
    </row>
    <row r="1490" spans="1:5" x14ac:dyDescent="0.25">
      <c r="A1490" s="8"/>
      <c r="B1490" s="7" t="str">
        <f t="shared" si="23"/>
        <v/>
      </c>
      <c r="C1490" s="8"/>
      <c r="D1490" s="8"/>
      <c r="E1490" s="8"/>
    </row>
    <row r="1491" spans="1:5" x14ac:dyDescent="0.25">
      <c r="A1491" s="8"/>
      <c r="B1491" s="7" t="str">
        <f t="shared" si="23"/>
        <v/>
      </c>
      <c r="C1491" s="8"/>
      <c r="D1491" s="8"/>
      <c r="E1491" s="8"/>
    </row>
    <row r="1492" spans="1:5" x14ac:dyDescent="0.25">
      <c r="A1492" s="8"/>
      <c r="B1492" s="7" t="str">
        <f t="shared" si="23"/>
        <v/>
      </c>
      <c r="C1492" s="8"/>
      <c r="D1492" s="8"/>
      <c r="E1492" s="8"/>
    </row>
    <row r="1493" spans="1:5" x14ac:dyDescent="0.25">
      <c r="A1493" s="8"/>
      <c r="B1493" s="7" t="str">
        <f t="shared" si="23"/>
        <v/>
      </c>
      <c r="C1493" s="8"/>
      <c r="D1493" s="8"/>
      <c r="E1493" s="8"/>
    </row>
    <row r="1494" spans="1:5" x14ac:dyDescent="0.25">
      <c r="A1494" s="8"/>
      <c r="B1494" s="7" t="str">
        <f t="shared" si="23"/>
        <v/>
      </c>
      <c r="C1494" s="8"/>
      <c r="D1494" s="8"/>
      <c r="E1494" s="8"/>
    </row>
    <row r="1495" spans="1:5" x14ac:dyDescent="0.25">
      <c r="A1495" s="8"/>
      <c r="B1495" s="7" t="str">
        <f t="shared" si="23"/>
        <v/>
      </c>
      <c r="C1495" s="8"/>
      <c r="D1495" s="8"/>
      <c r="E1495" s="8"/>
    </row>
    <row r="1496" spans="1:5" x14ac:dyDescent="0.25">
      <c r="A1496" s="8"/>
      <c r="B1496" s="7" t="str">
        <f t="shared" si="23"/>
        <v/>
      </c>
      <c r="C1496" s="8"/>
      <c r="D1496" s="8"/>
      <c r="E1496" s="8"/>
    </row>
    <row r="1497" spans="1:5" x14ac:dyDescent="0.25">
      <c r="A1497" s="8"/>
      <c r="B1497" s="7" t="str">
        <f t="shared" si="23"/>
        <v/>
      </c>
      <c r="C1497" s="8"/>
      <c r="D1497" s="8"/>
      <c r="E1497" s="8"/>
    </row>
    <row r="1498" spans="1:5" x14ac:dyDescent="0.25">
      <c r="A1498" s="8"/>
      <c r="B1498" s="7" t="str">
        <f t="shared" si="23"/>
        <v/>
      </c>
      <c r="C1498" s="8"/>
      <c r="D1498" s="8"/>
      <c r="E1498" s="8"/>
    </row>
    <row r="1499" spans="1:5" x14ac:dyDescent="0.25">
      <c r="A1499" s="8"/>
      <c r="B1499" s="7" t="str">
        <f t="shared" si="23"/>
        <v/>
      </c>
      <c r="C1499" s="8"/>
      <c r="D1499" s="8"/>
      <c r="E1499" s="8"/>
    </row>
    <row r="1500" spans="1:5" x14ac:dyDescent="0.25">
      <c r="A1500" s="8"/>
      <c r="B1500" s="7" t="str">
        <f t="shared" si="23"/>
        <v/>
      </c>
      <c r="C1500" s="8"/>
      <c r="D1500" s="8"/>
      <c r="E1500" s="8"/>
    </row>
    <row r="1501" spans="1:5" x14ac:dyDescent="0.25">
      <c r="A1501" s="8"/>
      <c r="B1501" s="7" t="str">
        <f t="shared" si="23"/>
        <v/>
      </c>
      <c r="C1501" s="8"/>
      <c r="D1501" s="8"/>
      <c r="E1501" s="8"/>
    </row>
    <row r="1502" spans="1:5" x14ac:dyDescent="0.25">
      <c r="A1502" s="8"/>
      <c r="B1502" s="7" t="str">
        <f t="shared" si="23"/>
        <v/>
      </c>
      <c r="C1502" s="8"/>
      <c r="D1502" s="8"/>
      <c r="E1502" s="8"/>
    </row>
    <row r="1503" spans="1:5" x14ac:dyDescent="0.25">
      <c r="A1503" s="8"/>
      <c r="B1503" s="7" t="str">
        <f t="shared" si="23"/>
        <v/>
      </c>
      <c r="C1503" s="8"/>
      <c r="D1503" s="8"/>
      <c r="E1503" s="8"/>
    </row>
    <row r="1504" spans="1:5" x14ac:dyDescent="0.25">
      <c r="A1504" s="8"/>
      <c r="B1504" s="7" t="str">
        <f t="shared" si="23"/>
        <v/>
      </c>
      <c r="C1504" s="8"/>
      <c r="D1504" s="8"/>
      <c r="E1504" s="8"/>
    </row>
    <row r="1505" spans="1:5" x14ac:dyDescent="0.25">
      <c r="A1505" s="8"/>
      <c r="B1505" s="7" t="str">
        <f t="shared" si="23"/>
        <v/>
      </c>
      <c r="C1505" s="8"/>
      <c r="D1505" s="8"/>
      <c r="E1505" s="8"/>
    </row>
    <row r="1506" spans="1:5" x14ac:dyDescent="0.25">
      <c r="A1506" s="8"/>
      <c r="B1506" s="7" t="str">
        <f t="shared" si="23"/>
        <v/>
      </c>
      <c r="C1506" s="8"/>
      <c r="D1506" s="8"/>
      <c r="E1506" s="8"/>
    </row>
    <row r="1507" spans="1:5" x14ac:dyDescent="0.25">
      <c r="A1507" s="8"/>
      <c r="B1507" s="7" t="str">
        <f t="shared" si="23"/>
        <v/>
      </c>
      <c r="C1507" s="8"/>
      <c r="D1507" s="8"/>
      <c r="E1507" s="8"/>
    </row>
    <row r="1508" spans="1:5" x14ac:dyDescent="0.25">
      <c r="A1508" s="8"/>
      <c r="B1508" s="7" t="str">
        <f t="shared" si="23"/>
        <v/>
      </c>
      <c r="C1508" s="8"/>
      <c r="D1508" s="8"/>
      <c r="E1508" s="8"/>
    </row>
    <row r="1509" spans="1:5" x14ac:dyDescent="0.25">
      <c r="A1509" s="8"/>
      <c r="B1509" s="7" t="str">
        <f t="shared" si="23"/>
        <v/>
      </c>
      <c r="C1509" s="8"/>
      <c r="D1509" s="8"/>
      <c r="E1509" s="8"/>
    </row>
    <row r="1510" spans="1:5" x14ac:dyDescent="0.25">
      <c r="A1510" s="8"/>
      <c r="B1510" s="7" t="str">
        <f t="shared" si="23"/>
        <v/>
      </c>
      <c r="C1510" s="8"/>
      <c r="D1510" s="8"/>
      <c r="E1510" s="8"/>
    </row>
    <row r="1511" spans="1:5" x14ac:dyDescent="0.25">
      <c r="A1511" s="8"/>
      <c r="B1511" s="7" t="str">
        <f t="shared" si="23"/>
        <v/>
      </c>
      <c r="C1511" s="8"/>
      <c r="D1511" s="8"/>
      <c r="E1511" s="8"/>
    </row>
    <row r="1512" spans="1:5" x14ac:dyDescent="0.25">
      <c r="A1512" s="8"/>
      <c r="B1512" s="7" t="str">
        <f t="shared" si="23"/>
        <v/>
      </c>
      <c r="C1512" s="8"/>
      <c r="D1512" s="8"/>
      <c r="E1512" s="8"/>
    </row>
    <row r="1513" spans="1:5" x14ac:dyDescent="0.25">
      <c r="A1513" s="8"/>
      <c r="B1513" s="7" t="str">
        <f t="shared" si="23"/>
        <v/>
      </c>
      <c r="C1513" s="8"/>
      <c r="D1513" s="8"/>
      <c r="E1513" s="8"/>
    </row>
    <row r="1514" spans="1:5" x14ac:dyDescent="0.25">
      <c r="A1514" s="8"/>
      <c r="B1514" s="7" t="str">
        <f t="shared" si="23"/>
        <v/>
      </c>
      <c r="C1514" s="8"/>
      <c r="D1514" s="8"/>
      <c r="E1514" s="8"/>
    </row>
    <row r="1515" spans="1:5" x14ac:dyDescent="0.25">
      <c r="A1515" s="8"/>
      <c r="B1515" s="7" t="str">
        <f t="shared" si="23"/>
        <v/>
      </c>
      <c r="C1515" s="8"/>
      <c r="D1515" s="8"/>
      <c r="E1515" s="8"/>
    </row>
    <row r="1516" spans="1:5" x14ac:dyDescent="0.25">
      <c r="A1516" s="8"/>
      <c r="B1516" s="7" t="str">
        <f t="shared" si="23"/>
        <v/>
      </c>
      <c r="C1516" s="8"/>
      <c r="D1516" s="8"/>
      <c r="E1516" s="8"/>
    </row>
    <row r="1517" spans="1:5" x14ac:dyDescent="0.25">
      <c r="A1517" s="8"/>
      <c r="B1517" s="7" t="str">
        <f t="shared" si="23"/>
        <v/>
      </c>
      <c r="C1517" s="8"/>
      <c r="D1517" s="8"/>
      <c r="E1517" s="8"/>
    </row>
    <row r="1518" spans="1:5" x14ac:dyDescent="0.25">
      <c r="A1518" s="8"/>
      <c r="B1518" s="7" t="str">
        <f t="shared" si="23"/>
        <v/>
      </c>
      <c r="C1518" s="8"/>
      <c r="D1518" s="8"/>
      <c r="E1518" s="8"/>
    </row>
    <row r="1519" spans="1:5" x14ac:dyDescent="0.25">
      <c r="A1519" s="8"/>
      <c r="B1519" s="7" t="str">
        <f t="shared" si="23"/>
        <v/>
      </c>
      <c r="C1519" s="8"/>
      <c r="D1519" s="8"/>
      <c r="E1519" s="8"/>
    </row>
    <row r="1520" spans="1:5" x14ac:dyDescent="0.25">
      <c r="A1520" s="8"/>
      <c r="B1520" s="7" t="str">
        <f t="shared" si="23"/>
        <v/>
      </c>
      <c r="C1520" s="8"/>
      <c r="D1520" s="8"/>
      <c r="E1520" s="8"/>
    </row>
    <row r="1521" spans="1:5" x14ac:dyDescent="0.25">
      <c r="A1521" s="8"/>
      <c r="B1521" s="7" t="str">
        <f t="shared" si="23"/>
        <v/>
      </c>
      <c r="C1521" s="8"/>
      <c r="D1521" s="8"/>
      <c r="E1521" s="8"/>
    </row>
    <row r="1522" spans="1:5" x14ac:dyDescent="0.25">
      <c r="A1522" s="8"/>
      <c r="B1522" s="7" t="str">
        <f t="shared" si="23"/>
        <v/>
      </c>
      <c r="C1522" s="8"/>
      <c r="D1522" s="8"/>
      <c r="E1522" s="8"/>
    </row>
    <row r="1523" spans="1:5" x14ac:dyDescent="0.25">
      <c r="A1523" s="8"/>
      <c r="B1523" s="7" t="str">
        <f t="shared" si="23"/>
        <v/>
      </c>
      <c r="C1523" s="8"/>
      <c r="D1523" s="8"/>
      <c r="E1523" s="8"/>
    </row>
    <row r="1524" spans="1:5" x14ac:dyDescent="0.25">
      <c r="A1524" s="8"/>
      <c r="B1524" s="7" t="str">
        <f t="shared" si="23"/>
        <v/>
      </c>
      <c r="C1524" s="8"/>
      <c r="D1524" s="8"/>
      <c r="E1524" s="8"/>
    </row>
    <row r="1525" spans="1:5" x14ac:dyDescent="0.25">
      <c r="A1525" s="8"/>
      <c r="B1525" s="7" t="str">
        <f t="shared" si="23"/>
        <v/>
      </c>
      <c r="C1525" s="8"/>
      <c r="D1525" s="8"/>
      <c r="E1525" s="8"/>
    </row>
    <row r="1526" spans="1:5" x14ac:dyDescent="0.25">
      <c r="A1526" s="8"/>
      <c r="B1526" s="7" t="str">
        <f t="shared" si="23"/>
        <v/>
      </c>
      <c r="C1526" s="8"/>
      <c r="D1526" s="8"/>
      <c r="E1526" s="8"/>
    </row>
    <row r="1527" spans="1:5" x14ac:dyDescent="0.25">
      <c r="A1527" s="8"/>
      <c r="B1527" s="7" t="str">
        <f t="shared" si="23"/>
        <v/>
      </c>
      <c r="C1527" s="8"/>
      <c r="D1527" s="8"/>
      <c r="E1527" s="8"/>
    </row>
    <row r="1528" spans="1:5" x14ac:dyDescent="0.25">
      <c r="A1528" s="8"/>
      <c r="B1528" s="7" t="str">
        <f t="shared" si="23"/>
        <v/>
      </c>
      <c r="C1528" s="8"/>
      <c r="D1528" s="8"/>
      <c r="E1528" s="8"/>
    </row>
    <row r="1529" spans="1:5" x14ac:dyDescent="0.25">
      <c r="A1529" s="8"/>
      <c r="B1529" s="7" t="str">
        <f t="shared" si="23"/>
        <v/>
      </c>
      <c r="C1529" s="8"/>
      <c r="D1529" s="8"/>
      <c r="E1529" s="8"/>
    </row>
    <row r="1530" spans="1:5" x14ac:dyDescent="0.25">
      <c r="A1530" s="8"/>
      <c r="B1530" s="7" t="str">
        <f t="shared" si="23"/>
        <v/>
      </c>
      <c r="C1530" s="8"/>
      <c r="D1530" s="8"/>
      <c r="E1530" s="8"/>
    </row>
    <row r="1531" spans="1:5" x14ac:dyDescent="0.25">
      <c r="A1531" s="8"/>
      <c r="B1531" s="7" t="str">
        <f t="shared" si="23"/>
        <v/>
      </c>
      <c r="C1531" s="8"/>
      <c r="D1531" s="8"/>
      <c r="E1531" s="8"/>
    </row>
    <row r="1532" spans="1:5" x14ac:dyDescent="0.25">
      <c r="A1532" s="8"/>
      <c r="B1532" s="7" t="str">
        <f t="shared" si="23"/>
        <v/>
      </c>
      <c r="C1532" s="8"/>
      <c r="D1532" s="8"/>
      <c r="E1532" s="8"/>
    </row>
    <row r="1533" spans="1:5" x14ac:dyDescent="0.25">
      <c r="A1533" s="8"/>
      <c r="B1533" s="7" t="str">
        <f t="shared" si="23"/>
        <v/>
      </c>
      <c r="C1533" s="8"/>
      <c r="D1533" s="8"/>
      <c r="E1533" s="8"/>
    </row>
    <row r="1534" spans="1:5" x14ac:dyDescent="0.25">
      <c r="A1534" s="8"/>
      <c r="B1534" s="7" t="str">
        <f t="shared" si="23"/>
        <v/>
      </c>
      <c r="C1534" s="8"/>
      <c r="D1534" s="8"/>
      <c r="E1534" s="8"/>
    </row>
    <row r="1535" spans="1:5" x14ac:dyDescent="0.25">
      <c r="A1535" s="8"/>
      <c r="B1535" s="7" t="str">
        <f t="shared" si="23"/>
        <v/>
      </c>
      <c r="C1535" s="8"/>
      <c r="D1535" s="8"/>
      <c r="E1535" s="8"/>
    </row>
    <row r="1536" spans="1:5" x14ac:dyDescent="0.25">
      <c r="A1536" s="8"/>
      <c r="B1536" s="7" t="str">
        <f t="shared" si="23"/>
        <v/>
      </c>
      <c r="C1536" s="8"/>
      <c r="D1536" s="8"/>
      <c r="E1536" s="8"/>
    </row>
    <row r="1537" spans="1:5" x14ac:dyDescent="0.25">
      <c r="A1537" s="8"/>
      <c r="B1537" s="7" t="str">
        <f t="shared" si="23"/>
        <v/>
      </c>
      <c r="C1537" s="8"/>
      <c r="D1537" s="8"/>
      <c r="E1537" s="8"/>
    </row>
    <row r="1538" spans="1:5" x14ac:dyDescent="0.25">
      <c r="A1538" s="8"/>
      <c r="B1538" s="7" t="str">
        <f t="shared" si="23"/>
        <v/>
      </c>
      <c r="C1538" s="8"/>
      <c r="D1538" s="8"/>
      <c r="E1538" s="8"/>
    </row>
    <row r="1539" spans="1:5" x14ac:dyDescent="0.25">
      <c r="A1539" s="8"/>
      <c r="B1539" s="7" t="str">
        <f t="shared" ref="B1539:B1602" si="24">IF($A1538="","",YEAR($A1538))</f>
        <v/>
      </c>
      <c r="C1539" s="8"/>
      <c r="D1539" s="8"/>
      <c r="E1539" s="8"/>
    </row>
    <row r="1540" spans="1:5" x14ac:dyDescent="0.25">
      <c r="A1540" s="8"/>
      <c r="B1540" s="7" t="str">
        <f t="shared" si="24"/>
        <v/>
      </c>
      <c r="C1540" s="8"/>
      <c r="D1540" s="8"/>
      <c r="E1540" s="8"/>
    </row>
    <row r="1541" spans="1:5" x14ac:dyDescent="0.25">
      <c r="A1541" s="8"/>
      <c r="B1541" s="7" t="str">
        <f t="shared" si="24"/>
        <v/>
      </c>
      <c r="C1541" s="8"/>
      <c r="D1541" s="8"/>
      <c r="E1541" s="8"/>
    </row>
    <row r="1542" spans="1:5" x14ac:dyDescent="0.25">
      <c r="A1542" s="8"/>
      <c r="B1542" s="7" t="str">
        <f t="shared" si="24"/>
        <v/>
      </c>
      <c r="C1542" s="8"/>
      <c r="D1542" s="8"/>
      <c r="E1542" s="8"/>
    </row>
    <row r="1543" spans="1:5" x14ac:dyDescent="0.25">
      <c r="A1543" s="8"/>
      <c r="B1543" s="7" t="str">
        <f t="shared" si="24"/>
        <v/>
      </c>
      <c r="C1543" s="8"/>
      <c r="D1543" s="8"/>
      <c r="E1543" s="8"/>
    </row>
    <row r="1544" spans="1:5" x14ac:dyDescent="0.25">
      <c r="A1544" s="8"/>
      <c r="B1544" s="7" t="str">
        <f t="shared" si="24"/>
        <v/>
      </c>
      <c r="C1544" s="8"/>
      <c r="D1544" s="8"/>
      <c r="E1544" s="8"/>
    </row>
    <row r="1545" spans="1:5" x14ac:dyDescent="0.25">
      <c r="A1545" s="8"/>
      <c r="B1545" s="7" t="str">
        <f t="shared" si="24"/>
        <v/>
      </c>
      <c r="C1545" s="8"/>
      <c r="D1545" s="8"/>
      <c r="E1545" s="8"/>
    </row>
    <row r="1546" spans="1:5" x14ac:dyDescent="0.25">
      <c r="A1546" s="8"/>
      <c r="B1546" s="7" t="str">
        <f t="shared" si="24"/>
        <v/>
      </c>
      <c r="C1546" s="8"/>
      <c r="D1546" s="8"/>
      <c r="E1546" s="8"/>
    </row>
    <row r="1547" spans="1:5" x14ac:dyDescent="0.25">
      <c r="A1547" s="8"/>
      <c r="B1547" s="7" t="str">
        <f t="shared" si="24"/>
        <v/>
      </c>
      <c r="C1547" s="8"/>
      <c r="D1547" s="8"/>
      <c r="E1547" s="8"/>
    </row>
    <row r="1548" spans="1:5" x14ac:dyDescent="0.25">
      <c r="A1548" s="8"/>
      <c r="B1548" s="7" t="str">
        <f t="shared" si="24"/>
        <v/>
      </c>
      <c r="C1548" s="8"/>
      <c r="D1548" s="8"/>
      <c r="E1548" s="8"/>
    </row>
    <row r="1549" spans="1:5" x14ac:dyDescent="0.25">
      <c r="A1549" s="8"/>
      <c r="B1549" s="7" t="str">
        <f t="shared" si="24"/>
        <v/>
      </c>
      <c r="C1549" s="8"/>
      <c r="D1549" s="8"/>
      <c r="E1549" s="8"/>
    </row>
    <row r="1550" spans="1:5" x14ac:dyDescent="0.25">
      <c r="A1550" s="8"/>
      <c r="B1550" s="7" t="str">
        <f t="shared" si="24"/>
        <v/>
      </c>
      <c r="C1550" s="8"/>
      <c r="D1550" s="8"/>
      <c r="E1550" s="8"/>
    </row>
    <row r="1551" spans="1:5" x14ac:dyDescent="0.25">
      <c r="A1551" s="8"/>
      <c r="B1551" s="7" t="str">
        <f t="shared" si="24"/>
        <v/>
      </c>
      <c r="C1551" s="8"/>
      <c r="D1551" s="8"/>
      <c r="E1551" s="8"/>
    </row>
    <row r="1552" spans="1:5" x14ac:dyDescent="0.25">
      <c r="A1552" s="8"/>
      <c r="B1552" s="7" t="str">
        <f t="shared" si="24"/>
        <v/>
      </c>
      <c r="C1552" s="8"/>
      <c r="D1552" s="8"/>
      <c r="E1552" s="8"/>
    </row>
    <row r="1553" spans="1:5" x14ac:dyDescent="0.25">
      <c r="A1553" s="8"/>
      <c r="B1553" s="7" t="str">
        <f t="shared" si="24"/>
        <v/>
      </c>
      <c r="C1553" s="8"/>
      <c r="D1553" s="8"/>
      <c r="E1553" s="8"/>
    </row>
    <row r="1554" spans="1:5" x14ac:dyDescent="0.25">
      <c r="A1554" s="8"/>
      <c r="B1554" s="7" t="str">
        <f t="shared" si="24"/>
        <v/>
      </c>
      <c r="C1554" s="8"/>
      <c r="D1554" s="8"/>
      <c r="E1554" s="8"/>
    </row>
    <row r="1555" spans="1:5" x14ac:dyDescent="0.25">
      <c r="A1555" s="8"/>
      <c r="B1555" s="7" t="str">
        <f t="shared" si="24"/>
        <v/>
      </c>
      <c r="C1555" s="8"/>
      <c r="D1555" s="8"/>
      <c r="E1555" s="8"/>
    </row>
    <row r="1556" spans="1:5" x14ac:dyDescent="0.25">
      <c r="A1556" s="8"/>
      <c r="B1556" s="7" t="str">
        <f t="shared" si="24"/>
        <v/>
      </c>
      <c r="C1556" s="8"/>
      <c r="D1556" s="8"/>
      <c r="E1556" s="8"/>
    </row>
    <row r="1557" spans="1:5" x14ac:dyDescent="0.25">
      <c r="A1557" s="8"/>
      <c r="B1557" s="7" t="str">
        <f t="shared" si="24"/>
        <v/>
      </c>
      <c r="C1557" s="8"/>
      <c r="D1557" s="8"/>
      <c r="E1557" s="8"/>
    </row>
    <row r="1558" spans="1:5" x14ac:dyDescent="0.25">
      <c r="A1558" s="8"/>
      <c r="B1558" s="7" t="str">
        <f t="shared" si="24"/>
        <v/>
      </c>
      <c r="C1558" s="8"/>
      <c r="D1558" s="8"/>
      <c r="E1558" s="8"/>
    </row>
    <row r="1559" spans="1:5" x14ac:dyDescent="0.25">
      <c r="A1559" s="8"/>
      <c r="B1559" s="7" t="str">
        <f t="shared" si="24"/>
        <v/>
      </c>
      <c r="C1559" s="8"/>
      <c r="D1559" s="8"/>
      <c r="E1559" s="8"/>
    </row>
    <row r="1560" spans="1:5" x14ac:dyDescent="0.25">
      <c r="A1560" s="8"/>
      <c r="B1560" s="7" t="str">
        <f t="shared" si="24"/>
        <v/>
      </c>
      <c r="C1560" s="8"/>
      <c r="D1560" s="8"/>
      <c r="E1560" s="8"/>
    </row>
    <row r="1561" spans="1:5" x14ac:dyDescent="0.25">
      <c r="A1561" s="8"/>
      <c r="B1561" s="7" t="str">
        <f t="shared" si="24"/>
        <v/>
      </c>
      <c r="C1561" s="8"/>
      <c r="D1561" s="8"/>
      <c r="E1561" s="8"/>
    </row>
    <row r="1562" spans="1:5" x14ac:dyDescent="0.25">
      <c r="A1562" s="8"/>
      <c r="B1562" s="7" t="str">
        <f t="shared" si="24"/>
        <v/>
      </c>
      <c r="C1562" s="8"/>
      <c r="D1562" s="8"/>
      <c r="E1562" s="8"/>
    </row>
    <row r="1563" spans="1:5" x14ac:dyDescent="0.25">
      <c r="A1563" s="8"/>
      <c r="B1563" s="7" t="str">
        <f t="shared" si="24"/>
        <v/>
      </c>
      <c r="C1563" s="8"/>
      <c r="D1563" s="8"/>
      <c r="E1563" s="8"/>
    </row>
    <row r="1564" spans="1:5" x14ac:dyDescent="0.25">
      <c r="A1564" s="8"/>
      <c r="B1564" s="7" t="str">
        <f t="shared" si="24"/>
        <v/>
      </c>
      <c r="C1564" s="8"/>
      <c r="D1564" s="8"/>
      <c r="E1564" s="8"/>
    </row>
    <row r="1565" spans="1:5" x14ac:dyDescent="0.25">
      <c r="A1565" s="8"/>
      <c r="B1565" s="7" t="str">
        <f t="shared" si="24"/>
        <v/>
      </c>
      <c r="C1565" s="8"/>
      <c r="D1565" s="8"/>
      <c r="E1565" s="8"/>
    </row>
    <row r="1566" spans="1:5" x14ac:dyDescent="0.25">
      <c r="A1566" s="8"/>
      <c r="B1566" s="7" t="str">
        <f t="shared" si="24"/>
        <v/>
      </c>
      <c r="C1566" s="8"/>
      <c r="D1566" s="8"/>
      <c r="E1566" s="8"/>
    </row>
    <row r="1567" spans="1:5" x14ac:dyDescent="0.25">
      <c r="A1567" s="8"/>
      <c r="B1567" s="7" t="str">
        <f t="shared" si="24"/>
        <v/>
      </c>
      <c r="C1567" s="8"/>
      <c r="D1567" s="8"/>
      <c r="E1567" s="8"/>
    </row>
    <row r="1568" spans="1:5" x14ac:dyDescent="0.25">
      <c r="A1568" s="8"/>
      <c r="B1568" s="7" t="str">
        <f t="shared" si="24"/>
        <v/>
      </c>
      <c r="C1568" s="8"/>
      <c r="D1568" s="8"/>
      <c r="E1568" s="8"/>
    </row>
    <row r="1569" spans="1:5" x14ac:dyDescent="0.25">
      <c r="A1569" s="8"/>
      <c r="B1569" s="7" t="str">
        <f t="shared" si="24"/>
        <v/>
      </c>
      <c r="C1569" s="8"/>
      <c r="D1569" s="8"/>
      <c r="E1569" s="8"/>
    </row>
    <row r="1570" spans="1:5" x14ac:dyDescent="0.25">
      <c r="A1570" s="8"/>
      <c r="B1570" s="7" t="str">
        <f t="shared" si="24"/>
        <v/>
      </c>
      <c r="C1570" s="8"/>
      <c r="D1570" s="8"/>
      <c r="E1570" s="8"/>
    </row>
    <row r="1571" spans="1:5" x14ac:dyDescent="0.25">
      <c r="A1571" s="8"/>
      <c r="B1571" s="7" t="str">
        <f t="shared" si="24"/>
        <v/>
      </c>
      <c r="C1571" s="8"/>
      <c r="D1571" s="8"/>
      <c r="E1571" s="8"/>
    </row>
    <row r="1572" spans="1:5" x14ac:dyDescent="0.25">
      <c r="A1572" s="8"/>
      <c r="B1572" s="7" t="str">
        <f t="shared" si="24"/>
        <v/>
      </c>
      <c r="C1572" s="8"/>
      <c r="D1572" s="8"/>
      <c r="E1572" s="8"/>
    </row>
    <row r="1573" spans="1:5" x14ac:dyDescent="0.25">
      <c r="A1573" s="8"/>
      <c r="B1573" s="7" t="str">
        <f t="shared" si="24"/>
        <v/>
      </c>
      <c r="C1573" s="8"/>
      <c r="D1573" s="8"/>
      <c r="E1573" s="8"/>
    </row>
    <row r="1574" spans="1:5" x14ac:dyDescent="0.25">
      <c r="A1574" s="8"/>
      <c r="B1574" s="7" t="str">
        <f t="shared" si="24"/>
        <v/>
      </c>
      <c r="C1574" s="8"/>
      <c r="D1574" s="8"/>
      <c r="E1574" s="8"/>
    </row>
    <row r="1575" spans="1:5" x14ac:dyDescent="0.25">
      <c r="A1575" s="8"/>
      <c r="B1575" s="7" t="str">
        <f t="shared" si="24"/>
        <v/>
      </c>
      <c r="C1575" s="8"/>
      <c r="D1575" s="8"/>
      <c r="E1575" s="8"/>
    </row>
    <row r="1576" spans="1:5" x14ac:dyDescent="0.25">
      <c r="A1576" s="8"/>
      <c r="B1576" s="7" t="str">
        <f t="shared" si="24"/>
        <v/>
      </c>
      <c r="C1576" s="8"/>
      <c r="D1576" s="8"/>
      <c r="E1576" s="8"/>
    </row>
    <row r="1577" spans="1:5" x14ac:dyDescent="0.25">
      <c r="A1577" s="8"/>
      <c r="B1577" s="7" t="str">
        <f t="shared" si="24"/>
        <v/>
      </c>
      <c r="C1577" s="8"/>
      <c r="D1577" s="8"/>
      <c r="E1577" s="8"/>
    </row>
    <row r="1578" spans="1:5" x14ac:dyDescent="0.25">
      <c r="A1578" s="8"/>
      <c r="B1578" s="7" t="str">
        <f t="shared" si="24"/>
        <v/>
      </c>
      <c r="C1578" s="8"/>
      <c r="D1578" s="8"/>
      <c r="E1578" s="8"/>
    </row>
    <row r="1579" spans="1:5" x14ac:dyDescent="0.25">
      <c r="A1579" s="8"/>
      <c r="B1579" s="7" t="str">
        <f t="shared" si="24"/>
        <v/>
      </c>
      <c r="C1579" s="8"/>
      <c r="D1579" s="8"/>
      <c r="E1579" s="8"/>
    </row>
    <row r="1580" spans="1:5" x14ac:dyDescent="0.25">
      <c r="A1580" s="8"/>
      <c r="B1580" s="7" t="str">
        <f t="shared" si="24"/>
        <v/>
      </c>
      <c r="C1580" s="8"/>
      <c r="D1580" s="8"/>
      <c r="E1580" s="8"/>
    </row>
    <row r="1581" spans="1:5" x14ac:dyDescent="0.25">
      <c r="A1581" s="8"/>
      <c r="B1581" s="7" t="str">
        <f t="shared" si="24"/>
        <v/>
      </c>
      <c r="C1581" s="8"/>
      <c r="D1581" s="8"/>
      <c r="E1581" s="8"/>
    </row>
    <row r="1582" spans="1:5" x14ac:dyDescent="0.25">
      <c r="A1582" s="8"/>
      <c r="B1582" s="7" t="str">
        <f t="shared" si="24"/>
        <v/>
      </c>
      <c r="C1582" s="8"/>
      <c r="D1582" s="8"/>
      <c r="E1582" s="8"/>
    </row>
    <row r="1583" spans="1:5" x14ac:dyDescent="0.25">
      <c r="A1583" s="8"/>
      <c r="B1583" s="7" t="str">
        <f t="shared" si="24"/>
        <v/>
      </c>
      <c r="C1583" s="8"/>
      <c r="D1583" s="8"/>
      <c r="E1583" s="8"/>
    </row>
    <row r="1584" spans="1:5" x14ac:dyDescent="0.25">
      <c r="A1584" s="8"/>
      <c r="B1584" s="7" t="str">
        <f t="shared" si="24"/>
        <v/>
      </c>
      <c r="C1584" s="8"/>
      <c r="D1584" s="8"/>
      <c r="E1584" s="8"/>
    </row>
    <row r="1585" spans="1:5" x14ac:dyDescent="0.25">
      <c r="A1585" s="8"/>
      <c r="B1585" s="7" t="str">
        <f t="shared" si="24"/>
        <v/>
      </c>
      <c r="C1585" s="8"/>
      <c r="D1585" s="8"/>
      <c r="E1585" s="8"/>
    </row>
    <row r="1586" spans="1:5" x14ac:dyDescent="0.25">
      <c r="A1586" s="8"/>
      <c r="B1586" s="7" t="str">
        <f t="shared" si="24"/>
        <v/>
      </c>
      <c r="C1586" s="8"/>
      <c r="D1586" s="8"/>
      <c r="E1586" s="8"/>
    </row>
    <row r="1587" spans="1:5" x14ac:dyDescent="0.25">
      <c r="A1587" s="8"/>
      <c r="B1587" s="7" t="str">
        <f t="shared" si="24"/>
        <v/>
      </c>
      <c r="C1587" s="8"/>
      <c r="D1587" s="8"/>
      <c r="E1587" s="8"/>
    </row>
    <row r="1588" spans="1:5" x14ac:dyDescent="0.25">
      <c r="A1588" s="8"/>
      <c r="B1588" s="7" t="str">
        <f t="shared" si="24"/>
        <v/>
      </c>
      <c r="C1588" s="8"/>
      <c r="D1588" s="8"/>
      <c r="E1588" s="8"/>
    </row>
    <row r="1589" spans="1:5" x14ac:dyDescent="0.25">
      <c r="A1589" s="8"/>
      <c r="B1589" s="7" t="str">
        <f t="shared" si="24"/>
        <v/>
      </c>
      <c r="C1589" s="8"/>
      <c r="D1589" s="8"/>
      <c r="E1589" s="8"/>
    </row>
    <row r="1590" spans="1:5" x14ac:dyDescent="0.25">
      <c r="A1590" s="8"/>
      <c r="B1590" s="7" t="str">
        <f t="shared" si="24"/>
        <v/>
      </c>
      <c r="C1590" s="8"/>
      <c r="D1590" s="8"/>
      <c r="E1590" s="8"/>
    </row>
    <row r="1591" spans="1:5" x14ac:dyDescent="0.25">
      <c r="A1591" s="8"/>
      <c r="B1591" s="7" t="str">
        <f t="shared" si="24"/>
        <v/>
      </c>
      <c r="C1591" s="8"/>
      <c r="D1591" s="8"/>
      <c r="E1591" s="8"/>
    </row>
    <row r="1592" spans="1:5" x14ac:dyDescent="0.25">
      <c r="A1592" s="8"/>
      <c r="B1592" s="7" t="str">
        <f t="shared" si="24"/>
        <v/>
      </c>
      <c r="C1592" s="8"/>
      <c r="D1592" s="8"/>
      <c r="E1592" s="8"/>
    </row>
    <row r="1593" spans="1:5" x14ac:dyDescent="0.25">
      <c r="A1593" s="8"/>
      <c r="B1593" s="7" t="str">
        <f t="shared" si="24"/>
        <v/>
      </c>
      <c r="C1593" s="8"/>
      <c r="D1593" s="8"/>
      <c r="E1593" s="8"/>
    </row>
    <row r="1594" spans="1:5" x14ac:dyDescent="0.25">
      <c r="A1594" s="8"/>
      <c r="B1594" s="7" t="str">
        <f t="shared" si="24"/>
        <v/>
      </c>
      <c r="C1594" s="8"/>
      <c r="D1594" s="8"/>
      <c r="E1594" s="8"/>
    </row>
    <row r="1595" spans="1:5" x14ac:dyDescent="0.25">
      <c r="A1595" s="8"/>
      <c r="B1595" s="7" t="str">
        <f t="shared" si="24"/>
        <v/>
      </c>
      <c r="C1595" s="8"/>
      <c r="D1595" s="8"/>
      <c r="E1595" s="8"/>
    </row>
    <row r="1596" spans="1:5" x14ac:dyDescent="0.25">
      <c r="A1596" s="8"/>
      <c r="B1596" s="7" t="str">
        <f t="shared" si="24"/>
        <v/>
      </c>
      <c r="C1596" s="8"/>
      <c r="D1596" s="8"/>
      <c r="E1596" s="8"/>
    </row>
    <row r="1597" spans="1:5" x14ac:dyDescent="0.25">
      <c r="A1597" s="8"/>
      <c r="B1597" s="7" t="str">
        <f t="shared" si="24"/>
        <v/>
      </c>
      <c r="C1597" s="8"/>
      <c r="D1597" s="8"/>
      <c r="E1597" s="8"/>
    </row>
    <row r="1598" spans="1:5" x14ac:dyDescent="0.25">
      <c r="A1598" s="8"/>
      <c r="B1598" s="7" t="str">
        <f t="shared" si="24"/>
        <v/>
      </c>
      <c r="C1598" s="8"/>
      <c r="D1598" s="8"/>
      <c r="E1598" s="8"/>
    </row>
    <row r="1599" spans="1:5" x14ac:dyDescent="0.25">
      <c r="A1599" s="8"/>
      <c r="B1599" s="7" t="str">
        <f t="shared" si="24"/>
        <v/>
      </c>
      <c r="C1599" s="8"/>
      <c r="D1599" s="8"/>
      <c r="E1599" s="8"/>
    </row>
    <row r="1600" spans="1:5" x14ac:dyDescent="0.25">
      <c r="A1600" s="8"/>
      <c r="B1600" s="7" t="str">
        <f t="shared" si="24"/>
        <v/>
      </c>
      <c r="C1600" s="8"/>
      <c r="D1600" s="8"/>
      <c r="E1600" s="8"/>
    </row>
    <row r="1601" spans="1:5" x14ac:dyDescent="0.25">
      <c r="A1601" s="8"/>
      <c r="B1601" s="7" t="str">
        <f t="shared" si="24"/>
        <v/>
      </c>
      <c r="C1601" s="8"/>
      <c r="D1601" s="8"/>
      <c r="E1601" s="8"/>
    </row>
    <row r="1602" spans="1:5" x14ac:dyDescent="0.25">
      <c r="A1602" s="8"/>
      <c r="B1602" s="7" t="str">
        <f t="shared" si="24"/>
        <v/>
      </c>
      <c r="C1602" s="8"/>
      <c r="D1602" s="8"/>
      <c r="E1602" s="8"/>
    </row>
    <row r="1603" spans="1:5" x14ac:dyDescent="0.25">
      <c r="A1603" s="8"/>
      <c r="B1603" s="7" t="str">
        <f t="shared" ref="B1603:B1666" si="25">IF($A1602="","",YEAR($A1602))</f>
        <v/>
      </c>
      <c r="C1603" s="8"/>
      <c r="D1603" s="8"/>
      <c r="E1603" s="8"/>
    </row>
    <row r="1604" spans="1:5" x14ac:dyDescent="0.25">
      <c r="A1604" s="8"/>
      <c r="B1604" s="7" t="str">
        <f t="shared" si="25"/>
        <v/>
      </c>
      <c r="C1604" s="8"/>
      <c r="D1604" s="8"/>
      <c r="E1604" s="8"/>
    </row>
    <row r="1605" spans="1:5" x14ac:dyDescent="0.25">
      <c r="A1605" s="8"/>
      <c r="B1605" s="7" t="str">
        <f t="shared" si="25"/>
        <v/>
      </c>
      <c r="C1605" s="8"/>
      <c r="D1605" s="8"/>
      <c r="E1605" s="8"/>
    </row>
    <row r="1606" spans="1:5" x14ac:dyDescent="0.25">
      <c r="A1606" s="8"/>
      <c r="B1606" s="7" t="str">
        <f t="shared" si="25"/>
        <v/>
      </c>
      <c r="C1606" s="8"/>
      <c r="D1606" s="8"/>
      <c r="E1606" s="8"/>
    </row>
    <row r="1607" spans="1:5" x14ac:dyDescent="0.25">
      <c r="A1607" s="8"/>
      <c r="B1607" s="7" t="str">
        <f t="shared" si="25"/>
        <v/>
      </c>
      <c r="C1607" s="8"/>
      <c r="D1607" s="8"/>
      <c r="E1607" s="8"/>
    </row>
    <row r="1608" spans="1:5" x14ac:dyDescent="0.25">
      <c r="A1608" s="8"/>
      <c r="B1608" s="7" t="str">
        <f t="shared" si="25"/>
        <v/>
      </c>
      <c r="C1608" s="8"/>
      <c r="D1608" s="8"/>
      <c r="E1608" s="8"/>
    </row>
    <row r="1609" spans="1:5" x14ac:dyDescent="0.25">
      <c r="A1609" s="8"/>
      <c r="B1609" s="7" t="str">
        <f t="shared" si="25"/>
        <v/>
      </c>
      <c r="C1609" s="8"/>
      <c r="D1609" s="8"/>
      <c r="E1609" s="8"/>
    </row>
    <row r="1610" spans="1:5" x14ac:dyDescent="0.25">
      <c r="A1610" s="8"/>
      <c r="B1610" s="7" t="str">
        <f t="shared" si="25"/>
        <v/>
      </c>
      <c r="C1610" s="8"/>
      <c r="D1610" s="8"/>
      <c r="E1610" s="8"/>
    </row>
    <row r="1611" spans="1:5" x14ac:dyDescent="0.25">
      <c r="A1611" s="8"/>
      <c r="B1611" s="7" t="str">
        <f t="shared" si="25"/>
        <v/>
      </c>
      <c r="C1611" s="8"/>
      <c r="D1611" s="8"/>
      <c r="E1611" s="8"/>
    </row>
    <row r="1612" spans="1:5" x14ac:dyDescent="0.25">
      <c r="A1612" s="8"/>
      <c r="B1612" s="7" t="str">
        <f t="shared" si="25"/>
        <v/>
      </c>
      <c r="C1612" s="8"/>
      <c r="D1612" s="8"/>
      <c r="E1612" s="8"/>
    </row>
    <row r="1613" spans="1:5" x14ac:dyDescent="0.25">
      <c r="A1613" s="8"/>
      <c r="B1613" s="7" t="str">
        <f t="shared" si="25"/>
        <v/>
      </c>
      <c r="C1613" s="8"/>
      <c r="D1613" s="8"/>
      <c r="E1613" s="8"/>
    </row>
    <row r="1614" spans="1:5" x14ac:dyDescent="0.25">
      <c r="A1614" s="8"/>
      <c r="B1614" s="7" t="str">
        <f t="shared" si="25"/>
        <v/>
      </c>
      <c r="C1614" s="8"/>
      <c r="D1614" s="8"/>
      <c r="E1614" s="8"/>
    </row>
    <row r="1615" spans="1:5" x14ac:dyDescent="0.25">
      <c r="A1615" s="8"/>
      <c r="B1615" s="7" t="str">
        <f t="shared" si="25"/>
        <v/>
      </c>
      <c r="C1615" s="8"/>
      <c r="D1615" s="8"/>
      <c r="E1615" s="8"/>
    </row>
    <row r="1616" spans="1:5" x14ac:dyDescent="0.25">
      <c r="A1616" s="8"/>
      <c r="B1616" s="7" t="str">
        <f t="shared" si="25"/>
        <v/>
      </c>
      <c r="C1616" s="8"/>
      <c r="D1616" s="8"/>
      <c r="E1616" s="8"/>
    </row>
    <row r="1617" spans="1:5" x14ac:dyDescent="0.25">
      <c r="A1617" s="8"/>
      <c r="B1617" s="7" t="str">
        <f t="shared" si="25"/>
        <v/>
      </c>
      <c r="C1617" s="8"/>
      <c r="D1617" s="8"/>
      <c r="E1617" s="8"/>
    </row>
    <row r="1618" spans="1:5" x14ac:dyDescent="0.25">
      <c r="A1618" s="8"/>
      <c r="B1618" s="7" t="str">
        <f t="shared" si="25"/>
        <v/>
      </c>
      <c r="C1618" s="8"/>
      <c r="D1618" s="8"/>
      <c r="E1618" s="8"/>
    </row>
    <row r="1619" spans="1:5" x14ac:dyDescent="0.25">
      <c r="A1619" s="8"/>
      <c r="B1619" s="7" t="str">
        <f t="shared" si="25"/>
        <v/>
      </c>
      <c r="C1619" s="8"/>
      <c r="D1619" s="8"/>
      <c r="E1619" s="8"/>
    </row>
    <row r="1620" spans="1:5" x14ac:dyDescent="0.25">
      <c r="A1620" s="8"/>
      <c r="B1620" s="7" t="str">
        <f t="shared" si="25"/>
        <v/>
      </c>
      <c r="C1620" s="8"/>
      <c r="D1620" s="8"/>
      <c r="E1620" s="8"/>
    </row>
    <row r="1621" spans="1:5" x14ac:dyDescent="0.25">
      <c r="A1621" s="8"/>
      <c r="B1621" s="7" t="str">
        <f t="shared" si="25"/>
        <v/>
      </c>
      <c r="C1621" s="8"/>
      <c r="D1621" s="8"/>
      <c r="E1621" s="8"/>
    </row>
    <row r="1622" spans="1:5" x14ac:dyDescent="0.25">
      <c r="A1622" s="8"/>
      <c r="B1622" s="7" t="str">
        <f t="shared" si="25"/>
        <v/>
      </c>
      <c r="C1622" s="8"/>
      <c r="D1622" s="8"/>
      <c r="E1622" s="8"/>
    </row>
    <row r="1623" spans="1:5" x14ac:dyDescent="0.25">
      <c r="A1623" s="8"/>
      <c r="B1623" s="7" t="str">
        <f t="shared" si="25"/>
        <v/>
      </c>
      <c r="C1623" s="8"/>
      <c r="D1623" s="8"/>
      <c r="E1623" s="8"/>
    </row>
    <row r="1624" spans="1:5" x14ac:dyDescent="0.25">
      <c r="A1624" s="8"/>
      <c r="B1624" s="7" t="str">
        <f t="shared" si="25"/>
        <v/>
      </c>
      <c r="C1624" s="8"/>
      <c r="D1624" s="8"/>
      <c r="E1624" s="8"/>
    </row>
    <row r="1625" spans="1:5" x14ac:dyDescent="0.25">
      <c r="A1625" s="8"/>
      <c r="B1625" s="7" t="str">
        <f t="shared" si="25"/>
        <v/>
      </c>
      <c r="C1625" s="8"/>
      <c r="D1625" s="8"/>
      <c r="E1625" s="8"/>
    </row>
    <row r="1626" spans="1:5" x14ac:dyDescent="0.25">
      <c r="A1626" s="8"/>
      <c r="B1626" s="7" t="str">
        <f t="shared" si="25"/>
        <v/>
      </c>
      <c r="C1626" s="8"/>
      <c r="D1626" s="8"/>
      <c r="E1626" s="8"/>
    </row>
    <row r="1627" spans="1:5" x14ac:dyDescent="0.25">
      <c r="A1627" s="8"/>
      <c r="B1627" s="7" t="str">
        <f t="shared" si="25"/>
        <v/>
      </c>
      <c r="C1627" s="8"/>
      <c r="D1627" s="8"/>
      <c r="E1627" s="8"/>
    </row>
    <row r="1628" spans="1:5" x14ac:dyDescent="0.25">
      <c r="A1628" s="8"/>
      <c r="B1628" s="7" t="str">
        <f t="shared" si="25"/>
        <v/>
      </c>
      <c r="C1628" s="8"/>
      <c r="D1628" s="8"/>
      <c r="E1628" s="8"/>
    </row>
    <row r="1629" spans="1:5" x14ac:dyDescent="0.25">
      <c r="A1629" s="8"/>
      <c r="B1629" s="7" t="str">
        <f t="shared" si="25"/>
        <v/>
      </c>
      <c r="C1629" s="8"/>
      <c r="D1629" s="8"/>
      <c r="E1629" s="8"/>
    </row>
    <row r="1630" spans="1:5" x14ac:dyDescent="0.25">
      <c r="A1630" s="8"/>
      <c r="B1630" s="7" t="str">
        <f t="shared" si="25"/>
        <v/>
      </c>
      <c r="C1630" s="8"/>
      <c r="D1630" s="8"/>
      <c r="E1630" s="8"/>
    </row>
    <row r="1631" spans="1:5" x14ac:dyDescent="0.25">
      <c r="A1631" s="8"/>
      <c r="B1631" s="7" t="str">
        <f t="shared" si="25"/>
        <v/>
      </c>
      <c r="C1631" s="8"/>
      <c r="D1631" s="8"/>
      <c r="E1631" s="8"/>
    </row>
    <row r="1632" spans="1:5" x14ac:dyDescent="0.25">
      <c r="A1632" s="8"/>
      <c r="B1632" s="7" t="str">
        <f t="shared" si="25"/>
        <v/>
      </c>
      <c r="C1632" s="8"/>
      <c r="D1632" s="8"/>
      <c r="E1632" s="8"/>
    </row>
    <row r="1633" spans="1:5" x14ac:dyDescent="0.25">
      <c r="A1633" s="8"/>
      <c r="B1633" s="7" t="str">
        <f t="shared" si="25"/>
        <v/>
      </c>
      <c r="C1633" s="8"/>
      <c r="D1633" s="8"/>
      <c r="E1633" s="8"/>
    </row>
    <row r="1634" spans="1:5" x14ac:dyDescent="0.25">
      <c r="A1634" s="8"/>
      <c r="B1634" s="7" t="str">
        <f t="shared" si="25"/>
        <v/>
      </c>
      <c r="C1634" s="8"/>
      <c r="D1634" s="8"/>
      <c r="E1634" s="8"/>
    </row>
    <row r="1635" spans="1:5" x14ac:dyDescent="0.25">
      <c r="A1635" s="8"/>
      <c r="B1635" s="7" t="str">
        <f t="shared" si="25"/>
        <v/>
      </c>
      <c r="C1635" s="8"/>
      <c r="D1635" s="8"/>
      <c r="E1635" s="8"/>
    </row>
    <row r="1636" spans="1:5" x14ac:dyDescent="0.25">
      <c r="A1636" s="8"/>
      <c r="B1636" s="7" t="str">
        <f t="shared" si="25"/>
        <v/>
      </c>
      <c r="C1636" s="8"/>
      <c r="D1636" s="8"/>
      <c r="E1636" s="8"/>
    </row>
    <row r="1637" spans="1:5" x14ac:dyDescent="0.25">
      <c r="A1637" s="8"/>
      <c r="B1637" s="7" t="str">
        <f t="shared" si="25"/>
        <v/>
      </c>
      <c r="C1637" s="8"/>
      <c r="D1637" s="8"/>
      <c r="E1637" s="8"/>
    </row>
    <row r="1638" spans="1:5" x14ac:dyDescent="0.25">
      <c r="A1638" s="8"/>
      <c r="B1638" s="7" t="str">
        <f t="shared" si="25"/>
        <v/>
      </c>
      <c r="C1638" s="8"/>
      <c r="D1638" s="8"/>
      <c r="E1638" s="8"/>
    </row>
    <row r="1639" spans="1:5" x14ac:dyDescent="0.25">
      <c r="A1639" s="8"/>
      <c r="B1639" s="7" t="str">
        <f t="shared" si="25"/>
        <v/>
      </c>
      <c r="C1639" s="8"/>
      <c r="D1639" s="8"/>
      <c r="E1639" s="8"/>
    </row>
    <row r="1640" spans="1:5" x14ac:dyDescent="0.25">
      <c r="A1640" s="8"/>
      <c r="B1640" s="7" t="str">
        <f t="shared" si="25"/>
        <v/>
      </c>
      <c r="C1640" s="8"/>
      <c r="D1640" s="8"/>
      <c r="E1640" s="8"/>
    </row>
    <row r="1641" spans="1:5" x14ac:dyDescent="0.25">
      <c r="A1641" s="8"/>
      <c r="B1641" s="7" t="str">
        <f t="shared" si="25"/>
        <v/>
      </c>
      <c r="C1641" s="8"/>
      <c r="D1641" s="8"/>
      <c r="E1641" s="8"/>
    </row>
    <row r="1642" spans="1:5" x14ac:dyDescent="0.25">
      <c r="A1642" s="8"/>
      <c r="B1642" s="7" t="str">
        <f t="shared" si="25"/>
        <v/>
      </c>
      <c r="C1642" s="8"/>
      <c r="D1642" s="8"/>
      <c r="E1642" s="8"/>
    </row>
    <row r="1643" spans="1:5" x14ac:dyDescent="0.25">
      <c r="A1643" s="8"/>
      <c r="B1643" s="7" t="str">
        <f t="shared" si="25"/>
        <v/>
      </c>
      <c r="C1643" s="8"/>
      <c r="D1643" s="8"/>
      <c r="E1643" s="8"/>
    </row>
    <row r="1644" spans="1:5" x14ac:dyDescent="0.25">
      <c r="A1644" s="8"/>
      <c r="B1644" s="7" t="str">
        <f t="shared" si="25"/>
        <v/>
      </c>
      <c r="C1644" s="8"/>
      <c r="D1644" s="8"/>
      <c r="E1644" s="8"/>
    </row>
    <row r="1645" spans="1:5" x14ac:dyDescent="0.25">
      <c r="A1645" s="8"/>
      <c r="B1645" s="7" t="str">
        <f t="shared" si="25"/>
        <v/>
      </c>
      <c r="C1645" s="8"/>
      <c r="D1645" s="8"/>
      <c r="E1645" s="8"/>
    </row>
    <row r="1646" spans="1:5" x14ac:dyDescent="0.25">
      <c r="A1646" s="8"/>
      <c r="B1646" s="7" t="str">
        <f t="shared" si="25"/>
        <v/>
      </c>
      <c r="C1646" s="8"/>
      <c r="D1646" s="8"/>
      <c r="E1646" s="8"/>
    </row>
    <row r="1647" spans="1:5" x14ac:dyDescent="0.25">
      <c r="A1647" s="8"/>
      <c r="B1647" s="7" t="str">
        <f t="shared" si="25"/>
        <v/>
      </c>
      <c r="C1647" s="8"/>
      <c r="D1647" s="8"/>
      <c r="E1647" s="8"/>
    </row>
    <row r="1648" spans="1:5" x14ac:dyDescent="0.25">
      <c r="A1648" s="8"/>
      <c r="B1648" s="7" t="str">
        <f t="shared" si="25"/>
        <v/>
      </c>
      <c r="C1648" s="8"/>
      <c r="D1648" s="8"/>
      <c r="E1648" s="8"/>
    </row>
    <row r="1649" spans="1:5" x14ac:dyDescent="0.25">
      <c r="A1649" s="8"/>
      <c r="B1649" s="7" t="str">
        <f t="shared" si="25"/>
        <v/>
      </c>
      <c r="C1649" s="8"/>
      <c r="D1649" s="8"/>
      <c r="E1649" s="8"/>
    </row>
    <row r="1650" spans="1:5" x14ac:dyDescent="0.25">
      <c r="A1650" s="8"/>
      <c r="B1650" s="7" t="str">
        <f t="shared" si="25"/>
        <v/>
      </c>
      <c r="C1650" s="8"/>
      <c r="D1650" s="8"/>
      <c r="E1650" s="8"/>
    </row>
    <row r="1651" spans="1:5" x14ac:dyDescent="0.25">
      <c r="A1651" s="8"/>
      <c r="B1651" s="7" t="str">
        <f t="shared" si="25"/>
        <v/>
      </c>
      <c r="C1651" s="8"/>
      <c r="D1651" s="8"/>
      <c r="E1651" s="8"/>
    </row>
    <row r="1652" spans="1:5" x14ac:dyDescent="0.25">
      <c r="A1652" s="8"/>
      <c r="B1652" s="7" t="str">
        <f t="shared" si="25"/>
        <v/>
      </c>
      <c r="C1652" s="8"/>
      <c r="D1652" s="8"/>
      <c r="E1652" s="8"/>
    </row>
    <row r="1653" spans="1:5" x14ac:dyDescent="0.25">
      <c r="A1653" s="8"/>
      <c r="B1653" s="7" t="str">
        <f t="shared" si="25"/>
        <v/>
      </c>
      <c r="C1653" s="8"/>
      <c r="D1653" s="8"/>
      <c r="E1653" s="8"/>
    </row>
    <row r="1654" spans="1:5" x14ac:dyDescent="0.25">
      <c r="A1654" s="8"/>
      <c r="B1654" s="7" t="str">
        <f t="shared" si="25"/>
        <v/>
      </c>
      <c r="C1654" s="8"/>
      <c r="D1654" s="8"/>
      <c r="E1654" s="8"/>
    </row>
    <row r="1655" spans="1:5" x14ac:dyDescent="0.25">
      <c r="A1655" s="8"/>
      <c r="B1655" s="7" t="str">
        <f t="shared" si="25"/>
        <v/>
      </c>
      <c r="C1655" s="8"/>
      <c r="D1655" s="8"/>
      <c r="E1655" s="8"/>
    </row>
    <row r="1656" spans="1:5" x14ac:dyDescent="0.25">
      <c r="A1656" s="8"/>
      <c r="B1656" s="7" t="str">
        <f t="shared" si="25"/>
        <v/>
      </c>
      <c r="C1656" s="8"/>
      <c r="D1656" s="8"/>
      <c r="E1656" s="8"/>
    </row>
    <row r="1657" spans="1:5" x14ac:dyDescent="0.25">
      <c r="A1657" s="8"/>
      <c r="B1657" s="7" t="str">
        <f t="shared" si="25"/>
        <v/>
      </c>
      <c r="C1657" s="8"/>
      <c r="D1657" s="8"/>
      <c r="E1657" s="8"/>
    </row>
    <row r="1658" spans="1:5" x14ac:dyDescent="0.25">
      <c r="A1658" s="8"/>
      <c r="B1658" s="7" t="str">
        <f t="shared" si="25"/>
        <v/>
      </c>
      <c r="C1658" s="8"/>
      <c r="D1658" s="8"/>
      <c r="E1658" s="8"/>
    </row>
    <row r="1659" spans="1:5" x14ac:dyDescent="0.25">
      <c r="A1659" s="8"/>
      <c r="B1659" s="7" t="str">
        <f t="shared" si="25"/>
        <v/>
      </c>
      <c r="C1659" s="8"/>
      <c r="D1659" s="8"/>
      <c r="E1659" s="8"/>
    </row>
    <row r="1660" spans="1:5" x14ac:dyDescent="0.25">
      <c r="A1660" s="8"/>
      <c r="B1660" s="7" t="str">
        <f t="shared" si="25"/>
        <v/>
      </c>
      <c r="C1660" s="8"/>
      <c r="D1660" s="8"/>
      <c r="E1660" s="8"/>
    </row>
    <row r="1661" spans="1:5" x14ac:dyDescent="0.25">
      <c r="A1661" s="8"/>
      <c r="B1661" s="7" t="str">
        <f t="shared" si="25"/>
        <v/>
      </c>
      <c r="C1661" s="8"/>
      <c r="D1661" s="8"/>
      <c r="E1661" s="8"/>
    </row>
    <row r="1662" spans="1:5" x14ac:dyDescent="0.25">
      <c r="A1662" s="8"/>
      <c r="B1662" s="7" t="str">
        <f t="shared" si="25"/>
        <v/>
      </c>
      <c r="C1662" s="8"/>
      <c r="D1662" s="8"/>
      <c r="E1662" s="8"/>
    </row>
    <row r="1663" spans="1:5" x14ac:dyDescent="0.25">
      <c r="A1663" s="8"/>
      <c r="B1663" s="7" t="str">
        <f t="shared" si="25"/>
        <v/>
      </c>
      <c r="C1663" s="8"/>
      <c r="D1663" s="8"/>
      <c r="E1663" s="8"/>
    </row>
    <row r="1664" spans="1:5" x14ac:dyDescent="0.25">
      <c r="A1664" s="8"/>
      <c r="B1664" s="7" t="str">
        <f t="shared" si="25"/>
        <v/>
      </c>
      <c r="C1664" s="8"/>
      <c r="D1664" s="8"/>
      <c r="E1664" s="8"/>
    </row>
    <row r="1665" spans="1:5" x14ac:dyDescent="0.25">
      <c r="A1665" s="8"/>
      <c r="B1665" s="7" t="str">
        <f t="shared" si="25"/>
        <v/>
      </c>
      <c r="C1665" s="8"/>
      <c r="D1665" s="8"/>
      <c r="E1665" s="8"/>
    </row>
    <row r="1666" spans="1:5" x14ac:dyDescent="0.25">
      <c r="A1666" s="8"/>
      <c r="B1666" s="7" t="str">
        <f t="shared" si="25"/>
        <v/>
      </c>
      <c r="C1666" s="8"/>
      <c r="D1666" s="8"/>
      <c r="E1666" s="8"/>
    </row>
    <row r="1667" spans="1:5" x14ac:dyDescent="0.25">
      <c r="A1667" s="8"/>
      <c r="B1667" s="7" t="str">
        <f t="shared" ref="B1667:B1730" si="26">IF($A1666="","",YEAR($A1666))</f>
        <v/>
      </c>
      <c r="C1667" s="8"/>
      <c r="D1667" s="8"/>
      <c r="E1667" s="8"/>
    </row>
    <row r="1668" spans="1:5" x14ac:dyDescent="0.25">
      <c r="A1668" s="8"/>
      <c r="B1668" s="7" t="str">
        <f t="shared" si="26"/>
        <v/>
      </c>
      <c r="C1668" s="8"/>
      <c r="D1668" s="8"/>
      <c r="E1668" s="8"/>
    </row>
    <row r="1669" spans="1:5" x14ac:dyDescent="0.25">
      <c r="A1669" s="8"/>
      <c r="B1669" s="7" t="str">
        <f t="shared" si="26"/>
        <v/>
      </c>
      <c r="C1669" s="8"/>
      <c r="D1669" s="8"/>
      <c r="E1669" s="8"/>
    </row>
    <row r="1670" spans="1:5" x14ac:dyDescent="0.25">
      <c r="A1670" s="8"/>
      <c r="B1670" s="7" t="str">
        <f t="shared" si="26"/>
        <v/>
      </c>
      <c r="C1670" s="8"/>
      <c r="D1670" s="8"/>
      <c r="E1670" s="8"/>
    </row>
    <row r="1671" spans="1:5" x14ac:dyDescent="0.25">
      <c r="A1671" s="8"/>
      <c r="B1671" s="7" t="str">
        <f t="shared" si="26"/>
        <v/>
      </c>
      <c r="C1671" s="8"/>
      <c r="D1671" s="8"/>
      <c r="E1671" s="8"/>
    </row>
    <row r="1672" spans="1:5" x14ac:dyDescent="0.25">
      <c r="A1672" s="8"/>
      <c r="B1672" s="7" t="str">
        <f t="shared" si="26"/>
        <v/>
      </c>
      <c r="C1672" s="8"/>
      <c r="D1672" s="8"/>
      <c r="E1672" s="8"/>
    </row>
    <row r="1673" spans="1:5" x14ac:dyDescent="0.25">
      <c r="A1673" s="8"/>
      <c r="B1673" s="7" t="str">
        <f t="shared" si="26"/>
        <v/>
      </c>
      <c r="C1673" s="8"/>
      <c r="D1673" s="8"/>
      <c r="E1673" s="8"/>
    </row>
    <row r="1674" spans="1:5" x14ac:dyDescent="0.25">
      <c r="A1674" s="8"/>
      <c r="B1674" s="7" t="str">
        <f t="shared" si="26"/>
        <v/>
      </c>
      <c r="C1674" s="8"/>
      <c r="D1674" s="8"/>
      <c r="E1674" s="8"/>
    </row>
    <row r="1675" spans="1:5" x14ac:dyDescent="0.25">
      <c r="A1675" s="8"/>
      <c r="B1675" s="7" t="str">
        <f t="shared" si="26"/>
        <v/>
      </c>
      <c r="C1675" s="8"/>
      <c r="D1675" s="8"/>
      <c r="E1675" s="8"/>
    </row>
    <row r="1676" spans="1:5" x14ac:dyDescent="0.25">
      <c r="A1676" s="8"/>
      <c r="B1676" s="7" t="str">
        <f t="shared" si="26"/>
        <v/>
      </c>
      <c r="C1676" s="8"/>
      <c r="D1676" s="8"/>
      <c r="E1676" s="8"/>
    </row>
    <row r="1677" spans="1:5" x14ac:dyDescent="0.25">
      <c r="A1677" s="8"/>
      <c r="B1677" s="7" t="str">
        <f t="shared" si="26"/>
        <v/>
      </c>
      <c r="C1677" s="8"/>
      <c r="D1677" s="8"/>
      <c r="E1677" s="8"/>
    </row>
    <row r="1678" spans="1:5" x14ac:dyDescent="0.25">
      <c r="A1678" s="8"/>
      <c r="B1678" s="7" t="str">
        <f t="shared" si="26"/>
        <v/>
      </c>
      <c r="C1678" s="8"/>
      <c r="D1678" s="8"/>
      <c r="E1678" s="8"/>
    </row>
    <row r="1679" spans="1:5" x14ac:dyDescent="0.25">
      <c r="A1679" s="8"/>
      <c r="B1679" s="7" t="str">
        <f t="shared" si="26"/>
        <v/>
      </c>
      <c r="C1679" s="8"/>
      <c r="D1679" s="8"/>
      <c r="E1679" s="8"/>
    </row>
    <row r="1680" spans="1:5" x14ac:dyDescent="0.25">
      <c r="A1680" s="8"/>
      <c r="B1680" s="7" t="str">
        <f t="shared" si="26"/>
        <v/>
      </c>
      <c r="C1680" s="8"/>
      <c r="D1680" s="8"/>
      <c r="E1680" s="8"/>
    </row>
    <row r="1681" spans="1:5" x14ac:dyDescent="0.25">
      <c r="A1681" s="8"/>
      <c r="B1681" s="7" t="str">
        <f t="shared" si="26"/>
        <v/>
      </c>
      <c r="C1681" s="8"/>
      <c r="D1681" s="8"/>
      <c r="E1681" s="8"/>
    </row>
    <row r="1682" spans="1:5" x14ac:dyDescent="0.25">
      <c r="A1682" s="8"/>
      <c r="B1682" s="7" t="str">
        <f t="shared" si="26"/>
        <v/>
      </c>
      <c r="C1682" s="8"/>
      <c r="D1682" s="8"/>
      <c r="E1682" s="8"/>
    </row>
    <row r="1683" spans="1:5" x14ac:dyDescent="0.25">
      <c r="A1683" s="8"/>
      <c r="B1683" s="7" t="str">
        <f t="shared" si="26"/>
        <v/>
      </c>
      <c r="C1683" s="8"/>
      <c r="D1683" s="8"/>
      <c r="E1683" s="8"/>
    </row>
    <row r="1684" spans="1:5" x14ac:dyDescent="0.25">
      <c r="A1684" s="8"/>
      <c r="B1684" s="7" t="str">
        <f t="shared" si="26"/>
        <v/>
      </c>
      <c r="C1684" s="8"/>
      <c r="D1684" s="8"/>
      <c r="E1684" s="8"/>
    </row>
    <row r="1685" spans="1:5" x14ac:dyDescent="0.25">
      <c r="A1685" s="8"/>
      <c r="B1685" s="7" t="str">
        <f t="shared" si="26"/>
        <v/>
      </c>
      <c r="C1685" s="8"/>
      <c r="D1685" s="8"/>
      <c r="E1685" s="8"/>
    </row>
    <row r="1686" spans="1:5" x14ac:dyDescent="0.25">
      <c r="A1686" s="8"/>
      <c r="B1686" s="7" t="str">
        <f t="shared" si="26"/>
        <v/>
      </c>
      <c r="C1686" s="8"/>
      <c r="D1686" s="8"/>
      <c r="E1686" s="8"/>
    </row>
    <row r="1687" spans="1:5" x14ac:dyDescent="0.25">
      <c r="A1687" s="8"/>
      <c r="B1687" s="7" t="str">
        <f t="shared" si="26"/>
        <v/>
      </c>
      <c r="C1687" s="8"/>
      <c r="D1687" s="8"/>
      <c r="E1687" s="8"/>
    </row>
    <row r="1688" spans="1:5" x14ac:dyDescent="0.25">
      <c r="A1688" s="8"/>
      <c r="B1688" s="7" t="str">
        <f t="shared" si="26"/>
        <v/>
      </c>
      <c r="C1688" s="8"/>
      <c r="D1688" s="8"/>
      <c r="E1688" s="8"/>
    </row>
    <row r="1689" spans="1:5" x14ac:dyDescent="0.25">
      <c r="A1689" s="8"/>
      <c r="B1689" s="7" t="str">
        <f t="shared" si="26"/>
        <v/>
      </c>
      <c r="C1689" s="8"/>
      <c r="D1689" s="8"/>
      <c r="E1689" s="8"/>
    </row>
    <row r="1690" spans="1:5" x14ac:dyDescent="0.25">
      <c r="A1690" s="8"/>
      <c r="B1690" s="7" t="str">
        <f t="shared" si="26"/>
        <v/>
      </c>
      <c r="C1690" s="8"/>
      <c r="D1690" s="8"/>
      <c r="E1690" s="8"/>
    </row>
    <row r="1691" spans="1:5" x14ac:dyDescent="0.25">
      <c r="A1691" s="8"/>
      <c r="B1691" s="7" t="str">
        <f t="shared" si="26"/>
        <v/>
      </c>
      <c r="C1691" s="8"/>
      <c r="D1691" s="8"/>
      <c r="E1691" s="8"/>
    </row>
    <row r="1692" spans="1:5" x14ac:dyDescent="0.25">
      <c r="A1692" s="8"/>
      <c r="B1692" s="7" t="str">
        <f t="shared" si="26"/>
        <v/>
      </c>
      <c r="C1692" s="8"/>
      <c r="D1692" s="8"/>
      <c r="E1692" s="8"/>
    </row>
    <row r="1693" spans="1:5" x14ac:dyDescent="0.25">
      <c r="A1693" s="8"/>
      <c r="B1693" s="7" t="str">
        <f t="shared" si="26"/>
        <v/>
      </c>
      <c r="C1693" s="8"/>
      <c r="D1693" s="8"/>
      <c r="E1693" s="8"/>
    </row>
    <row r="1694" spans="1:5" x14ac:dyDescent="0.25">
      <c r="A1694" s="8"/>
      <c r="B1694" s="7" t="str">
        <f t="shared" si="26"/>
        <v/>
      </c>
      <c r="C1694" s="8"/>
      <c r="D1694" s="8"/>
      <c r="E1694" s="8"/>
    </row>
    <row r="1695" spans="1:5" x14ac:dyDescent="0.25">
      <c r="A1695" s="8"/>
      <c r="B1695" s="7" t="str">
        <f t="shared" si="26"/>
        <v/>
      </c>
      <c r="C1695" s="8"/>
      <c r="D1695" s="8"/>
      <c r="E1695" s="8"/>
    </row>
    <row r="1696" spans="1:5" x14ac:dyDescent="0.25">
      <c r="A1696" s="8"/>
      <c r="B1696" s="7" t="str">
        <f t="shared" si="26"/>
        <v/>
      </c>
      <c r="C1696" s="8"/>
      <c r="D1696" s="8"/>
      <c r="E1696" s="8"/>
    </row>
    <row r="1697" spans="1:5" x14ac:dyDescent="0.25">
      <c r="A1697" s="8"/>
      <c r="B1697" s="7" t="str">
        <f t="shared" si="26"/>
        <v/>
      </c>
      <c r="C1697" s="8"/>
      <c r="D1697" s="8"/>
      <c r="E1697" s="8"/>
    </row>
    <row r="1698" spans="1:5" x14ac:dyDescent="0.25">
      <c r="A1698" s="8"/>
      <c r="B1698" s="7" t="str">
        <f t="shared" si="26"/>
        <v/>
      </c>
      <c r="C1698" s="8"/>
      <c r="D1698" s="8"/>
      <c r="E1698" s="8"/>
    </row>
    <row r="1699" spans="1:5" x14ac:dyDescent="0.25">
      <c r="A1699" s="8"/>
      <c r="B1699" s="7" t="str">
        <f t="shared" si="26"/>
        <v/>
      </c>
      <c r="C1699" s="8"/>
      <c r="D1699" s="8"/>
      <c r="E1699" s="8"/>
    </row>
    <row r="1700" spans="1:5" x14ac:dyDescent="0.25">
      <c r="A1700" s="8"/>
      <c r="B1700" s="7" t="str">
        <f t="shared" si="26"/>
        <v/>
      </c>
      <c r="C1700" s="8"/>
      <c r="D1700" s="8"/>
      <c r="E1700" s="8"/>
    </row>
    <row r="1701" spans="1:5" x14ac:dyDescent="0.25">
      <c r="A1701" s="8"/>
      <c r="B1701" s="7" t="str">
        <f t="shared" si="26"/>
        <v/>
      </c>
      <c r="C1701" s="8"/>
      <c r="D1701" s="8"/>
      <c r="E1701" s="8"/>
    </row>
    <row r="1702" spans="1:5" x14ac:dyDescent="0.25">
      <c r="A1702" s="8"/>
      <c r="B1702" s="7" t="str">
        <f t="shared" si="26"/>
        <v/>
      </c>
      <c r="C1702" s="8"/>
      <c r="D1702" s="8"/>
      <c r="E1702" s="8"/>
    </row>
    <row r="1703" spans="1:5" x14ac:dyDescent="0.25">
      <c r="A1703" s="8"/>
      <c r="B1703" s="7" t="str">
        <f t="shared" si="26"/>
        <v/>
      </c>
      <c r="C1703" s="8"/>
      <c r="D1703" s="8"/>
      <c r="E1703" s="8"/>
    </row>
    <row r="1704" spans="1:5" x14ac:dyDescent="0.25">
      <c r="A1704" s="8"/>
      <c r="B1704" s="7" t="str">
        <f t="shared" si="26"/>
        <v/>
      </c>
      <c r="C1704" s="8"/>
      <c r="D1704" s="8"/>
      <c r="E1704" s="8"/>
    </row>
    <row r="1705" spans="1:5" x14ac:dyDescent="0.25">
      <c r="A1705" s="8"/>
      <c r="B1705" s="7" t="str">
        <f t="shared" si="26"/>
        <v/>
      </c>
      <c r="C1705" s="8"/>
      <c r="D1705" s="8"/>
      <c r="E1705" s="8"/>
    </row>
    <row r="1706" spans="1:5" x14ac:dyDescent="0.25">
      <c r="A1706" s="8"/>
      <c r="B1706" s="7" t="str">
        <f t="shared" si="26"/>
        <v/>
      </c>
      <c r="C1706" s="8"/>
      <c r="D1706" s="8"/>
      <c r="E1706" s="8"/>
    </row>
    <row r="1707" spans="1:5" x14ac:dyDescent="0.25">
      <c r="A1707" s="8"/>
      <c r="B1707" s="7" t="str">
        <f t="shared" si="26"/>
        <v/>
      </c>
      <c r="C1707" s="8"/>
      <c r="D1707" s="8"/>
      <c r="E1707" s="8"/>
    </row>
    <row r="1708" spans="1:5" x14ac:dyDescent="0.25">
      <c r="A1708" s="8"/>
      <c r="B1708" s="7" t="str">
        <f t="shared" si="26"/>
        <v/>
      </c>
      <c r="C1708" s="8"/>
      <c r="D1708" s="8"/>
      <c r="E1708" s="8"/>
    </row>
    <row r="1709" spans="1:5" x14ac:dyDescent="0.25">
      <c r="A1709" s="8"/>
      <c r="B1709" s="7" t="str">
        <f t="shared" si="26"/>
        <v/>
      </c>
      <c r="C1709" s="8"/>
      <c r="D1709" s="8"/>
      <c r="E1709" s="8"/>
    </row>
    <row r="1710" spans="1:5" x14ac:dyDescent="0.25">
      <c r="A1710" s="8"/>
      <c r="B1710" s="7" t="str">
        <f t="shared" si="26"/>
        <v/>
      </c>
      <c r="C1710" s="8"/>
      <c r="D1710" s="8"/>
      <c r="E1710" s="8"/>
    </row>
    <row r="1711" spans="1:5" x14ac:dyDescent="0.25">
      <c r="A1711" s="8"/>
      <c r="B1711" s="7" t="str">
        <f t="shared" si="26"/>
        <v/>
      </c>
      <c r="C1711" s="8"/>
      <c r="D1711" s="8"/>
      <c r="E1711" s="8"/>
    </row>
    <row r="1712" spans="1:5" x14ac:dyDescent="0.25">
      <c r="A1712" s="8"/>
      <c r="B1712" s="7" t="str">
        <f t="shared" si="26"/>
        <v/>
      </c>
      <c r="C1712" s="8"/>
      <c r="D1712" s="8"/>
      <c r="E1712" s="8"/>
    </row>
    <row r="1713" spans="1:5" x14ac:dyDescent="0.25">
      <c r="A1713" s="8"/>
      <c r="B1713" s="7" t="str">
        <f t="shared" si="26"/>
        <v/>
      </c>
      <c r="C1713" s="8"/>
      <c r="D1713" s="8"/>
      <c r="E1713" s="8"/>
    </row>
    <row r="1714" spans="1:5" x14ac:dyDescent="0.25">
      <c r="A1714" s="8"/>
      <c r="B1714" s="7" t="str">
        <f t="shared" si="26"/>
        <v/>
      </c>
      <c r="C1714" s="8"/>
      <c r="D1714" s="8"/>
      <c r="E1714" s="8"/>
    </row>
    <row r="1715" spans="1:5" x14ac:dyDescent="0.25">
      <c r="A1715" s="8"/>
      <c r="B1715" s="7" t="str">
        <f t="shared" si="26"/>
        <v/>
      </c>
      <c r="C1715" s="8"/>
      <c r="D1715" s="8"/>
      <c r="E1715" s="8"/>
    </row>
    <row r="1716" spans="1:5" x14ac:dyDescent="0.25">
      <c r="A1716" s="8"/>
      <c r="B1716" s="7" t="str">
        <f t="shared" si="26"/>
        <v/>
      </c>
      <c r="C1716" s="8"/>
      <c r="D1716" s="8"/>
      <c r="E1716" s="8"/>
    </row>
    <row r="1717" spans="1:5" x14ac:dyDescent="0.25">
      <c r="A1717" s="8"/>
      <c r="B1717" s="7" t="str">
        <f t="shared" si="26"/>
        <v/>
      </c>
      <c r="C1717" s="8"/>
      <c r="D1717" s="8"/>
      <c r="E1717" s="8"/>
    </row>
    <row r="1718" spans="1:5" x14ac:dyDescent="0.25">
      <c r="A1718" s="8"/>
      <c r="B1718" s="7" t="str">
        <f t="shared" si="26"/>
        <v/>
      </c>
      <c r="C1718" s="8"/>
      <c r="D1718" s="8"/>
      <c r="E1718" s="8"/>
    </row>
    <row r="1719" spans="1:5" x14ac:dyDescent="0.25">
      <c r="A1719" s="8"/>
      <c r="B1719" s="7" t="str">
        <f t="shared" si="26"/>
        <v/>
      </c>
      <c r="C1719" s="8"/>
      <c r="D1719" s="8"/>
      <c r="E1719" s="8"/>
    </row>
    <row r="1720" spans="1:5" x14ac:dyDescent="0.25">
      <c r="A1720" s="8"/>
      <c r="B1720" s="7" t="str">
        <f t="shared" si="26"/>
        <v/>
      </c>
      <c r="C1720" s="8"/>
      <c r="D1720" s="8"/>
      <c r="E1720" s="8"/>
    </row>
    <row r="1721" spans="1:5" x14ac:dyDescent="0.25">
      <c r="A1721" s="8"/>
      <c r="B1721" s="7" t="str">
        <f t="shared" si="26"/>
        <v/>
      </c>
      <c r="C1721" s="8"/>
      <c r="D1721" s="8"/>
      <c r="E1721" s="8"/>
    </row>
    <row r="1722" spans="1:5" x14ac:dyDescent="0.25">
      <c r="A1722" s="8"/>
      <c r="B1722" s="7" t="str">
        <f t="shared" si="26"/>
        <v/>
      </c>
      <c r="C1722" s="8"/>
      <c r="D1722" s="8"/>
      <c r="E1722" s="8"/>
    </row>
    <row r="1723" spans="1:5" x14ac:dyDescent="0.25">
      <c r="A1723" s="8"/>
      <c r="B1723" s="7" t="str">
        <f t="shared" si="26"/>
        <v/>
      </c>
      <c r="C1723" s="8"/>
      <c r="D1723" s="8"/>
      <c r="E1723" s="8"/>
    </row>
    <row r="1724" spans="1:5" x14ac:dyDescent="0.25">
      <c r="A1724" s="8"/>
      <c r="B1724" s="7" t="str">
        <f t="shared" si="26"/>
        <v/>
      </c>
      <c r="C1724" s="8"/>
      <c r="D1724" s="8"/>
      <c r="E1724" s="8"/>
    </row>
    <row r="1725" spans="1:5" x14ac:dyDescent="0.25">
      <c r="A1725" s="8"/>
      <c r="B1725" s="7" t="str">
        <f t="shared" si="26"/>
        <v/>
      </c>
      <c r="C1725" s="8"/>
      <c r="D1725" s="8"/>
      <c r="E1725" s="8"/>
    </row>
    <row r="1726" spans="1:5" x14ac:dyDescent="0.25">
      <c r="A1726" s="8"/>
      <c r="B1726" s="7" t="str">
        <f t="shared" si="26"/>
        <v/>
      </c>
      <c r="C1726" s="8"/>
      <c r="D1726" s="8"/>
      <c r="E1726" s="8"/>
    </row>
    <row r="1727" spans="1:5" x14ac:dyDescent="0.25">
      <c r="A1727" s="8"/>
      <c r="B1727" s="7" t="str">
        <f t="shared" si="26"/>
        <v/>
      </c>
      <c r="C1727" s="8"/>
      <c r="D1727" s="8"/>
      <c r="E1727" s="8"/>
    </row>
    <row r="1728" spans="1:5" x14ac:dyDescent="0.25">
      <c r="A1728" s="8"/>
      <c r="B1728" s="7" t="str">
        <f t="shared" si="26"/>
        <v/>
      </c>
      <c r="C1728" s="8"/>
      <c r="D1728" s="8"/>
      <c r="E1728" s="8"/>
    </row>
    <row r="1729" spans="1:5" x14ac:dyDescent="0.25">
      <c r="A1729" s="8"/>
      <c r="B1729" s="7" t="str">
        <f t="shared" si="26"/>
        <v/>
      </c>
      <c r="C1729" s="8"/>
      <c r="D1729" s="8"/>
      <c r="E1729" s="8"/>
    </row>
    <row r="1730" spans="1:5" x14ac:dyDescent="0.25">
      <c r="A1730" s="8"/>
      <c r="B1730" s="7" t="str">
        <f t="shared" si="26"/>
        <v/>
      </c>
      <c r="C1730" s="8"/>
      <c r="D1730" s="8"/>
      <c r="E1730" s="8"/>
    </row>
    <row r="1731" spans="1:5" x14ac:dyDescent="0.25">
      <c r="A1731" s="8"/>
      <c r="B1731" s="7" t="str">
        <f t="shared" ref="B1731:B1794" si="27">IF($A1730="","",YEAR($A1730))</f>
        <v/>
      </c>
      <c r="C1731" s="8"/>
      <c r="D1731" s="8"/>
      <c r="E1731" s="8"/>
    </row>
    <row r="1732" spans="1:5" x14ac:dyDescent="0.25">
      <c r="A1732" s="8"/>
      <c r="B1732" s="7" t="str">
        <f t="shared" si="27"/>
        <v/>
      </c>
      <c r="C1732" s="8"/>
      <c r="D1732" s="8"/>
      <c r="E1732" s="8"/>
    </row>
    <row r="1733" spans="1:5" x14ac:dyDescent="0.25">
      <c r="A1733" s="8"/>
      <c r="B1733" s="7" t="str">
        <f t="shared" si="27"/>
        <v/>
      </c>
      <c r="C1733" s="8"/>
      <c r="D1733" s="8"/>
      <c r="E1733" s="8"/>
    </row>
    <row r="1734" spans="1:5" x14ac:dyDescent="0.25">
      <c r="A1734" s="8"/>
      <c r="B1734" s="7" t="str">
        <f t="shared" si="27"/>
        <v/>
      </c>
      <c r="C1734" s="8"/>
      <c r="D1734" s="8"/>
      <c r="E1734" s="8"/>
    </row>
    <row r="1735" spans="1:5" x14ac:dyDescent="0.25">
      <c r="A1735" s="8"/>
      <c r="B1735" s="7" t="str">
        <f t="shared" si="27"/>
        <v/>
      </c>
      <c r="C1735" s="8"/>
      <c r="D1735" s="8"/>
      <c r="E1735" s="8"/>
    </row>
    <row r="1736" spans="1:5" x14ac:dyDescent="0.25">
      <c r="A1736" s="8"/>
      <c r="B1736" s="7" t="str">
        <f t="shared" si="27"/>
        <v/>
      </c>
      <c r="C1736" s="8"/>
      <c r="D1736" s="8"/>
      <c r="E1736" s="8"/>
    </row>
    <row r="1737" spans="1:5" x14ac:dyDescent="0.25">
      <c r="A1737" s="8"/>
      <c r="B1737" s="7" t="str">
        <f t="shared" si="27"/>
        <v/>
      </c>
      <c r="C1737" s="8"/>
      <c r="D1737" s="8"/>
      <c r="E1737" s="8"/>
    </row>
    <row r="1738" spans="1:5" x14ac:dyDescent="0.25">
      <c r="A1738" s="8"/>
      <c r="B1738" s="7" t="str">
        <f t="shared" si="27"/>
        <v/>
      </c>
      <c r="C1738" s="8"/>
      <c r="D1738" s="8"/>
      <c r="E1738" s="8"/>
    </row>
    <row r="1739" spans="1:5" x14ac:dyDescent="0.25">
      <c r="A1739" s="8"/>
      <c r="B1739" s="7" t="str">
        <f t="shared" si="27"/>
        <v/>
      </c>
      <c r="C1739" s="8"/>
      <c r="D1739" s="8"/>
      <c r="E1739" s="8"/>
    </row>
    <row r="1740" spans="1:5" x14ac:dyDescent="0.25">
      <c r="A1740" s="8"/>
      <c r="B1740" s="7" t="str">
        <f t="shared" si="27"/>
        <v/>
      </c>
      <c r="C1740" s="8"/>
      <c r="D1740" s="8"/>
      <c r="E1740" s="8"/>
    </row>
    <row r="1741" spans="1:5" x14ac:dyDescent="0.25">
      <c r="A1741" s="8"/>
      <c r="B1741" s="7" t="str">
        <f t="shared" si="27"/>
        <v/>
      </c>
      <c r="C1741" s="8"/>
      <c r="D1741" s="8"/>
      <c r="E1741" s="8"/>
    </row>
    <row r="1742" spans="1:5" x14ac:dyDescent="0.25">
      <c r="A1742" s="8"/>
      <c r="B1742" s="7" t="str">
        <f t="shared" si="27"/>
        <v/>
      </c>
      <c r="C1742" s="8"/>
      <c r="D1742" s="8"/>
      <c r="E1742" s="8"/>
    </row>
    <row r="1743" spans="1:5" x14ac:dyDescent="0.25">
      <c r="A1743" s="8"/>
      <c r="B1743" s="7" t="str">
        <f t="shared" si="27"/>
        <v/>
      </c>
      <c r="C1743" s="8"/>
      <c r="D1743" s="8"/>
      <c r="E1743" s="8"/>
    </row>
    <row r="1744" spans="1:5" x14ac:dyDescent="0.25">
      <c r="A1744" s="8"/>
      <c r="B1744" s="7" t="str">
        <f t="shared" si="27"/>
        <v/>
      </c>
      <c r="C1744" s="8"/>
      <c r="D1744" s="8"/>
      <c r="E1744" s="8"/>
    </row>
    <row r="1745" spans="1:5" x14ac:dyDescent="0.25">
      <c r="A1745" s="8"/>
      <c r="B1745" s="7" t="str">
        <f t="shared" si="27"/>
        <v/>
      </c>
      <c r="C1745" s="8"/>
      <c r="D1745" s="8"/>
      <c r="E1745" s="8"/>
    </row>
    <row r="1746" spans="1:5" x14ac:dyDescent="0.25">
      <c r="A1746" s="8"/>
      <c r="B1746" s="7" t="str">
        <f t="shared" si="27"/>
        <v/>
      </c>
      <c r="C1746" s="8"/>
      <c r="D1746" s="8"/>
      <c r="E1746" s="8"/>
    </row>
    <row r="1747" spans="1:5" x14ac:dyDescent="0.25">
      <c r="A1747" s="8"/>
      <c r="B1747" s="7" t="str">
        <f t="shared" si="27"/>
        <v/>
      </c>
      <c r="C1747" s="8"/>
      <c r="D1747" s="8"/>
      <c r="E1747" s="8"/>
    </row>
    <row r="1748" spans="1:5" x14ac:dyDescent="0.25">
      <c r="A1748" s="8"/>
      <c r="B1748" s="7" t="str">
        <f t="shared" si="27"/>
        <v/>
      </c>
      <c r="C1748" s="8"/>
      <c r="D1748" s="8"/>
      <c r="E1748" s="8"/>
    </row>
    <row r="1749" spans="1:5" x14ac:dyDescent="0.25">
      <c r="A1749" s="8"/>
      <c r="B1749" s="7" t="str">
        <f t="shared" si="27"/>
        <v/>
      </c>
      <c r="C1749" s="8"/>
      <c r="D1749" s="8"/>
      <c r="E1749" s="8"/>
    </row>
    <row r="1750" spans="1:5" x14ac:dyDescent="0.25">
      <c r="A1750" s="8"/>
      <c r="B1750" s="7" t="str">
        <f t="shared" si="27"/>
        <v/>
      </c>
      <c r="C1750" s="8"/>
      <c r="D1750" s="8"/>
      <c r="E1750" s="8"/>
    </row>
    <row r="1751" spans="1:5" x14ac:dyDescent="0.25">
      <c r="A1751" s="8"/>
      <c r="B1751" s="7" t="str">
        <f t="shared" si="27"/>
        <v/>
      </c>
      <c r="C1751" s="8"/>
      <c r="D1751" s="8"/>
      <c r="E1751" s="8"/>
    </row>
    <row r="1752" spans="1:5" x14ac:dyDescent="0.25">
      <c r="A1752" s="8"/>
      <c r="B1752" s="7" t="str">
        <f t="shared" si="27"/>
        <v/>
      </c>
      <c r="C1752" s="8"/>
      <c r="D1752" s="8"/>
      <c r="E1752" s="8"/>
    </row>
    <row r="1753" spans="1:5" x14ac:dyDescent="0.25">
      <c r="A1753" s="8"/>
      <c r="B1753" s="7" t="str">
        <f t="shared" si="27"/>
        <v/>
      </c>
      <c r="C1753" s="8"/>
      <c r="D1753" s="8"/>
      <c r="E1753" s="8"/>
    </row>
    <row r="1754" spans="1:5" x14ac:dyDescent="0.25">
      <c r="A1754" s="8"/>
      <c r="B1754" s="7" t="str">
        <f t="shared" si="27"/>
        <v/>
      </c>
      <c r="C1754" s="8"/>
      <c r="D1754" s="8"/>
      <c r="E1754" s="8"/>
    </row>
    <row r="1755" spans="1:5" x14ac:dyDescent="0.25">
      <c r="A1755" s="8"/>
      <c r="B1755" s="7" t="str">
        <f t="shared" si="27"/>
        <v/>
      </c>
      <c r="C1755" s="8"/>
      <c r="D1755" s="8"/>
      <c r="E1755" s="8"/>
    </row>
    <row r="1756" spans="1:5" x14ac:dyDescent="0.25">
      <c r="A1756" s="8"/>
      <c r="B1756" s="7" t="str">
        <f t="shared" si="27"/>
        <v/>
      </c>
      <c r="C1756" s="8"/>
      <c r="D1756" s="8"/>
      <c r="E1756" s="8"/>
    </row>
    <row r="1757" spans="1:5" x14ac:dyDescent="0.25">
      <c r="A1757" s="8"/>
      <c r="B1757" s="7" t="str">
        <f t="shared" si="27"/>
        <v/>
      </c>
      <c r="C1757" s="8"/>
      <c r="D1757" s="8"/>
      <c r="E1757" s="8"/>
    </row>
    <row r="1758" spans="1:5" x14ac:dyDescent="0.25">
      <c r="A1758" s="8"/>
      <c r="B1758" s="7" t="str">
        <f t="shared" si="27"/>
        <v/>
      </c>
      <c r="C1758" s="8"/>
      <c r="D1758" s="8"/>
      <c r="E1758" s="8"/>
    </row>
    <row r="1759" spans="1:5" x14ac:dyDescent="0.25">
      <c r="A1759" s="8"/>
      <c r="B1759" s="7" t="str">
        <f t="shared" si="27"/>
        <v/>
      </c>
      <c r="C1759" s="8"/>
      <c r="D1759" s="8"/>
      <c r="E1759" s="8"/>
    </row>
    <row r="1760" spans="1:5" x14ac:dyDescent="0.25">
      <c r="A1760" s="8"/>
      <c r="B1760" s="7" t="str">
        <f t="shared" si="27"/>
        <v/>
      </c>
      <c r="C1760" s="8"/>
      <c r="D1760" s="8"/>
      <c r="E1760" s="8"/>
    </row>
    <row r="1761" spans="1:5" x14ac:dyDescent="0.25">
      <c r="A1761" s="8"/>
      <c r="B1761" s="7" t="str">
        <f t="shared" si="27"/>
        <v/>
      </c>
      <c r="C1761" s="8"/>
      <c r="D1761" s="8"/>
      <c r="E1761" s="8"/>
    </row>
    <row r="1762" spans="1:5" x14ac:dyDescent="0.25">
      <c r="A1762" s="8"/>
      <c r="B1762" s="7" t="str">
        <f t="shared" si="27"/>
        <v/>
      </c>
      <c r="C1762" s="8"/>
      <c r="D1762" s="8"/>
      <c r="E1762" s="8"/>
    </row>
    <row r="1763" spans="1:5" x14ac:dyDescent="0.25">
      <c r="A1763" s="8"/>
      <c r="B1763" s="7" t="str">
        <f t="shared" si="27"/>
        <v/>
      </c>
      <c r="C1763" s="8"/>
      <c r="D1763" s="8"/>
      <c r="E1763" s="8"/>
    </row>
    <row r="1764" spans="1:5" x14ac:dyDescent="0.25">
      <c r="A1764" s="8"/>
      <c r="B1764" s="7" t="str">
        <f t="shared" si="27"/>
        <v/>
      </c>
      <c r="C1764" s="8"/>
      <c r="D1764" s="8"/>
      <c r="E1764" s="8"/>
    </row>
    <row r="1765" spans="1:5" x14ac:dyDescent="0.25">
      <c r="A1765" s="8"/>
      <c r="B1765" s="7" t="str">
        <f t="shared" si="27"/>
        <v/>
      </c>
      <c r="C1765" s="8"/>
      <c r="D1765" s="8"/>
      <c r="E1765" s="8"/>
    </row>
    <row r="1766" spans="1:5" x14ac:dyDescent="0.25">
      <c r="A1766" s="8"/>
      <c r="B1766" s="7" t="str">
        <f t="shared" si="27"/>
        <v/>
      </c>
      <c r="C1766" s="8"/>
      <c r="D1766" s="8"/>
      <c r="E1766" s="8"/>
    </row>
    <row r="1767" spans="1:5" x14ac:dyDescent="0.25">
      <c r="A1767" s="8"/>
      <c r="B1767" s="7" t="str">
        <f t="shared" si="27"/>
        <v/>
      </c>
      <c r="C1767" s="8"/>
      <c r="D1767" s="8"/>
      <c r="E1767" s="8"/>
    </row>
    <row r="1768" spans="1:5" x14ac:dyDescent="0.25">
      <c r="A1768" s="8"/>
      <c r="B1768" s="7" t="str">
        <f t="shared" si="27"/>
        <v/>
      </c>
      <c r="C1768" s="8"/>
      <c r="D1768" s="8"/>
      <c r="E1768" s="8"/>
    </row>
    <row r="1769" spans="1:5" x14ac:dyDescent="0.25">
      <c r="A1769" s="8"/>
      <c r="B1769" s="7" t="str">
        <f t="shared" si="27"/>
        <v/>
      </c>
      <c r="C1769" s="8"/>
      <c r="D1769" s="8"/>
      <c r="E1769" s="8"/>
    </row>
    <row r="1770" spans="1:5" x14ac:dyDescent="0.25">
      <c r="A1770" s="8"/>
      <c r="B1770" s="7" t="str">
        <f t="shared" si="27"/>
        <v/>
      </c>
      <c r="C1770" s="8"/>
      <c r="D1770" s="8"/>
      <c r="E1770" s="8"/>
    </row>
    <row r="1771" spans="1:5" x14ac:dyDescent="0.25">
      <c r="A1771" s="8"/>
      <c r="B1771" s="7" t="str">
        <f t="shared" si="27"/>
        <v/>
      </c>
      <c r="C1771" s="8"/>
      <c r="D1771" s="8"/>
      <c r="E1771" s="8"/>
    </row>
    <row r="1772" spans="1:5" x14ac:dyDescent="0.25">
      <c r="A1772" s="8"/>
      <c r="B1772" s="7" t="str">
        <f t="shared" si="27"/>
        <v/>
      </c>
      <c r="C1772" s="8"/>
      <c r="D1772" s="8"/>
      <c r="E1772" s="8"/>
    </row>
    <row r="1773" spans="1:5" x14ac:dyDescent="0.25">
      <c r="A1773" s="8"/>
      <c r="B1773" s="7" t="str">
        <f t="shared" si="27"/>
        <v/>
      </c>
      <c r="C1773" s="8"/>
      <c r="D1773" s="8"/>
      <c r="E1773" s="8"/>
    </row>
    <row r="1774" spans="1:5" x14ac:dyDescent="0.25">
      <c r="A1774" s="8"/>
      <c r="B1774" s="7" t="str">
        <f t="shared" si="27"/>
        <v/>
      </c>
      <c r="C1774" s="8"/>
      <c r="D1774" s="8"/>
      <c r="E1774" s="8"/>
    </row>
    <row r="1775" spans="1:5" x14ac:dyDescent="0.25">
      <c r="A1775" s="8"/>
      <c r="B1775" s="7" t="str">
        <f t="shared" si="27"/>
        <v/>
      </c>
      <c r="C1775" s="8"/>
      <c r="D1775" s="8"/>
      <c r="E1775" s="8"/>
    </row>
    <row r="1776" spans="1:5" x14ac:dyDescent="0.25">
      <c r="A1776" s="8"/>
      <c r="B1776" s="7" t="str">
        <f t="shared" si="27"/>
        <v/>
      </c>
      <c r="C1776" s="8"/>
      <c r="D1776" s="8"/>
      <c r="E1776" s="8"/>
    </row>
    <row r="1777" spans="1:5" x14ac:dyDescent="0.25">
      <c r="A1777" s="8"/>
      <c r="B1777" s="7" t="str">
        <f t="shared" si="27"/>
        <v/>
      </c>
      <c r="C1777" s="8"/>
      <c r="D1777" s="8"/>
      <c r="E1777" s="8"/>
    </row>
    <row r="1778" spans="1:5" x14ac:dyDescent="0.25">
      <c r="A1778" s="8"/>
      <c r="B1778" s="7" t="str">
        <f t="shared" si="27"/>
        <v/>
      </c>
      <c r="C1778" s="8"/>
      <c r="D1778" s="8"/>
      <c r="E1778" s="8"/>
    </row>
    <row r="1779" spans="1:5" x14ac:dyDescent="0.25">
      <c r="A1779" s="8"/>
      <c r="B1779" s="7" t="str">
        <f t="shared" si="27"/>
        <v/>
      </c>
      <c r="C1779" s="8"/>
      <c r="D1779" s="8"/>
      <c r="E1779" s="8"/>
    </row>
    <row r="1780" spans="1:5" x14ac:dyDescent="0.25">
      <c r="A1780" s="8"/>
      <c r="B1780" s="7" t="str">
        <f t="shared" si="27"/>
        <v/>
      </c>
      <c r="C1780" s="8"/>
      <c r="D1780" s="8"/>
      <c r="E1780" s="8"/>
    </row>
    <row r="1781" spans="1:5" x14ac:dyDescent="0.25">
      <c r="A1781" s="8"/>
      <c r="B1781" s="7" t="str">
        <f t="shared" si="27"/>
        <v/>
      </c>
      <c r="C1781" s="8"/>
      <c r="D1781" s="8"/>
      <c r="E1781" s="8"/>
    </row>
    <row r="1782" spans="1:5" x14ac:dyDescent="0.25">
      <c r="A1782" s="8"/>
      <c r="B1782" s="7" t="str">
        <f t="shared" si="27"/>
        <v/>
      </c>
      <c r="C1782" s="8"/>
      <c r="D1782" s="8"/>
      <c r="E1782" s="8"/>
    </row>
    <row r="1783" spans="1:5" x14ac:dyDescent="0.25">
      <c r="A1783" s="8"/>
      <c r="B1783" s="7" t="str">
        <f t="shared" si="27"/>
        <v/>
      </c>
      <c r="C1783" s="8"/>
      <c r="D1783" s="8"/>
      <c r="E1783" s="8"/>
    </row>
    <row r="1784" spans="1:5" x14ac:dyDescent="0.25">
      <c r="A1784" s="8"/>
      <c r="B1784" s="7" t="str">
        <f t="shared" si="27"/>
        <v/>
      </c>
      <c r="C1784" s="8"/>
      <c r="D1784" s="8"/>
      <c r="E1784" s="8"/>
    </row>
    <row r="1785" spans="1:5" x14ac:dyDescent="0.25">
      <c r="A1785" s="8"/>
      <c r="B1785" s="7" t="str">
        <f t="shared" si="27"/>
        <v/>
      </c>
      <c r="C1785" s="8"/>
      <c r="D1785" s="8"/>
      <c r="E1785" s="8"/>
    </row>
    <row r="1786" spans="1:5" x14ac:dyDescent="0.25">
      <c r="A1786" s="8"/>
      <c r="B1786" s="7" t="str">
        <f t="shared" si="27"/>
        <v/>
      </c>
      <c r="C1786" s="8"/>
      <c r="D1786" s="8"/>
      <c r="E1786" s="8"/>
    </row>
    <row r="1787" spans="1:5" x14ac:dyDescent="0.25">
      <c r="A1787" s="8"/>
      <c r="B1787" s="7" t="str">
        <f t="shared" si="27"/>
        <v/>
      </c>
      <c r="C1787" s="8"/>
      <c r="D1787" s="8"/>
      <c r="E1787" s="8"/>
    </row>
    <row r="1788" spans="1:5" x14ac:dyDescent="0.25">
      <c r="A1788" s="8"/>
      <c r="B1788" s="7" t="str">
        <f t="shared" si="27"/>
        <v/>
      </c>
      <c r="C1788" s="8"/>
      <c r="D1788" s="8"/>
      <c r="E1788" s="8"/>
    </row>
    <row r="1789" spans="1:5" x14ac:dyDescent="0.25">
      <c r="A1789" s="8"/>
      <c r="B1789" s="7" t="str">
        <f t="shared" si="27"/>
        <v/>
      </c>
      <c r="C1789" s="8"/>
      <c r="D1789" s="8"/>
      <c r="E1789" s="8"/>
    </row>
    <row r="1790" spans="1:5" x14ac:dyDescent="0.25">
      <c r="A1790" s="8"/>
      <c r="B1790" s="7" t="str">
        <f t="shared" si="27"/>
        <v/>
      </c>
      <c r="C1790" s="8"/>
      <c r="D1790" s="8"/>
      <c r="E1790" s="8"/>
    </row>
    <row r="1791" spans="1:5" x14ac:dyDescent="0.25">
      <c r="A1791" s="8"/>
      <c r="B1791" s="7" t="str">
        <f t="shared" si="27"/>
        <v/>
      </c>
      <c r="C1791" s="8"/>
      <c r="D1791" s="8"/>
      <c r="E1791" s="8"/>
    </row>
    <row r="1792" spans="1:5" x14ac:dyDescent="0.25">
      <c r="A1792" s="8"/>
      <c r="B1792" s="7" t="str">
        <f t="shared" si="27"/>
        <v/>
      </c>
      <c r="C1792" s="8"/>
      <c r="D1792" s="8"/>
      <c r="E1792" s="8"/>
    </row>
    <row r="1793" spans="1:5" x14ac:dyDescent="0.25">
      <c r="A1793" s="8"/>
      <c r="B1793" s="7" t="str">
        <f t="shared" si="27"/>
        <v/>
      </c>
      <c r="C1793" s="8"/>
      <c r="D1793" s="8"/>
      <c r="E1793" s="8"/>
    </row>
    <row r="1794" spans="1:5" x14ac:dyDescent="0.25">
      <c r="A1794" s="8"/>
      <c r="B1794" s="7" t="str">
        <f t="shared" si="27"/>
        <v/>
      </c>
      <c r="C1794" s="8"/>
      <c r="D1794" s="8"/>
      <c r="E1794" s="8"/>
    </row>
    <row r="1795" spans="1:5" x14ac:dyDescent="0.25">
      <c r="A1795" s="8"/>
      <c r="B1795" s="7" t="str">
        <f t="shared" ref="B1795:B1858" si="28">IF($A1794="","",YEAR($A1794))</f>
        <v/>
      </c>
      <c r="C1795" s="8"/>
      <c r="D1795" s="8"/>
      <c r="E1795" s="8"/>
    </row>
    <row r="1796" spans="1:5" x14ac:dyDescent="0.25">
      <c r="A1796" s="8"/>
      <c r="B1796" s="7" t="str">
        <f t="shared" si="28"/>
        <v/>
      </c>
      <c r="C1796" s="8"/>
      <c r="D1796" s="8"/>
      <c r="E1796" s="8"/>
    </row>
    <row r="1797" spans="1:5" x14ac:dyDescent="0.25">
      <c r="A1797" s="8"/>
      <c r="B1797" s="7" t="str">
        <f t="shared" si="28"/>
        <v/>
      </c>
      <c r="C1797" s="8"/>
      <c r="D1797" s="8"/>
      <c r="E1797" s="8"/>
    </row>
    <row r="1798" spans="1:5" x14ac:dyDescent="0.25">
      <c r="A1798" s="8"/>
      <c r="B1798" s="7" t="str">
        <f t="shared" si="28"/>
        <v/>
      </c>
      <c r="C1798" s="8"/>
      <c r="D1798" s="8"/>
      <c r="E1798" s="8"/>
    </row>
    <row r="1799" spans="1:5" x14ac:dyDescent="0.25">
      <c r="A1799" s="8"/>
      <c r="B1799" s="7" t="str">
        <f t="shared" si="28"/>
        <v/>
      </c>
      <c r="C1799" s="8"/>
      <c r="D1799" s="8"/>
      <c r="E1799" s="8"/>
    </row>
    <row r="1800" spans="1:5" x14ac:dyDescent="0.25">
      <c r="A1800" s="8"/>
      <c r="B1800" s="7" t="str">
        <f t="shared" si="28"/>
        <v/>
      </c>
      <c r="C1800" s="8"/>
      <c r="D1800" s="8"/>
      <c r="E1800" s="8"/>
    </row>
    <row r="1801" spans="1:5" x14ac:dyDescent="0.25">
      <c r="A1801" s="8"/>
      <c r="B1801" s="7" t="str">
        <f t="shared" si="28"/>
        <v/>
      </c>
      <c r="C1801" s="8"/>
      <c r="D1801" s="8"/>
      <c r="E1801" s="8"/>
    </row>
    <row r="1802" spans="1:5" x14ac:dyDescent="0.25">
      <c r="A1802" s="8"/>
      <c r="B1802" s="7" t="str">
        <f t="shared" si="28"/>
        <v/>
      </c>
      <c r="C1802" s="8"/>
      <c r="D1802" s="8"/>
      <c r="E1802" s="8"/>
    </row>
    <row r="1803" spans="1:5" x14ac:dyDescent="0.25">
      <c r="A1803" s="8"/>
      <c r="B1803" s="7" t="str">
        <f t="shared" si="28"/>
        <v/>
      </c>
      <c r="C1803" s="8"/>
      <c r="D1803" s="8"/>
      <c r="E1803" s="8"/>
    </row>
    <row r="1804" spans="1:5" x14ac:dyDescent="0.25">
      <c r="A1804" s="8"/>
      <c r="B1804" s="7" t="str">
        <f t="shared" si="28"/>
        <v/>
      </c>
      <c r="C1804" s="8"/>
      <c r="D1804" s="8"/>
      <c r="E1804" s="8"/>
    </row>
    <row r="1805" spans="1:5" x14ac:dyDescent="0.25">
      <c r="A1805" s="8"/>
      <c r="B1805" s="7" t="str">
        <f t="shared" si="28"/>
        <v/>
      </c>
      <c r="C1805" s="8"/>
      <c r="D1805" s="8"/>
      <c r="E1805" s="8"/>
    </row>
    <row r="1806" spans="1:5" x14ac:dyDescent="0.25">
      <c r="A1806" s="8"/>
      <c r="B1806" s="7" t="str">
        <f t="shared" si="28"/>
        <v/>
      </c>
      <c r="C1806" s="8"/>
      <c r="D1806" s="8"/>
      <c r="E1806" s="8"/>
    </row>
    <row r="1807" spans="1:5" x14ac:dyDescent="0.25">
      <c r="A1807" s="8"/>
      <c r="B1807" s="7" t="str">
        <f t="shared" si="28"/>
        <v/>
      </c>
      <c r="C1807" s="8"/>
      <c r="D1807" s="8"/>
      <c r="E1807" s="8"/>
    </row>
    <row r="1808" spans="1:5" x14ac:dyDescent="0.25">
      <c r="A1808" s="8"/>
      <c r="B1808" s="7" t="str">
        <f t="shared" si="28"/>
        <v/>
      </c>
      <c r="C1808" s="8"/>
      <c r="D1808" s="8"/>
      <c r="E1808" s="8"/>
    </row>
    <row r="1809" spans="1:5" x14ac:dyDescent="0.25">
      <c r="A1809" s="8"/>
      <c r="B1809" s="7" t="str">
        <f t="shared" si="28"/>
        <v/>
      </c>
      <c r="C1809" s="8"/>
      <c r="D1809" s="8"/>
      <c r="E1809" s="8"/>
    </row>
    <row r="1810" spans="1:5" x14ac:dyDescent="0.25">
      <c r="A1810" s="8"/>
      <c r="B1810" s="7" t="str">
        <f t="shared" si="28"/>
        <v/>
      </c>
      <c r="C1810" s="8"/>
      <c r="D1810" s="8"/>
      <c r="E1810" s="8"/>
    </row>
    <row r="1811" spans="1:5" x14ac:dyDescent="0.25">
      <c r="A1811" s="8"/>
      <c r="B1811" s="7" t="str">
        <f t="shared" si="28"/>
        <v/>
      </c>
      <c r="C1811" s="8"/>
      <c r="D1811" s="8"/>
      <c r="E1811" s="8"/>
    </row>
    <row r="1812" spans="1:5" x14ac:dyDescent="0.25">
      <c r="A1812" s="8"/>
      <c r="B1812" s="7" t="str">
        <f t="shared" si="28"/>
        <v/>
      </c>
      <c r="C1812" s="8"/>
      <c r="D1812" s="8"/>
      <c r="E1812" s="8"/>
    </row>
    <row r="1813" spans="1:5" x14ac:dyDescent="0.25">
      <c r="A1813" s="8"/>
      <c r="B1813" s="7" t="str">
        <f t="shared" si="28"/>
        <v/>
      </c>
      <c r="C1813" s="8"/>
      <c r="D1813" s="8"/>
      <c r="E1813" s="8"/>
    </row>
    <row r="1814" spans="1:5" x14ac:dyDescent="0.25">
      <c r="A1814" s="8"/>
      <c r="B1814" s="7" t="str">
        <f t="shared" si="28"/>
        <v/>
      </c>
      <c r="C1814" s="8"/>
      <c r="D1814" s="8"/>
      <c r="E1814" s="8"/>
    </row>
    <row r="1815" spans="1:5" x14ac:dyDescent="0.25">
      <c r="A1815" s="8"/>
      <c r="B1815" s="7" t="str">
        <f t="shared" si="28"/>
        <v/>
      </c>
      <c r="C1815" s="8"/>
      <c r="D1815" s="8"/>
      <c r="E1815" s="8"/>
    </row>
    <row r="1816" spans="1:5" x14ac:dyDescent="0.25">
      <c r="A1816" s="8"/>
      <c r="B1816" s="7" t="str">
        <f t="shared" si="28"/>
        <v/>
      </c>
      <c r="C1816" s="8"/>
      <c r="D1816" s="8"/>
      <c r="E1816" s="8"/>
    </row>
    <row r="1817" spans="1:5" x14ac:dyDescent="0.25">
      <c r="A1817" s="8"/>
      <c r="B1817" s="7" t="str">
        <f t="shared" si="28"/>
        <v/>
      </c>
      <c r="C1817" s="8"/>
      <c r="D1817" s="8"/>
      <c r="E1817" s="8"/>
    </row>
    <row r="1818" spans="1:5" x14ac:dyDescent="0.25">
      <c r="A1818" s="8"/>
      <c r="B1818" s="7" t="str">
        <f t="shared" si="28"/>
        <v/>
      </c>
      <c r="C1818" s="8"/>
      <c r="D1818" s="8"/>
      <c r="E1818" s="8"/>
    </row>
    <row r="1819" spans="1:5" x14ac:dyDescent="0.25">
      <c r="A1819" s="8"/>
      <c r="B1819" s="7" t="str">
        <f t="shared" si="28"/>
        <v/>
      </c>
      <c r="C1819" s="8"/>
      <c r="D1819" s="8"/>
      <c r="E1819" s="8"/>
    </row>
    <row r="1820" spans="1:5" x14ac:dyDescent="0.25">
      <c r="A1820" s="8"/>
      <c r="B1820" s="7" t="str">
        <f t="shared" si="28"/>
        <v/>
      </c>
      <c r="C1820" s="8"/>
      <c r="D1820" s="8"/>
      <c r="E1820" s="8"/>
    </row>
    <row r="1821" spans="1:5" x14ac:dyDescent="0.25">
      <c r="A1821" s="8"/>
      <c r="B1821" s="7" t="str">
        <f t="shared" si="28"/>
        <v/>
      </c>
      <c r="C1821" s="8"/>
      <c r="D1821" s="8"/>
      <c r="E1821" s="8"/>
    </row>
    <row r="1822" spans="1:5" x14ac:dyDescent="0.25">
      <c r="A1822" s="8"/>
      <c r="B1822" s="7" t="str">
        <f t="shared" si="28"/>
        <v/>
      </c>
      <c r="C1822" s="8"/>
      <c r="D1822" s="8"/>
      <c r="E1822" s="8"/>
    </row>
    <row r="1823" spans="1:5" x14ac:dyDescent="0.25">
      <c r="A1823" s="8"/>
      <c r="B1823" s="7" t="str">
        <f t="shared" si="28"/>
        <v/>
      </c>
      <c r="C1823" s="8"/>
      <c r="D1823" s="8"/>
      <c r="E1823" s="8"/>
    </row>
    <row r="1824" spans="1:5" x14ac:dyDescent="0.25">
      <c r="A1824" s="8"/>
      <c r="B1824" s="7" t="str">
        <f t="shared" si="28"/>
        <v/>
      </c>
      <c r="C1824" s="8"/>
      <c r="D1824" s="8"/>
      <c r="E1824" s="8"/>
    </row>
    <row r="1825" spans="1:5" x14ac:dyDescent="0.25">
      <c r="A1825" s="8"/>
      <c r="B1825" s="7" t="str">
        <f t="shared" si="28"/>
        <v/>
      </c>
      <c r="C1825" s="8"/>
      <c r="D1825" s="8"/>
      <c r="E1825" s="8"/>
    </row>
    <row r="1826" spans="1:5" x14ac:dyDescent="0.25">
      <c r="A1826" s="8"/>
      <c r="B1826" s="7" t="str">
        <f t="shared" si="28"/>
        <v/>
      </c>
      <c r="C1826" s="8"/>
      <c r="D1826" s="8"/>
      <c r="E1826" s="8"/>
    </row>
    <row r="1827" spans="1:5" x14ac:dyDescent="0.25">
      <c r="A1827" s="8"/>
      <c r="B1827" s="7" t="str">
        <f t="shared" si="28"/>
        <v/>
      </c>
      <c r="C1827" s="8"/>
      <c r="D1827" s="8"/>
      <c r="E1827" s="8"/>
    </row>
    <row r="1828" spans="1:5" x14ac:dyDescent="0.25">
      <c r="A1828" s="8"/>
      <c r="B1828" s="7" t="str">
        <f t="shared" si="28"/>
        <v/>
      </c>
      <c r="C1828" s="8"/>
      <c r="D1828" s="8"/>
      <c r="E1828" s="8"/>
    </row>
    <row r="1829" spans="1:5" x14ac:dyDescent="0.25">
      <c r="A1829" s="8"/>
      <c r="B1829" s="7" t="str">
        <f t="shared" si="28"/>
        <v/>
      </c>
      <c r="C1829" s="8"/>
      <c r="D1829" s="8"/>
      <c r="E1829" s="8"/>
    </row>
    <row r="1830" spans="1:5" x14ac:dyDescent="0.25">
      <c r="A1830" s="8"/>
      <c r="B1830" s="7" t="str">
        <f t="shared" si="28"/>
        <v/>
      </c>
      <c r="C1830" s="8"/>
      <c r="D1830" s="8"/>
      <c r="E1830" s="8"/>
    </row>
    <row r="1831" spans="1:5" x14ac:dyDescent="0.25">
      <c r="A1831" s="8"/>
      <c r="B1831" s="7" t="str">
        <f t="shared" si="28"/>
        <v/>
      </c>
      <c r="C1831" s="8"/>
      <c r="D1831" s="8"/>
      <c r="E1831" s="8"/>
    </row>
    <row r="1832" spans="1:5" x14ac:dyDescent="0.25">
      <c r="A1832" s="8"/>
      <c r="B1832" s="7" t="str">
        <f t="shared" si="28"/>
        <v/>
      </c>
      <c r="C1832" s="8"/>
      <c r="D1832" s="8"/>
      <c r="E1832" s="8"/>
    </row>
    <row r="1833" spans="1:5" x14ac:dyDescent="0.25">
      <c r="A1833" s="8"/>
      <c r="B1833" s="7" t="str">
        <f t="shared" si="28"/>
        <v/>
      </c>
      <c r="C1833" s="8"/>
      <c r="D1833" s="8"/>
      <c r="E1833" s="8"/>
    </row>
    <row r="1834" spans="1:5" x14ac:dyDescent="0.25">
      <c r="A1834" s="8"/>
      <c r="B1834" s="7" t="str">
        <f t="shared" si="28"/>
        <v/>
      </c>
      <c r="C1834" s="8"/>
      <c r="D1834" s="8"/>
      <c r="E1834" s="8"/>
    </row>
    <row r="1835" spans="1:5" x14ac:dyDescent="0.25">
      <c r="A1835" s="8"/>
      <c r="B1835" s="7" t="str">
        <f t="shared" si="28"/>
        <v/>
      </c>
      <c r="C1835" s="8"/>
      <c r="D1835" s="8"/>
      <c r="E1835" s="8"/>
    </row>
    <row r="1836" spans="1:5" x14ac:dyDescent="0.25">
      <c r="A1836" s="8"/>
      <c r="B1836" s="7" t="str">
        <f t="shared" si="28"/>
        <v/>
      </c>
      <c r="C1836" s="8"/>
      <c r="D1836" s="8"/>
      <c r="E1836" s="8"/>
    </row>
    <row r="1837" spans="1:5" x14ac:dyDescent="0.25">
      <c r="A1837" s="8"/>
      <c r="B1837" s="7" t="str">
        <f t="shared" si="28"/>
        <v/>
      </c>
      <c r="C1837" s="8"/>
      <c r="D1837" s="8"/>
      <c r="E1837" s="8"/>
    </row>
    <row r="1838" spans="1:5" x14ac:dyDescent="0.25">
      <c r="A1838" s="8"/>
      <c r="B1838" s="7" t="str">
        <f t="shared" si="28"/>
        <v/>
      </c>
      <c r="C1838" s="8"/>
      <c r="D1838" s="8"/>
      <c r="E1838" s="8"/>
    </row>
    <row r="1839" spans="1:5" x14ac:dyDescent="0.25">
      <c r="A1839" s="8"/>
      <c r="B1839" s="7" t="str">
        <f t="shared" si="28"/>
        <v/>
      </c>
      <c r="C1839" s="8"/>
      <c r="D1839" s="8"/>
      <c r="E1839" s="8"/>
    </row>
    <row r="1840" spans="1:5" x14ac:dyDescent="0.25">
      <c r="A1840" s="8"/>
      <c r="B1840" s="7" t="str">
        <f t="shared" si="28"/>
        <v/>
      </c>
      <c r="C1840" s="8"/>
      <c r="D1840" s="8"/>
      <c r="E1840" s="8"/>
    </row>
    <row r="1841" spans="1:5" x14ac:dyDescent="0.25">
      <c r="A1841" s="8"/>
      <c r="B1841" s="7" t="str">
        <f t="shared" si="28"/>
        <v/>
      </c>
      <c r="C1841" s="8"/>
      <c r="D1841" s="8"/>
      <c r="E1841" s="8"/>
    </row>
    <row r="1842" spans="1:5" x14ac:dyDescent="0.25">
      <c r="A1842" s="8"/>
      <c r="B1842" s="7" t="str">
        <f t="shared" si="28"/>
        <v/>
      </c>
      <c r="C1842" s="8"/>
      <c r="D1842" s="8"/>
      <c r="E1842" s="8"/>
    </row>
    <row r="1843" spans="1:5" x14ac:dyDescent="0.25">
      <c r="A1843" s="8"/>
      <c r="B1843" s="7" t="str">
        <f t="shared" si="28"/>
        <v/>
      </c>
      <c r="C1843" s="8"/>
      <c r="D1843" s="8"/>
      <c r="E1843" s="8"/>
    </row>
    <row r="1844" spans="1:5" x14ac:dyDescent="0.25">
      <c r="A1844" s="8"/>
      <c r="B1844" s="7" t="str">
        <f t="shared" si="28"/>
        <v/>
      </c>
      <c r="C1844" s="8"/>
      <c r="D1844" s="8"/>
      <c r="E1844" s="8"/>
    </row>
    <row r="1845" spans="1:5" x14ac:dyDescent="0.25">
      <c r="A1845" s="8"/>
      <c r="B1845" s="7" t="str">
        <f t="shared" si="28"/>
        <v/>
      </c>
      <c r="C1845" s="8"/>
      <c r="D1845" s="8"/>
      <c r="E1845" s="8"/>
    </row>
    <row r="1846" spans="1:5" x14ac:dyDescent="0.25">
      <c r="A1846" s="8"/>
      <c r="B1846" s="7" t="str">
        <f t="shared" si="28"/>
        <v/>
      </c>
      <c r="C1846" s="8"/>
      <c r="D1846" s="8"/>
      <c r="E1846" s="8"/>
    </row>
    <row r="1847" spans="1:5" x14ac:dyDescent="0.25">
      <c r="A1847" s="8"/>
      <c r="B1847" s="7" t="str">
        <f t="shared" si="28"/>
        <v/>
      </c>
      <c r="C1847" s="8"/>
      <c r="D1847" s="8"/>
      <c r="E1847" s="8"/>
    </row>
    <row r="1848" spans="1:5" x14ac:dyDescent="0.25">
      <c r="A1848" s="8"/>
      <c r="B1848" s="7" t="str">
        <f t="shared" si="28"/>
        <v/>
      </c>
      <c r="C1848" s="8"/>
      <c r="D1848" s="8"/>
      <c r="E1848" s="8"/>
    </row>
    <row r="1849" spans="1:5" x14ac:dyDescent="0.25">
      <c r="A1849" s="8"/>
      <c r="B1849" s="7" t="str">
        <f t="shared" si="28"/>
        <v/>
      </c>
      <c r="C1849" s="8"/>
      <c r="D1849" s="8"/>
      <c r="E1849" s="8"/>
    </row>
    <row r="1850" spans="1:5" x14ac:dyDescent="0.25">
      <c r="A1850" s="8"/>
      <c r="B1850" s="7" t="str">
        <f t="shared" si="28"/>
        <v/>
      </c>
      <c r="C1850" s="8"/>
      <c r="D1850" s="8"/>
      <c r="E1850" s="8"/>
    </row>
    <row r="1851" spans="1:5" x14ac:dyDescent="0.25">
      <c r="A1851" s="8"/>
      <c r="B1851" s="7" t="str">
        <f t="shared" si="28"/>
        <v/>
      </c>
      <c r="C1851" s="8"/>
      <c r="D1851" s="8"/>
      <c r="E1851" s="8"/>
    </row>
    <row r="1852" spans="1:5" x14ac:dyDescent="0.25">
      <c r="A1852" s="8"/>
      <c r="B1852" s="7" t="str">
        <f t="shared" si="28"/>
        <v/>
      </c>
      <c r="C1852" s="8"/>
      <c r="D1852" s="8"/>
      <c r="E1852" s="8"/>
    </row>
    <row r="1853" spans="1:5" x14ac:dyDescent="0.25">
      <c r="A1853" s="8"/>
      <c r="B1853" s="7" t="str">
        <f t="shared" si="28"/>
        <v/>
      </c>
      <c r="C1853" s="8"/>
      <c r="D1853" s="8"/>
      <c r="E1853" s="8"/>
    </row>
    <row r="1854" spans="1:5" x14ac:dyDescent="0.25">
      <c r="A1854" s="8"/>
      <c r="B1854" s="7" t="str">
        <f t="shared" si="28"/>
        <v/>
      </c>
      <c r="C1854" s="8"/>
      <c r="D1854" s="8"/>
      <c r="E1854" s="8"/>
    </row>
    <row r="1855" spans="1:5" x14ac:dyDescent="0.25">
      <c r="A1855" s="8"/>
      <c r="B1855" s="7" t="str">
        <f t="shared" si="28"/>
        <v/>
      </c>
      <c r="C1855" s="8"/>
      <c r="D1855" s="8"/>
      <c r="E1855" s="8"/>
    </row>
    <row r="1856" spans="1:5" x14ac:dyDescent="0.25">
      <c r="A1856" s="8"/>
      <c r="B1856" s="7" t="str">
        <f t="shared" si="28"/>
        <v/>
      </c>
      <c r="C1856" s="8"/>
      <c r="D1856" s="8"/>
      <c r="E1856" s="8"/>
    </row>
    <row r="1857" spans="1:5" x14ac:dyDescent="0.25">
      <c r="A1857" s="8"/>
      <c r="B1857" s="7" t="str">
        <f t="shared" si="28"/>
        <v/>
      </c>
      <c r="C1857" s="8"/>
      <c r="D1857" s="8"/>
      <c r="E1857" s="8"/>
    </row>
    <row r="1858" spans="1:5" x14ac:dyDescent="0.25">
      <c r="A1858" s="8"/>
      <c r="B1858" s="7" t="str">
        <f t="shared" si="28"/>
        <v/>
      </c>
      <c r="C1858" s="8"/>
      <c r="D1858" s="8"/>
      <c r="E1858" s="8"/>
    </row>
    <row r="1859" spans="1:5" x14ac:dyDescent="0.25">
      <c r="A1859" s="8"/>
      <c r="B1859" s="7" t="str">
        <f t="shared" ref="B1859:B1922" si="29">IF($A1858="","",YEAR($A1858))</f>
        <v/>
      </c>
      <c r="C1859" s="8"/>
      <c r="D1859" s="8"/>
      <c r="E1859" s="8"/>
    </row>
    <row r="1860" spans="1:5" x14ac:dyDescent="0.25">
      <c r="A1860" s="8"/>
      <c r="B1860" s="7" t="str">
        <f t="shared" si="29"/>
        <v/>
      </c>
      <c r="C1860" s="8"/>
      <c r="D1860" s="8"/>
      <c r="E1860" s="8"/>
    </row>
    <row r="1861" spans="1:5" x14ac:dyDescent="0.25">
      <c r="A1861" s="8"/>
      <c r="B1861" s="7" t="str">
        <f t="shared" si="29"/>
        <v/>
      </c>
      <c r="C1861" s="8"/>
      <c r="D1861" s="8"/>
      <c r="E1861" s="8"/>
    </row>
    <row r="1862" spans="1:5" x14ac:dyDescent="0.25">
      <c r="A1862" s="8"/>
      <c r="B1862" s="7" t="str">
        <f t="shared" si="29"/>
        <v/>
      </c>
      <c r="C1862" s="8"/>
      <c r="D1862" s="8"/>
      <c r="E1862" s="8"/>
    </row>
    <row r="1863" spans="1:5" x14ac:dyDescent="0.25">
      <c r="A1863" s="8"/>
      <c r="B1863" s="7" t="str">
        <f t="shared" si="29"/>
        <v/>
      </c>
      <c r="C1863" s="8"/>
      <c r="D1863" s="8"/>
      <c r="E1863" s="8"/>
    </row>
    <row r="1864" spans="1:5" x14ac:dyDescent="0.25">
      <c r="A1864" s="8"/>
      <c r="B1864" s="7" t="str">
        <f t="shared" si="29"/>
        <v/>
      </c>
      <c r="C1864" s="8"/>
      <c r="D1864" s="8"/>
      <c r="E1864" s="8"/>
    </row>
    <row r="1865" spans="1:5" x14ac:dyDescent="0.25">
      <c r="A1865" s="8"/>
      <c r="B1865" s="7" t="str">
        <f t="shared" si="29"/>
        <v/>
      </c>
      <c r="C1865" s="8"/>
      <c r="D1865" s="8"/>
      <c r="E1865" s="8"/>
    </row>
    <row r="1866" spans="1:5" x14ac:dyDescent="0.25">
      <c r="A1866" s="8"/>
      <c r="B1866" s="7" t="str">
        <f t="shared" si="29"/>
        <v/>
      </c>
      <c r="C1866" s="8"/>
      <c r="D1866" s="8"/>
      <c r="E1866" s="8"/>
    </row>
    <row r="1867" spans="1:5" x14ac:dyDescent="0.25">
      <c r="A1867" s="8"/>
      <c r="B1867" s="7" t="str">
        <f t="shared" si="29"/>
        <v/>
      </c>
      <c r="C1867" s="8"/>
      <c r="D1867" s="8"/>
      <c r="E1867" s="8"/>
    </row>
    <row r="1868" spans="1:5" x14ac:dyDescent="0.25">
      <c r="A1868" s="8"/>
      <c r="B1868" s="7" t="str">
        <f t="shared" si="29"/>
        <v/>
      </c>
      <c r="C1868" s="8"/>
      <c r="D1868" s="8"/>
      <c r="E1868" s="8"/>
    </row>
    <row r="1869" spans="1:5" x14ac:dyDescent="0.25">
      <c r="A1869" s="8"/>
      <c r="B1869" s="7" t="str">
        <f t="shared" si="29"/>
        <v/>
      </c>
      <c r="C1869" s="8"/>
      <c r="D1869" s="8"/>
      <c r="E1869" s="8"/>
    </row>
    <row r="1870" spans="1:5" x14ac:dyDescent="0.25">
      <c r="A1870" s="8"/>
      <c r="B1870" s="7" t="str">
        <f t="shared" si="29"/>
        <v/>
      </c>
      <c r="C1870" s="8"/>
      <c r="D1870" s="8"/>
      <c r="E1870" s="8"/>
    </row>
    <row r="1871" spans="1:5" x14ac:dyDescent="0.25">
      <c r="A1871" s="8"/>
      <c r="B1871" s="7" t="str">
        <f t="shared" si="29"/>
        <v/>
      </c>
      <c r="C1871" s="8"/>
      <c r="D1871" s="8"/>
      <c r="E1871" s="8"/>
    </row>
    <row r="1872" spans="1:5" x14ac:dyDescent="0.25">
      <c r="A1872" s="8"/>
      <c r="B1872" s="7" t="str">
        <f t="shared" si="29"/>
        <v/>
      </c>
      <c r="C1872" s="8"/>
      <c r="D1872" s="8"/>
      <c r="E1872" s="8"/>
    </row>
    <row r="1873" spans="1:5" x14ac:dyDescent="0.25">
      <c r="A1873" s="8"/>
      <c r="B1873" s="7" t="str">
        <f t="shared" si="29"/>
        <v/>
      </c>
      <c r="C1873" s="8"/>
      <c r="D1873" s="8"/>
      <c r="E1873" s="8"/>
    </row>
    <row r="1874" spans="1:5" x14ac:dyDescent="0.25">
      <c r="A1874" s="8"/>
      <c r="B1874" s="7" t="str">
        <f t="shared" si="29"/>
        <v/>
      </c>
      <c r="C1874" s="8"/>
      <c r="D1874" s="8"/>
      <c r="E1874" s="8"/>
    </row>
    <row r="1875" spans="1:5" x14ac:dyDescent="0.25">
      <c r="A1875" s="8"/>
      <c r="B1875" s="7" t="str">
        <f t="shared" si="29"/>
        <v/>
      </c>
      <c r="C1875" s="8"/>
      <c r="D1875" s="8"/>
      <c r="E1875" s="8"/>
    </row>
    <row r="1876" spans="1:5" x14ac:dyDescent="0.25">
      <c r="A1876" s="8"/>
      <c r="B1876" s="7" t="str">
        <f t="shared" si="29"/>
        <v/>
      </c>
      <c r="C1876" s="8"/>
      <c r="D1876" s="8"/>
      <c r="E1876" s="8"/>
    </row>
    <row r="1877" spans="1:5" x14ac:dyDescent="0.25">
      <c r="A1877" s="8"/>
      <c r="B1877" s="7" t="str">
        <f t="shared" si="29"/>
        <v/>
      </c>
      <c r="C1877" s="8"/>
      <c r="D1877" s="8"/>
      <c r="E1877" s="8"/>
    </row>
    <row r="1878" spans="1:5" x14ac:dyDescent="0.25">
      <c r="A1878" s="8"/>
      <c r="B1878" s="7" t="str">
        <f t="shared" si="29"/>
        <v/>
      </c>
      <c r="C1878" s="8"/>
      <c r="D1878" s="8"/>
      <c r="E1878" s="8"/>
    </row>
    <row r="1879" spans="1:5" x14ac:dyDescent="0.25">
      <c r="A1879" s="8"/>
      <c r="B1879" s="7" t="str">
        <f t="shared" si="29"/>
        <v/>
      </c>
      <c r="C1879" s="8"/>
      <c r="D1879" s="8"/>
      <c r="E1879" s="8"/>
    </row>
    <row r="1880" spans="1:5" x14ac:dyDescent="0.25">
      <c r="A1880" s="8"/>
      <c r="B1880" s="7" t="str">
        <f t="shared" si="29"/>
        <v/>
      </c>
      <c r="C1880" s="8"/>
      <c r="D1880" s="8"/>
      <c r="E1880" s="8"/>
    </row>
    <row r="1881" spans="1:5" x14ac:dyDescent="0.25">
      <c r="A1881" s="8"/>
      <c r="B1881" s="7" t="str">
        <f t="shared" si="29"/>
        <v/>
      </c>
      <c r="C1881" s="8"/>
      <c r="D1881" s="8"/>
      <c r="E1881" s="8"/>
    </row>
    <row r="1882" spans="1:5" x14ac:dyDescent="0.25">
      <c r="A1882" s="8"/>
      <c r="B1882" s="7" t="str">
        <f t="shared" si="29"/>
        <v/>
      </c>
      <c r="C1882" s="8"/>
      <c r="D1882" s="8"/>
      <c r="E1882" s="8"/>
    </row>
    <row r="1883" spans="1:5" x14ac:dyDescent="0.25">
      <c r="A1883" s="8"/>
      <c r="B1883" s="7" t="str">
        <f t="shared" si="29"/>
        <v/>
      </c>
      <c r="C1883" s="8"/>
      <c r="D1883" s="8"/>
      <c r="E1883" s="8"/>
    </row>
    <row r="1884" spans="1:5" x14ac:dyDescent="0.25">
      <c r="A1884" s="8"/>
      <c r="B1884" s="7" t="str">
        <f t="shared" si="29"/>
        <v/>
      </c>
      <c r="C1884" s="8"/>
      <c r="D1884" s="8"/>
      <c r="E1884" s="8"/>
    </row>
    <row r="1885" spans="1:5" x14ac:dyDescent="0.25">
      <c r="A1885" s="8"/>
      <c r="B1885" s="7" t="str">
        <f t="shared" si="29"/>
        <v/>
      </c>
      <c r="C1885" s="8"/>
      <c r="D1885" s="8"/>
      <c r="E1885" s="8"/>
    </row>
    <row r="1886" spans="1:5" x14ac:dyDescent="0.25">
      <c r="A1886" s="8"/>
      <c r="B1886" s="7" t="str">
        <f t="shared" si="29"/>
        <v/>
      </c>
      <c r="C1886" s="8"/>
      <c r="D1886" s="8"/>
      <c r="E1886" s="8"/>
    </row>
    <row r="1887" spans="1:5" x14ac:dyDescent="0.25">
      <c r="A1887" s="8"/>
      <c r="B1887" s="7" t="str">
        <f t="shared" si="29"/>
        <v/>
      </c>
      <c r="C1887" s="8"/>
      <c r="D1887" s="8"/>
      <c r="E1887" s="8"/>
    </row>
    <row r="1888" spans="1:5" x14ac:dyDescent="0.25">
      <c r="A1888" s="8"/>
      <c r="B1888" s="7" t="str">
        <f t="shared" si="29"/>
        <v/>
      </c>
      <c r="C1888" s="8"/>
      <c r="D1888" s="8"/>
      <c r="E1888" s="8"/>
    </row>
    <row r="1889" spans="1:5" x14ac:dyDescent="0.25">
      <c r="A1889" s="8"/>
      <c r="B1889" s="7" t="str">
        <f t="shared" si="29"/>
        <v/>
      </c>
      <c r="C1889" s="8"/>
      <c r="D1889" s="8"/>
      <c r="E1889" s="8"/>
    </row>
    <row r="1890" spans="1:5" x14ac:dyDescent="0.25">
      <c r="A1890" s="8"/>
      <c r="B1890" s="7" t="str">
        <f t="shared" si="29"/>
        <v/>
      </c>
      <c r="C1890" s="8"/>
      <c r="D1890" s="8"/>
      <c r="E1890" s="8"/>
    </row>
    <row r="1891" spans="1:5" x14ac:dyDescent="0.25">
      <c r="A1891" s="8"/>
      <c r="B1891" s="7" t="str">
        <f t="shared" si="29"/>
        <v/>
      </c>
      <c r="C1891" s="8"/>
      <c r="D1891" s="8"/>
      <c r="E1891" s="8"/>
    </row>
    <row r="1892" spans="1:5" x14ac:dyDescent="0.25">
      <c r="A1892" s="8"/>
      <c r="B1892" s="7" t="str">
        <f t="shared" si="29"/>
        <v/>
      </c>
      <c r="C1892" s="8"/>
      <c r="D1892" s="8"/>
      <c r="E1892" s="8"/>
    </row>
    <row r="1893" spans="1:5" x14ac:dyDescent="0.25">
      <c r="A1893" s="8"/>
      <c r="B1893" s="7" t="str">
        <f t="shared" si="29"/>
        <v/>
      </c>
      <c r="C1893" s="8"/>
      <c r="D1893" s="8"/>
      <c r="E1893" s="8"/>
    </row>
    <row r="1894" spans="1:5" x14ac:dyDescent="0.25">
      <c r="A1894" s="8"/>
      <c r="B1894" s="7" t="str">
        <f t="shared" si="29"/>
        <v/>
      </c>
      <c r="C1894" s="8"/>
      <c r="D1894" s="8"/>
      <c r="E1894" s="8"/>
    </row>
    <row r="1895" spans="1:5" x14ac:dyDescent="0.25">
      <c r="A1895" s="8"/>
      <c r="B1895" s="7" t="str">
        <f t="shared" si="29"/>
        <v/>
      </c>
      <c r="C1895" s="8"/>
      <c r="D1895" s="8"/>
      <c r="E1895" s="8"/>
    </row>
    <row r="1896" spans="1:5" x14ac:dyDescent="0.25">
      <c r="A1896" s="8"/>
      <c r="B1896" s="7" t="str">
        <f t="shared" si="29"/>
        <v/>
      </c>
      <c r="C1896" s="8"/>
      <c r="D1896" s="8"/>
      <c r="E1896" s="8"/>
    </row>
    <row r="1897" spans="1:5" x14ac:dyDescent="0.25">
      <c r="A1897" s="8"/>
      <c r="B1897" s="7" t="str">
        <f t="shared" si="29"/>
        <v/>
      </c>
      <c r="C1897" s="8"/>
      <c r="D1897" s="8"/>
      <c r="E1897" s="8"/>
    </row>
    <row r="1898" spans="1:5" x14ac:dyDescent="0.25">
      <c r="A1898" s="8"/>
      <c r="B1898" s="7" t="str">
        <f t="shared" si="29"/>
        <v/>
      </c>
      <c r="C1898" s="8"/>
      <c r="D1898" s="8"/>
      <c r="E1898" s="8"/>
    </row>
    <row r="1899" spans="1:5" x14ac:dyDescent="0.25">
      <c r="A1899" s="8"/>
      <c r="B1899" s="7" t="str">
        <f t="shared" si="29"/>
        <v/>
      </c>
      <c r="C1899" s="8"/>
      <c r="D1899" s="8"/>
      <c r="E1899" s="8"/>
    </row>
    <row r="1900" spans="1:5" x14ac:dyDescent="0.25">
      <c r="A1900" s="8"/>
      <c r="B1900" s="7" t="str">
        <f t="shared" si="29"/>
        <v/>
      </c>
      <c r="C1900" s="8"/>
      <c r="D1900" s="8"/>
      <c r="E1900" s="8"/>
    </row>
    <row r="1901" spans="1:5" x14ac:dyDescent="0.25">
      <c r="A1901" s="8"/>
      <c r="B1901" s="7" t="str">
        <f t="shared" si="29"/>
        <v/>
      </c>
      <c r="C1901" s="8"/>
      <c r="D1901" s="8"/>
      <c r="E1901" s="8"/>
    </row>
    <row r="1902" spans="1:5" x14ac:dyDescent="0.25">
      <c r="A1902" s="8"/>
      <c r="B1902" s="7" t="str">
        <f t="shared" si="29"/>
        <v/>
      </c>
      <c r="C1902" s="8"/>
      <c r="D1902" s="8"/>
      <c r="E1902" s="8"/>
    </row>
    <row r="1903" spans="1:5" x14ac:dyDescent="0.25">
      <c r="A1903" s="8"/>
      <c r="B1903" s="7" t="str">
        <f t="shared" si="29"/>
        <v/>
      </c>
      <c r="C1903" s="8"/>
      <c r="D1903" s="8"/>
      <c r="E1903" s="8"/>
    </row>
    <row r="1904" spans="1:5" x14ac:dyDescent="0.25">
      <c r="A1904" s="8"/>
      <c r="B1904" s="7" t="str">
        <f t="shared" si="29"/>
        <v/>
      </c>
      <c r="C1904" s="8"/>
      <c r="D1904" s="8"/>
      <c r="E1904" s="8"/>
    </row>
    <row r="1905" spans="1:5" x14ac:dyDescent="0.25">
      <c r="A1905" s="8"/>
      <c r="B1905" s="7" t="str">
        <f t="shared" si="29"/>
        <v/>
      </c>
      <c r="C1905" s="8"/>
      <c r="D1905" s="8"/>
      <c r="E1905" s="8"/>
    </row>
    <row r="1906" spans="1:5" x14ac:dyDescent="0.25">
      <c r="A1906" s="8"/>
      <c r="B1906" s="7" t="str">
        <f t="shared" si="29"/>
        <v/>
      </c>
      <c r="C1906" s="8"/>
      <c r="D1906" s="8"/>
      <c r="E1906" s="8"/>
    </row>
    <row r="1907" spans="1:5" x14ac:dyDescent="0.25">
      <c r="A1907" s="8"/>
      <c r="B1907" s="7" t="str">
        <f t="shared" si="29"/>
        <v/>
      </c>
      <c r="C1907" s="8"/>
      <c r="D1907" s="8"/>
      <c r="E1907" s="8"/>
    </row>
    <row r="1908" spans="1:5" x14ac:dyDescent="0.25">
      <c r="A1908" s="8"/>
      <c r="B1908" s="7" t="str">
        <f t="shared" si="29"/>
        <v/>
      </c>
      <c r="C1908" s="8"/>
      <c r="D1908" s="8"/>
      <c r="E1908" s="8"/>
    </row>
    <row r="1909" spans="1:5" x14ac:dyDescent="0.25">
      <c r="A1909" s="8"/>
      <c r="B1909" s="7" t="str">
        <f t="shared" si="29"/>
        <v/>
      </c>
      <c r="C1909" s="8"/>
      <c r="D1909" s="8"/>
      <c r="E1909" s="8"/>
    </row>
    <row r="1910" spans="1:5" x14ac:dyDescent="0.25">
      <c r="A1910" s="8"/>
      <c r="B1910" s="7" t="str">
        <f t="shared" si="29"/>
        <v/>
      </c>
      <c r="C1910" s="8"/>
      <c r="D1910" s="8"/>
      <c r="E1910" s="8"/>
    </row>
    <row r="1911" spans="1:5" x14ac:dyDescent="0.25">
      <c r="A1911" s="8"/>
      <c r="B1911" s="7" t="str">
        <f t="shared" si="29"/>
        <v/>
      </c>
      <c r="C1911" s="8"/>
      <c r="D1911" s="8"/>
      <c r="E1911" s="8"/>
    </row>
    <row r="1912" spans="1:5" x14ac:dyDescent="0.25">
      <c r="A1912" s="8"/>
      <c r="B1912" s="7" t="str">
        <f t="shared" si="29"/>
        <v/>
      </c>
      <c r="C1912" s="8"/>
      <c r="D1912" s="8"/>
      <c r="E1912" s="8"/>
    </row>
    <row r="1913" spans="1:5" x14ac:dyDescent="0.25">
      <c r="A1913" s="8"/>
      <c r="B1913" s="7" t="str">
        <f t="shared" si="29"/>
        <v/>
      </c>
      <c r="C1913" s="8"/>
      <c r="D1913" s="8"/>
      <c r="E1913" s="8"/>
    </row>
    <row r="1914" spans="1:5" x14ac:dyDescent="0.25">
      <c r="A1914" s="8"/>
      <c r="B1914" s="7" t="str">
        <f t="shared" si="29"/>
        <v/>
      </c>
      <c r="C1914" s="8"/>
      <c r="D1914" s="8"/>
      <c r="E1914" s="8"/>
    </row>
    <row r="1915" spans="1:5" x14ac:dyDescent="0.25">
      <c r="A1915" s="8"/>
      <c r="B1915" s="7" t="str">
        <f t="shared" si="29"/>
        <v/>
      </c>
      <c r="C1915" s="8"/>
      <c r="D1915" s="8"/>
      <c r="E1915" s="8"/>
    </row>
    <row r="1916" spans="1:5" x14ac:dyDescent="0.25">
      <c r="A1916" s="8"/>
      <c r="B1916" s="7" t="str">
        <f t="shared" si="29"/>
        <v/>
      </c>
      <c r="C1916" s="8"/>
      <c r="D1916" s="8"/>
      <c r="E1916" s="8"/>
    </row>
    <row r="1917" spans="1:5" x14ac:dyDescent="0.25">
      <c r="A1917" s="8"/>
      <c r="B1917" s="7" t="str">
        <f t="shared" si="29"/>
        <v/>
      </c>
      <c r="C1917" s="8"/>
      <c r="D1917" s="8"/>
      <c r="E1917" s="8"/>
    </row>
    <row r="1918" spans="1:5" x14ac:dyDescent="0.25">
      <c r="A1918" s="8"/>
      <c r="B1918" s="7" t="str">
        <f t="shared" si="29"/>
        <v/>
      </c>
      <c r="C1918" s="8"/>
      <c r="D1918" s="8"/>
      <c r="E1918" s="8"/>
    </row>
    <row r="1919" spans="1:5" x14ac:dyDescent="0.25">
      <c r="A1919" s="8"/>
      <c r="B1919" s="7" t="str">
        <f t="shared" si="29"/>
        <v/>
      </c>
      <c r="C1919" s="8"/>
      <c r="D1919" s="8"/>
      <c r="E1919" s="8"/>
    </row>
    <row r="1920" spans="1:5" x14ac:dyDescent="0.25">
      <c r="A1920" s="8"/>
      <c r="B1920" s="7" t="str">
        <f t="shared" si="29"/>
        <v/>
      </c>
      <c r="C1920" s="8"/>
      <c r="D1920" s="8"/>
      <c r="E1920" s="8"/>
    </row>
    <row r="1921" spans="1:5" x14ac:dyDescent="0.25">
      <c r="A1921" s="8"/>
      <c r="B1921" s="7" t="str">
        <f t="shared" si="29"/>
        <v/>
      </c>
      <c r="C1921" s="8"/>
      <c r="D1921" s="8"/>
      <c r="E1921" s="8"/>
    </row>
    <row r="1922" spans="1:5" x14ac:dyDescent="0.25">
      <c r="A1922" s="8"/>
      <c r="B1922" s="7" t="str">
        <f t="shared" si="29"/>
        <v/>
      </c>
      <c r="C1922" s="8"/>
      <c r="D1922" s="8"/>
      <c r="E1922" s="8"/>
    </row>
    <row r="1923" spans="1:5" x14ac:dyDescent="0.25">
      <c r="A1923" s="8"/>
      <c r="B1923" s="7" t="str">
        <f t="shared" ref="B1923:B1986" si="30">IF($A1922="","",YEAR($A1922))</f>
        <v/>
      </c>
      <c r="C1923" s="8"/>
      <c r="D1923" s="8"/>
      <c r="E1923" s="8"/>
    </row>
    <row r="1924" spans="1:5" x14ac:dyDescent="0.25">
      <c r="A1924" s="8"/>
      <c r="B1924" s="7" t="str">
        <f t="shared" si="30"/>
        <v/>
      </c>
      <c r="C1924" s="8"/>
      <c r="D1924" s="8"/>
      <c r="E1924" s="8"/>
    </row>
    <row r="1925" spans="1:5" x14ac:dyDescent="0.25">
      <c r="A1925" s="8"/>
      <c r="B1925" s="7" t="str">
        <f t="shared" si="30"/>
        <v/>
      </c>
      <c r="C1925" s="8"/>
      <c r="D1925" s="8"/>
      <c r="E1925" s="8"/>
    </row>
    <row r="1926" spans="1:5" x14ac:dyDescent="0.25">
      <c r="A1926" s="8"/>
      <c r="B1926" s="7" t="str">
        <f t="shared" si="30"/>
        <v/>
      </c>
      <c r="C1926" s="8"/>
      <c r="D1926" s="8"/>
      <c r="E1926" s="8"/>
    </row>
    <row r="1927" spans="1:5" x14ac:dyDescent="0.25">
      <c r="A1927" s="8"/>
      <c r="B1927" s="7" t="str">
        <f t="shared" si="30"/>
        <v/>
      </c>
      <c r="C1927" s="8"/>
      <c r="D1927" s="8"/>
      <c r="E1927" s="8"/>
    </row>
    <row r="1928" spans="1:5" x14ac:dyDescent="0.25">
      <c r="A1928" s="8"/>
      <c r="B1928" s="7" t="str">
        <f t="shared" si="30"/>
        <v/>
      </c>
      <c r="C1928" s="8"/>
      <c r="D1928" s="8"/>
      <c r="E1928" s="8"/>
    </row>
    <row r="1929" spans="1:5" x14ac:dyDescent="0.25">
      <c r="A1929" s="8"/>
      <c r="B1929" s="7" t="str">
        <f t="shared" si="30"/>
        <v/>
      </c>
      <c r="C1929" s="8"/>
      <c r="D1929" s="8"/>
      <c r="E1929" s="8"/>
    </row>
    <row r="1930" spans="1:5" x14ac:dyDescent="0.25">
      <c r="A1930" s="8"/>
      <c r="B1930" s="7" t="str">
        <f t="shared" si="30"/>
        <v/>
      </c>
      <c r="C1930" s="8"/>
      <c r="D1930" s="8"/>
      <c r="E1930" s="8"/>
    </row>
    <row r="1931" spans="1:5" x14ac:dyDescent="0.25">
      <c r="A1931" s="8"/>
      <c r="B1931" s="7" t="str">
        <f t="shared" si="30"/>
        <v/>
      </c>
      <c r="C1931" s="8"/>
      <c r="D1931" s="8"/>
      <c r="E1931" s="8"/>
    </row>
    <row r="1932" spans="1:5" x14ac:dyDescent="0.25">
      <c r="A1932" s="8"/>
      <c r="B1932" s="7" t="str">
        <f t="shared" si="30"/>
        <v/>
      </c>
      <c r="C1932" s="8"/>
      <c r="D1932" s="8"/>
      <c r="E1932" s="8"/>
    </row>
    <row r="1933" spans="1:5" x14ac:dyDescent="0.25">
      <c r="A1933" s="8"/>
      <c r="B1933" s="7" t="str">
        <f t="shared" si="30"/>
        <v/>
      </c>
      <c r="C1933" s="8"/>
      <c r="D1933" s="8"/>
      <c r="E1933" s="8"/>
    </row>
    <row r="1934" spans="1:5" x14ac:dyDescent="0.25">
      <c r="A1934" s="8"/>
      <c r="B1934" s="7" t="str">
        <f t="shared" si="30"/>
        <v/>
      </c>
      <c r="C1934" s="8"/>
      <c r="D1934" s="8"/>
      <c r="E1934" s="8"/>
    </row>
    <row r="1935" spans="1:5" x14ac:dyDescent="0.25">
      <c r="A1935" s="8"/>
      <c r="B1935" s="7" t="str">
        <f t="shared" si="30"/>
        <v/>
      </c>
      <c r="C1935" s="8"/>
      <c r="D1935" s="8"/>
      <c r="E1935" s="8"/>
    </row>
    <row r="1936" spans="1:5" x14ac:dyDescent="0.25">
      <c r="A1936" s="8"/>
      <c r="B1936" s="7" t="str">
        <f t="shared" si="30"/>
        <v/>
      </c>
      <c r="C1936" s="8"/>
      <c r="D1936" s="8"/>
      <c r="E1936" s="8"/>
    </row>
    <row r="1937" spans="1:5" x14ac:dyDescent="0.25">
      <c r="A1937" s="8"/>
      <c r="B1937" s="7" t="str">
        <f t="shared" si="30"/>
        <v/>
      </c>
      <c r="C1937" s="8"/>
      <c r="D1937" s="8"/>
      <c r="E1937" s="8"/>
    </row>
    <row r="1938" spans="1:5" x14ac:dyDescent="0.25">
      <c r="A1938" s="8"/>
      <c r="B1938" s="7" t="str">
        <f t="shared" si="30"/>
        <v/>
      </c>
      <c r="C1938" s="8"/>
      <c r="D1938" s="8"/>
      <c r="E1938" s="8"/>
    </row>
    <row r="1939" spans="1:5" x14ac:dyDescent="0.25">
      <c r="A1939" s="8"/>
      <c r="B1939" s="7" t="str">
        <f t="shared" si="30"/>
        <v/>
      </c>
      <c r="C1939" s="8"/>
      <c r="D1939" s="8"/>
      <c r="E1939" s="8"/>
    </row>
    <row r="1940" spans="1:5" x14ac:dyDescent="0.25">
      <c r="A1940" s="8"/>
      <c r="B1940" s="7" t="str">
        <f t="shared" si="30"/>
        <v/>
      </c>
      <c r="C1940" s="8"/>
      <c r="D1940" s="8"/>
      <c r="E1940" s="8"/>
    </row>
    <row r="1941" spans="1:5" x14ac:dyDescent="0.25">
      <c r="A1941" s="8"/>
      <c r="B1941" s="7" t="str">
        <f t="shared" si="30"/>
        <v/>
      </c>
      <c r="C1941" s="8"/>
      <c r="D1941" s="8"/>
      <c r="E1941" s="8"/>
    </row>
    <row r="1942" spans="1:5" x14ac:dyDescent="0.25">
      <c r="A1942" s="8"/>
      <c r="B1942" s="7" t="str">
        <f t="shared" si="30"/>
        <v/>
      </c>
      <c r="C1942" s="8"/>
      <c r="D1942" s="8"/>
      <c r="E1942" s="8"/>
    </row>
    <row r="1943" spans="1:5" x14ac:dyDescent="0.25">
      <c r="A1943" s="8"/>
      <c r="B1943" s="7" t="str">
        <f t="shared" si="30"/>
        <v/>
      </c>
      <c r="C1943" s="8"/>
      <c r="D1943" s="8"/>
      <c r="E1943" s="8"/>
    </row>
    <row r="1944" spans="1:5" x14ac:dyDescent="0.25">
      <c r="A1944" s="8"/>
      <c r="B1944" s="7" t="str">
        <f t="shared" si="30"/>
        <v/>
      </c>
      <c r="C1944" s="8"/>
      <c r="D1944" s="8"/>
      <c r="E1944" s="8"/>
    </row>
    <row r="1945" spans="1:5" x14ac:dyDescent="0.25">
      <c r="A1945" s="8"/>
      <c r="B1945" s="7" t="str">
        <f t="shared" si="30"/>
        <v/>
      </c>
      <c r="C1945" s="8"/>
      <c r="D1945" s="8"/>
      <c r="E1945" s="8"/>
    </row>
    <row r="1946" spans="1:5" x14ac:dyDescent="0.25">
      <c r="A1946" s="8"/>
      <c r="B1946" s="7" t="str">
        <f t="shared" si="30"/>
        <v/>
      </c>
      <c r="C1946" s="8"/>
      <c r="D1946" s="8"/>
      <c r="E1946" s="8"/>
    </row>
    <row r="1947" spans="1:5" x14ac:dyDescent="0.25">
      <c r="A1947" s="8"/>
      <c r="B1947" s="7" t="str">
        <f t="shared" si="30"/>
        <v/>
      </c>
      <c r="C1947" s="8"/>
      <c r="D1947" s="8"/>
      <c r="E1947" s="8"/>
    </row>
    <row r="1948" spans="1:5" x14ac:dyDescent="0.25">
      <c r="A1948" s="8"/>
      <c r="B1948" s="7" t="str">
        <f t="shared" si="30"/>
        <v/>
      </c>
      <c r="C1948" s="8"/>
      <c r="D1948" s="8"/>
      <c r="E1948" s="8"/>
    </row>
    <row r="1949" spans="1:5" x14ac:dyDescent="0.25">
      <c r="A1949" s="8"/>
      <c r="B1949" s="7" t="str">
        <f t="shared" si="30"/>
        <v/>
      </c>
      <c r="C1949" s="8"/>
      <c r="D1949" s="8"/>
      <c r="E1949" s="8"/>
    </row>
    <row r="1950" spans="1:5" x14ac:dyDescent="0.25">
      <c r="A1950" s="8"/>
      <c r="B1950" s="7" t="str">
        <f t="shared" si="30"/>
        <v/>
      </c>
      <c r="C1950" s="8"/>
      <c r="D1950" s="8"/>
      <c r="E1950" s="8"/>
    </row>
    <row r="1951" spans="1:5" x14ac:dyDescent="0.25">
      <c r="A1951" s="8"/>
      <c r="B1951" s="7" t="str">
        <f t="shared" si="30"/>
        <v/>
      </c>
      <c r="C1951" s="8"/>
      <c r="D1951" s="8"/>
      <c r="E1951" s="8"/>
    </row>
    <row r="1952" spans="1:5" x14ac:dyDescent="0.25">
      <c r="A1952" s="8"/>
      <c r="B1952" s="7" t="str">
        <f t="shared" si="30"/>
        <v/>
      </c>
      <c r="C1952" s="8"/>
      <c r="D1952" s="8"/>
      <c r="E1952" s="8"/>
    </row>
    <row r="1953" spans="1:5" x14ac:dyDescent="0.25">
      <c r="A1953" s="8"/>
      <c r="B1953" s="7" t="str">
        <f t="shared" si="30"/>
        <v/>
      </c>
      <c r="C1953" s="8"/>
      <c r="D1953" s="8"/>
      <c r="E1953" s="8"/>
    </row>
    <row r="1954" spans="1:5" x14ac:dyDescent="0.25">
      <c r="A1954" s="8"/>
      <c r="B1954" s="7" t="str">
        <f t="shared" si="30"/>
        <v/>
      </c>
      <c r="C1954" s="8"/>
      <c r="D1954" s="8"/>
      <c r="E1954" s="8"/>
    </row>
    <row r="1955" spans="1:5" x14ac:dyDescent="0.25">
      <c r="A1955" s="8"/>
      <c r="B1955" s="7" t="str">
        <f t="shared" si="30"/>
        <v/>
      </c>
      <c r="C1955" s="8"/>
      <c r="D1955" s="8"/>
      <c r="E1955" s="8"/>
    </row>
    <row r="1956" spans="1:5" x14ac:dyDescent="0.25">
      <c r="A1956" s="8"/>
      <c r="B1956" s="7" t="str">
        <f t="shared" si="30"/>
        <v/>
      </c>
      <c r="C1956" s="8"/>
      <c r="D1956" s="8"/>
      <c r="E1956" s="8"/>
    </row>
    <row r="1957" spans="1:5" x14ac:dyDescent="0.25">
      <c r="A1957" s="8"/>
      <c r="B1957" s="7" t="str">
        <f t="shared" si="30"/>
        <v/>
      </c>
      <c r="C1957" s="8"/>
      <c r="D1957" s="8"/>
      <c r="E1957" s="8"/>
    </row>
    <row r="1958" spans="1:5" x14ac:dyDescent="0.25">
      <c r="A1958" s="8"/>
      <c r="B1958" s="7" t="str">
        <f t="shared" si="30"/>
        <v/>
      </c>
      <c r="C1958" s="8"/>
      <c r="D1958" s="8"/>
      <c r="E1958" s="8"/>
    </row>
    <row r="1959" spans="1:5" x14ac:dyDescent="0.25">
      <c r="A1959" s="8"/>
      <c r="B1959" s="7" t="str">
        <f t="shared" si="30"/>
        <v/>
      </c>
      <c r="C1959" s="8"/>
      <c r="D1959" s="8"/>
      <c r="E1959" s="8"/>
    </row>
    <row r="1960" spans="1:5" x14ac:dyDescent="0.25">
      <c r="A1960" s="8"/>
      <c r="B1960" s="7" t="str">
        <f t="shared" si="30"/>
        <v/>
      </c>
      <c r="C1960" s="8"/>
      <c r="D1960" s="8"/>
      <c r="E1960" s="8"/>
    </row>
    <row r="1961" spans="1:5" x14ac:dyDescent="0.25">
      <c r="A1961" s="8"/>
      <c r="B1961" s="7" t="str">
        <f t="shared" si="30"/>
        <v/>
      </c>
      <c r="C1961" s="8"/>
      <c r="D1961" s="8"/>
      <c r="E1961" s="8"/>
    </row>
    <row r="1962" spans="1:5" x14ac:dyDescent="0.25">
      <c r="A1962" s="8"/>
      <c r="B1962" s="7" t="str">
        <f t="shared" si="30"/>
        <v/>
      </c>
      <c r="C1962" s="8"/>
      <c r="D1962" s="8"/>
      <c r="E1962" s="8"/>
    </row>
    <row r="1963" spans="1:5" x14ac:dyDescent="0.25">
      <c r="A1963" s="8"/>
      <c r="B1963" s="7" t="str">
        <f t="shared" si="30"/>
        <v/>
      </c>
      <c r="C1963" s="8"/>
      <c r="D1963" s="8"/>
      <c r="E1963" s="8"/>
    </row>
    <row r="1964" spans="1:5" x14ac:dyDescent="0.25">
      <c r="A1964" s="8"/>
      <c r="B1964" s="7" t="str">
        <f t="shared" si="30"/>
        <v/>
      </c>
      <c r="C1964" s="8"/>
      <c r="D1964" s="8"/>
      <c r="E1964" s="8"/>
    </row>
    <row r="1965" spans="1:5" x14ac:dyDescent="0.25">
      <c r="A1965" s="8"/>
      <c r="B1965" s="7" t="str">
        <f t="shared" si="30"/>
        <v/>
      </c>
      <c r="C1965" s="8"/>
      <c r="D1965" s="8"/>
      <c r="E1965" s="8"/>
    </row>
    <row r="1966" spans="1:5" x14ac:dyDescent="0.25">
      <c r="A1966" s="8"/>
      <c r="B1966" s="7" t="str">
        <f t="shared" si="30"/>
        <v/>
      </c>
      <c r="C1966" s="8"/>
      <c r="D1966" s="8"/>
      <c r="E1966" s="8"/>
    </row>
    <row r="1967" spans="1:5" x14ac:dyDescent="0.25">
      <c r="A1967" s="8"/>
      <c r="B1967" s="7" t="str">
        <f t="shared" si="30"/>
        <v/>
      </c>
      <c r="C1967" s="8"/>
      <c r="D1967" s="8"/>
      <c r="E1967" s="8"/>
    </row>
    <row r="1968" spans="1:5" x14ac:dyDescent="0.25">
      <c r="A1968" s="8"/>
      <c r="B1968" s="7" t="str">
        <f t="shared" si="30"/>
        <v/>
      </c>
      <c r="C1968" s="8"/>
      <c r="D1968" s="8"/>
      <c r="E1968" s="8"/>
    </row>
    <row r="1969" spans="1:5" x14ac:dyDescent="0.25">
      <c r="A1969" s="8"/>
      <c r="B1969" s="7" t="str">
        <f t="shared" si="30"/>
        <v/>
      </c>
      <c r="C1969" s="8"/>
      <c r="D1969" s="8"/>
      <c r="E1969" s="8"/>
    </row>
    <row r="1970" spans="1:5" x14ac:dyDescent="0.25">
      <c r="A1970" s="8"/>
      <c r="B1970" s="7" t="str">
        <f t="shared" si="30"/>
        <v/>
      </c>
      <c r="C1970" s="8"/>
      <c r="D1970" s="8"/>
      <c r="E1970" s="8"/>
    </row>
    <row r="1971" spans="1:5" x14ac:dyDescent="0.25">
      <c r="A1971" s="8"/>
      <c r="B1971" s="7" t="str">
        <f t="shared" si="30"/>
        <v/>
      </c>
      <c r="C1971" s="8"/>
      <c r="D1971" s="8"/>
      <c r="E1971" s="8"/>
    </row>
    <row r="1972" spans="1:5" x14ac:dyDescent="0.25">
      <c r="A1972" s="8"/>
      <c r="B1972" s="7" t="str">
        <f t="shared" si="30"/>
        <v/>
      </c>
      <c r="C1972" s="8"/>
      <c r="D1972" s="8"/>
      <c r="E1972" s="8"/>
    </row>
    <row r="1973" spans="1:5" x14ac:dyDescent="0.25">
      <c r="A1973" s="8"/>
      <c r="B1973" s="7" t="str">
        <f t="shared" si="30"/>
        <v/>
      </c>
      <c r="C1973" s="8"/>
      <c r="D1973" s="8"/>
      <c r="E1973" s="8"/>
    </row>
    <row r="1974" spans="1:5" x14ac:dyDescent="0.25">
      <c r="A1974" s="8"/>
      <c r="B1974" s="7" t="str">
        <f t="shared" si="30"/>
        <v/>
      </c>
      <c r="C1974" s="8"/>
      <c r="D1974" s="8"/>
      <c r="E1974" s="8"/>
    </row>
    <row r="1975" spans="1:5" x14ac:dyDescent="0.25">
      <c r="A1975" s="8"/>
      <c r="B1975" s="7" t="str">
        <f t="shared" si="30"/>
        <v/>
      </c>
      <c r="C1975" s="8"/>
      <c r="D1975" s="8"/>
      <c r="E1975" s="8"/>
    </row>
    <row r="1976" spans="1:5" x14ac:dyDescent="0.25">
      <c r="A1976" s="8"/>
      <c r="B1976" s="7" t="str">
        <f t="shared" si="30"/>
        <v/>
      </c>
      <c r="C1976" s="8"/>
      <c r="D1976" s="8"/>
      <c r="E1976" s="8"/>
    </row>
    <row r="1977" spans="1:5" x14ac:dyDescent="0.25">
      <c r="A1977" s="8"/>
      <c r="B1977" s="7" t="str">
        <f t="shared" si="30"/>
        <v/>
      </c>
      <c r="C1977" s="8"/>
      <c r="D1977" s="8"/>
      <c r="E1977" s="8"/>
    </row>
    <row r="1978" spans="1:5" x14ac:dyDescent="0.25">
      <c r="A1978" s="8"/>
      <c r="B1978" s="7" t="str">
        <f t="shared" si="30"/>
        <v/>
      </c>
      <c r="C1978" s="8"/>
      <c r="D1978" s="8"/>
      <c r="E1978" s="8"/>
    </row>
    <row r="1979" spans="1:5" x14ac:dyDescent="0.25">
      <c r="A1979" s="8"/>
      <c r="B1979" s="7" t="str">
        <f t="shared" si="30"/>
        <v/>
      </c>
      <c r="C1979" s="8"/>
      <c r="D1979" s="8"/>
      <c r="E1979" s="8"/>
    </row>
    <row r="1980" spans="1:5" x14ac:dyDescent="0.25">
      <c r="A1980" s="8"/>
      <c r="B1980" s="7" t="str">
        <f t="shared" si="30"/>
        <v/>
      </c>
      <c r="C1980" s="8"/>
      <c r="D1980" s="8"/>
      <c r="E1980" s="8"/>
    </row>
    <row r="1981" spans="1:5" x14ac:dyDescent="0.25">
      <c r="A1981" s="8"/>
      <c r="B1981" s="7" t="str">
        <f t="shared" si="30"/>
        <v/>
      </c>
      <c r="C1981" s="8"/>
      <c r="D1981" s="8"/>
      <c r="E1981" s="8"/>
    </row>
    <row r="1982" spans="1:5" x14ac:dyDescent="0.25">
      <c r="A1982" s="8"/>
      <c r="B1982" s="7" t="str">
        <f t="shared" si="30"/>
        <v/>
      </c>
      <c r="C1982" s="8"/>
      <c r="D1982" s="8"/>
      <c r="E1982" s="8"/>
    </row>
    <row r="1983" spans="1:5" x14ac:dyDescent="0.25">
      <c r="A1983" s="8"/>
      <c r="B1983" s="7" t="str">
        <f t="shared" si="30"/>
        <v/>
      </c>
      <c r="C1983" s="8"/>
      <c r="D1983" s="8"/>
      <c r="E1983" s="8"/>
    </row>
    <row r="1984" spans="1:5" x14ac:dyDescent="0.25">
      <c r="A1984" s="8"/>
      <c r="B1984" s="7" t="str">
        <f t="shared" si="30"/>
        <v/>
      </c>
      <c r="C1984" s="8"/>
      <c r="D1984" s="8"/>
      <c r="E1984" s="8"/>
    </row>
    <row r="1985" spans="1:5" x14ac:dyDescent="0.25">
      <c r="A1985" s="8"/>
      <c r="B1985" s="7" t="str">
        <f t="shared" si="30"/>
        <v/>
      </c>
      <c r="C1985" s="8"/>
      <c r="D1985" s="8"/>
      <c r="E1985" s="8"/>
    </row>
    <row r="1986" spans="1:5" x14ac:dyDescent="0.25">
      <c r="A1986" s="8"/>
      <c r="B1986" s="7" t="str">
        <f t="shared" si="30"/>
        <v/>
      </c>
      <c r="C1986" s="8"/>
      <c r="D1986" s="8"/>
      <c r="E1986" s="8"/>
    </row>
    <row r="1987" spans="1:5" x14ac:dyDescent="0.25">
      <c r="A1987" s="8"/>
      <c r="B1987" s="7" t="str">
        <f t="shared" ref="B1987:B2001" si="31">IF($A1986="","",YEAR($A1986))</f>
        <v/>
      </c>
      <c r="C1987" s="8"/>
      <c r="D1987" s="8"/>
      <c r="E1987" s="8"/>
    </row>
    <row r="1988" spans="1:5" x14ac:dyDescent="0.25">
      <c r="A1988" s="8"/>
      <c r="B1988" s="7" t="str">
        <f t="shared" si="31"/>
        <v/>
      </c>
      <c r="C1988" s="8"/>
      <c r="D1988" s="8"/>
      <c r="E1988" s="8"/>
    </row>
    <row r="1989" spans="1:5" x14ac:dyDescent="0.25">
      <c r="A1989" s="8"/>
      <c r="B1989" s="7" t="str">
        <f t="shared" si="31"/>
        <v/>
      </c>
      <c r="C1989" s="8"/>
      <c r="D1989" s="8"/>
      <c r="E1989" s="8"/>
    </row>
    <row r="1990" spans="1:5" x14ac:dyDescent="0.25">
      <c r="A1990" s="8"/>
      <c r="B1990" s="7" t="str">
        <f t="shared" si="31"/>
        <v/>
      </c>
      <c r="C1990" s="8"/>
      <c r="D1990" s="8"/>
      <c r="E1990" s="8"/>
    </row>
    <row r="1991" spans="1:5" x14ac:dyDescent="0.25">
      <c r="A1991" s="8"/>
      <c r="B1991" s="7" t="str">
        <f t="shared" si="31"/>
        <v/>
      </c>
      <c r="C1991" s="8"/>
      <c r="D1991" s="8"/>
      <c r="E1991" s="8"/>
    </row>
    <row r="1992" spans="1:5" x14ac:dyDescent="0.25">
      <c r="A1992" s="8"/>
      <c r="B1992" s="7" t="str">
        <f t="shared" si="31"/>
        <v/>
      </c>
      <c r="C1992" s="8"/>
      <c r="D1992" s="8"/>
      <c r="E1992" s="8"/>
    </row>
    <row r="1993" spans="1:5" x14ac:dyDescent="0.25">
      <c r="A1993" s="8"/>
      <c r="B1993" s="7" t="str">
        <f t="shared" si="31"/>
        <v/>
      </c>
      <c r="C1993" s="8"/>
      <c r="D1993" s="8"/>
      <c r="E1993" s="8"/>
    </row>
    <row r="1994" spans="1:5" x14ac:dyDescent="0.25">
      <c r="A1994" s="8"/>
      <c r="B1994" s="7" t="str">
        <f t="shared" si="31"/>
        <v/>
      </c>
      <c r="C1994" s="8"/>
      <c r="D1994" s="8"/>
      <c r="E1994" s="8"/>
    </row>
    <row r="1995" spans="1:5" x14ac:dyDescent="0.25">
      <c r="A1995" s="8"/>
      <c r="B1995" s="7" t="str">
        <f t="shared" si="31"/>
        <v/>
      </c>
      <c r="C1995" s="8"/>
      <c r="D1995" s="8"/>
      <c r="E1995" s="8"/>
    </row>
    <row r="1996" spans="1:5" x14ac:dyDescent="0.25">
      <c r="A1996" s="8"/>
      <c r="B1996" s="7" t="str">
        <f t="shared" si="31"/>
        <v/>
      </c>
      <c r="C1996" s="8"/>
      <c r="D1996" s="8"/>
      <c r="E1996" s="8"/>
    </row>
    <row r="1997" spans="1:5" x14ac:dyDescent="0.25">
      <c r="A1997" s="8"/>
      <c r="B1997" s="7" t="str">
        <f t="shared" si="31"/>
        <v/>
      </c>
      <c r="C1997" s="8"/>
      <c r="D1997" s="8"/>
      <c r="E1997" s="8"/>
    </row>
    <row r="1998" spans="1:5" x14ac:dyDescent="0.25">
      <c r="A1998" s="8"/>
      <c r="B1998" s="7" t="str">
        <f t="shared" si="31"/>
        <v/>
      </c>
      <c r="C1998" s="8"/>
      <c r="D1998" s="8"/>
      <c r="E1998" s="8"/>
    </row>
    <row r="1999" spans="1:5" x14ac:dyDescent="0.25">
      <c r="A1999" s="8"/>
      <c r="B1999" s="7" t="str">
        <f t="shared" si="31"/>
        <v/>
      </c>
      <c r="C1999" s="8"/>
      <c r="D1999" s="8"/>
      <c r="E1999" s="8"/>
    </row>
    <row r="2000" spans="1:5" x14ac:dyDescent="0.25">
      <c r="A2000" s="8"/>
      <c r="B2000" s="7" t="str">
        <f t="shared" si="31"/>
        <v/>
      </c>
      <c r="C2000" s="8"/>
      <c r="D2000" s="8"/>
      <c r="E2000" s="8"/>
    </row>
    <row r="2001" spans="1:5" x14ac:dyDescent="0.25">
      <c r="A2001" s="8"/>
      <c r="B2001" s="7" t="str">
        <f t="shared" si="31"/>
        <v/>
      </c>
      <c r="C2001" s="8"/>
      <c r="D2001" s="8"/>
      <c r="E2001" s="8"/>
    </row>
  </sheetData>
  <mergeCells count="1">
    <mergeCell ref="A1:E1"/>
  </mergeCells>
  <pageMargins left="0.75" right="0.75" top="1" bottom="1" header="0.5" footer="0.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xr:uid="{00000000-0002-0000-0600-000000000000}">
          <x14:formula1>
            <xm:f>Baux!$A$2:$A$501</xm:f>
          </x14:formula1>
          <xm:sqref>C2:C2000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C502"/>
  <sheetViews>
    <sheetView showGridLines="0" workbookViewId="0">
      <pane ySplit="2" topLeftCell="A3" activePane="bottomLeft" state="frozen"/>
      <selection pane="bottomLeft"/>
    </sheetView>
  </sheetViews>
  <sheetFormatPr baseColWidth="10" defaultColWidth="9.140625" defaultRowHeight="15" x14ac:dyDescent="0.25"/>
  <cols>
    <col min="1" max="1" width="8" customWidth="1"/>
    <col min="2" max="3" width="14" customWidth="1"/>
    <col min="4" max="4" width="22" customWidth="1"/>
    <col min="5" max="5" width="14" customWidth="1"/>
    <col min="6" max="7" width="16" customWidth="1"/>
    <col min="8" max="8" width="18" customWidth="1"/>
    <col min="9" max="9" width="20" customWidth="1"/>
    <col min="10" max="10" width="28" customWidth="1"/>
    <col min="11" max="11" width="22" customWidth="1"/>
    <col min="12" max="13" width="14" customWidth="1"/>
    <col min="14" max="14" width="16" customWidth="1"/>
    <col min="15" max="15" width="12" customWidth="1"/>
    <col min="16" max="16" width="14" customWidth="1"/>
    <col min="17" max="17" width="24" customWidth="1"/>
    <col min="18" max="29" width="13" hidden="1" customWidth="1"/>
  </cols>
  <sheetData>
    <row r="1" spans="1:29" x14ac:dyDescent="0.25">
      <c r="A1" s="10" t="s">
        <v>112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</row>
    <row r="2" spans="1:29" ht="30" x14ac:dyDescent="0.25">
      <c r="A2" s="5" t="s">
        <v>113</v>
      </c>
      <c r="B2" s="5" t="s">
        <v>55</v>
      </c>
      <c r="C2" s="5" t="s">
        <v>114</v>
      </c>
      <c r="D2" s="5" t="s">
        <v>115</v>
      </c>
      <c r="E2" s="5" t="s">
        <v>116</v>
      </c>
      <c r="F2" s="5" t="s">
        <v>117</v>
      </c>
      <c r="G2" s="5" t="s">
        <v>118</v>
      </c>
      <c r="H2" s="5" t="s">
        <v>119</v>
      </c>
      <c r="I2" s="5" t="s">
        <v>120</v>
      </c>
      <c r="J2" s="5" t="s">
        <v>121</v>
      </c>
      <c r="K2" s="5" t="s">
        <v>122</v>
      </c>
      <c r="L2" s="5" t="s">
        <v>123</v>
      </c>
      <c r="M2" s="5" t="s">
        <v>124</v>
      </c>
      <c r="N2" s="5" t="s">
        <v>125</v>
      </c>
      <c r="O2" s="5" t="s">
        <v>126</v>
      </c>
      <c r="P2" s="5" t="s">
        <v>127</v>
      </c>
      <c r="Q2" s="5" t="s">
        <v>37</v>
      </c>
      <c r="R2" s="5" t="s">
        <v>128</v>
      </c>
      <c r="S2" s="5" t="s">
        <v>129</v>
      </c>
      <c r="T2" s="5" t="s">
        <v>130</v>
      </c>
      <c r="U2" s="5" t="s">
        <v>131</v>
      </c>
      <c r="V2" s="5" t="s">
        <v>132</v>
      </c>
      <c r="W2" s="5" t="s">
        <v>133</v>
      </c>
      <c r="X2" s="5" t="s">
        <v>134</v>
      </c>
      <c r="Y2" s="5" t="s">
        <v>135</v>
      </c>
      <c r="Z2" s="5" t="s">
        <v>136</v>
      </c>
      <c r="AA2" s="5" t="s">
        <v>137</v>
      </c>
      <c r="AB2" s="5" t="s">
        <v>138</v>
      </c>
      <c r="AC2" s="5" t="s">
        <v>139</v>
      </c>
    </row>
    <row r="3" spans="1:29" x14ac:dyDescent="0.25">
      <c r="A3" s="6">
        <v>2025</v>
      </c>
      <c r="B3" s="6" t="s">
        <v>60</v>
      </c>
      <c r="C3" s="7" t="str">
        <f>IF($B3="","",VLOOKUP($B3,Baux!$A:$G,2,FALSE))</f>
        <v>B-101</v>
      </c>
      <c r="D3" s="7" t="str">
        <f>IF($B3="","",VLOOKUP($B3,Baux!$A:$G,3,FALSE))</f>
        <v>Dupont Alice</v>
      </c>
      <c r="E3" s="7" t="str">
        <f>IF($C3="","",VLOOKUP($C3,Biens!$A:$F,2,FALSE))</f>
        <v>IMM-001</v>
      </c>
      <c r="F3" s="7">
        <f>IF(OR($A3="", $B3=""),"",MAX(VLOOKUP($B3,Baux!$A:$G,4,FALSE),DATE($A3,1,1)))</f>
        <v>45672</v>
      </c>
      <c r="G3" s="7">
        <f>IF(OR($A3="", $B3=""),"",MIN(IF(VLOOKUP($B3,Baux!$A:$G,5,FALSE)="",DATE($A3,12,31),VLOOKUP($B3,Baux!$A:$G,5,FALSE)),DATE($A3,12,31)))</f>
        <v>46022</v>
      </c>
      <c r="H3" s="7">
        <f t="shared" ref="H3:H66" si="0">IF(OR($F3="", $G3=""),"",SUM($R3:$AC3))</f>
        <v>11.548387096774194</v>
      </c>
      <c r="I3" s="7">
        <f t="shared" ref="I3:I66" si="1">IF($H3="","",$H3/12)</f>
        <v>0.9623655913978495</v>
      </c>
      <c r="J3" s="7">
        <f>IF(OR($A3="", $B3=""),"",$I3*(IFERROR(SUMIFS(Charges_Reelles!$J:$J,Charges_Reelles!$C:$C,$A3,Charges_Reelles!$D:$D,"Immeuble",Charges_Reelles!$E:$E,$E3,Charges_Reelles!$K:$K,"O",Charges_Reelles!$L:$L,"Tantièmes")*IFERROR(VLOOKUP($C3,Biens!$A:$F,3,FALSE)/VLOOKUP($E3,Immeubles!$A:$F,3,FALSE),0),0)+IFERROR(SUMIFS(Charges_Reelles!$J:$J,Charges_Reelles!$C:$C,$A3,Charges_Reelles!$D:$D,"Immeuble",Charges_Reelles!$E:$E,$E3,Charges_Reelles!$K:$K,"O",Charges_Reelles!$L:$L,"Surface")*IFERROR(VLOOKUP($C3,Biens!$A:$F,4,FALSE)/VLOOKUP($E3,Immeubles!$A:$F,4,FALSE),0),0)+IFERROR(SUMIFS(Charges_Reelles!$J:$J,Charges_Reelles!$C:$C,$A3,Charges_Reelles!$D:$D,"Immeuble",Charges_Reelles!$E:$E,$E3,Charges_Reelles!$K:$K,"O",Charges_Reelles!$L:$L,"Égalitaire")*IFERROR(1/VLOOKUP($E3,Immeubles!$A:$F,5,FALSE),0),0)+SUMIFS(Charges_Reelles!$J:$J,Charges_Reelles!$C:$C,$A3,Charges_Reelles!$D:$D,"Bien",Charges_Reelles!$F:$F,$C3,Charges_Reelles!$K:$K,"O")+SUMIFS(Charges_Reelles!$J:$J,Charges_Reelles!$C:$C,$A3,Charges_Reelles!$D:$D,"Bail",Charges_Reelles!$G:$G,$B3,Charges_Reelles!$K:$K,"O")))</f>
        <v>686.16666666666674</v>
      </c>
      <c r="K3" s="7">
        <f>IF(OR($A3="", $B3=""),"",SUMIFS(Provisions!$D:$D,Provisions!$B:$B,$A3,Provisions!$C:$C,$B3))</f>
        <v>770</v>
      </c>
      <c r="L3" s="7">
        <f t="shared" ref="L3:L66" si="2">IF(OR($J3="", $K3=""),"", $J3-$K3)</f>
        <v>-83.833333333333258</v>
      </c>
      <c r="M3" s="7">
        <f t="shared" ref="M3:M66" si="3">IF($L3="","",MAX(0,$L3))</f>
        <v>0</v>
      </c>
      <c r="N3" s="7">
        <f t="shared" ref="N3:N66" si="4">IF($L3="","",MAX(0,-$L3))</f>
        <v>83.833333333333258</v>
      </c>
      <c r="O3" s="8"/>
      <c r="P3" s="6" t="s">
        <v>140</v>
      </c>
      <c r="Q3" s="8"/>
      <c r="R3">
        <f t="shared" ref="R3:R66" si="5">IF(OR($F3="", $G3=""),"",MAX(0,MIN($G3,DATE($A3,2,0))-MAX($F3,DATE($A3,1,1))+1)/DAY(DATE($A3,2,0)))</f>
        <v>0.54838709677419351</v>
      </c>
      <c r="S3">
        <f t="shared" ref="S3:S66" si="6">IF(OR($F3="", $G3=""),"",MAX(0,MIN($G3,DATE($A3,3,0))-MAX($F3,DATE($A3,2,1))+1)/DAY(DATE($A3,3,0)))</f>
        <v>1</v>
      </c>
      <c r="T3">
        <f t="shared" ref="T3:T66" si="7">IF(OR($F3="", $G3=""),"",MAX(0,MIN($G3,DATE($A3,4,0))-MAX($F3,DATE($A3,3,1))+1)/DAY(DATE($A3,4,0)))</f>
        <v>1</v>
      </c>
      <c r="U3">
        <f t="shared" ref="U3:U66" si="8">IF(OR($F3="", $G3=""),"",MAX(0,MIN($G3,DATE($A3,5,0))-MAX($F3,DATE($A3,4,1))+1)/DAY(DATE($A3,5,0)))</f>
        <v>1</v>
      </c>
      <c r="V3">
        <f t="shared" ref="V3:V66" si="9">IF(OR($F3="", $G3=""),"",MAX(0,MIN($G3,DATE($A3,6,0))-MAX($F3,DATE($A3,5,1))+1)/DAY(DATE($A3,6,0)))</f>
        <v>1</v>
      </c>
      <c r="W3">
        <f t="shared" ref="W3:W66" si="10">IF(OR($F3="", $G3=""),"",MAX(0,MIN($G3,DATE($A3,7,0))-MAX($F3,DATE($A3,6,1))+1)/DAY(DATE($A3,7,0)))</f>
        <v>1</v>
      </c>
      <c r="X3">
        <f t="shared" ref="X3:X66" si="11">IF(OR($F3="", $G3=""),"",MAX(0,MIN($G3,DATE($A3,8,0))-MAX($F3,DATE($A3,7,1))+1)/DAY(DATE($A3,8,0)))</f>
        <v>1</v>
      </c>
      <c r="Y3">
        <f t="shared" ref="Y3:Y66" si="12">IF(OR($F3="", $G3=""),"",MAX(0,MIN($G3,DATE($A3,9,0))-MAX($F3,DATE($A3,8,1))+1)/DAY(DATE($A3,9,0)))</f>
        <v>1</v>
      </c>
      <c r="Z3">
        <f t="shared" ref="Z3:Z66" si="13">IF(OR($F3="", $G3=""),"",MAX(0,MIN($G3,DATE($A3,10,0))-MAX($F3,DATE($A3,9,1))+1)/DAY(DATE($A3,10,0)))</f>
        <v>1</v>
      </c>
      <c r="AA3">
        <f t="shared" ref="AA3:AA66" si="14">IF(OR($F3="", $G3=""),"",MAX(0,MIN($G3,DATE($A3,11,0))-MAX($F3,DATE($A3,10,1))+1)/DAY(DATE($A3,11,0)))</f>
        <v>1</v>
      </c>
      <c r="AB3">
        <f t="shared" ref="AB3:AB66" si="15">IF(OR($F3="", $G3=""),"",MAX(0,MIN($G3,DATE($A3,12,0))-MAX($F3,DATE($A3,11,1))+1)/DAY(DATE($A3,12,0)))</f>
        <v>1</v>
      </c>
      <c r="AC3">
        <f t="shared" ref="AC3:AC66" si="16">IF(OR($F3="", $G3=""),"",MAX(0,MIN($G3,DATE($A3,13,0))-MAX($F3,DATE($A3,12,1))+1)/DAY(DATE($A3,13,0)))</f>
        <v>1</v>
      </c>
    </row>
    <row r="4" spans="1:29" x14ac:dyDescent="0.25">
      <c r="A4" s="6">
        <v>2025</v>
      </c>
      <c r="B4" s="6" t="s">
        <v>63</v>
      </c>
      <c r="C4" s="7" t="str">
        <f>IF($B4="","",VLOOKUP($B4,Baux!$A:$G,2,FALSE))</f>
        <v>B-102</v>
      </c>
      <c r="D4" s="7" t="str">
        <f>IF($B4="","",VLOOKUP($B4,Baux!$A:$G,3,FALSE))</f>
        <v>Martin Yassine</v>
      </c>
      <c r="E4" s="7" t="str">
        <f>IF($C4="","",VLOOKUP($C4,Biens!$A:$F,2,FALSE))</f>
        <v>IMM-001</v>
      </c>
      <c r="F4" s="7">
        <f>IF(OR($A4="", $B4=""),"",MAX(VLOOKUP($B4,Baux!$A:$G,4,FALSE),DATE($A4,1,1)))</f>
        <v>45717</v>
      </c>
      <c r="G4" s="7">
        <f>IF(OR($A4="", $B4=""),"",MIN(IF(VLOOKUP($B4,Baux!$A:$G,5,FALSE)="",DATE($A4,12,31),VLOOKUP($B4,Baux!$A:$G,5,FALSE)),DATE($A4,12,31)))</f>
        <v>45950</v>
      </c>
      <c r="H4" s="7">
        <f t="shared" si="0"/>
        <v>7.645161290322581</v>
      </c>
      <c r="I4" s="7">
        <f t="shared" si="1"/>
        <v>0.63709677419354838</v>
      </c>
      <c r="J4" s="7">
        <f>IF(OR($A4="", $B4=""),"",$I4*(IFERROR(SUMIFS(Charges_Reelles!$J:$J,Charges_Reelles!$C:$C,$A4,Charges_Reelles!$D:$D,"Immeuble",Charges_Reelles!$E:$E,$E4,Charges_Reelles!$K:$K,"O",Charges_Reelles!$L:$L,"Tantièmes")*IFERROR(VLOOKUP($C4,Biens!$A:$F,3,FALSE)/VLOOKUP($E4,Immeubles!$A:$F,3,FALSE),0),0)+IFERROR(SUMIFS(Charges_Reelles!$J:$J,Charges_Reelles!$C:$C,$A4,Charges_Reelles!$D:$D,"Immeuble",Charges_Reelles!$E:$E,$E4,Charges_Reelles!$K:$K,"O",Charges_Reelles!$L:$L,"Surface")*IFERROR(VLOOKUP($C4,Biens!$A:$F,4,FALSE)/VLOOKUP($E4,Immeubles!$A:$F,4,FALSE),0),0)+IFERROR(SUMIFS(Charges_Reelles!$J:$J,Charges_Reelles!$C:$C,$A4,Charges_Reelles!$D:$D,"Immeuble",Charges_Reelles!$E:$E,$E4,Charges_Reelles!$K:$K,"O",Charges_Reelles!$L:$L,"Égalitaire")*IFERROR(1/VLOOKUP($E4,Immeubles!$A:$F,5,FALSE),0),0)+SUMIFS(Charges_Reelles!$J:$J,Charges_Reelles!$C:$C,$A4,Charges_Reelles!$D:$D,"Bien",Charges_Reelles!$F:$F,$C4,Charges_Reelles!$K:$K,"O")+SUMIFS(Charges_Reelles!$J:$J,Charges_Reelles!$C:$C,$A4,Charges_Reelles!$D:$D,"Bail",Charges_Reelles!$G:$G,$B4,Charges_Reelles!$K:$K,"O")))</f>
        <v>297.52419354838707</v>
      </c>
      <c r="K4" s="7">
        <f>IF(OR($A4="", $B4=""),"",SUMIFS(Provisions!$D:$D,Provisions!$B:$B,$A4,Provisions!$C:$C,$B4))</f>
        <v>420.48</v>
      </c>
      <c r="L4" s="7">
        <f t="shared" si="2"/>
        <v>-122.95580645161294</v>
      </c>
      <c r="M4" s="7">
        <f t="shared" si="3"/>
        <v>0</v>
      </c>
      <c r="N4" s="7">
        <f t="shared" si="4"/>
        <v>122.95580645161294</v>
      </c>
      <c r="O4" s="8"/>
      <c r="P4" s="8" t="s">
        <v>140</v>
      </c>
      <c r="Q4" s="8"/>
      <c r="R4">
        <f t="shared" si="5"/>
        <v>0</v>
      </c>
      <c r="S4">
        <f t="shared" si="6"/>
        <v>0</v>
      </c>
      <c r="T4">
        <f t="shared" si="7"/>
        <v>1</v>
      </c>
      <c r="U4">
        <f t="shared" si="8"/>
        <v>1</v>
      </c>
      <c r="V4">
        <f t="shared" si="9"/>
        <v>1</v>
      </c>
      <c r="W4">
        <f t="shared" si="10"/>
        <v>1</v>
      </c>
      <c r="X4">
        <f t="shared" si="11"/>
        <v>1</v>
      </c>
      <c r="Y4">
        <f t="shared" si="12"/>
        <v>1</v>
      </c>
      <c r="Z4">
        <f t="shared" si="13"/>
        <v>1</v>
      </c>
      <c r="AA4">
        <f t="shared" si="14"/>
        <v>0.64516129032258063</v>
      </c>
      <c r="AB4">
        <f t="shared" si="15"/>
        <v>0</v>
      </c>
      <c r="AC4">
        <f t="shared" si="16"/>
        <v>0</v>
      </c>
    </row>
    <row r="5" spans="1:29" x14ac:dyDescent="0.25">
      <c r="A5" s="6">
        <v>2025</v>
      </c>
      <c r="B5" s="6" t="s">
        <v>66</v>
      </c>
      <c r="C5" s="7" t="str">
        <f>IF($B5="","",VLOOKUP($B5,Baux!$A:$G,2,FALSE))</f>
        <v>B-201</v>
      </c>
      <c r="D5" s="7" t="str">
        <f>IF($B5="","",VLOOKUP($B5,Baux!$A:$G,3,FALSE))</f>
        <v>El Amrani Sara</v>
      </c>
      <c r="E5" s="7" t="str">
        <f>IF($C5="","",VLOOKUP($C5,Biens!$A:$F,2,FALSE))</f>
        <v>IMM-002</v>
      </c>
      <c r="F5" s="7">
        <f>IF(OR($A5="", $B5=""),"",MAX(VLOOKUP($B5,Baux!$A:$G,4,FALSE),DATE($A5,1,1)))</f>
        <v>45658</v>
      </c>
      <c r="G5" s="7">
        <f>IF(OR($A5="", $B5=""),"",MIN(IF(VLOOKUP($B5,Baux!$A:$G,5,FALSE)="",DATE($A5,12,31),VLOOKUP($B5,Baux!$A:$G,5,FALSE)),DATE($A5,12,31)))</f>
        <v>46022</v>
      </c>
      <c r="H5" s="7">
        <f t="shared" si="0"/>
        <v>12</v>
      </c>
      <c r="I5" s="7">
        <f t="shared" si="1"/>
        <v>1</v>
      </c>
      <c r="J5" s="7">
        <f>IF(OR($A5="", $B5=""),"",$I5*(IFERROR(SUMIFS(Charges_Reelles!$J:$J,Charges_Reelles!$C:$C,$A5,Charges_Reelles!$D:$D,"Immeuble",Charges_Reelles!$E:$E,$E5,Charges_Reelles!$K:$K,"O",Charges_Reelles!$L:$L,"Tantièmes")*IFERROR(VLOOKUP($C5,Biens!$A:$F,3,FALSE)/VLOOKUP($E5,Immeubles!$A:$F,3,FALSE),0),0)+IFERROR(SUMIFS(Charges_Reelles!$J:$J,Charges_Reelles!$C:$C,$A5,Charges_Reelles!$D:$D,"Immeuble",Charges_Reelles!$E:$E,$E5,Charges_Reelles!$K:$K,"O",Charges_Reelles!$L:$L,"Surface")*IFERROR(VLOOKUP($C5,Biens!$A:$F,4,FALSE)/VLOOKUP($E5,Immeubles!$A:$F,4,FALSE),0),0)+IFERROR(SUMIFS(Charges_Reelles!$J:$J,Charges_Reelles!$C:$C,$A5,Charges_Reelles!$D:$D,"Immeuble",Charges_Reelles!$E:$E,$E5,Charges_Reelles!$K:$K,"O",Charges_Reelles!$L:$L,"Égalitaire")*IFERROR(1/VLOOKUP($E5,Immeubles!$A:$F,5,FALSE),0),0)+SUMIFS(Charges_Reelles!$J:$J,Charges_Reelles!$C:$C,$A5,Charges_Reelles!$D:$D,"Bien",Charges_Reelles!$F:$F,$C5,Charges_Reelles!$K:$K,"O")+SUMIFS(Charges_Reelles!$J:$J,Charges_Reelles!$C:$C,$A5,Charges_Reelles!$D:$D,"Bail",Charges_Reelles!$G:$G,$B5,Charges_Reelles!$K:$K,"O")))</f>
        <v>1115</v>
      </c>
      <c r="K5" s="7">
        <f>IF(OR($A5="", $B5=""),"",SUMIFS(Provisions!$D:$D,Provisions!$B:$B,$A5,Provisions!$C:$C,$B5))</f>
        <v>1020</v>
      </c>
      <c r="L5" s="7">
        <f t="shared" si="2"/>
        <v>95</v>
      </c>
      <c r="M5" s="7">
        <f t="shared" si="3"/>
        <v>95</v>
      </c>
      <c r="N5" s="7">
        <f t="shared" si="4"/>
        <v>0</v>
      </c>
      <c r="O5" s="8"/>
      <c r="P5" s="8" t="s">
        <v>140</v>
      </c>
      <c r="Q5" s="8"/>
      <c r="R5">
        <f t="shared" si="5"/>
        <v>1</v>
      </c>
      <c r="S5">
        <f t="shared" si="6"/>
        <v>1</v>
      </c>
      <c r="T5">
        <f t="shared" si="7"/>
        <v>1</v>
      </c>
      <c r="U5">
        <f t="shared" si="8"/>
        <v>1</v>
      </c>
      <c r="V5">
        <f t="shared" si="9"/>
        <v>1</v>
      </c>
      <c r="W5">
        <f t="shared" si="10"/>
        <v>1</v>
      </c>
      <c r="X5">
        <f t="shared" si="11"/>
        <v>1</v>
      </c>
      <c r="Y5">
        <f t="shared" si="12"/>
        <v>1</v>
      </c>
      <c r="Z5">
        <f t="shared" si="13"/>
        <v>1</v>
      </c>
      <c r="AA5">
        <f t="shared" si="14"/>
        <v>1</v>
      </c>
      <c r="AB5">
        <f t="shared" si="15"/>
        <v>1</v>
      </c>
      <c r="AC5">
        <f t="shared" si="16"/>
        <v>1</v>
      </c>
    </row>
    <row r="6" spans="1:29" x14ac:dyDescent="0.25">
      <c r="A6" s="6">
        <v>2025</v>
      </c>
      <c r="B6" s="6" t="s">
        <v>68</v>
      </c>
      <c r="C6" s="7" t="str">
        <f>IF($B6="","",VLOOKUP($B6,Baux!$A:$G,2,FALSE))</f>
        <v>B-202</v>
      </c>
      <c r="D6" s="7" t="str">
        <f>IF($B6="","",VLOOKUP($B6,Baux!$A:$G,3,FALSE))</f>
        <v>Benali Omar</v>
      </c>
      <c r="E6" s="7" t="str">
        <f>IF($C6="","",VLOOKUP($C6,Biens!$A:$F,2,FALSE))</f>
        <v>IMM-002</v>
      </c>
      <c r="F6" s="7">
        <f>IF(OR($A6="", $B6=""),"",MAX(VLOOKUP($B6,Baux!$A:$G,4,FALSE),DATE($A6,1,1)))</f>
        <v>45848</v>
      </c>
      <c r="G6" s="7">
        <f>IF(OR($A6="", $B6=""),"",MIN(IF(VLOOKUP($B6,Baux!$A:$G,5,FALSE)="",DATE($A6,12,31),VLOOKUP($B6,Baux!$A:$G,5,FALSE)),DATE($A6,12,31)))</f>
        <v>46022</v>
      </c>
      <c r="H6" s="7">
        <f t="shared" si="0"/>
        <v>5.709677419354839</v>
      </c>
      <c r="I6" s="7">
        <f t="shared" si="1"/>
        <v>0.47580645161290325</v>
      </c>
      <c r="J6" s="7">
        <f>IF(OR($A6="", $B6=""),"",$I6*(IFERROR(SUMIFS(Charges_Reelles!$J:$J,Charges_Reelles!$C:$C,$A6,Charges_Reelles!$D:$D,"Immeuble",Charges_Reelles!$E:$E,$E6,Charges_Reelles!$K:$K,"O",Charges_Reelles!$L:$L,"Tantièmes")*IFERROR(VLOOKUP($C6,Biens!$A:$F,3,FALSE)/VLOOKUP($E6,Immeubles!$A:$F,3,FALSE),0),0)+IFERROR(SUMIFS(Charges_Reelles!$J:$J,Charges_Reelles!$C:$C,$A6,Charges_Reelles!$D:$D,"Immeuble",Charges_Reelles!$E:$E,$E6,Charges_Reelles!$K:$K,"O",Charges_Reelles!$L:$L,"Surface")*IFERROR(VLOOKUP($C6,Biens!$A:$F,4,FALSE)/VLOOKUP($E6,Immeubles!$A:$F,4,FALSE),0),0)+IFERROR(SUMIFS(Charges_Reelles!$J:$J,Charges_Reelles!$C:$C,$A6,Charges_Reelles!$D:$D,"Immeuble",Charges_Reelles!$E:$E,$E6,Charges_Reelles!$K:$K,"O",Charges_Reelles!$L:$L,"Égalitaire")*IFERROR(1/VLOOKUP($E6,Immeubles!$A:$F,5,FALSE),0),0)+SUMIFS(Charges_Reelles!$J:$J,Charges_Reelles!$C:$C,$A6,Charges_Reelles!$D:$D,"Bien",Charges_Reelles!$F:$F,$C6,Charges_Reelles!$K:$K,"O")+SUMIFS(Charges_Reelles!$J:$J,Charges_Reelles!$C:$C,$A6,Charges_Reelles!$D:$D,"Bail",Charges_Reelles!$G:$G,$B6,Charges_Reelles!$K:$K,"O")))</f>
        <v>337.82258064516128</v>
      </c>
      <c r="K6" s="7">
        <f>IF(OR($A6="", $B6=""),"",SUMIFS(Provisions!$D:$D,Provisions!$B:$B,$A6,Provisions!$C:$C,$B6))</f>
        <v>342.58</v>
      </c>
      <c r="L6" s="7">
        <f t="shared" si="2"/>
        <v>-4.7574193548387029</v>
      </c>
      <c r="M6" s="7">
        <f t="shared" si="3"/>
        <v>0</v>
      </c>
      <c r="N6" s="7">
        <f t="shared" si="4"/>
        <v>4.7574193548387029</v>
      </c>
      <c r="O6" s="8"/>
      <c r="P6" s="8" t="s">
        <v>140</v>
      </c>
      <c r="Q6" s="8"/>
      <c r="R6">
        <f t="shared" si="5"/>
        <v>0</v>
      </c>
      <c r="S6">
        <f t="shared" si="6"/>
        <v>0</v>
      </c>
      <c r="T6">
        <f t="shared" si="7"/>
        <v>0</v>
      </c>
      <c r="U6">
        <f t="shared" si="8"/>
        <v>0</v>
      </c>
      <c r="V6">
        <f t="shared" si="9"/>
        <v>0</v>
      </c>
      <c r="W6">
        <f t="shared" si="10"/>
        <v>0</v>
      </c>
      <c r="X6">
        <f t="shared" si="11"/>
        <v>0.70967741935483875</v>
      </c>
      <c r="Y6">
        <f t="shared" si="12"/>
        <v>1</v>
      </c>
      <c r="Z6">
        <f t="shared" si="13"/>
        <v>1</v>
      </c>
      <c r="AA6">
        <f t="shared" si="14"/>
        <v>1</v>
      </c>
      <c r="AB6">
        <f t="shared" si="15"/>
        <v>1</v>
      </c>
      <c r="AC6">
        <f t="shared" si="16"/>
        <v>1</v>
      </c>
    </row>
    <row r="7" spans="1:29" x14ac:dyDescent="0.25">
      <c r="A7" s="6"/>
      <c r="B7" s="6"/>
      <c r="C7" s="7" t="str">
        <f>IF($B7="","",VLOOKUP($B7,Baux!$A:$G,2,FALSE))</f>
        <v/>
      </c>
      <c r="D7" s="7" t="str">
        <f>IF($B7="","",VLOOKUP($B7,Baux!$A:$G,3,FALSE))</f>
        <v/>
      </c>
      <c r="E7" s="7" t="str">
        <f>IF($C7="","",VLOOKUP($C7,Biens!$A:$F,2,FALSE))</f>
        <v/>
      </c>
      <c r="F7" s="7" t="str">
        <f>IF(OR($A7="", $B7=""),"",MAX(VLOOKUP($B7,Baux!$A:$G,4,FALSE),DATE($A7,1,1)))</f>
        <v/>
      </c>
      <c r="G7" s="7" t="str">
        <f>IF(OR($A7="", $B7=""),"",MIN(IF(VLOOKUP($B7,Baux!$A:$G,5,FALSE)="",DATE($A7,12,31),VLOOKUP($B7,Baux!$A:$G,5,FALSE)),DATE($A7,12,31)))</f>
        <v/>
      </c>
      <c r="H7" s="7" t="str">
        <f t="shared" si="0"/>
        <v/>
      </c>
      <c r="I7" s="7" t="str">
        <f t="shared" si="1"/>
        <v/>
      </c>
      <c r="J7" s="7" t="str">
        <f>IF(OR($A7="", $B7=""),"",$I7*(IFERROR(SUMIFS(Charges_Reelles!$J:$J,Charges_Reelles!$C:$C,$A7,Charges_Reelles!$D:$D,"Immeuble",Charges_Reelles!$E:$E,$E7,Charges_Reelles!$K:$K,"O",Charges_Reelles!$L:$L,"Tantièmes")*IFERROR(VLOOKUP($C7,Biens!$A:$F,3,FALSE)/VLOOKUP($E7,Immeubles!$A:$F,3,FALSE),0),0)+IFERROR(SUMIFS(Charges_Reelles!$J:$J,Charges_Reelles!$C:$C,$A7,Charges_Reelles!$D:$D,"Immeuble",Charges_Reelles!$E:$E,$E7,Charges_Reelles!$K:$K,"O",Charges_Reelles!$L:$L,"Surface")*IFERROR(VLOOKUP($C7,Biens!$A:$F,4,FALSE)/VLOOKUP($E7,Immeubles!$A:$F,4,FALSE),0),0)+IFERROR(SUMIFS(Charges_Reelles!$J:$J,Charges_Reelles!$C:$C,$A7,Charges_Reelles!$D:$D,"Immeuble",Charges_Reelles!$E:$E,$E7,Charges_Reelles!$K:$K,"O",Charges_Reelles!$L:$L,"Égalitaire")*IFERROR(1/VLOOKUP($E7,Immeubles!$A:$F,5,FALSE),0),0)+SUMIFS(Charges_Reelles!$J:$J,Charges_Reelles!$C:$C,$A7,Charges_Reelles!$D:$D,"Bien",Charges_Reelles!$F:$F,$C7,Charges_Reelles!$K:$K,"O")+SUMIFS(Charges_Reelles!$J:$J,Charges_Reelles!$C:$C,$A7,Charges_Reelles!$D:$D,"Bail",Charges_Reelles!$G:$G,$B7,Charges_Reelles!$K:$K,"O")))</f>
        <v/>
      </c>
      <c r="K7" s="7" t="str">
        <f>IF(OR($A7="", $B7=""),"",SUMIFS(Provisions!$D:$D,Provisions!$B:$B,$A7,Provisions!$C:$C,$B7))</f>
        <v/>
      </c>
      <c r="L7" s="7" t="str">
        <f t="shared" si="2"/>
        <v/>
      </c>
      <c r="M7" s="7" t="str">
        <f t="shared" si="3"/>
        <v/>
      </c>
      <c r="N7" s="7" t="str">
        <f t="shared" si="4"/>
        <v/>
      </c>
      <c r="O7" s="8"/>
      <c r="P7" s="8"/>
      <c r="Q7" s="8"/>
      <c r="R7" t="str">
        <f t="shared" si="5"/>
        <v/>
      </c>
      <c r="S7" t="str">
        <f t="shared" si="6"/>
        <v/>
      </c>
      <c r="T7" t="str">
        <f t="shared" si="7"/>
        <v/>
      </c>
      <c r="U7" t="str">
        <f t="shared" si="8"/>
        <v/>
      </c>
      <c r="V7" t="str">
        <f t="shared" si="9"/>
        <v/>
      </c>
      <c r="W7" t="str">
        <f t="shared" si="10"/>
        <v/>
      </c>
      <c r="X7" t="str">
        <f t="shared" si="11"/>
        <v/>
      </c>
      <c r="Y7" t="str">
        <f t="shared" si="12"/>
        <v/>
      </c>
      <c r="Z7" t="str">
        <f t="shared" si="13"/>
        <v/>
      </c>
      <c r="AA7" t="str">
        <f t="shared" si="14"/>
        <v/>
      </c>
      <c r="AB7" t="str">
        <f t="shared" si="15"/>
        <v/>
      </c>
      <c r="AC7" t="str">
        <f t="shared" si="16"/>
        <v/>
      </c>
    </row>
    <row r="8" spans="1:29" x14ac:dyDescent="0.25">
      <c r="A8" s="6"/>
      <c r="B8" s="6"/>
      <c r="C8" s="7" t="str">
        <f>IF($B8="","",VLOOKUP($B8,Baux!$A:$G,2,FALSE))</f>
        <v/>
      </c>
      <c r="D8" s="7" t="str">
        <f>IF($B8="","",VLOOKUP($B8,Baux!$A:$G,3,FALSE))</f>
        <v/>
      </c>
      <c r="E8" s="7" t="str">
        <f>IF($C8="","",VLOOKUP($C8,Biens!$A:$F,2,FALSE))</f>
        <v/>
      </c>
      <c r="F8" s="7" t="str">
        <f>IF(OR($A8="", $B8=""),"",MAX(VLOOKUP($B8,Baux!$A:$G,4,FALSE),DATE($A8,1,1)))</f>
        <v/>
      </c>
      <c r="G8" s="7" t="str">
        <f>IF(OR($A8="", $B8=""),"",MIN(IF(VLOOKUP($B8,Baux!$A:$G,5,FALSE)="",DATE($A8,12,31),VLOOKUP($B8,Baux!$A:$G,5,FALSE)),DATE($A8,12,31)))</f>
        <v/>
      </c>
      <c r="H8" s="7" t="str">
        <f t="shared" si="0"/>
        <v/>
      </c>
      <c r="I8" s="7" t="str">
        <f t="shared" si="1"/>
        <v/>
      </c>
      <c r="J8" s="7" t="str">
        <f>IF(OR($A8="", $B8=""),"",$I8*(IFERROR(SUMIFS(Charges_Reelles!$J:$J,Charges_Reelles!$C:$C,$A8,Charges_Reelles!$D:$D,"Immeuble",Charges_Reelles!$E:$E,$E8,Charges_Reelles!$K:$K,"O",Charges_Reelles!$L:$L,"Tantièmes")*IFERROR(VLOOKUP($C8,Biens!$A:$F,3,FALSE)/VLOOKUP($E8,Immeubles!$A:$F,3,FALSE),0),0)+IFERROR(SUMIFS(Charges_Reelles!$J:$J,Charges_Reelles!$C:$C,$A8,Charges_Reelles!$D:$D,"Immeuble",Charges_Reelles!$E:$E,$E8,Charges_Reelles!$K:$K,"O",Charges_Reelles!$L:$L,"Surface")*IFERROR(VLOOKUP($C8,Biens!$A:$F,4,FALSE)/VLOOKUP($E8,Immeubles!$A:$F,4,FALSE),0),0)+IFERROR(SUMIFS(Charges_Reelles!$J:$J,Charges_Reelles!$C:$C,$A8,Charges_Reelles!$D:$D,"Immeuble",Charges_Reelles!$E:$E,$E8,Charges_Reelles!$K:$K,"O",Charges_Reelles!$L:$L,"Égalitaire")*IFERROR(1/VLOOKUP($E8,Immeubles!$A:$F,5,FALSE),0),0)+SUMIFS(Charges_Reelles!$J:$J,Charges_Reelles!$C:$C,$A8,Charges_Reelles!$D:$D,"Bien",Charges_Reelles!$F:$F,$C8,Charges_Reelles!$K:$K,"O")+SUMIFS(Charges_Reelles!$J:$J,Charges_Reelles!$C:$C,$A8,Charges_Reelles!$D:$D,"Bail",Charges_Reelles!$G:$G,$B8,Charges_Reelles!$K:$K,"O")))</f>
        <v/>
      </c>
      <c r="K8" s="7" t="str">
        <f>IF(OR($A8="", $B8=""),"",SUMIFS(Provisions!$D:$D,Provisions!$B:$B,$A8,Provisions!$C:$C,$B8))</f>
        <v/>
      </c>
      <c r="L8" s="7" t="str">
        <f t="shared" si="2"/>
        <v/>
      </c>
      <c r="M8" s="7" t="str">
        <f t="shared" si="3"/>
        <v/>
      </c>
      <c r="N8" s="7" t="str">
        <f t="shared" si="4"/>
        <v/>
      </c>
      <c r="O8" s="8"/>
      <c r="P8" s="8"/>
      <c r="Q8" s="8"/>
      <c r="R8" t="str">
        <f t="shared" si="5"/>
        <v/>
      </c>
      <c r="S8" t="str">
        <f t="shared" si="6"/>
        <v/>
      </c>
      <c r="T8" t="str">
        <f t="shared" si="7"/>
        <v/>
      </c>
      <c r="U8" t="str">
        <f t="shared" si="8"/>
        <v/>
      </c>
      <c r="V8" t="str">
        <f t="shared" si="9"/>
        <v/>
      </c>
      <c r="W8" t="str">
        <f t="shared" si="10"/>
        <v/>
      </c>
      <c r="X8" t="str">
        <f t="shared" si="11"/>
        <v/>
      </c>
      <c r="Y8" t="str">
        <f t="shared" si="12"/>
        <v/>
      </c>
      <c r="Z8" t="str">
        <f t="shared" si="13"/>
        <v/>
      </c>
      <c r="AA8" t="str">
        <f t="shared" si="14"/>
        <v/>
      </c>
      <c r="AB8" t="str">
        <f t="shared" si="15"/>
        <v/>
      </c>
      <c r="AC8" t="str">
        <f t="shared" si="16"/>
        <v/>
      </c>
    </row>
    <row r="9" spans="1:29" x14ac:dyDescent="0.25">
      <c r="A9" s="6"/>
      <c r="B9" s="6"/>
      <c r="C9" s="7" t="str">
        <f>IF($B9="","",VLOOKUP($B9,Baux!$A:$G,2,FALSE))</f>
        <v/>
      </c>
      <c r="D9" s="7" t="str">
        <f>IF($B9="","",VLOOKUP($B9,Baux!$A:$G,3,FALSE))</f>
        <v/>
      </c>
      <c r="E9" s="7" t="str">
        <f>IF($C9="","",VLOOKUP($C9,Biens!$A:$F,2,FALSE))</f>
        <v/>
      </c>
      <c r="F9" s="7" t="str">
        <f>IF(OR($A9="", $B9=""),"",MAX(VLOOKUP($B9,Baux!$A:$G,4,FALSE),DATE($A9,1,1)))</f>
        <v/>
      </c>
      <c r="G9" s="7" t="str">
        <f>IF(OR($A9="", $B9=""),"",MIN(IF(VLOOKUP($B9,Baux!$A:$G,5,FALSE)="",DATE($A9,12,31),VLOOKUP($B9,Baux!$A:$G,5,FALSE)),DATE($A9,12,31)))</f>
        <v/>
      </c>
      <c r="H9" s="7" t="str">
        <f t="shared" si="0"/>
        <v/>
      </c>
      <c r="I9" s="7" t="str">
        <f t="shared" si="1"/>
        <v/>
      </c>
      <c r="J9" s="7" t="str">
        <f>IF(OR($A9="", $B9=""),"",$I9*(IFERROR(SUMIFS(Charges_Reelles!$J:$J,Charges_Reelles!$C:$C,$A9,Charges_Reelles!$D:$D,"Immeuble",Charges_Reelles!$E:$E,$E9,Charges_Reelles!$K:$K,"O",Charges_Reelles!$L:$L,"Tantièmes")*IFERROR(VLOOKUP($C9,Biens!$A:$F,3,FALSE)/VLOOKUP($E9,Immeubles!$A:$F,3,FALSE),0),0)+IFERROR(SUMIFS(Charges_Reelles!$J:$J,Charges_Reelles!$C:$C,$A9,Charges_Reelles!$D:$D,"Immeuble",Charges_Reelles!$E:$E,$E9,Charges_Reelles!$K:$K,"O",Charges_Reelles!$L:$L,"Surface")*IFERROR(VLOOKUP($C9,Biens!$A:$F,4,FALSE)/VLOOKUP($E9,Immeubles!$A:$F,4,FALSE),0),0)+IFERROR(SUMIFS(Charges_Reelles!$J:$J,Charges_Reelles!$C:$C,$A9,Charges_Reelles!$D:$D,"Immeuble",Charges_Reelles!$E:$E,$E9,Charges_Reelles!$K:$K,"O",Charges_Reelles!$L:$L,"Égalitaire")*IFERROR(1/VLOOKUP($E9,Immeubles!$A:$F,5,FALSE),0),0)+SUMIFS(Charges_Reelles!$J:$J,Charges_Reelles!$C:$C,$A9,Charges_Reelles!$D:$D,"Bien",Charges_Reelles!$F:$F,$C9,Charges_Reelles!$K:$K,"O")+SUMIFS(Charges_Reelles!$J:$J,Charges_Reelles!$C:$C,$A9,Charges_Reelles!$D:$D,"Bail",Charges_Reelles!$G:$G,$B9,Charges_Reelles!$K:$K,"O")))</f>
        <v/>
      </c>
      <c r="K9" s="7" t="str">
        <f>IF(OR($A9="", $B9=""),"",SUMIFS(Provisions!$D:$D,Provisions!$B:$B,$A9,Provisions!$C:$C,$B9))</f>
        <v/>
      </c>
      <c r="L9" s="7" t="str">
        <f t="shared" si="2"/>
        <v/>
      </c>
      <c r="M9" s="7" t="str">
        <f t="shared" si="3"/>
        <v/>
      </c>
      <c r="N9" s="7" t="str">
        <f t="shared" si="4"/>
        <v/>
      </c>
      <c r="O9" s="8"/>
      <c r="P9" s="8"/>
      <c r="Q9" s="8"/>
      <c r="R9" t="str">
        <f t="shared" si="5"/>
        <v/>
      </c>
      <c r="S9" t="str">
        <f t="shared" si="6"/>
        <v/>
      </c>
      <c r="T9" t="str">
        <f t="shared" si="7"/>
        <v/>
      </c>
      <c r="U9" t="str">
        <f t="shared" si="8"/>
        <v/>
      </c>
      <c r="V9" t="str">
        <f t="shared" si="9"/>
        <v/>
      </c>
      <c r="W9" t="str">
        <f t="shared" si="10"/>
        <v/>
      </c>
      <c r="X9" t="str">
        <f t="shared" si="11"/>
        <v/>
      </c>
      <c r="Y9" t="str">
        <f t="shared" si="12"/>
        <v/>
      </c>
      <c r="Z9" t="str">
        <f t="shared" si="13"/>
        <v/>
      </c>
      <c r="AA9" t="str">
        <f t="shared" si="14"/>
        <v/>
      </c>
      <c r="AB9" t="str">
        <f t="shared" si="15"/>
        <v/>
      </c>
      <c r="AC9" t="str">
        <f t="shared" si="16"/>
        <v/>
      </c>
    </row>
    <row r="10" spans="1:29" x14ac:dyDescent="0.25">
      <c r="A10" s="6"/>
      <c r="B10" s="6"/>
      <c r="C10" s="7" t="str">
        <f>IF($B10="","",VLOOKUP($B10,Baux!$A:$G,2,FALSE))</f>
        <v/>
      </c>
      <c r="D10" s="7" t="str">
        <f>IF($B10="","",VLOOKUP($B10,Baux!$A:$G,3,FALSE))</f>
        <v/>
      </c>
      <c r="E10" s="7" t="str">
        <f>IF($C10="","",VLOOKUP($C10,Biens!$A:$F,2,FALSE))</f>
        <v/>
      </c>
      <c r="F10" s="7" t="str">
        <f>IF(OR($A10="", $B10=""),"",MAX(VLOOKUP($B10,Baux!$A:$G,4,FALSE),DATE($A10,1,1)))</f>
        <v/>
      </c>
      <c r="G10" s="7" t="str">
        <f>IF(OR($A10="", $B10=""),"",MIN(IF(VLOOKUP($B10,Baux!$A:$G,5,FALSE)="",DATE($A10,12,31),VLOOKUP($B10,Baux!$A:$G,5,FALSE)),DATE($A10,12,31)))</f>
        <v/>
      </c>
      <c r="H10" s="7" t="str">
        <f t="shared" si="0"/>
        <v/>
      </c>
      <c r="I10" s="7" t="str">
        <f t="shared" si="1"/>
        <v/>
      </c>
      <c r="J10" s="7" t="str">
        <f>IF(OR($A10="", $B10=""),"",$I10*(IFERROR(SUMIFS(Charges_Reelles!$J:$J,Charges_Reelles!$C:$C,$A10,Charges_Reelles!$D:$D,"Immeuble",Charges_Reelles!$E:$E,$E10,Charges_Reelles!$K:$K,"O",Charges_Reelles!$L:$L,"Tantièmes")*IFERROR(VLOOKUP($C10,Biens!$A:$F,3,FALSE)/VLOOKUP($E10,Immeubles!$A:$F,3,FALSE),0),0)+IFERROR(SUMIFS(Charges_Reelles!$J:$J,Charges_Reelles!$C:$C,$A10,Charges_Reelles!$D:$D,"Immeuble",Charges_Reelles!$E:$E,$E10,Charges_Reelles!$K:$K,"O",Charges_Reelles!$L:$L,"Surface")*IFERROR(VLOOKUP($C10,Biens!$A:$F,4,FALSE)/VLOOKUP($E10,Immeubles!$A:$F,4,FALSE),0),0)+IFERROR(SUMIFS(Charges_Reelles!$J:$J,Charges_Reelles!$C:$C,$A10,Charges_Reelles!$D:$D,"Immeuble",Charges_Reelles!$E:$E,$E10,Charges_Reelles!$K:$K,"O",Charges_Reelles!$L:$L,"Égalitaire")*IFERROR(1/VLOOKUP($E10,Immeubles!$A:$F,5,FALSE),0),0)+SUMIFS(Charges_Reelles!$J:$J,Charges_Reelles!$C:$C,$A10,Charges_Reelles!$D:$D,"Bien",Charges_Reelles!$F:$F,$C10,Charges_Reelles!$K:$K,"O")+SUMIFS(Charges_Reelles!$J:$J,Charges_Reelles!$C:$C,$A10,Charges_Reelles!$D:$D,"Bail",Charges_Reelles!$G:$G,$B10,Charges_Reelles!$K:$K,"O")))</f>
        <v/>
      </c>
      <c r="K10" s="7" t="str">
        <f>IF(OR($A10="", $B10=""),"",SUMIFS(Provisions!$D:$D,Provisions!$B:$B,$A10,Provisions!$C:$C,$B10))</f>
        <v/>
      </c>
      <c r="L10" s="7" t="str">
        <f t="shared" si="2"/>
        <v/>
      </c>
      <c r="M10" s="7" t="str">
        <f t="shared" si="3"/>
        <v/>
      </c>
      <c r="N10" s="7" t="str">
        <f t="shared" si="4"/>
        <v/>
      </c>
      <c r="O10" s="8"/>
      <c r="P10" s="8"/>
      <c r="Q10" s="8"/>
      <c r="R10" t="str">
        <f t="shared" si="5"/>
        <v/>
      </c>
      <c r="S10" t="str">
        <f t="shared" si="6"/>
        <v/>
      </c>
      <c r="T10" t="str">
        <f t="shared" si="7"/>
        <v/>
      </c>
      <c r="U10" t="str">
        <f t="shared" si="8"/>
        <v/>
      </c>
      <c r="V10" t="str">
        <f t="shared" si="9"/>
        <v/>
      </c>
      <c r="W10" t="str">
        <f t="shared" si="10"/>
        <v/>
      </c>
      <c r="X10" t="str">
        <f t="shared" si="11"/>
        <v/>
      </c>
      <c r="Y10" t="str">
        <f t="shared" si="12"/>
        <v/>
      </c>
      <c r="Z10" t="str">
        <f t="shared" si="13"/>
        <v/>
      </c>
      <c r="AA10" t="str">
        <f t="shared" si="14"/>
        <v/>
      </c>
      <c r="AB10" t="str">
        <f t="shared" si="15"/>
        <v/>
      </c>
      <c r="AC10" t="str">
        <f t="shared" si="16"/>
        <v/>
      </c>
    </row>
    <row r="11" spans="1:29" x14ac:dyDescent="0.25">
      <c r="A11" s="6"/>
      <c r="B11" s="6"/>
      <c r="C11" s="7" t="str">
        <f>IF($B11="","",VLOOKUP($B11,Baux!$A:$G,2,FALSE))</f>
        <v/>
      </c>
      <c r="D11" s="7" t="str">
        <f>IF($B11="","",VLOOKUP($B11,Baux!$A:$G,3,FALSE))</f>
        <v/>
      </c>
      <c r="E11" s="7" t="str">
        <f>IF($C11="","",VLOOKUP($C11,Biens!$A:$F,2,FALSE))</f>
        <v/>
      </c>
      <c r="F11" s="7" t="str">
        <f>IF(OR($A11="", $B11=""),"",MAX(VLOOKUP($B11,Baux!$A:$G,4,FALSE),DATE($A11,1,1)))</f>
        <v/>
      </c>
      <c r="G11" s="7" t="str">
        <f>IF(OR($A11="", $B11=""),"",MIN(IF(VLOOKUP($B11,Baux!$A:$G,5,FALSE)="",DATE($A11,12,31),VLOOKUP($B11,Baux!$A:$G,5,FALSE)),DATE($A11,12,31)))</f>
        <v/>
      </c>
      <c r="H11" s="7" t="str">
        <f t="shared" si="0"/>
        <v/>
      </c>
      <c r="I11" s="7" t="str">
        <f t="shared" si="1"/>
        <v/>
      </c>
      <c r="J11" s="7" t="str">
        <f>IF(OR($A11="", $B11=""),"",$I11*(IFERROR(SUMIFS(Charges_Reelles!$J:$J,Charges_Reelles!$C:$C,$A11,Charges_Reelles!$D:$D,"Immeuble",Charges_Reelles!$E:$E,$E11,Charges_Reelles!$K:$K,"O",Charges_Reelles!$L:$L,"Tantièmes")*IFERROR(VLOOKUP($C11,Biens!$A:$F,3,FALSE)/VLOOKUP($E11,Immeubles!$A:$F,3,FALSE),0),0)+IFERROR(SUMIFS(Charges_Reelles!$J:$J,Charges_Reelles!$C:$C,$A11,Charges_Reelles!$D:$D,"Immeuble",Charges_Reelles!$E:$E,$E11,Charges_Reelles!$K:$K,"O",Charges_Reelles!$L:$L,"Surface")*IFERROR(VLOOKUP($C11,Biens!$A:$F,4,FALSE)/VLOOKUP($E11,Immeubles!$A:$F,4,FALSE),0),0)+IFERROR(SUMIFS(Charges_Reelles!$J:$J,Charges_Reelles!$C:$C,$A11,Charges_Reelles!$D:$D,"Immeuble",Charges_Reelles!$E:$E,$E11,Charges_Reelles!$K:$K,"O",Charges_Reelles!$L:$L,"Égalitaire")*IFERROR(1/VLOOKUP($E11,Immeubles!$A:$F,5,FALSE),0),0)+SUMIFS(Charges_Reelles!$J:$J,Charges_Reelles!$C:$C,$A11,Charges_Reelles!$D:$D,"Bien",Charges_Reelles!$F:$F,$C11,Charges_Reelles!$K:$K,"O")+SUMIFS(Charges_Reelles!$J:$J,Charges_Reelles!$C:$C,$A11,Charges_Reelles!$D:$D,"Bail",Charges_Reelles!$G:$G,$B11,Charges_Reelles!$K:$K,"O")))</f>
        <v/>
      </c>
      <c r="K11" s="7" t="str">
        <f>IF(OR($A11="", $B11=""),"",SUMIFS(Provisions!$D:$D,Provisions!$B:$B,$A11,Provisions!$C:$C,$B11))</f>
        <v/>
      </c>
      <c r="L11" s="7" t="str">
        <f t="shared" si="2"/>
        <v/>
      </c>
      <c r="M11" s="7" t="str">
        <f t="shared" si="3"/>
        <v/>
      </c>
      <c r="N11" s="7" t="str">
        <f t="shared" si="4"/>
        <v/>
      </c>
      <c r="O11" s="8"/>
      <c r="P11" s="8"/>
      <c r="Q11" s="8"/>
      <c r="R11" t="str">
        <f t="shared" si="5"/>
        <v/>
      </c>
      <c r="S11" t="str">
        <f t="shared" si="6"/>
        <v/>
      </c>
      <c r="T11" t="str">
        <f t="shared" si="7"/>
        <v/>
      </c>
      <c r="U11" t="str">
        <f t="shared" si="8"/>
        <v/>
      </c>
      <c r="V11" t="str">
        <f t="shared" si="9"/>
        <v/>
      </c>
      <c r="W11" t="str">
        <f t="shared" si="10"/>
        <v/>
      </c>
      <c r="X11" t="str">
        <f t="shared" si="11"/>
        <v/>
      </c>
      <c r="Y11" t="str">
        <f t="shared" si="12"/>
        <v/>
      </c>
      <c r="Z11" t="str">
        <f t="shared" si="13"/>
        <v/>
      </c>
      <c r="AA11" t="str">
        <f t="shared" si="14"/>
        <v/>
      </c>
      <c r="AB11" t="str">
        <f t="shared" si="15"/>
        <v/>
      </c>
      <c r="AC11" t="str">
        <f t="shared" si="16"/>
        <v/>
      </c>
    </row>
    <row r="12" spans="1:29" x14ac:dyDescent="0.25">
      <c r="A12" s="6"/>
      <c r="B12" s="6"/>
      <c r="C12" s="7" t="str">
        <f>IF($B12="","",VLOOKUP($B12,Baux!$A:$G,2,FALSE))</f>
        <v/>
      </c>
      <c r="D12" s="7" t="str">
        <f>IF($B12="","",VLOOKUP($B12,Baux!$A:$G,3,FALSE))</f>
        <v/>
      </c>
      <c r="E12" s="7" t="str">
        <f>IF($C12="","",VLOOKUP($C12,Biens!$A:$F,2,FALSE))</f>
        <v/>
      </c>
      <c r="F12" s="7" t="str">
        <f>IF(OR($A12="", $B12=""),"",MAX(VLOOKUP($B12,Baux!$A:$G,4,FALSE),DATE($A12,1,1)))</f>
        <v/>
      </c>
      <c r="G12" s="7" t="str">
        <f>IF(OR($A12="", $B12=""),"",MIN(IF(VLOOKUP($B12,Baux!$A:$G,5,FALSE)="",DATE($A12,12,31),VLOOKUP($B12,Baux!$A:$G,5,FALSE)),DATE($A12,12,31)))</f>
        <v/>
      </c>
      <c r="H12" s="7" t="str">
        <f t="shared" si="0"/>
        <v/>
      </c>
      <c r="I12" s="7" t="str">
        <f t="shared" si="1"/>
        <v/>
      </c>
      <c r="J12" s="7" t="str">
        <f>IF(OR($A12="", $B12=""),"",$I12*(IFERROR(SUMIFS(Charges_Reelles!$J:$J,Charges_Reelles!$C:$C,$A12,Charges_Reelles!$D:$D,"Immeuble",Charges_Reelles!$E:$E,$E12,Charges_Reelles!$K:$K,"O",Charges_Reelles!$L:$L,"Tantièmes")*IFERROR(VLOOKUP($C12,Biens!$A:$F,3,FALSE)/VLOOKUP($E12,Immeubles!$A:$F,3,FALSE),0),0)+IFERROR(SUMIFS(Charges_Reelles!$J:$J,Charges_Reelles!$C:$C,$A12,Charges_Reelles!$D:$D,"Immeuble",Charges_Reelles!$E:$E,$E12,Charges_Reelles!$K:$K,"O",Charges_Reelles!$L:$L,"Surface")*IFERROR(VLOOKUP($C12,Biens!$A:$F,4,FALSE)/VLOOKUP($E12,Immeubles!$A:$F,4,FALSE),0),0)+IFERROR(SUMIFS(Charges_Reelles!$J:$J,Charges_Reelles!$C:$C,$A12,Charges_Reelles!$D:$D,"Immeuble",Charges_Reelles!$E:$E,$E12,Charges_Reelles!$K:$K,"O",Charges_Reelles!$L:$L,"Égalitaire")*IFERROR(1/VLOOKUP($E12,Immeubles!$A:$F,5,FALSE),0),0)+SUMIFS(Charges_Reelles!$J:$J,Charges_Reelles!$C:$C,$A12,Charges_Reelles!$D:$D,"Bien",Charges_Reelles!$F:$F,$C12,Charges_Reelles!$K:$K,"O")+SUMIFS(Charges_Reelles!$J:$J,Charges_Reelles!$C:$C,$A12,Charges_Reelles!$D:$D,"Bail",Charges_Reelles!$G:$G,$B12,Charges_Reelles!$K:$K,"O")))</f>
        <v/>
      </c>
      <c r="K12" s="7" t="str">
        <f>IF(OR($A12="", $B12=""),"",SUMIFS(Provisions!$D:$D,Provisions!$B:$B,$A12,Provisions!$C:$C,$B12))</f>
        <v/>
      </c>
      <c r="L12" s="7" t="str">
        <f t="shared" si="2"/>
        <v/>
      </c>
      <c r="M12" s="7" t="str">
        <f t="shared" si="3"/>
        <v/>
      </c>
      <c r="N12" s="7" t="str">
        <f t="shared" si="4"/>
        <v/>
      </c>
      <c r="O12" s="8"/>
      <c r="P12" s="8"/>
      <c r="Q12" s="8"/>
      <c r="R12" t="str">
        <f t="shared" si="5"/>
        <v/>
      </c>
      <c r="S12" t="str">
        <f t="shared" si="6"/>
        <v/>
      </c>
      <c r="T12" t="str">
        <f t="shared" si="7"/>
        <v/>
      </c>
      <c r="U12" t="str">
        <f t="shared" si="8"/>
        <v/>
      </c>
      <c r="V12" t="str">
        <f t="shared" si="9"/>
        <v/>
      </c>
      <c r="W12" t="str">
        <f t="shared" si="10"/>
        <v/>
      </c>
      <c r="X12" t="str">
        <f t="shared" si="11"/>
        <v/>
      </c>
      <c r="Y12" t="str">
        <f t="shared" si="12"/>
        <v/>
      </c>
      <c r="Z12" t="str">
        <f t="shared" si="13"/>
        <v/>
      </c>
      <c r="AA12" t="str">
        <f t="shared" si="14"/>
        <v/>
      </c>
      <c r="AB12" t="str">
        <f t="shared" si="15"/>
        <v/>
      </c>
      <c r="AC12" t="str">
        <f t="shared" si="16"/>
        <v/>
      </c>
    </row>
    <row r="13" spans="1:29" x14ac:dyDescent="0.25">
      <c r="A13" s="6"/>
      <c r="B13" s="6"/>
      <c r="C13" s="7" t="str">
        <f>IF($B13="","",VLOOKUP($B13,Baux!$A:$G,2,FALSE))</f>
        <v/>
      </c>
      <c r="D13" s="7" t="str">
        <f>IF($B13="","",VLOOKUP($B13,Baux!$A:$G,3,FALSE))</f>
        <v/>
      </c>
      <c r="E13" s="7" t="str">
        <f>IF($C13="","",VLOOKUP($C13,Biens!$A:$F,2,FALSE))</f>
        <v/>
      </c>
      <c r="F13" s="7" t="str">
        <f>IF(OR($A13="", $B13=""),"",MAX(VLOOKUP($B13,Baux!$A:$G,4,FALSE),DATE($A13,1,1)))</f>
        <v/>
      </c>
      <c r="G13" s="7" t="str">
        <f>IF(OR($A13="", $B13=""),"",MIN(IF(VLOOKUP($B13,Baux!$A:$G,5,FALSE)="",DATE($A13,12,31),VLOOKUP($B13,Baux!$A:$G,5,FALSE)),DATE($A13,12,31)))</f>
        <v/>
      </c>
      <c r="H13" s="7" t="str">
        <f t="shared" si="0"/>
        <v/>
      </c>
      <c r="I13" s="7" t="str">
        <f t="shared" si="1"/>
        <v/>
      </c>
      <c r="J13" s="7" t="str">
        <f>IF(OR($A13="", $B13=""),"",$I13*(IFERROR(SUMIFS(Charges_Reelles!$J:$J,Charges_Reelles!$C:$C,$A13,Charges_Reelles!$D:$D,"Immeuble",Charges_Reelles!$E:$E,$E13,Charges_Reelles!$K:$K,"O",Charges_Reelles!$L:$L,"Tantièmes")*IFERROR(VLOOKUP($C13,Biens!$A:$F,3,FALSE)/VLOOKUP($E13,Immeubles!$A:$F,3,FALSE),0),0)+IFERROR(SUMIFS(Charges_Reelles!$J:$J,Charges_Reelles!$C:$C,$A13,Charges_Reelles!$D:$D,"Immeuble",Charges_Reelles!$E:$E,$E13,Charges_Reelles!$K:$K,"O",Charges_Reelles!$L:$L,"Surface")*IFERROR(VLOOKUP($C13,Biens!$A:$F,4,FALSE)/VLOOKUP($E13,Immeubles!$A:$F,4,FALSE),0),0)+IFERROR(SUMIFS(Charges_Reelles!$J:$J,Charges_Reelles!$C:$C,$A13,Charges_Reelles!$D:$D,"Immeuble",Charges_Reelles!$E:$E,$E13,Charges_Reelles!$K:$K,"O",Charges_Reelles!$L:$L,"Égalitaire")*IFERROR(1/VLOOKUP($E13,Immeubles!$A:$F,5,FALSE),0),0)+SUMIFS(Charges_Reelles!$J:$J,Charges_Reelles!$C:$C,$A13,Charges_Reelles!$D:$D,"Bien",Charges_Reelles!$F:$F,$C13,Charges_Reelles!$K:$K,"O")+SUMIFS(Charges_Reelles!$J:$J,Charges_Reelles!$C:$C,$A13,Charges_Reelles!$D:$D,"Bail",Charges_Reelles!$G:$G,$B13,Charges_Reelles!$K:$K,"O")))</f>
        <v/>
      </c>
      <c r="K13" s="7" t="str">
        <f>IF(OR($A13="", $B13=""),"",SUMIFS(Provisions!$D:$D,Provisions!$B:$B,$A13,Provisions!$C:$C,$B13))</f>
        <v/>
      </c>
      <c r="L13" s="7" t="str">
        <f t="shared" si="2"/>
        <v/>
      </c>
      <c r="M13" s="7" t="str">
        <f t="shared" si="3"/>
        <v/>
      </c>
      <c r="N13" s="7" t="str">
        <f t="shared" si="4"/>
        <v/>
      </c>
      <c r="O13" s="8"/>
      <c r="P13" s="8"/>
      <c r="Q13" s="8"/>
      <c r="R13" t="str">
        <f t="shared" si="5"/>
        <v/>
      </c>
      <c r="S13" t="str">
        <f t="shared" si="6"/>
        <v/>
      </c>
      <c r="T13" t="str">
        <f t="shared" si="7"/>
        <v/>
      </c>
      <c r="U13" t="str">
        <f t="shared" si="8"/>
        <v/>
      </c>
      <c r="V13" t="str">
        <f t="shared" si="9"/>
        <v/>
      </c>
      <c r="W13" t="str">
        <f t="shared" si="10"/>
        <v/>
      </c>
      <c r="X13" t="str">
        <f t="shared" si="11"/>
        <v/>
      </c>
      <c r="Y13" t="str">
        <f t="shared" si="12"/>
        <v/>
      </c>
      <c r="Z13" t="str">
        <f t="shared" si="13"/>
        <v/>
      </c>
      <c r="AA13" t="str">
        <f t="shared" si="14"/>
        <v/>
      </c>
      <c r="AB13" t="str">
        <f t="shared" si="15"/>
        <v/>
      </c>
      <c r="AC13" t="str">
        <f t="shared" si="16"/>
        <v/>
      </c>
    </row>
    <row r="14" spans="1:29" x14ac:dyDescent="0.25">
      <c r="A14" s="6"/>
      <c r="B14" s="6"/>
      <c r="C14" s="7" t="str">
        <f>IF($B14="","",VLOOKUP($B14,Baux!$A:$G,2,FALSE))</f>
        <v/>
      </c>
      <c r="D14" s="7" t="str">
        <f>IF($B14="","",VLOOKUP($B14,Baux!$A:$G,3,FALSE))</f>
        <v/>
      </c>
      <c r="E14" s="7" t="str">
        <f>IF($C14="","",VLOOKUP($C14,Biens!$A:$F,2,FALSE))</f>
        <v/>
      </c>
      <c r="F14" s="7" t="str">
        <f>IF(OR($A14="", $B14=""),"",MAX(VLOOKUP($B14,Baux!$A:$G,4,FALSE),DATE($A14,1,1)))</f>
        <v/>
      </c>
      <c r="G14" s="7" t="str">
        <f>IF(OR($A14="", $B14=""),"",MIN(IF(VLOOKUP($B14,Baux!$A:$G,5,FALSE)="",DATE($A14,12,31),VLOOKUP($B14,Baux!$A:$G,5,FALSE)),DATE($A14,12,31)))</f>
        <v/>
      </c>
      <c r="H14" s="7" t="str">
        <f t="shared" si="0"/>
        <v/>
      </c>
      <c r="I14" s="7" t="str">
        <f t="shared" si="1"/>
        <v/>
      </c>
      <c r="J14" s="7" t="str">
        <f>IF(OR($A14="", $B14=""),"",$I14*(IFERROR(SUMIFS(Charges_Reelles!$J:$J,Charges_Reelles!$C:$C,$A14,Charges_Reelles!$D:$D,"Immeuble",Charges_Reelles!$E:$E,$E14,Charges_Reelles!$K:$K,"O",Charges_Reelles!$L:$L,"Tantièmes")*IFERROR(VLOOKUP($C14,Biens!$A:$F,3,FALSE)/VLOOKUP($E14,Immeubles!$A:$F,3,FALSE),0),0)+IFERROR(SUMIFS(Charges_Reelles!$J:$J,Charges_Reelles!$C:$C,$A14,Charges_Reelles!$D:$D,"Immeuble",Charges_Reelles!$E:$E,$E14,Charges_Reelles!$K:$K,"O",Charges_Reelles!$L:$L,"Surface")*IFERROR(VLOOKUP($C14,Biens!$A:$F,4,FALSE)/VLOOKUP($E14,Immeubles!$A:$F,4,FALSE),0),0)+IFERROR(SUMIFS(Charges_Reelles!$J:$J,Charges_Reelles!$C:$C,$A14,Charges_Reelles!$D:$D,"Immeuble",Charges_Reelles!$E:$E,$E14,Charges_Reelles!$K:$K,"O",Charges_Reelles!$L:$L,"Égalitaire")*IFERROR(1/VLOOKUP($E14,Immeubles!$A:$F,5,FALSE),0),0)+SUMIFS(Charges_Reelles!$J:$J,Charges_Reelles!$C:$C,$A14,Charges_Reelles!$D:$D,"Bien",Charges_Reelles!$F:$F,$C14,Charges_Reelles!$K:$K,"O")+SUMIFS(Charges_Reelles!$J:$J,Charges_Reelles!$C:$C,$A14,Charges_Reelles!$D:$D,"Bail",Charges_Reelles!$G:$G,$B14,Charges_Reelles!$K:$K,"O")))</f>
        <v/>
      </c>
      <c r="K14" s="7" t="str">
        <f>IF(OR($A14="", $B14=""),"",SUMIFS(Provisions!$D:$D,Provisions!$B:$B,$A14,Provisions!$C:$C,$B14))</f>
        <v/>
      </c>
      <c r="L14" s="7" t="str">
        <f t="shared" si="2"/>
        <v/>
      </c>
      <c r="M14" s="7" t="str">
        <f t="shared" si="3"/>
        <v/>
      </c>
      <c r="N14" s="7" t="str">
        <f t="shared" si="4"/>
        <v/>
      </c>
      <c r="O14" s="8"/>
      <c r="P14" s="8"/>
      <c r="Q14" s="8"/>
      <c r="R14" t="str">
        <f t="shared" si="5"/>
        <v/>
      </c>
      <c r="S14" t="str">
        <f t="shared" si="6"/>
        <v/>
      </c>
      <c r="T14" t="str">
        <f t="shared" si="7"/>
        <v/>
      </c>
      <c r="U14" t="str">
        <f t="shared" si="8"/>
        <v/>
      </c>
      <c r="V14" t="str">
        <f t="shared" si="9"/>
        <v/>
      </c>
      <c r="W14" t="str">
        <f t="shared" si="10"/>
        <v/>
      </c>
      <c r="X14" t="str">
        <f t="shared" si="11"/>
        <v/>
      </c>
      <c r="Y14" t="str">
        <f t="shared" si="12"/>
        <v/>
      </c>
      <c r="Z14" t="str">
        <f t="shared" si="13"/>
        <v/>
      </c>
      <c r="AA14" t="str">
        <f t="shared" si="14"/>
        <v/>
      </c>
      <c r="AB14" t="str">
        <f t="shared" si="15"/>
        <v/>
      </c>
      <c r="AC14" t="str">
        <f t="shared" si="16"/>
        <v/>
      </c>
    </row>
    <row r="15" spans="1:29" x14ac:dyDescent="0.25">
      <c r="A15" s="6"/>
      <c r="B15" s="6"/>
      <c r="C15" s="7" t="str">
        <f>IF($B15="","",VLOOKUP($B15,Baux!$A:$G,2,FALSE))</f>
        <v/>
      </c>
      <c r="D15" s="7" t="str">
        <f>IF($B15="","",VLOOKUP($B15,Baux!$A:$G,3,FALSE))</f>
        <v/>
      </c>
      <c r="E15" s="7" t="str">
        <f>IF($C15="","",VLOOKUP($C15,Biens!$A:$F,2,FALSE))</f>
        <v/>
      </c>
      <c r="F15" s="7" t="str">
        <f>IF(OR($A15="", $B15=""),"",MAX(VLOOKUP($B15,Baux!$A:$G,4,FALSE),DATE($A15,1,1)))</f>
        <v/>
      </c>
      <c r="G15" s="7" t="str">
        <f>IF(OR($A15="", $B15=""),"",MIN(IF(VLOOKUP($B15,Baux!$A:$G,5,FALSE)="",DATE($A15,12,31),VLOOKUP($B15,Baux!$A:$G,5,FALSE)),DATE($A15,12,31)))</f>
        <v/>
      </c>
      <c r="H15" s="7" t="str">
        <f t="shared" si="0"/>
        <v/>
      </c>
      <c r="I15" s="7" t="str">
        <f t="shared" si="1"/>
        <v/>
      </c>
      <c r="J15" s="7" t="str">
        <f>IF(OR($A15="", $B15=""),"",$I15*(IFERROR(SUMIFS(Charges_Reelles!$J:$J,Charges_Reelles!$C:$C,$A15,Charges_Reelles!$D:$D,"Immeuble",Charges_Reelles!$E:$E,$E15,Charges_Reelles!$K:$K,"O",Charges_Reelles!$L:$L,"Tantièmes")*IFERROR(VLOOKUP($C15,Biens!$A:$F,3,FALSE)/VLOOKUP($E15,Immeubles!$A:$F,3,FALSE),0),0)+IFERROR(SUMIFS(Charges_Reelles!$J:$J,Charges_Reelles!$C:$C,$A15,Charges_Reelles!$D:$D,"Immeuble",Charges_Reelles!$E:$E,$E15,Charges_Reelles!$K:$K,"O",Charges_Reelles!$L:$L,"Surface")*IFERROR(VLOOKUP($C15,Biens!$A:$F,4,FALSE)/VLOOKUP($E15,Immeubles!$A:$F,4,FALSE),0),0)+IFERROR(SUMIFS(Charges_Reelles!$J:$J,Charges_Reelles!$C:$C,$A15,Charges_Reelles!$D:$D,"Immeuble",Charges_Reelles!$E:$E,$E15,Charges_Reelles!$K:$K,"O",Charges_Reelles!$L:$L,"Égalitaire")*IFERROR(1/VLOOKUP($E15,Immeubles!$A:$F,5,FALSE),0),0)+SUMIFS(Charges_Reelles!$J:$J,Charges_Reelles!$C:$C,$A15,Charges_Reelles!$D:$D,"Bien",Charges_Reelles!$F:$F,$C15,Charges_Reelles!$K:$K,"O")+SUMIFS(Charges_Reelles!$J:$J,Charges_Reelles!$C:$C,$A15,Charges_Reelles!$D:$D,"Bail",Charges_Reelles!$G:$G,$B15,Charges_Reelles!$K:$K,"O")))</f>
        <v/>
      </c>
      <c r="K15" s="7" t="str">
        <f>IF(OR($A15="", $B15=""),"",SUMIFS(Provisions!$D:$D,Provisions!$B:$B,$A15,Provisions!$C:$C,$B15))</f>
        <v/>
      </c>
      <c r="L15" s="7" t="str">
        <f t="shared" si="2"/>
        <v/>
      </c>
      <c r="M15" s="7" t="str">
        <f t="shared" si="3"/>
        <v/>
      </c>
      <c r="N15" s="7" t="str">
        <f t="shared" si="4"/>
        <v/>
      </c>
      <c r="O15" s="8"/>
      <c r="P15" s="8"/>
      <c r="Q15" s="8"/>
      <c r="R15" t="str">
        <f t="shared" si="5"/>
        <v/>
      </c>
      <c r="S15" t="str">
        <f t="shared" si="6"/>
        <v/>
      </c>
      <c r="T15" t="str">
        <f t="shared" si="7"/>
        <v/>
      </c>
      <c r="U15" t="str">
        <f t="shared" si="8"/>
        <v/>
      </c>
      <c r="V15" t="str">
        <f t="shared" si="9"/>
        <v/>
      </c>
      <c r="W15" t="str">
        <f t="shared" si="10"/>
        <v/>
      </c>
      <c r="X15" t="str">
        <f t="shared" si="11"/>
        <v/>
      </c>
      <c r="Y15" t="str">
        <f t="shared" si="12"/>
        <v/>
      </c>
      <c r="Z15" t="str">
        <f t="shared" si="13"/>
        <v/>
      </c>
      <c r="AA15" t="str">
        <f t="shared" si="14"/>
        <v/>
      </c>
      <c r="AB15" t="str">
        <f t="shared" si="15"/>
        <v/>
      </c>
      <c r="AC15" t="str">
        <f t="shared" si="16"/>
        <v/>
      </c>
    </row>
    <row r="16" spans="1:29" x14ac:dyDescent="0.25">
      <c r="A16" s="6"/>
      <c r="B16" s="6"/>
      <c r="C16" s="7" t="str">
        <f>IF($B16="","",VLOOKUP($B16,Baux!$A:$G,2,FALSE))</f>
        <v/>
      </c>
      <c r="D16" s="7" t="str">
        <f>IF($B16="","",VLOOKUP($B16,Baux!$A:$G,3,FALSE))</f>
        <v/>
      </c>
      <c r="E16" s="7" t="str">
        <f>IF($C16="","",VLOOKUP($C16,Biens!$A:$F,2,FALSE))</f>
        <v/>
      </c>
      <c r="F16" s="7" t="str">
        <f>IF(OR($A16="", $B16=""),"",MAX(VLOOKUP($B16,Baux!$A:$G,4,FALSE),DATE($A16,1,1)))</f>
        <v/>
      </c>
      <c r="G16" s="7" t="str">
        <f>IF(OR($A16="", $B16=""),"",MIN(IF(VLOOKUP($B16,Baux!$A:$G,5,FALSE)="",DATE($A16,12,31),VLOOKUP($B16,Baux!$A:$G,5,FALSE)),DATE($A16,12,31)))</f>
        <v/>
      </c>
      <c r="H16" s="7" t="str">
        <f t="shared" si="0"/>
        <v/>
      </c>
      <c r="I16" s="7" t="str">
        <f t="shared" si="1"/>
        <v/>
      </c>
      <c r="J16" s="7" t="str">
        <f>IF(OR($A16="", $B16=""),"",$I16*(IFERROR(SUMIFS(Charges_Reelles!$J:$J,Charges_Reelles!$C:$C,$A16,Charges_Reelles!$D:$D,"Immeuble",Charges_Reelles!$E:$E,$E16,Charges_Reelles!$K:$K,"O",Charges_Reelles!$L:$L,"Tantièmes")*IFERROR(VLOOKUP($C16,Biens!$A:$F,3,FALSE)/VLOOKUP($E16,Immeubles!$A:$F,3,FALSE),0),0)+IFERROR(SUMIFS(Charges_Reelles!$J:$J,Charges_Reelles!$C:$C,$A16,Charges_Reelles!$D:$D,"Immeuble",Charges_Reelles!$E:$E,$E16,Charges_Reelles!$K:$K,"O",Charges_Reelles!$L:$L,"Surface")*IFERROR(VLOOKUP($C16,Biens!$A:$F,4,FALSE)/VLOOKUP($E16,Immeubles!$A:$F,4,FALSE),0),0)+IFERROR(SUMIFS(Charges_Reelles!$J:$J,Charges_Reelles!$C:$C,$A16,Charges_Reelles!$D:$D,"Immeuble",Charges_Reelles!$E:$E,$E16,Charges_Reelles!$K:$K,"O",Charges_Reelles!$L:$L,"Égalitaire")*IFERROR(1/VLOOKUP($E16,Immeubles!$A:$F,5,FALSE),0),0)+SUMIFS(Charges_Reelles!$J:$J,Charges_Reelles!$C:$C,$A16,Charges_Reelles!$D:$D,"Bien",Charges_Reelles!$F:$F,$C16,Charges_Reelles!$K:$K,"O")+SUMIFS(Charges_Reelles!$J:$J,Charges_Reelles!$C:$C,$A16,Charges_Reelles!$D:$D,"Bail",Charges_Reelles!$G:$G,$B16,Charges_Reelles!$K:$K,"O")))</f>
        <v/>
      </c>
      <c r="K16" s="7" t="str">
        <f>IF(OR($A16="", $B16=""),"",SUMIFS(Provisions!$D:$D,Provisions!$B:$B,$A16,Provisions!$C:$C,$B16))</f>
        <v/>
      </c>
      <c r="L16" s="7" t="str">
        <f t="shared" si="2"/>
        <v/>
      </c>
      <c r="M16" s="7" t="str">
        <f t="shared" si="3"/>
        <v/>
      </c>
      <c r="N16" s="7" t="str">
        <f t="shared" si="4"/>
        <v/>
      </c>
      <c r="O16" s="8"/>
      <c r="P16" s="8"/>
      <c r="Q16" s="8"/>
      <c r="R16" t="str">
        <f t="shared" si="5"/>
        <v/>
      </c>
      <c r="S16" t="str">
        <f t="shared" si="6"/>
        <v/>
      </c>
      <c r="T16" t="str">
        <f t="shared" si="7"/>
        <v/>
      </c>
      <c r="U16" t="str">
        <f t="shared" si="8"/>
        <v/>
      </c>
      <c r="V16" t="str">
        <f t="shared" si="9"/>
        <v/>
      </c>
      <c r="W16" t="str">
        <f t="shared" si="10"/>
        <v/>
      </c>
      <c r="X16" t="str">
        <f t="shared" si="11"/>
        <v/>
      </c>
      <c r="Y16" t="str">
        <f t="shared" si="12"/>
        <v/>
      </c>
      <c r="Z16" t="str">
        <f t="shared" si="13"/>
        <v/>
      </c>
      <c r="AA16" t="str">
        <f t="shared" si="14"/>
        <v/>
      </c>
      <c r="AB16" t="str">
        <f t="shared" si="15"/>
        <v/>
      </c>
      <c r="AC16" t="str">
        <f t="shared" si="16"/>
        <v/>
      </c>
    </row>
    <row r="17" spans="1:29" x14ac:dyDescent="0.25">
      <c r="A17" s="6"/>
      <c r="B17" s="6"/>
      <c r="C17" s="7" t="str">
        <f>IF($B17="","",VLOOKUP($B17,Baux!$A:$G,2,FALSE))</f>
        <v/>
      </c>
      <c r="D17" s="7" t="str">
        <f>IF($B17="","",VLOOKUP($B17,Baux!$A:$G,3,FALSE))</f>
        <v/>
      </c>
      <c r="E17" s="7" t="str">
        <f>IF($C17="","",VLOOKUP($C17,Biens!$A:$F,2,FALSE))</f>
        <v/>
      </c>
      <c r="F17" s="7" t="str">
        <f>IF(OR($A17="", $B17=""),"",MAX(VLOOKUP($B17,Baux!$A:$G,4,FALSE),DATE($A17,1,1)))</f>
        <v/>
      </c>
      <c r="G17" s="7" t="str">
        <f>IF(OR($A17="", $B17=""),"",MIN(IF(VLOOKUP($B17,Baux!$A:$G,5,FALSE)="",DATE($A17,12,31),VLOOKUP($B17,Baux!$A:$G,5,FALSE)),DATE($A17,12,31)))</f>
        <v/>
      </c>
      <c r="H17" s="7" t="str">
        <f t="shared" si="0"/>
        <v/>
      </c>
      <c r="I17" s="7" t="str">
        <f t="shared" si="1"/>
        <v/>
      </c>
      <c r="J17" s="7" t="str">
        <f>IF(OR($A17="", $B17=""),"",$I17*(IFERROR(SUMIFS(Charges_Reelles!$J:$J,Charges_Reelles!$C:$C,$A17,Charges_Reelles!$D:$D,"Immeuble",Charges_Reelles!$E:$E,$E17,Charges_Reelles!$K:$K,"O",Charges_Reelles!$L:$L,"Tantièmes")*IFERROR(VLOOKUP($C17,Biens!$A:$F,3,FALSE)/VLOOKUP($E17,Immeubles!$A:$F,3,FALSE),0),0)+IFERROR(SUMIFS(Charges_Reelles!$J:$J,Charges_Reelles!$C:$C,$A17,Charges_Reelles!$D:$D,"Immeuble",Charges_Reelles!$E:$E,$E17,Charges_Reelles!$K:$K,"O",Charges_Reelles!$L:$L,"Surface")*IFERROR(VLOOKUP($C17,Biens!$A:$F,4,FALSE)/VLOOKUP($E17,Immeubles!$A:$F,4,FALSE),0),0)+IFERROR(SUMIFS(Charges_Reelles!$J:$J,Charges_Reelles!$C:$C,$A17,Charges_Reelles!$D:$D,"Immeuble",Charges_Reelles!$E:$E,$E17,Charges_Reelles!$K:$K,"O",Charges_Reelles!$L:$L,"Égalitaire")*IFERROR(1/VLOOKUP($E17,Immeubles!$A:$F,5,FALSE),0),0)+SUMIFS(Charges_Reelles!$J:$J,Charges_Reelles!$C:$C,$A17,Charges_Reelles!$D:$D,"Bien",Charges_Reelles!$F:$F,$C17,Charges_Reelles!$K:$K,"O")+SUMIFS(Charges_Reelles!$J:$J,Charges_Reelles!$C:$C,$A17,Charges_Reelles!$D:$D,"Bail",Charges_Reelles!$G:$G,$B17,Charges_Reelles!$K:$K,"O")))</f>
        <v/>
      </c>
      <c r="K17" s="7" t="str">
        <f>IF(OR($A17="", $B17=""),"",SUMIFS(Provisions!$D:$D,Provisions!$B:$B,$A17,Provisions!$C:$C,$B17))</f>
        <v/>
      </c>
      <c r="L17" s="7" t="str">
        <f t="shared" si="2"/>
        <v/>
      </c>
      <c r="M17" s="7" t="str">
        <f t="shared" si="3"/>
        <v/>
      </c>
      <c r="N17" s="7" t="str">
        <f t="shared" si="4"/>
        <v/>
      </c>
      <c r="O17" s="8"/>
      <c r="P17" s="8"/>
      <c r="Q17" s="8"/>
      <c r="R17" t="str">
        <f t="shared" si="5"/>
        <v/>
      </c>
      <c r="S17" t="str">
        <f t="shared" si="6"/>
        <v/>
      </c>
      <c r="T17" t="str">
        <f t="shared" si="7"/>
        <v/>
      </c>
      <c r="U17" t="str">
        <f t="shared" si="8"/>
        <v/>
      </c>
      <c r="V17" t="str">
        <f t="shared" si="9"/>
        <v/>
      </c>
      <c r="W17" t="str">
        <f t="shared" si="10"/>
        <v/>
      </c>
      <c r="X17" t="str">
        <f t="shared" si="11"/>
        <v/>
      </c>
      <c r="Y17" t="str">
        <f t="shared" si="12"/>
        <v/>
      </c>
      <c r="Z17" t="str">
        <f t="shared" si="13"/>
        <v/>
      </c>
      <c r="AA17" t="str">
        <f t="shared" si="14"/>
        <v/>
      </c>
      <c r="AB17" t="str">
        <f t="shared" si="15"/>
        <v/>
      </c>
      <c r="AC17" t="str">
        <f t="shared" si="16"/>
        <v/>
      </c>
    </row>
    <row r="18" spans="1:29" x14ac:dyDescent="0.25">
      <c r="A18" s="6"/>
      <c r="B18" s="6"/>
      <c r="C18" s="7" t="str">
        <f>IF($B18="","",VLOOKUP($B18,Baux!$A:$G,2,FALSE))</f>
        <v/>
      </c>
      <c r="D18" s="7" t="str">
        <f>IF($B18="","",VLOOKUP($B18,Baux!$A:$G,3,FALSE))</f>
        <v/>
      </c>
      <c r="E18" s="7" t="str">
        <f>IF($C18="","",VLOOKUP($C18,Biens!$A:$F,2,FALSE))</f>
        <v/>
      </c>
      <c r="F18" s="7" t="str">
        <f>IF(OR($A18="", $B18=""),"",MAX(VLOOKUP($B18,Baux!$A:$G,4,FALSE),DATE($A18,1,1)))</f>
        <v/>
      </c>
      <c r="G18" s="7" t="str">
        <f>IF(OR($A18="", $B18=""),"",MIN(IF(VLOOKUP($B18,Baux!$A:$G,5,FALSE)="",DATE($A18,12,31),VLOOKUP($B18,Baux!$A:$G,5,FALSE)),DATE($A18,12,31)))</f>
        <v/>
      </c>
      <c r="H18" s="7" t="str">
        <f t="shared" si="0"/>
        <v/>
      </c>
      <c r="I18" s="7" t="str">
        <f t="shared" si="1"/>
        <v/>
      </c>
      <c r="J18" s="7" t="str">
        <f>IF(OR($A18="", $B18=""),"",$I18*(IFERROR(SUMIFS(Charges_Reelles!$J:$J,Charges_Reelles!$C:$C,$A18,Charges_Reelles!$D:$D,"Immeuble",Charges_Reelles!$E:$E,$E18,Charges_Reelles!$K:$K,"O",Charges_Reelles!$L:$L,"Tantièmes")*IFERROR(VLOOKUP($C18,Biens!$A:$F,3,FALSE)/VLOOKUP($E18,Immeubles!$A:$F,3,FALSE),0),0)+IFERROR(SUMIFS(Charges_Reelles!$J:$J,Charges_Reelles!$C:$C,$A18,Charges_Reelles!$D:$D,"Immeuble",Charges_Reelles!$E:$E,$E18,Charges_Reelles!$K:$K,"O",Charges_Reelles!$L:$L,"Surface")*IFERROR(VLOOKUP($C18,Biens!$A:$F,4,FALSE)/VLOOKUP($E18,Immeubles!$A:$F,4,FALSE),0),0)+IFERROR(SUMIFS(Charges_Reelles!$J:$J,Charges_Reelles!$C:$C,$A18,Charges_Reelles!$D:$D,"Immeuble",Charges_Reelles!$E:$E,$E18,Charges_Reelles!$K:$K,"O",Charges_Reelles!$L:$L,"Égalitaire")*IFERROR(1/VLOOKUP($E18,Immeubles!$A:$F,5,FALSE),0),0)+SUMIFS(Charges_Reelles!$J:$J,Charges_Reelles!$C:$C,$A18,Charges_Reelles!$D:$D,"Bien",Charges_Reelles!$F:$F,$C18,Charges_Reelles!$K:$K,"O")+SUMIFS(Charges_Reelles!$J:$J,Charges_Reelles!$C:$C,$A18,Charges_Reelles!$D:$D,"Bail",Charges_Reelles!$G:$G,$B18,Charges_Reelles!$K:$K,"O")))</f>
        <v/>
      </c>
      <c r="K18" s="7" t="str">
        <f>IF(OR($A18="", $B18=""),"",SUMIFS(Provisions!$D:$D,Provisions!$B:$B,$A18,Provisions!$C:$C,$B18))</f>
        <v/>
      </c>
      <c r="L18" s="7" t="str">
        <f t="shared" si="2"/>
        <v/>
      </c>
      <c r="M18" s="7" t="str">
        <f t="shared" si="3"/>
        <v/>
      </c>
      <c r="N18" s="7" t="str">
        <f t="shared" si="4"/>
        <v/>
      </c>
      <c r="O18" s="8"/>
      <c r="P18" s="8"/>
      <c r="Q18" s="8"/>
      <c r="R18" t="str">
        <f t="shared" si="5"/>
        <v/>
      </c>
      <c r="S18" t="str">
        <f t="shared" si="6"/>
        <v/>
      </c>
      <c r="T18" t="str">
        <f t="shared" si="7"/>
        <v/>
      </c>
      <c r="U18" t="str">
        <f t="shared" si="8"/>
        <v/>
      </c>
      <c r="V18" t="str">
        <f t="shared" si="9"/>
        <v/>
      </c>
      <c r="W18" t="str">
        <f t="shared" si="10"/>
        <v/>
      </c>
      <c r="X18" t="str">
        <f t="shared" si="11"/>
        <v/>
      </c>
      <c r="Y18" t="str">
        <f t="shared" si="12"/>
        <v/>
      </c>
      <c r="Z18" t="str">
        <f t="shared" si="13"/>
        <v/>
      </c>
      <c r="AA18" t="str">
        <f t="shared" si="14"/>
        <v/>
      </c>
      <c r="AB18" t="str">
        <f t="shared" si="15"/>
        <v/>
      </c>
      <c r="AC18" t="str">
        <f t="shared" si="16"/>
        <v/>
      </c>
    </row>
    <row r="19" spans="1:29" x14ac:dyDescent="0.25">
      <c r="A19" s="6"/>
      <c r="B19" s="6"/>
      <c r="C19" s="7" t="str">
        <f>IF($B19="","",VLOOKUP($B19,Baux!$A:$G,2,FALSE))</f>
        <v/>
      </c>
      <c r="D19" s="7" t="str">
        <f>IF($B19="","",VLOOKUP($B19,Baux!$A:$G,3,FALSE))</f>
        <v/>
      </c>
      <c r="E19" s="7" t="str">
        <f>IF($C19="","",VLOOKUP($C19,Biens!$A:$F,2,FALSE))</f>
        <v/>
      </c>
      <c r="F19" s="7" t="str">
        <f>IF(OR($A19="", $B19=""),"",MAX(VLOOKUP($B19,Baux!$A:$G,4,FALSE),DATE($A19,1,1)))</f>
        <v/>
      </c>
      <c r="G19" s="7" t="str">
        <f>IF(OR($A19="", $B19=""),"",MIN(IF(VLOOKUP($B19,Baux!$A:$G,5,FALSE)="",DATE($A19,12,31),VLOOKUP($B19,Baux!$A:$G,5,FALSE)),DATE($A19,12,31)))</f>
        <v/>
      </c>
      <c r="H19" s="7" t="str">
        <f t="shared" si="0"/>
        <v/>
      </c>
      <c r="I19" s="7" t="str">
        <f t="shared" si="1"/>
        <v/>
      </c>
      <c r="J19" s="7" t="str">
        <f>IF(OR($A19="", $B19=""),"",$I19*(IFERROR(SUMIFS(Charges_Reelles!$J:$J,Charges_Reelles!$C:$C,$A19,Charges_Reelles!$D:$D,"Immeuble",Charges_Reelles!$E:$E,$E19,Charges_Reelles!$K:$K,"O",Charges_Reelles!$L:$L,"Tantièmes")*IFERROR(VLOOKUP($C19,Biens!$A:$F,3,FALSE)/VLOOKUP($E19,Immeubles!$A:$F,3,FALSE),0),0)+IFERROR(SUMIFS(Charges_Reelles!$J:$J,Charges_Reelles!$C:$C,$A19,Charges_Reelles!$D:$D,"Immeuble",Charges_Reelles!$E:$E,$E19,Charges_Reelles!$K:$K,"O",Charges_Reelles!$L:$L,"Surface")*IFERROR(VLOOKUP($C19,Biens!$A:$F,4,FALSE)/VLOOKUP($E19,Immeubles!$A:$F,4,FALSE),0),0)+IFERROR(SUMIFS(Charges_Reelles!$J:$J,Charges_Reelles!$C:$C,$A19,Charges_Reelles!$D:$D,"Immeuble",Charges_Reelles!$E:$E,$E19,Charges_Reelles!$K:$K,"O",Charges_Reelles!$L:$L,"Égalitaire")*IFERROR(1/VLOOKUP($E19,Immeubles!$A:$F,5,FALSE),0),0)+SUMIFS(Charges_Reelles!$J:$J,Charges_Reelles!$C:$C,$A19,Charges_Reelles!$D:$D,"Bien",Charges_Reelles!$F:$F,$C19,Charges_Reelles!$K:$K,"O")+SUMIFS(Charges_Reelles!$J:$J,Charges_Reelles!$C:$C,$A19,Charges_Reelles!$D:$D,"Bail",Charges_Reelles!$G:$G,$B19,Charges_Reelles!$K:$K,"O")))</f>
        <v/>
      </c>
      <c r="K19" s="7" t="str">
        <f>IF(OR($A19="", $B19=""),"",SUMIFS(Provisions!$D:$D,Provisions!$B:$B,$A19,Provisions!$C:$C,$B19))</f>
        <v/>
      </c>
      <c r="L19" s="7" t="str">
        <f t="shared" si="2"/>
        <v/>
      </c>
      <c r="M19" s="7" t="str">
        <f t="shared" si="3"/>
        <v/>
      </c>
      <c r="N19" s="7" t="str">
        <f t="shared" si="4"/>
        <v/>
      </c>
      <c r="O19" s="8"/>
      <c r="P19" s="8"/>
      <c r="Q19" s="8"/>
      <c r="R19" t="str">
        <f t="shared" si="5"/>
        <v/>
      </c>
      <c r="S19" t="str">
        <f t="shared" si="6"/>
        <v/>
      </c>
      <c r="T19" t="str">
        <f t="shared" si="7"/>
        <v/>
      </c>
      <c r="U19" t="str">
        <f t="shared" si="8"/>
        <v/>
      </c>
      <c r="V19" t="str">
        <f t="shared" si="9"/>
        <v/>
      </c>
      <c r="W19" t="str">
        <f t="shared" si="10"/>
        <v/>
      </c>
      <c r="X19" t="str">
        <f t="shared" si="11"/>
        <v/>
      </c>
      <c r="Y19" t="str">
        <f t="shared" si="12"/>
        <v/>
      </c>
      <c r="Z19" t="str">
        <f t="shared" si="13"/>
        <v/>
      </c>
      <c r="AA19" t="str">
        <f t="shared" si="14"/>
        <v/>
      </c>
      <c r="AB19" t="str">
        <f t="shared" si="15"/>
        <v/>
      </c>
      <c r="AC19" t="str">
        <f t="shared" si="16"/>
        <v/>
      </c>
    </row>
    <row r="20" spans="1:29" x14ac:dyDescent="0.25">
      <c r="A20" s="6"/>
      <c r="B20" s="6"/>
      <c r="C20" s="7" t="str">
        <f>IF($B20="","",VLOOKUP($B20,Baux!$A:$G,2,FALSE))</f>
        <v/>
      </c>
      <c r="D20" s="7" t="str">
        <f>IF($B20="","",VLOOKUP($B20,Baux!$A:$G,3,FALSE))</f>
        <v/>
      </c>
      <c r="E20" s="7" t="str">
        <f>IF($C20="","",VLOOKUP($C20,Biens!$A:$F,2,FALSE))</f>
        <v/>
      </c>
      <c r="F20" s="7" t="str">
        <f>IF(OR($A20="", $B20=""),"",MAX(VLOOKUP($B20,Baux!$A:$G,4,FALSE),DATE($A20,1,1)))</f>
        <v/>
      </c>
      <c r="G20" s="7" t="str">
        <f>IF(OR($A20="", $B20=""),"",MIN(IF(VLOOKUP($B20,Baux!$A:$G,5,FALSE)="",DATE($A20,12,31),VLOOKUP($B20,Baux!$A:$G,5,FALSE)),DATE($A20,12,31)))</f>
        <v/>
      </c>
      <c r="H20" s="7" t="str">
        <f t="shared" si="0"/>
        <v/>
      </c>
      <c r="I20" s="7" t="str">
        <f t="shared" si="1"/>
        <v/>
      </c>
      <c r="J20" s="7" t="str">
        <f>IF(OR($A20="", $B20=""),"",$I20*(IFERROR(SUMIFS(Charges_Reelles!$J:$J,Charges_Reelles!$C:$C,$A20,Charges_Reelles!$D:$D,"Immeuble",Charges_Reelles!$E:$E,$E20,Charges_Reelles!$K:$K,"O",Charges_Reelles!$L:$L,"Tantièmes")*IFERROR(VLOOKUP($C20,Biens!$A:$F,3,FALSE)/VLOOKUP($E20,Immeubles!$A:$F,3,FALSE),0),0)+IFERROR(SUMIFS(Charges_Reelles!$J:$J,Charges_Reelles!$C:$C,$A20,Charges_Reelles!$D:$D,"Immeuble",Charges_Reelles!$E:$E,$E20,Charges_Reelles!$K:$K,"O",Charges_Reelles!$L:$L,"Surface")*IFERROR(VLOOKUP($C20,Biens!$A:$F,4,FALSE)/VLOOKUP($E20,Immeubles!$A:$F,4,FALSE),0),0)+IFERROR(SUMIFS(Charges_Reelles!$J:$J,Charges_Reelles!$C:$C,$A20,Charges_Reelles!$D:$D,"Immeuble",Charges_Reelles!$E:$E,$E20,Charges_Reelles!$K:$K,"O",Charges_Reelles!$L:$L,"Égalitaire")*IFERROR(1/VLOOKUP($E20,Immeubles!$A:$F,5,FALSE),0),0)+SUMIFS(Charges_Reelles!$J:$J,Charges_Reelles!$C:$C,$A20,Charges_Reelles!$D:$D,"Bien",Charges_Reelles!$F:$F,$C20,Charges_Reelles!$K:$K,"O")+SUMIFS(Charges_Reelles!$J:$J,Charges_Reelles!$C:$C,$A20,Charges_Reelles!$D:$D,"Bail",Charges_Reelles!$G:$G,$B20,Charges_Reelles!$K:$K,"O")))</f>
        <v/>
      </c>
      <c r="K20" s="7" t="str">
        <f>IF(OR($A20="", $B20=""),"",SUMIFS(Provisions!$D:$D,Provisions!$B:$B,$A20,Provisions!$C:$C,$B20))</f>
        <v/>
      </c>
      <c r="L20" s="7" t="str">
        <f t="shared" si="2"/>
        <v/>
      </c>
      <c r="M20" s="7" t="str">
        <f t="shared" si="3"/>
        <v/>
      </c>
      <c r="N20" s="7" t="str">
        <f t="shared" si="4"/>
        <v/>
      </c>
      <c r="O20" s="8"/>
      <c r="P20" s="8"/>
      <c r="Q20" s="8"/>
      <c r="R20" t="str">
        <f t="shared" si="5"/>
        <v/>
      </c>
      <c r="S20" t="str">
        <f t="shared" si="6"/>
        <v/>
      </c>
      <c r="T20" t="str">
        <f t="shared" si="7"/>
        <v/>
      </c>
      <c r="U20" t="str">
        <f t="shared" si="8"/>
        <v/>
      </c>
      <c r="V20" t="str">
        <f t="shared" si="9"/>
        <v/>
      </c>
      <c r="W20" t="str">
        <f t="shared" si="10"/>
        <v/>
      </c>
      <c r="X20" t="str">
        <f t="shared" si="11"/>
        <v/>
      </c>
      <c r="Y20" t="str">
        <f t="shared" si="12"/>
        <v/>
      </c>
      <c r="Z20" t="str">
        <f t="shared" si="13"/>
        <v/>
      </c>
      <c r="AA20" t="str">
        <f t="shared" si="14"/>
        <v/>
      </c>
      <c r="AB20" t="str">
        <f t="shared" si="15"/>
        <v/>
      </c>
      <c r="AC20" t="str">
        <f t="shared" si="16"/>
        <v/>
      </c>
    </row>
    <row r="21" spans="1:29" x14ac:dyDescent="0.25">
      <c r="A21" s="6"/>
      <c r="B21" s="6"/>
      <c r="C21" s="7" t="str">
        <f>IF($B21="","",VLOOKUP($B21,Baux!$A:$G,2,FALSE))</f>
        <v/>
      </c>
      <c r="D21" s="7" t="str">
        <f>IF($B21="","",VLOOKUP($B21,Baux!$A:$G,3,FALSE))</f>
        <v/>
      </c>
      <c r="E21" s="7" t="str">
        <f>IF($C21="","",VLOOKUP($C21,Biens!$A:$F,2,FALSE))</f>
        <v/>
      </c>
      <c r="F21" s="7" t="str">
        <f>IF(OR($A21="", $B21=""),"",MAX(VLOOKUP($B21,Baux!$A:$G,4,FALSE),DATE($A21,1,1)))</f>
        <v/>
      </c>
      <c r="G21" s="7" t="str">
        <f>IF(OR($A21="", $B21=""),"",MIN(IF(VLOOKUP($B21,Baux!$A:$G,5,FALSE)="",DATE($A21,12,31),VLOOKUP($B21,Baux!$A:$G,5,FALSE)),DATE($A21,12,31)))</f>
        <v/>
      </c>
      <c r="H21" s="7" t="str">
        <f t="shared" si="0"/>
        <v/>
      </c>
      <c r="I21" s="7" t="str">
        <f t="shared" si="1"/>
        <v/>
      </c>
      <c r="J21" s="7" t="str">
        <f>IF(OR($A21="", $B21=""),"",$I21*(IFERROR(SUMIFS(Charges_Reelles!$J:$J,Charges_Reelles!$C:$C,$A21,Charges_Reelles!$D:$D,"Immeuble",Charges_Reelles!$E:$E,$E21,Charges_Reelles!$K:$K,"O",Charges_Reelles!$L:$L,"Tantièmes")*IFERROR(VLOOKUP($C21,Biens!$A:$F,3,FALSE)/VLOOKUP($E21,Immeubles!$A:$F,3,FALSE),0),0)+IFERROR(SUMIFS(Charges_Reelles!$J:$J,Charges_Reelles!$C:$C,$A21,Charges_Reelles!$D:$D,"Immeuble",Charges_Reelles!$E:$E,$E21,Charges_Reelles!$K:$K,"O",Charges_Reelles!$L:$L,"Surface")*IFERROR(VLOOKUP($C21,Biens!$A:$F,4,FALSE)/VLOOKUP($E21,Immeubles!$A:$F,4,FALSE),0),0)+IFERROR(SUMIFS(Charges_Reelles!$J:$J,Charges_Reelles!$C:$C,$A21,Charges_Reelles!$D:$D,"Immeuble",Charges_Reelles!$E:$E,$E21,Charges_Reelles!$K:$K,"O",Charges_Reelles!$L:$L,"Égalitaire")*IFERROR(1/VLOOKUP($E21,Immeubles!$A:$F,5,FALSE),0),0)+SUMIFS(Charges_Reelles!$J:$J,Charges_Reelles!$C:$C,$A21,Charges_Reelles!$D:$D,"Bien",Charges_Reelles!$F:$F,$C21,Charges_Reelles!$K:$K,"O")+SUMIFS(Charges_Reelles!$J:$J,Charges_Reelles!$C:$C,$A21,Charges_Reelles!$D:$D,"Bail",Charges_Reelles!$G:$G,$B21,Charges_Reelles!$K:$K,"O")))</f>
        <v/>
      </c>
      <c r="K21" s="7" t="str">
        <f>IF(OR($A21="", $B21=""),"",SUMIFS(Provisions!$D:$D,Provisions!$B:$B,$A21,Provisions!$C:$C,$B21))</f>
        <v/>
      </c>
      <c r="L21" s="7" t="str">
        <f t="shared" si="2"/>
        <v/>
      </c>
      <c r="M21" s="7" t="str">
        <f t="shared" si="3"/>
        <v/>
      </c>
      <c r="N21" s="7" t="str">
        <f t="shared" si="4"/>
        <v/>
      </c>
      <c r="O21" s="8"/>
      <c r="P21" s="8"/>
      <c r="Q21" s="8"/>
      <c r="R21" t="str">
        <f t="shared" si="5"/>
        <v/>
      </c>
      <c r="S21" t="str">
        <f t="shared" si="6"/>
        <v/>
      </c>
      <c r="T21" t="str">
        <f t="shared" si="7"/>
        <v/>
      </c>
      <c r="U21" t="str">
        <f t="shared" si="8"/>
        <v/>
      </c>
      <c r="V21" t="str">
        <f t="shared" si="9"/>
        <v/>
      </c>
      <c r="W21" t="str">
        <f t="shared" si="10"/>
        <v/>
      </c>
      <c r="X21" t="str">
        <f t="shared" si="11"/>
        <v/>
      </c>
      <c r="Y21" t="str">
        <f t="shared" si="12"/>
        <v/>
      </c>
      <c r="Z21" t="str">
        <f t="shared" si="13"/>
        <v/>
      </c>
      <c r="AA21" t="str">
        <f t="shared" si="14"/>
        <v/>
      </c>
      <c r="AB21" t="str">
        <f t="shared" si="15"/>
        <v/>
      </c>
      <c r="AC21" t="str">
        <f t="shared" si="16"/>
        <v/>
      </c>
    </row>
    <row r="22" spans="1:29" x14ac:dyDescent="0.25">
      <c r="A22" s="6"/>
      <c r="B22" s="6"/>
      <c r="C22" s="7" t="str">
        <f>IF($B22="","",VLOOKUP($B22,Baux!$A:$G,2,FALSE))</f>
        <v/>
      </c>
      <c r="D22" s="7" t="str">
        <f>IF($B22="","",VLOOKUP($B22,Baux!$A:$G,3,FALSE))</f>
        <v/>
      </c>
      <c r="E22" s="7" t="str">
        <f>IF($C22="","",VLOOKUP($C22,Biens!$A:$F,2,FALSE))</f>
        <v/>
      </c>
      <c r="F22" s="7" t="str">
        <f>IF(OR($A22="", $B22=""),"",MAX(VLOOKUP($B22,Baux!$A:$G,4,FALSE),DATE($A22,1,1)))</f>
        <v/>
      </c>
      <c r="G22" s="7" t="str">
        <f>IF(OR($A22="", $B22=""),"",MIN(IF(VLOOKUP($B22,Baux!$A:$G,5,FALSE)="",DATE($A22,12,31),VLOOKUP($B22,Baux!$A:$G,5,FALSE)),DATE($A22,12,31)))</f>
        <v/>
      </c>
      <c r="H22" s="7" t="str">
        <f t="shared" si="0"/>
        <v/>
      </c>
      <c r="I22" s="7" t="str">
        <f t="shared" si="1"/>
        <v/>
      </c>
      <c r="J22" s="7" t="str">
        <f>IF(OR($A22="", $B22=""),"",$I22*(IFERROR(SUMIFS(Charges_Reelles!$J:$J,Charges_Reelles!$C:$C,$A22,Charges_Reelles!$D:$D,"Immeuble",Charges_Reelles!$E:$E,$E22,Charges_Reelles!$K:$K,"O",Charges_Reelles!$L:$L,"Tantièmes")*IFERROR(VLOOKUP($C22,Biens!$A:$F,3,FALSE)/VLOOKUP($E22,Immeubles!$A:$F,3,FALSE),0),0)+IFERROR(SUMIFS(Charges_Reelles!$J:$J,Charges_Reelles!$C:$C,$A22,Charges_Reelles!$D:$D,"Immeuble",Charges_Reelles!$E:$E,$E22,Charges_Reelles!$K:$K,"O",Charges_Reelles!$L:$L,"Surface")*IFERROR(VLOOKUP($C22,Biens!$A:$F,4,FALSE)/VLOOKUP($E22,Immeubles!$A:$F,4,FALSE),0),0)+IFERROR(SUMIFS(Charges_Reelles!$J:$J,Charges_Reelles!$C:$C,$A22,Charges_Reelles!$D:$D,"Immeuble",Charges_Reelles!$E:$E,$E22,Charges_Reelles!$K:$K,"O",Charges_Reelles!$L:$L,"Égalitaire")*IFERROR(1/VLOOKUP($E22,Immeubles!$A:$F,5,FALSE),0),0)+SUMIFS(Charges_Reelles!$J:$J,Charges_Reelles!$C:$C,$A22,Charges_Reelles!$D:$D,"Bien",Charges_Reelles!$F:$F,$C22,Charges_Reelles!$K:$K,"O")+SUMIFS(Charges_Reelles!$J:$J,Charges_Reelles!$C:$C,$A22,Charges_Reelles!$D:$D,"Bail",Charges_Reelles!$G:$G,$B22,Charges_Reelles!$K:$K,"O")))</f>
        <v/>
      </c>
      <c r="K22" s="7" t="str">
        <f>IF(OR($A22="", $B22=""),"",SUMIFS(Provisions!$D:$D,Provisions!$B:$B,$A22,Provisions!$C:$C,$B22))</f>
        <v/>
      </c>
      <c r="L22" s="7" t="str">
        <f t="shared" si="2"/>
        <v/>
      </c>
      <c r="M22" s="7" t="str">
        <f t="shared" si="3"/>
        <v/>
      </c>
      <c r="N22" s="7" t="str">
        <f t="shared" si="4"/>
        <v/>
      </c>
      <c r="O22" s="8"/>
      <c r="P22" s="8"/>
      <c r="Q22" s="8"/>
      <c r="R22" t="str">
        <f t="shared" si="5"/>
        <v/>
      </c>
      <c r="S22" t="str">
        <f t="shared" si="6"/>
        <v/>
      </c>
      <c r="T22" t="str">
        <f t="shared" si="7"/>
        <v/>
      </c>
      <c r="U22" t="str">
        <f t="shared" si="8"/>
        <v/>
      </c>
      <c r="V22" t="str">
        <f t="shared" si="9"/>
        <v/>
      </c>
      <c r="W22" t="str">
        <f t="shared" si="10"/>
        <v/>
      </c>
      <c r="X22" t="str">
        <f t="shared" si="11"/>
        <v/>
      </c>
      <c r="Y22" t="str">
        <f t="shared" si="12"/>
        <v/>
      </c>
      <c r="Z22" t="str">
        <f t="shared" si="13"/>
        <v/>
      </c>
      <c r="AA22" t="str">
        <f t="shared" si="14"/>
        <v/>
      </c>
      <c r="AB22" t="str">
        <f t="shared" si="15"/>
        <v/>
      </c>
      <c r="AC22" t="str">
        <f t="shared" si="16"/>
        <v/>
      </c>
    </row>
    <row r="23" spans="1:29" x14ac:dyDescent="0.25">
      <c r="A23" s="6"/>
      <c r="B23" s="6"/>
      <c r="C23" s="7" t="str">
        <f>IF($B23="","",VLOOKUP($B23,Baux!$A:$G,2,FALSE))</f>
        <v/>
      </c>
      <c r="D23" s="7" t="str">
        <f>IF($B23="","",VLOOKUP($B23,Baux!$A:$G,3,FALSE))</f>
        <v/>
      </c>
      <c r="E23" s="7" t="str">
        <f>IF($C23="","",VLOOKUP($C23,Biens!$A:$F,2,FALSE))</f>
        <v/>
      </c>
      <c r="F23" s="7" t="str">
        <f>IF(OR($A23="", $B23=""),"",MAX(VLOOKUP($B23,Baux!$A:$G,4,FALSE),DATE($A23,1,1)))</f>
        <v/>
      </c>
      <c r="G23" s="7" t="str">
        <f>IF(OR($A23="", $B23=""),"",MIN(IF(VLOOKUP($B23,Baux!$A:$G,5,FALSE)="",DATE($A23,12,31),VLOOKUP($B23,Baux!$A:$G,5,FALSE)),DATE($A23,12,31)))</f>
        <v/>
      </c>
      <c r="H23" s="7" t="str">
        <f t="shared" si="0"/>
        <v/>
      </c>
      <c r="I23" s="7" t="str">
        <f t="shared" si="1"/>
        <v/>
      </c>
      <c r="J23" s="7" t="str">
        <f>IF(OR($A23="", $B23=""),"",$I23*(IFERROR(SUMIFS(Charges_Reelles!$J:$J,Charges_Reelles!$C:$C,$A23,Charges_Reelles!$D:$D,"Immeuble",Charges_Reelles!$E:$E,$E23,Charges_Reelles!$K:$K,"O",Charges_Reelles!$L:$L,"Tantièmes")*IFERROR(VLOOKUP($C23,Biens!$A:$F,3,FALSE)/VLOOKUP($E23,Immeubles!$A:$F,3,FALSE),0),0)+IFERROR(SUMIFS(Charges_Reelles!$J:$J,Charges_Reelles!$C:$C,$A23,Charges_Reelles!$D:$D,"Immeuble",Charges_Reelles!$E:$E,$E23,Charges_Reelles!$K:$K,"O",Charges_Reelles!$L:$L,"Surface")*IFERROR(VLOOKUP($C23,Biens!$A:$F,4,FALSE)/VLOOKUP($E23,Immeubles!$A:$F,4,FALSE),0),0)+IFERROR(SUMIFS(Charges_Reelles!$J:$J,Charges_Reelles!$C:$C,$A23,Charges_Reelles!$D:$D,"Immeuble",Charges_Reelles!$E:$E,$E23,Charges_Reelles!$K:$K,"O",Charges_Reelles!$L:$L,"Égalitaire")*IFERROR(1/VLOOKUP($E23,Immeubles!$A:$F,5,FALSE),0),0)+SUMIFS(Charges_Reelles!$J:$J,Charges_Reelles!$C:$C,$A23,Charges_Reelles!$D:$D,"Bien",Charges_Reelles!$F:$F,$C23,Charges_Reelles!$K:$K,"O")+SUMIFS(Charges_Reelles!$J:$J,Charges_Reelles!$C:$C,$A23,Charges_Reelles!$D:$D,"Bail",Charges_Reelles!$G:$G,$B23,Charges_Reelles!$K:$K,"O")))</f>
        <v/>
      </c>
      <c r="K23" s="7" t="str">
        <f>IF(OR($A23="", $B23=""),"",SUMIFS(Provisions!$D:$D,Provisions!$B:$B,$A23,Provisions!$C:$C,$B23))</f>
        <v/>
      </c>
      <c r="L23" s="7" t="str">
        <f t="shared" si="2"/>
        <v/>
      </c>
      <c r="M23" s="7" t="str">
        <f t="shared" si="3"/>
        <v/>
      </c>
      <c r="N23" s="7" t="str">
        <f t="shared" si="4"/>
        <v/>
      </c>
      <c r="O23" s="8"/>
      <c r="P23" s="8"/>
      <c r="Q23" s="8"/>
      <c r="R23" t="str">
        <f t="shared" si="5"/>
        <v/>
      </c>
      <c r="S23" t="str">
        <f t="shared" si="6"/>
        <v/>
      </c>
      <c r="T23" t="str">
        <f t="shared" si="7"/>
        <v/>
      </c>
      <c r="U23" t="str">
        <f t="shared" si="8"/>
        <v/>
      </c>
      <c r="V23" t="str">
        <f t="shared" si="9"/>
        <v/>
      </c>
      <c r="W23" t="str">
        <f t="shared" si="10"/>
        <v/>
      </c>
      <c r="X23" t="str">
        <f t="shared" si="11"/>
        <v/>
      </c>
      <c r="Y23" t="str">
        <f t="shared" si="12"/>
        <v/>
      </c>
      <c r="Z23" t="str">
        <f t="shared" si="13"/>
        <v/>
      </c>
      <c r="AA23" t="str">
        <f t="shared" si="14"/>
        <v/>
      </c>
      <c r="AB23" t="str">
        <f t="shared" si="15"/>
        <v/>
      </c>
      <c r="AC23" t="str">
        <f t="shared" si="16"/>
        <v/>
      </c>
    </row>
    <row r="24" spans="1:29" x14ac:dyDescent="0.25">
      <c r="A24" s="6"/>
      <c r="B24" s="6"/>
      <c r="C24" s="7" t="str">
        <f>IF($B24="","",VLOOKUP($B24,Baux!$A:$G,2,FALSE))</f>
        <v/>
      </c>
      <c r="D24" s="7" t="str">
        <f>IF($B24="","",VLOOKUP($B24,Baux!$A:$G,3,FALSE))</f>
        <v/>
      </c>
      <c r="E24" s="7" t="str">
        <f>IF($C24="","",VLOOKUP($C24,Biens!$A:$F,2,FALSE))</f>
        <v/>
      </c>
      <c r="F24" s="7" t="str">
        <f>IF(OR($A24="", $B24=""),"",MAX(VLOOKUP($B24,Baux!$A:$G,4,FALSE),DATE($A24,1,1)))</f>
        <v/>
      </c>
      <c r="G24" s="7" t="str">
        <f>IF(OR($A24="", $B24=""),"",MIN(IF(VLOOKUP($B24,Baux!$A:$G,5,FALSE)="",DATE($A24,12,31),VLOOKUP($B24,Baux!$A:$G,5,FALSE)),DATE($A24,12,31)))</f>
        <v/>
      </c>
      <c r="H24" s="7" t="str">
        <f t="shared" si="0"/>
        <v/>
      </c>
      <c r="I24" s="7" t="str">
        <f t="shared" si="1"/>
        <v/>
      </c>
      <c r="J24" s="7" t="str">
        <f>IF(OR($A24="", $B24=""),"",$I24*(IFERROR(SUMIFS(Charges_Reelles!$J:$J,Charges_Reelles!$C:$C,$A24,Charges_Reelles!$D:$D,"Immeuble",Charges_Reelles!$E:$E,$E24,Charges_Reelles!$K:$K,"O",Charges_Reelles!$L:$L,"Tantièmes")*IFERROR(VLOOKUP($C24,Biens!$A:$F,3,FALSE)/VLOOKUP($E24,Immeubles!$A:$F,3,FALSE),0),0)+IFERROR(SUMIFS(Charges_Reelles!$J:$J,Charges_Reelles!$C:$C,$A24,Charges_Reelles!$D:$D,"Immeuble",Charges_Reelles!$E:$E,$E24,Charges_Reelles!$K:$K,"O",Charges_Reelles!$L:$L,"Surface")*IFERROR(VLOOKUP($C24,Biens!$A:$F,4,FALSE)/VLOOKUP($E24,Immeubles!$A:$F,4,FALSE),0),0)+IFERROR(SUMIFS(Charges_Reelles!$J:$J,Charges_Reelles!$C:$C,$A24,Charges_Reelles!$D:$D,"Immeuble",Charges_Reelles!$E:$E,$E24,Charges_Reelles!$K:$K,"O",Charges_Reelles!$L:$L,"Égalitaire")*IFERROR(1/VLOOKUP($E24,Immeubles!$A:$F,5,FALSE),0),0)+SUMIFS(Charges_Reelles!$J:$J,Charges_Reelles!$C:$C,$A24,Charges_Reelles!$D:$D,"Bien",Charges_Reelles!$F:$F,$C24,Charges_Reelles!$K:$K,"O")+SUMIFS(Charges_Reelles!$J:$J,Charges_Reelles!$C:$C,$A24,Charges_Reelles!$D:$D,"Bail",Charges_Reelles!$G:$G,$B24,Charges_Reelles!$K:$K,"O")))</f>
        <v/>
      </c>
      <c r="K24" s="7" t="str">
        <f>IF(OR($A24="", $B24=""),"",SUMIFS(Provisions!$D:$D,Provisions!$B:$B,$A24,Provisions!$C:$C,$B24))</f>
        <v/>
      </c>
      <c r="L24" s="7" t="str">
        <f t="shared" si="2"/>
        <v/>
      </c>
      <c r="M24" s="7" t="str">
        <f t="shared" si="3"/>
        <v/>
      </c>
      <c r="N24" s="7" t="str">
        <f t="shared" si="4"/>
        <v/>
      </c>
      <c r="O24" s="8"/>
      <c r="P24" s="8"/>
      <c r="Q24" s="8"/>
      <c r="R24" t="str">
        <f t="shared" si="5"/>
        <v/>
      </c>
      <c r="S24" t="str">
        <f t="shared" si="6"/>
        <v/>
      </c>
      <c r="T24" t="str">
        <f t="shared" si="7"/>
        <v/>
      </c>
      <c r="U24" t="str">
        <f t="shared" si="8"/>
        <v/>
      </c>
      <c r="V24" t="str">
        <f t="shared" si="9"/>
        <v/>
      </c>
      <c r="W24" t="str">
        <f t="shared" si="10"/>
        <v/>
      </c>
      <c r="X24" t="str">
        <f t="shared" si="11"/>
        <v/>
      </c>
      <c r="Y24" t="str">
        <f t="shared" si="12"/>
        <v/>
      </c>
      <c r="Z24" t="str">
        <f t="shared" si="13"/>
        <v/>
      </c>
      <c r="AA24" t="str">
        <f t="shared" si="14"/>
        <v/>
      </c>
      <c r="AB24" t="str">
        <f t="shared" si="15"/>
        <v/>
      </c>
      <c r="AC24" t="str">
        <f t="shared" si="16"/>
        <v/>
      </c>
    </row>
    <row r="25" spans="1:29" x14ac:dyDescent="0.25">
      <c r="A25" s="6"/>
      <c r="B25" s="6"/>
      <c r="C25" s="7" t="str">
        <f>IF($B25="","",VLOOKUP($B25,Baux!$A:$G,2,FALSE))</f>
        <v/>
      </c>
      <c r="D25" s="7" t="str">
        <f>IF($B25="","",VLOOKUP($B25,Baux!$A:$G,3,FALSE))</f>
        <v/>
      </c>
      <c r="E25" s="7" t="str">
        <f>IF($C25="","",VLOOKUP($C25,Biens!$A:$F,2,FALSE))</f>
        <v/>
      </c>
      <c r="F25" s="7" t="str">
        <f>IF(OR($A25="", $B25=""),"",MAX(VLOOKUP($B25,Baux!$A:$G,4,FALSE),DATE($A25,1,1)))</f>
        <v/>
      </c>
      <c r="G25" s="7" t="str">
        <f>IF(OR($A25="", $B25=""),"",MIN(IF(VLOOKUP($B25,Baux!$A:$G,5,FALSE)="",DATE($A25,12,31),VLOOKUP($B25,Baux!$A:$G,5,FALSE)),DATE($A25,12,31)))</f>
        <v/>
      </c>
      <c r="H25" s="7" t="str">
        <f t="shared" si="0"/>
        <v/>
      </c>
      <c r="I25" s="7" t="str">
        <f t="shared" si="1"/>
        <v/>
      </c>
      <c r="J25" s="7" t="str">
        <f>IF(OR($A25="", $B25=""),"",$I25*(IFERROR(SUMIFS(Charges_Reelles!$J:$J,Charges_Reelles!$C:$C,$A25,Charges_Reelles!$D:$D,"Immeuble",Charges_Reelles!$E:$E,$E25,Charges_Reelles!$K:$K,"O",Charges_Reelles!$L:$L,"Tantièmes")*IFERROR(VLOOKUP($C25,Biens!$A:$F,3,FALSE)/VLOOKUP($E25,Immeubles!$A:$F,3,FALSE),0),0)+IFERROR(SUMIFS(Charges_Reelles!$J:$J,Charges_Reelles!$C:$C,$A25,Charges_Reelles!$D:$D,"Immeuble",Charges_Reelles!$E:$E,$E25,Charges_Reelles!$K:$K,"O",Charges_Reelles!$L:$L,"Surface")*IFERROR(VLOOKUP($C25,Biens!$A:$F,4,FALSE)/VLOOKUP($E25,Immeubles!$A:$F,4,FALSE),0),0)+IFERROR(SUMIFS(Charges_Reelles!$J:$J,Charges_Reelles!$C:$C,$A25,Charges_Reelles!$D:$D,"Immeuble",Charges_Reelles!$E:$E,$E25,Charges_Reelles!$K:$K,"O",Charges_Reelles!$L:$L,"Égalitaire")*IFERROR(1/VLOOKUP($E25,Immeubles!$A:$F,5,FALSE),0),0)+SUMIFS(Charges_Reelles!$J:$J,Charges_Reelles!$C:$C,$A25,Charges_Reelles!$D:$D,"Bien",Charges_Reelles!$F:$F,$C25,Charges_Reelles!$K:$K,"O")+SUMIFS(Charges_Reelles!$J:$J,Charges_Reelles!$C:$C,$A25,Charges_Reelles!$D:$D,"Bail",Charges_Reelles!$G:$G,$B25,Charges_Reelles!$K:$K,"O")))</f>
        <v/>
      </c>
      <c r="K25" s="7" t="str">
        <f>IF(OR($A25="", $B25=""),"",SUMIFS(Provisions!$D:$D,Provisions!$B:$B,$A25,Provisions!$C:$C,$B25))</f>
        <v/>
      </c>
      <c r="L25" s="7" t="str">
        <f t="shared" si="2"/>
        <v/>
      </c>
      <c r="M25" s="7" t="str">
        <f t="shared" si="3"/>
        <v/>
      </c>
      <c r="N25" s="7" t="str">
        <f t="shared" si="4"/>
        <v/>
      </c>
      <c r="O25" s="8"/>
      <c r="P25" s="8"/>
      <c r="Q25" s="8"/>
      <c r="R25" t="str">
        <f t="shared" si="5"/>
        <v/>
      </c>
      <c r="S25" t="str">
        <f t="shared" si="6"/>
        <v/>
      </c>
      <c r="T25" t="str">
        <f t="shared" si="7"/>
        <v/>
      </c>
      <c r="U25" t="str">
        <f t="shared" si="8"/>
        <v/>
      </c>
      <c r="V25" t="str">
        <f t="shared" si="9"/>
        <v/>
      </c>
      <c r="W25" t="str">
        <f t="shared" si="10"/>
        <v/>
      </c>
      <c r="X25" t="str">
        <f t="shared" si="11"/>
        <v/>
      </c>
      <c r="Y25" t="str">
        <f t="shared" si="12"/>
        <v/>
      </c>
      <c r="Z25" t="str">
        <f t="shared" si="13"/>
        <v/>
      </c>
      <c r="AA25" t="str">
        <f t="shared" si="14"/>
        <v/>
      </c>
      <c r="AB25" t="str">
        <f t="shared" si="15"/>
        <v/>
      </c>
      <c r="AC25" t="str">
        <f t="shared" si="16"/>
        <v/>
      </c>
    </row>
    <row r="26" spans="1:29" x14ac:dyDescent="0.25">
      <c r="A26" s="6"/>
      <c r="B26" s="6"/>
      <c r="C26" s="7" t="str">
        <f>IF($B26="","",VLOOKUP($B26,Baux!$A:$G,2,FALSE))</f>
        <v/>
      </c>
      <c r="D26" s="7" t="str">
        <f>IF($B26="","",VLOOKUP($B26,Baux!$A:$G,3,FALSE))</f>
        <v/>
      </c>
      <c r="E26" s="7" t="str">
        <f>IF($C26="","",VLOOKUP($C26,Biens!$A:$F,2,FALSE))</f>
        <v/>
      </c>
      <c r="F26" s="7" t="str">
        <f>IF(OR($A26="", $B26=""),"",MAX(VLOOKUP($B26,Baux!$A:$G,4,FALSE),DATE($A26,1,1)))</f>
        <v/>
      </c>
      <c r="G26" s="7" t="str">
        <f>IF(OR($A26="", $B26=""),"",MIN(IF(VLOOKUP($B26,Baux!$A:$G,5,FALSE)="",DATE($A26,12,31),VLOOKUP($B26,Baux!$A:$G,5,FALSE)),DATE($A26,12,31)))</f>
        <v/>
      </c>
      <c r="H26" s="7" t="str">
        <f t="shared" si="0"/>
        <v/>
      </c>
      <c r="I26" s="7" t="str">
        <f t="shared" si="1"/>
        <v/>
      </c>
      <c r="J26" s="7" t="str">
        <f>IF(OR($A26="", $B26=""),"",$I26*(IFERROR(SUMIFS(Charges_Reelles!$J:$J,Charges_Reelles!$C:$C,$A26,Charges_Reelles!$D:$D,"Immeuble",Charges_Reelles!$E:$E,$E26,Charges_Reelles!$K:$K,"O",Charges_Reelles!$L:$L,"Tantièmes")*IFERROR(VLOOKUP($C26,Biens!$A:$F,3,FALSE)/VLOOKUP($E26,Immeubles!$A:$F,3,FALSE),0),0)+IFERROR(SUMIFS(Charges_Reelles!$J:$J,Charges_Reelles!$C:$C,$A26,Charges_Reelles!$D:$D,"Immeuble",Charges_Reelles!$E:$E,$E26,Charges_Reelles!$K:$K,"O",Charges_Reelles!$L:$L,"Surface")*IFERROR(VLOOKUP($C26,Biens!$A:$F,4,FALSE)/VLOOKUP($E26,Immeubles!$A:$F,4,FALSE),0),0)+IFERROR(SUMIFS(Charges_Reelles!$J:$J,Charges_Reelles!$C:$C,$A26,Charges_Reelles!$D:$D,"Immeuble",Charges_Reelles!$E:$E,$E26,Charges_Reelles!$K:$K,"O",Charges_Reelles!$L:$L,"Égalitaire")*IFERROR(1/VLOOKUP($E26,Immeubles!$A:$F,5,FALSE),0),0)+SUMIFS(Charges_Reelles!$J:$J,Charges_Reelles!$C:$C,$A26,Charges_Reelles!$D:$D,"Bien",Charges_Reelles!$F:$F,$C26,Charges_Reelles!$K:$K,"O")+SUMIFS(Charges_Reelles!$J:$J,Charges_Reelles!$C:$C,$A26,Charges_Reelles!$D:$D,"Bail",Charges_Reelles!$G:$G,$B26,Charges_Reelles!$K:$K,"O")))</f>
        <v/>
      </c>
      <c r="K26" s="7" t="str">
        <f>IF(OR($A26="", $B26=""),"",SUMIFS(Provisions!$D:$D,Provisions!$B:$B,$A26,Provisions!$C:$C,$B26))</f>
        <v/>
      </c>
      <c r="L26" s="7" t="str">
        <f t="shared" si="2"/>
        <v/>
      </c>
      <c r="M26" s="7" t="str">
        <f t="shared" si="3"/>
        <v/>
      </c>
      <c r="N26" s="7" t="str">
        <f t="shared" si="4"/>
        <v/>
      </c>
      <c r="O26" s="8"/>
      <c r="P26" s="8"/>
      <c r="Q26" s="8"/>
      <c r="R26" t="str">
        <f t="shared" si="5"/>
        <v/>
      </c>
      <c r="S26" t="str">
        <f t="shared" si="6"/>
        <v/>
      </c>
      <c r="T26" t="str">
        <f t="shared" si="7"/>
        <v/>
      </c>
      <c r="U26" t="str">
        <f t="shared" si="8"/>
        <v/>
      </c>
      <c r="V26" t="str">
        <f t="shared" si="9"/>
        <v/>
      </c>
      <c r="W26" t="str">
        <f t="shared" si="10"/>
        <v/>
      </c>
      <c r="X26" t="str">
        <f t="shared" si="11"/>
        <v/>
      </c>
      <c r="Y26" t="str">
        <f t="shared" si="12"/>
        <v/>
      </c>
      <c r="Z26" t="str">
        <f t="shared" si="13"/>
        <v/>
      </c>
      <c r="AA26" t="str">
        <f t="shared" si="14"/>
        <v/>
      </c>
      <c r="AB26" t="str">
        <f t="shared" si="15"/>
        <v/>
      </c>
      <c r="AC26" t="str">
        <f t="shared" si="16"/>
        <v/>
      </c>
    </row>
    <row r="27" spans="1:29" x14ac:dyDescent="0.25">
      <c r="A27" s="6"/>
      <c r="B27" s="6"/>
      <c r="C27" s="7" t="str">
        <f>IF($B27="","",VLOOKUP($B27,Baux!$A:$G,2,FALSE))</f>
        <v/>
      </c>
      <c r="D27" s="7" t="str">
        <f>IF($B27="","",VLOOKUP($B27,Baux!$A:$G,3,FALSE))</f>
        <v/>
      </c>
      <c r="E27" s="7" t="str">
        <f>IF($C27="","",VLOOKUP($C27,Biens!$A:$F,2,FALSE))</f>
        <v/>
      </c>
      <c r="F27" s="7" t="str">
        <f>IF(OR($A27="", $B27=""),"",MAX(VLOOKUP($B27,Baux!$A:$G,4,FALSE),DATE($A27,1,1)))</f>
        <v/>
      </c>
      <c r="G27" s="7" t="str">
        <f>IF(OR($A27="", $B27=""),"",MIN(IF(VLOOKUP($B27,Baux!$A:$G,5,FALSE)="",DATE($A27,12,31),VLOOKUP($B27,Baux!$A:$G,5,FALSE)),DATE($A27,12,31)))</f>
        <v/>
      </c>
      <c r="H27" s="7" t="str">
        <f t="shared" si="0"/>
        <v/>
      </c>
      <c r="I27" s="7" t="str">
        <f t="shared" si="1"/>
        <v/>
      </c>
      <c r="J27" s="7" t="str">
        <f>IF(OR($A27="", $B27=""),"",$I27*(IFERROR(SUMIFS(Charges_Reelles!$J:$J,Charges_Reelles!$C:$C,$A27,Charges_Reelles!$D:$D,"Immeuble",Charges_Reelles!$E:$E,$E27,Charges_Reelles!$K:$K,"O",Charges_Reelles!$L:$L,"Tantièmes")*IFERROR(VLOOKUP($C27,Biens!$A:$F,3,FALSE)/VLOOKUP($E27,Immeubles!$A:$F,3,FALSE),0),0)+IFERROR(SUMIFS(Charges_Reelles!$J:$J,Charges_Reelles!$C:$C,$A27,Charges_Reelles!$D:$D,"Immeuble",Charges_Reelles!$E:$E,$E27,Charges_Reelles!$K:$K,"O",Charges_Reelles!$L:$L,"Surface")*IFERROR(VLOOKUP($C27,Biens!$A:$F,4,FALSE)/VLOOKUP($E27,Immeubles!$A:$F,4,FALSE),0),0)+IFERROR(SUMIFS(Charges_Reelles!$J:$J,Charges_Reelles!$C:$C,$A27,Charges_Reelles!$D:$D,"Immeuble",Charges_Reelles!$E:$E,$E27,Charges_Reelles!$K:$K,"O",Charges_Reelles!$L:$L,"Égalitaire")*IFERROR(1/VLOOKUP($E27,Immeubles!$A:$F,5,FALSE),0),0)+SUMIFS(Charges_Reelles!$J:$J,Charges_Reelles!$C:$C,$A27,Charges_Reelles!$D:$D,"Bien",Charges_Reelles!$F:$F,$C27,Charges_Reelles!$K:$K,"O")+SUMIFS(Charges_Reelles!$J:$J,Charges_Reelles!$C:$C,$A27,Charges_Reelles!$D:$D,"Bail",Charges_Reelles!$G:$G,$B27,Charges_Reelles!$K:$K,"O")))</f>
        <v/>
      </c>
      <c r="K27" s="7" t="str">
        <f>IF(OR($A27="", $B27=""),"",SUMIFS(Provisions!$D:$D,Provisions!$B:$B,$A27,Provisions!$C:$C,$B27))</f>
        <v/>
      </c>
      <c r="L27" s="7" t="str">
        <f t="shared" si="2"/>
        <v/>
      </c>
      <c r="M27" s="7" t="str">
        <f t="shared" si="3"/>
        <v/>
      </c>
      <c r="N27" s="7" t="str">
        <f t="shared" si="4"/>
        <v/>
      </c>
      <c r="O27" s="8"/>
      <c r="P27" s="8"/>
      <c r="Q27" s="8"/>
      <c r="R27" t="str">
        <f t="shared" si="5"/>
        <v/>
      </c>
      <c r="S27" t="str">
        <f t="shared" si="6"/>
        <v/>
      </c>
      <c r="T27" t="str">
        <f t="shared" si="7"/>
        <v/>
      </c>
      <c r="U27" t="str">
        <f t="shared" si="8"/>
        <v/>
      </c>
      <c r="V27" t="str">
        <f t="shared" si="9"/>
        <v/>
      </c>
      <c r="W27" t="str">
        <f t="shared" si="10"/>
        <v/>
      </c>
      <c r="X27" t="str">
        <f t="shared" si="11"/>
        <v/>
      </c>
      <c r="Y27" t="str">
        <f t="shared" si="12"/>
        <v/>
      </c>
      <c r="Z27" t="str">
        <f t="shared" si="13"/>
        <v/>
      </c>
      <c r="AA27" t="str">
        <f t="shared" si="14"/>
        <v/>
      </c>
      <c r="AB27" t="str">
        <f t="shared" si="15"/>
        <v/>
      </c>
      <c r="AC27" t="str">
        <f t="shared" si="16"/>
        <v/>
      </c>
    </row>
    <row r="28" spans="1:29" x14ac:dyDescent="0.25">
      <c r="A28" s="6"/>
      <c r="B28" s="6"/>
      <c r="C28" s="7" t="str">
        <f>IF($B28="","",VLOOKUP($B28,Baux!$A:$G,2,FALSE))</f>
        <v/>
      </c>
      <c r="D28" s="7" t="str">
        <f>IF($B28="","",VLOOKUP($B28,Baux!$A:$G,3,FALSE))</f>
        <v/>
      </c>
      <c r="E28" s="7" t="str">
        <f>IF($C28="","",VLOOKUP($C28,Biens!$A:$F,2,FALSE))</f>
        <v/>
      </c>
      <c r="F28" s="7" t="str">
        <f>IF(OR($A28="", $B28=""),"",MAX(VLOOKUP($B28,Baux!$A:$G,4,FALSE),DATE($A28,1,1)))</f>
        <v/>
      </c>
      <c r="G28" s="7" t="str">
        <f>IF(OR($A28="", $B28=""),"",MIN(IF(VLOOKUP($B28,Baux!$A:$G,5,FALSE)="",DATE($A28,12,31),VLOOKUP($B28,Baux!$A:$G,5,FALSE)),DATE($A28,12,31)))</f>
        <v/>
      </c>
      <c r="H28" s="7" t="str">
        <f t="shared" si="0"/>
        <v/>
      </c>
      <c r="I28" s="7" t="str">
        <f t="shared" si="1"/>
        <v/>
      </c>
      <c r="J28" s="7" t="str">
        <f>IF(OR($A28="", $B28=""),"",$I28*(IFERROR(SUMIFS(Charges_Reelles!$J:$J,Charges_Reelles!$C:$C,$A28,Charges_Reelles!$D:$D,"Immeuble",Charges_Reelles!$E:$E,$E28,Charges_Reelles!$K:$K,"O",Charges_Reelles!$L:$L,"Tantièmes")*IFERROR(VLOOKUP($C28,Biens!$A:$F,3,FALSE)/VLOOKUP($E28,Immeubles!$A:$F,3,FALSE),0),0)+IFERROR(SUMIFS(Charges_Reelles!$J:$J,Charges_Reelles!$C:$C,$A28,Charges_Reelles!$D:$D,"Immeuble",Charges_Reelles!$E:$E,$E28,Charges_Reelles!$K:$K,"O",Charges_Reelles!$L:$L,"Surface")*IFERROR(VLOOKUP($C28,Biens!$A:$F,4,FALSE)/VLOOKUP($E28,Immeubles!$A:$F,4,FALSE),0),0)+IFERROR(SUMIFS(Charges_Reelles!$J:$J,Charges_Reelles!$C:$C,$A28,Charges_Reelles!$D:$D,"Immeuble",Charges_Reelles!$E:$E,$E28,Charges_Reelles!$K:$K,"O",Charges_Reelles!$L:$L,"Égalitaire")*IFERROR(1/VLOOKUP($E28,Immeubles!$A:$F,5,FALSE),0),0)+SUMIFS(Charges_Reelles!$J:$J,Charges_Reelles!$C:$C,$A28,Charges_Reelles!$D:$D,"Bien",Charges_Reelles!$F:$F,$C28,Charges_Reelles!$K:$K,"O")+SUMIFS(Charges_Reelles!$J:$J,Charges_Reelles!$C:$C,$A28,Charges_Reelles!$D:$D,"Bail",Charges_Reelles!$G:$G,$B28,Charges_Reelles!$K:$K,"O")))</f>
        <v/>
      </c>
      <c r="K28" s="7" t="str">
        <f>IF(OR($A28="", $B28=""),"",SUMIFS(Provisions!$D:$D,Provisions!$B:$B,$A28,Provisions!$C:$C,$B28))</f>
        <v/>
      </c>
      <c r="L28" s="7" t="str">
        <f t="shared" si="2"/>
        <v/>
      </c>
      <c r="M28" s="7" t="str">
        <f t="shared" si="3"/>
        <v/>
      </c>
      <c r="N28" s="7" t="str">
        <f t="shared" si="4"/>
        <v/>
      </c>
      <c r="O28" s="8"/>
      <c r="P28" s="8"/>
      <c r="Q28" s="8"/>
      <c r="R28" t="str">
        <f t="shared" si="5"/>
        <v/>
      </c>
      <c r="S28" t="str">
        <f t="shared" si="6"/>
        <v/>
      </c>
      <c r="T28" t="str">
        <f t="shared" si="7"/>
        <v/>
      </c>
      <c r="U28" t="str">
        <f t="shared" si="8"/>
        <v/>
      </c>
      <c r="V28" t="str">
        <f t="shared" si="9"/>
        <v/>
      </c>
      <c r="W28" t="str">
        <f t="shared" si="10"/>
        <v/>
      </c>
      <c r="X28" t="str">
        <f t="shared" si="11"/>
        <v/>
      </c>
      <c r="Y28" t="str">
        <f t="shared" si="12"/>
        <v/>
      </c>
      <c r="Z28" t="str">
        <f t="shared" si="13"/>
        <v/>
      </c>
      <c r="AA28" t="str">
        <f t="shared" si="14"/>
        <v/>
      </c>
      <c r="AB28" t="str">
        <f t="shared" si="15"/>
        <v/>
      </c>
      <c r="AC28" t="str">
        <f t="shared" si="16"/>
        <v/>
      </c>
    </row>
    <row r="29" spans="1:29" x14ac:dyDescent="0.25">
      <c r="A29" s="6"/>
      <c r="B29" s="6"/>
      <c r="C29" s="7" t="str">
        <f>IF($B29="","",VLOOKUP($B29,Baux!$A:$G,2,FALSE))</f>
        <v/>
      </c>
      <c r="D29" s="7" t="str">
        <f>IF($B29="","",VLOOKUP($B29,Baux!$A:$G,3,FALSE))</f>
        <v/>
      </c>
      <c r="E29" s="7" t="str">
        <f>IF($C29="","",VLOOKUP($C29,Biens!$A:$F,2,FALSE))</f>
        <v/>
      </c>
      <c r="F29" s="7" t="str">
        <f>IF(OR($A29="", $B29=""),"",MAX(VLOOKUP($B29,Baux!$A:$G,4,FALSE),DATE($A29,1,1)))</f>
        <v/>
      </c>
      <c r="G29" s="7" t="str">
        <f>IF(OR($A29="", $B29=""),"",MIN(IF(VLOOKUP($B29,Baux!$A:$G,5,FALSE)="",DATE($A29,12,31),VLOOKUP($B29,Baux!$A:$G,5,FALSE)),DATE($A29,12,31)))</f>
        <v/>
      </c>
      <c r="H29" s="7" t="str">
        <f t="shared" si="0"/>
        <v/>
      </c>
      <c r="I29" s="7" t="str">
        <f t="shared" si="1"/>
        <v/>
      </c>
      <c r="J29" s="7" t="str">
        <f>IF(OR($A29="", $B29=""),"",$I29*(IFERROR(SUMIFS(Charges_Reelles!$J:$J,Charges_Reelles!$C:$C,$A29,Charges_Reelles!$D:$D,"Immeuble",Charges_Reelles!$E:$E,$E29,Charges_Reelles!$K:$K,"O",Charges_Reelles!$L:$L,"Tantièmes")*IFERROR(VLOOKUP($C29,Biens!$A:$F,3,FALSE)/VLOOKUP($E29,Immeubles!$A:$F,3,FALSE),0),0)+IFERROR(SUMIFS(Charges_Reelles!$J:$J,Charges_Reelles!$C:$C,$A29,Charges_Reelles!$D:$D,"Immeuble",Charges_Reelles!$E:$E,$E29,Charges_Reelles!$K:$K,"O",Charges_Reelles!$L:$L,"Surface")*IFERROR(VLOOKUP($C29,Biens!$A:$F,4,FALSE)/VLOOKUP($E29,Immeubles!$A:$F,4,FALSE),0),0)+IFERROR(SUMIFS(Charges_Reelles!$J:$J,Charges_Reelles!$C:$C,$A29,Charges_Reelles!$D:$D,"Immeuble",Charges_Reelles!$E:$E,$E29,Charges_Reelles!$K:$K,"O",Charges_Reelles!$L:$L,"Égalitaire")*IFERROR(1/VLOOKUP($E29,Immeubles!$A:$F,5,FALSE),0),0)+SUMIFS(Charges_Reelles!$J:$J,Charges_Reelles!$C:$C,$A29,Charges_Reelles!$D:$D,"Bien",Charges_Reelles!$F:$F,$C29,Charges_Reelles!$K:$K,"O")+SUMIFS(Charges_Reelles!$J:$J,Charges_Reelles!$C:$C,$A29,Charges_Reelles!$D:$D,"Bail",Charges_Reelles!$G:$G,$B29,Charges_Reelles!$K:$K,"O")))</f>
        <v/>
      </c>
      <c r="K29" s="7" t="str">
        <f>IF(OR($A29="", $B29=""),"",SUMIFS(Provisions!$D:$D,Provisions!$B:$B,$A29,Provisions!$C:$C,$B29))</f>
        <v/>
      </c>
      <c r="L29" s="7" t="str">
        <f t="shared" si="2"/>
        <v/>
      </c>
      <c r="M29" s="7" t="str">
        <f t="shared" si="3"/>
        <v/>
      </c>
      <c r="N29" s="7" t="str">
        <f t="shared" si="4"/>
        <v/>
      </c>
      <c r="O29" s="8"/>
      <c r="P29" s="8"/>
      <c r="Q29" s="8"/>
      <c r="R29" t="str">
        <f t="shared" si="5"/>
        <v/>
      </c>
      <c r="S29" t="str">
        <f t="shared" si="6"/>
        <v/>
      </c>
      <c r="T29" t="str">
        <f t="shared" si="7"/>
        <v/>
      </c>
      <c r="U29" t="str">
        <f t="shared" si="8"/>
        <v/>
      </c>
      <c r="V29" t="str">
        <f t="shared" si="9"/>
        <v/>
      </c>
      <c r="W29" t="str">
        <f t="shared" si="10"/>
        <v/>
      </c>
      <c r="X29" t="str">
        <f t="shared" si="11"/>
        <v/>
      </c>
      <c r="Y29" t="str">
        <f t="shared" si="12"/>
        <v/>
      </c>
      <c r="Z29" t="str">
        <f t="shared" si="13"/>
        <v/>
      </c>
      <c r="AA29" t="str">
        <f t="shared" si="14"/>
        <v/>
      </c>
      <c r="AB29" t="str">
        <f t="shared" si="15"/>
        <v/>
      </c>
      <c r="AC29" t="str">
        <f t="shared" si="16"/>
        <v/>
      </c>
    </row>
    <row r="30" spans="1:29" x14ac:dyDescent="0.25">
      <c r="A30" s="6"/>
      <c r="B30" s="6"/>
      <c r="C30" s="7" t="str">
        <f>IF($B30="","",VLOOKUP($B30,Baux!$A:$G,2,FALSE))</f>
        <v/>
      </c>
      <c r="D30" s="7" t="str">
        <f>IF($B30="","",VLOOKUP($B30,Baux!$A:$G,3,FALSE))</f>
        <v/>
      </c>
      <c r="E30" s="7" t="str">
        <f>IF($C30="","",VLOOKUP($C30,Biens!$A:$F,2,FALSE))</f>
        <v/>
      </c>
      <c r="F30" s="7" t="str">
        <f>IF(OR($A30="", $B30=""),"",MAX(VLOOKUP($B30,Baux!$A:$G,4,FALSE),DATE($A30,1,1)))</f>
        <v/>
      </c>
      <c r="G30" s="7" t="str">
        <f>IF(OR($A30="", $B30=""),"",MIN(IF(VLOOKUP($B30,Baux!$A:$G,5,FALSE)="",DATE($A30,12,31),VLOOKUP($B30,Baux!$A:$G,5,FALSE)),DATE($A30,12,31)))</f>
        <v/>
      </c>
      <c r="H30" s="7" t="str">
        <f t="shared" si="0"/>
        <v/>
      </c>
      <c r="I30" s="7" t="str">
        <f t="shared" si="1"/>
        <v/>
      </c>
      <c r="J30" s="7" t="str">
        <f>IF(OR($A30="", $B30=""),"",$I30*(IFERROR(SUMIFS(Charges_Reelles!$J:$J,Charges_Reelles!$C:$C,$A30,Charges_Reelles!$D:$D,"Immeuble",Charges_Reelles!$E:$E,$E30,Charges_Reelles!$K:$K,"O",Charges_Reelles!$L:$L,"Tantièmes")*IFERROR(VLOOKUP($C30,Biens!$A:$F,3,FALSE)/VLOOKUP($E30,Immeubles!$A:$F,3,FALSE),0),0)+IFERROR(SUMIFS(Charges_Reelles!$J:$J,Charges_Reelles!$C:$C,$A30,Charges_Reelles!$D:$D,"Immeuble",Charges_Reelles!$E:$E,$E30,Charges_Reelles!$K:$K,"O",Charges_Reelles!$L:$L,"Surface")*IFERROR(VLOOKUP($C30,Biens!$A:$F,4,FALSE)/VLOOKUP($E30,Immeubles!$A:$F,4,FALSE),0),0)+IFERROR(SUMIFS(Charges_Reelles!$J:$J,Charges_Reelles!$C:$C,$A30,Charges_Reelles!$D:$D,"Immeuble",Charges_Reelles!$E:$E,$E30,Charges_Reelles!$K:$K,"O",Charges_Reelles!$L:$L,"Égalitaire")*IFERROR(1/VLOOKUP($E30,Immeubles!$A:$F,5,FALSE),0),0)+SUMIFS(Charges_Reelles!$J:$J,Charges_Reelles!$C:$C,$A30,Charges_Reelles!$D:$D,"Bien",Charges_Reelles!$F:$F,$C30,Charges_Reelles!$K:$K,"O")+SUMIFS(Charges_Reelles!$J:$J,Charges_Reelles!$C:$C,$A30,Charges_Reelles!$D:$D,"Bail",Charges_Reelles!$G:$G,$B30,Charges_Reelles!$K:$K,"O")))</f>
        <v/>
      </c>
      <c r="K30" s="7" t="str">
        <f>IF(OR($A30="", $B30=""),"",SUMIFS(Provisions!$D:$D,Provisions!$B:$B,$A30,Provisions!$C:$C,$B30))</f>
        <v/>
      </c>
      <c r="L30" s="7" t="str">
        <f t="shared" si="2"/>
        <v/>
      </c>
      <c r="M30" s="7" t="str">
        <f t="shared" si="3"/>
        <v/>
      </c>
      <c r="N30" s="7" t="str">
        <f t="shared" si="4"/>
        <v/>
      </c>
      <c r="O30" s="8"/>
      <c r="P30" s="8"/>
      <c r="Q30" s="8"/>
      <c r="R30" t="str">
        <f t="shared" si="5"/>
        <v/>
      </c>
      <c r="S30" t="str">
        <f t="shared" si="6"/>
        <v/>
      </c>
      <c r="T30" t="str">
        <f t="shared" si="7"/>
        <v/>
      </c>
      <c r="U30" t="str">
        <f t="shared" si="8"/>
        <v/>
      </c>
      <c r="V30" t="str">
        <f t="shared" si="9"/>
        <v/>
      </c>
      <c r="W30" t="str">
        <f t="shared" si="10"/>
        <v/>
      </c>
      <c r="X30" t="str">
        <f t="shared" si="11"/>
        <v/>
      </c>
      <c r="Y30" t="str">
        <f t="shared" si="12"/>
        <v/>
      </c>
      <c r="Z30" t="str">
        <f t="shared" si="13"/>
        <v/>
      </c>
      <c r="AA30" t="str">
        <f t="shared" si="14"/>
        <v/>
      </c>
      <c r="AB30" t="str">
        <f t="shared" si="15"/>
        <v/>
      </c>
      <c r="AC30" t="str">
        <f t="shared" si="16"/>
        <v/>
      </c>
    </row>
    <row r="31" spans="1:29" x14ac:dyDescent="0.25">
      <c r="A31" s="6"/>
      <c r="B31" s="6"/>
      <c r="C31" s="7" t="str">
        <f>IF($B31="","",VLOOKUP($B31,Baux!$A:$G,2,FALSE))</f>
        <v/>
      </c>
      <c r="D31" s="7" t="str">
        <f>IF($B31="","",VLOOKUP($B31,Baux!$A:$G,3,FALSE))</f>
        <v/>
      </c>
      <c r="E31" s="7" t="str">
        <f>IF($C31="","",VLOOKUP($C31,Biens!$A:$F,2,FALSE))</f>
        <v/>
      </c>
      <c r="F31" s="7" t="str">
        <f>IF(OR($A31="", $B31=""),"",MAX(VLOOKUP($B31,Baux!$A:$G,4,FALSE),DATE($A31,1,1)))</f>
        <v/>
      </c>
      <c r="G31" s="7" t="str">
        <f>IF(OR($A31="", $B31=""),"",MIN(IF(VLOOKUP($B31,Baux!$A:$G,5,FALSE)="",DATE($A31,12,31),VLOOKUP($B31,Baux!$A:$G,5,FALSE)),DATE($A31,12,31)))</f>
        <v/>
      </c>
      <c r="H31" s="7" t="str">
        <f t="shared" si="0"/>
        <v/>
      </c>
      <c r="I31" s="7" t="str">
        <f t="shared" si="1"/>
        <v/>
      </c>
      <c r="J31" s="7" t="str">
        <f>IF(OR($A31="", $B31=""),"",$I31*(IFERROR(SUMIFS(Charges_Reelles!$J:$J,Charges_Reelles!$C:$C,$A31,Charges_Reelles!$D:$D,"Immeuble",Charges_Reelles!$E:$E,$E31,Charges_Reelles!$K:$K,"O",Charges_Reelles!$L:$L,"Tantièmes")*IFERROR(VLOOKUP($C31,Biens!$A:$F,3,FALSE)/VLOOKUP($E31,Immeubles!$A:$F,3,FALSE),0),0)+IFERROR(SUMIFS(Charges_Reelles!$J:$J,Charges_Reelles!$C:$C,$A31,Charges_Reelles!$D:$D,"Immeuble",Charges_Reelles!$E:$E,$E31,Charges_Reelles!$K:$K,"O",Charges_Reelles!$L:$L,"Surface")*IFERROR(VLOOKUP($C31,Biens!$A:$F,4,FALSE)/VLOOKUP($E31,Immeubles!$A:$F,4,FALSE),0),0)+IFERROR(SUMIFS(Charges_Reelles!$J:$J,Charges_Reelles!$C:$C,$A31,Charges_Reelles!$D:$D,"Immeuble",Charges_Reelles!$E:$E,$E31,Charges_Reelles!$K:$K,"O",Charges_Reelles!$L:$L,"Égalitaire")*IFERROR(1/VLOOKUP($E31,Immeubles!$A:$F,5,FALSE),0),0)+SUMIFS(Charges_Reelles!$J:$J,Charges_Reelles!$C:$C,$A31,Charges_Reelles!$D:$D,"Bien",Charges_Reelles!$F:$F,$C31,Charges_Reelles!$K:$K,"O")+SUMIFS(Charges_Reelles!$J:$J,Charges_Reelles!$C:$C,$A31,Charges_Reelles!$D:$D,"Bail",Charges_Reelles!$G:$G,$B31,Charges_Reelles!$K:$K,"O")))</f>
        <v/>
      </c>
      <c r="K31" s="7" t="str">
        <f>IF(OR($A31="", $B31=""),"",SUMIFS(Provisions!$D:$D,Provisions!$B:$B,$A31,Provisions!$C:$C,$B31))</f>
        <v/>
      </c>
      <c r="L31" s="7" t="str">
        <f t="shared" si="2"/>
        <v/>
      </c>
      <c r="M31" s="7" t="str">
        <f t="shared" si="3"/>
        <v/>
      </c>
      <c r="N31" s="7" t="str">
        <f t="shared" si="4"/>
        <v/>
      </c>
      <c r="O31" s="8"/>
      <c r="P31" s="8"/>
      <c r="Q31" s="8"/>
      <c r="R31" t="str">
        <f t="shared" si="5"/>
        <v/>
      </c>
      <c r="S31" t="str">
        <f t="shared" si="6"/>
        <v/>
      </c>
      <c r="T31" t="str">
        <f t="shared" si="7"/>
        <v/>
      </c>
      <c r="U31" t="str">
        <f t="shared" si="8"/>
        <v/>
      </c>
      <c r="V31" t="str">
        <f t="shared" si="9"/>
        <v/>
      </c>
      <c r="W31" t="str">
        <f t="shared" si="10"/>
        <v/>
      </c>
      <c r="X31" t="str">
        <f t="shared" si="11"/>
        <v/>
      </c>
      <c r="Y31" t="str">
        <f t="shared" si="12"/>
        <v/>
      </c>
      <c r="Z31" t="str">
        <f t="shared" si="13"/>
        <v/>
      </c>
      <c r="AA31" t="str">
        <f t="shared" si="14"/>
        <v/>
      </c>
      <c r="AB31" t="str">
        <f t="shared" si="15"/>
        <v/>
      </c>
      <c r="AC31" t="str">
        <f t="shared" si="16"/>
        <v/>
      </c>
    </row>
    <row r="32" spans="1:29" x14ac:dyDescent="0.25">
      <c r="A32" s="6"/>
      <c r="B32" s="6"/>
      <c r="C32" s="7" t="str">
        <f>IF($B32="","",VLOOKUP($B32,Baux!$A:$G,2,FALSE))</f>
        <v/>
      </c>
      <c r="D32" s="7" t="str">
        <f>IF($B32="","",VLOOKUP($B32,Baux!$A:$G,3,FALSE))</f>
        <v/>
      </c>
      <c r="E32" s="7" t="str">
        <f>IF($C32="","",VLOOKUP($C32,Biens!$A:$F,2,FALSE))</f>
        <v/>
      </c>
      <c r="F32" s="7" t="str">
        <f>IF(OR($A32="", $B32=""),"",MAX(VLOOKUP($B32,Baux!$A:$G,4,FALSE),DATE($A32,1,1)))</f>
        <v/>
      </c>
      <c r="G32" s="7" t="str">
        <f>IF(OR($A32="", $B32=""),"",MIN(IF(VLOOKUP($B32,Baux!$A:$G,5,FALSE)="",DATE($A32,12,31),VLOOKUP($B32,Baux!$A:$G,5,FALSE)),DATE($A32,12,31)))</f>
        <v/>
      </c>
      <c r="H32" s="7" t="str">
        <f t="shared" si="0"/>
        <v/>
      </c>
      <c r="I32" s="7" t="str">
        <f t="shared" si="1"/>
        <v/>
      </c>
      <c r="J32" s="7" t="str">
        <f>IF(OR($A32="", $B32=""),"",$I32*(IFERROR(SUMIFS(Charges_Reelles!$J:$J,Charges_Reelles!$C:$C,$A32,Charges_Reelles!$D:$D,"Immeuble",Charges_Reelles!$E:$E,$E32,Charges_Reelles!$K:$K,"O",Charges_Reelles!$L:$L,"Tantièmes")*IFERROR(VLOOKUP($C32,Biens!$A:$F,3,FALSE)/VLOOKUP($E32,Immeubles!$A:$F,3,FALSE),0),0)+IFERROR(SUMIFS(Charges_Reelles!$J:$J,Charges_Reelles!$C:$C,$A32,Charges_Reelles!$D:$D,"Immeuble",Charges_Reelles!$E:$E,$E32,Charges_Reelles!$K:$K,"O",Charges_Reelles!$L:$L,"Surface")*IFERROR(VLOOKUP($C32,Biens!$A:$F,4,FALSE)/VLOOKUP($E32,Immeubles!$A:$F,4,FALSE),0),0)+IFERROR(SUMIFS(Charges_Reelles!$J:$J,Charges_Reelles!$C:$C,$A32,Charges_Reelles!$D:$D,"Immeuble",Charges_Reelles!$E:$E,$E32,Charges_Reelles!$K:$K,"O",Charges_Reelles!$L:$L,"Égalitaire")*IFERROR(1/VLOOKUP($E32,Immeubles!$A:$F,5,FALSE),0),0)+SUMIFS(Charges_Reelles!$J:$J,Charges_Reelles!$C:$C,$A32,Charges_Reelles!$D:$D,"Bien",Charges_Reelles!$F:$F,$C32,Charges_Reelles!$K:$K,"O")+SUMIFS(Charges_Reelles!$J:$J,Charges_Reelles!$C:$C,$A32,Charges_Reelles!$D:$D,"Bail",Charges_Reelles!$G:$G,$B32,Charges_Reelles!$K:$K,"O")))</f>
        <v/>
      </c>
      <c r="K32" s="7" t="str">
        <f>IF(OR($A32="", $B32=""),"",SUMIFS(Provisions!$D:$D,Provisions!$B:$B,$A32,Provisions!$C:$C,$B32))</f>
        <v/>
      </c>
      <c r="L32" s="7" t="str">
        <f t="shared" si="2"/>
        <v/>
      </c>
      <c r="M32" s="7" t="str">
        <f t="shared" si="3"/>
        <v/>
      </c>
      <c r="N32" s="7" t="str">
        <f t="shared" si="4"/>
        <v/>
      </c>
      <c r="O32" s="8"/>
      <c r="P32" s="8"/>
      <c r="Q32" s="8"/>
      <c r="R32" t="str">
        <f t="shared" si="5"/>
        <v/>
      </c>
      <c r="S32" t="str">
        <f t="shared" si="6"/>
        <v/>
      </c>
      <c r="T32" t="str">
        <f t="shared" si="7"/>
        <v/>
      </c>
      <c r="U32" t="str">
        <f t="shared" si="8"/>
        <v/>
      </c>
      <c r="V32" t="str">
        <f t="shared" si="9"/>
        <v/>
      </c>
      <c r="W32" t="str">
        <f t="shared" si="10"/>
        <v/>
      </c>
      <c r="X32" t="str">
        <f t="shared" si="11"/>
        <v/>
      </c>
      <c r="Y32" t="str">
        <f t="shared" si="12"/>
        <v/>
      </c>
      <c r="Z32" t="str">
        <f t="shared" si="13"/>
        <v/>
      </c>
      <c r="AA32" t="str">
        <f t="shared" si="14"/>
        <v/>
      </c>
      <c r="AB32" t="str">
        <f t="shared" si="15"/>
        <v/>
      </c>
      <c r="AC32" t="str">
        <f t="shared" si="16"/>
        <v/>
      </c>
    </row>
    <row r="33" spans="1:29" x14ac:dyDescent="0.25">
      <c r="A33" s="6"/>
      <c r="B33" s="6"/>
      <c r="C33" s="7" t="str">
        <f>IF($B33="","",VLOOKUP($B33,Baux!$A:$G,2,FALSE))</f>
        <v/>
      </c>
      <c r="D33" s="7" t="str">
        <f>IF($B33="","",VLOOKUP($B33,Baux!$A:$G,3,FALSE))</f>
        <v/>
      </c>
      <c r="E33" s="7" t="str">
        <f>IF($C33="","",VLOOKUP($C33,Biens!$A:$F,2,FALSE))</f>
        <v/>
      </c>
      <c r="F33" s="7" t="str">
        <f>IF(OR($A33="", $B33=""),"",MAX(VLOOKUP($B33,Baux!$A:$G,4,FALSE),DATE($A33,1,1)))</f>
        <v/>
      </c>
      <c r="G33" s="7" t="str">
        <f>IF(OR($A33="", $B33=""),"",MIN(IF(VLOOKUP($B33,Baux!$A:$G,5,FALSE)="",DATE($A33,12,31),VLOOKUP($B33,Baux!$A:$G,5,FALSE)),DATE($A33,12,31)))</f>
        <v/>
      </c>
      <c r="H33" s="7" t="str">
        <f t="shared" si="0"/>
        <v/>
      </c>
      <c r="I33" s="7" t="str">
        <f t="shared" si="1"/>
        <v/>
      </c>
      <c r="J33" s="7" t="str">
        <f>IF(OR($A33="", $B33=""),"",$I33*(IFERROR(SUMIFS(Charges_Reelles!$J:$J,Charges_Reelles!$C:$C,$A33,Charges_Reelles!$D:$D,"Immeuble",Charges_Reelles!$E:$E,$E33,Charges_Reelles!$K:$K,"O",Charges_Reelles!$L:$L,"Tantièmes")*IFERROR(VLOOKUP($C33,Biens!$A:$F,3,FALSE)/VLOOKUP($E33,Immeubles!$A:$F,3,FALSE),0),0)+IFERROR(SUMIFS(Charges_Reelles!$J:$J,Charges_Reelles!$C:$C,$A33,Charges_Reelles!$D:$D,"Immeuble",Charges_Reelles!$E:$E,$E33,Charges_Reelles!$K:$K,"O",Charges_Reelles!$L:$L,"Surface")*IFERROR(VLOOKUP($C33,Biens!$A:$F,4,FALSE)/VLOOKUP($E33,Immeubles!$A:$F,4,FALSE),0),0)+IFERROR(SUMIFS(Charges_Reelles!$J:$J,Charges_Reelles!$C:$C,$A33,Charges_Reelles!$D:$D,"Immeuble",Charges_Reelles!$E:$E,$E33,Charges_Reelles!$K:$K,"O",Charges_Reelles!$L:$L,"Égalitaire")*IFERROR(1/VLOOKUP($E33,Immeubles!$A:$F,5,FALSE),0),0)+SUMIFS(Charges_Reelles!$J:$J,Charges_Reelles!$C:$C,$A33,Charges_Reelles!$D:$D,"Bien",Charges_Reelles!$F:$F,$C33,Charges_Reelles!$K:$K,"O")+SUMIFS(Charges_Reelles!$J:$J,Charges_Reelles!$C:$C,$A33,Charges_Reelles!$D:$D,"Bail",Charges_Reelles!$G:$G,$B33,Charges_Reelles!$K:$K,"O")))</f>
        <v/>
      </c>
      <c r="K33" s="7" t="str">
        <f>IF(OR($A33="", $B33=""),"",SUMIFS(Provisions!$D:$D,Provisions!$B:$B,$A33,Provisions!$C:$C,$B33))</f>
        <v/>
      </c>
      <c r="L33" s="7" t="str">
        <f t="shared" si="2"/>
        <v/>
      </c>
      <c r="M33" s="7" t="str">
        <f t="shared" si="3"/>
        <v/>
      </c>
      <c r="N33" s="7" t="str">
        <f t="shared" si="4"/>
        <v/>
      </c>
      <c r="O33" s="8"/>
      <c r="P33" s="8"/>
      <c r="Q33" s="8"/>
      <c r="R33" t="str">
        <f t="shared" si="5"/>
        <v/>
      </c>
      <c r="S33" t="str">
        <f t="shared" si="6"/>
        <v/>
      </c>
      <c r="T33" t="str">
        <f t="shared" si="7"/>
        <v/>
      </c>
      <c r="U33" t="str">
        <f t="shared" si="8"/>
        <v/>
      </c>
      <c r="V33" t="str">
        <f t="shared" si="9"/>
        <v/>
      </c>
      <c r="W33" t="str">
        <f t="shared" si="10"/>
        <v/>
      </c>
      <c r="X33" t="str">
        <f t="shared" si="11"/>
        <v/>
      </c>
      <c r="Y33" t="str">
        <f t="shared" si="12"/>
        <v/>
      </c>
      <c r="Z33" t="str">
        <f t="shared" si="13"/>
        <v/>
      </c>
      <c r="AA33" t="str">
        <f t="shared" si="14"/>
        <v/>
      </c>
      <c r="AB33" t="str">
        <f t="shared" si="15"/>
        <v/>
      </c>
      <c r="AC33" t="str">
        <f t="shared" si="16"/>
        <v/>
      </c>
    </row>
    <row r="34" spans="1:29" x14ac:dyDescent="0.25">
      <c r="A34" s="6"/>
      <c r="B34" s="6"/>
      <c r="C34" s="7" t="str">
        <f>IF($B34="","",VLOOKUP($B34,Baux!$A:$G,2,FALSE))</f>
        <v/>
      </c>
      <c r="D34" s="7" t="str">
        <f>IF($B34="","",VLOOKUP($B34,Baux!$A:$G,3,FALSE))</f>
        <v/>
      </c>
      <c r="E34" s="7" t="str">
        <f>IF($C34="","",VLOOKUP($C34,Biens!$A:$F,2,FALSE))</f>
        <v/>
      </c>
      <c r="F34" s="7" t="str">
        <f>IF(OR($A34="", $B34=""),"",MAX(VLOOKUP($B34,Baux!$A:$G,4,FALSE),DATE($A34,1,1)))</f>
        <v/>
      </c>
      <c r="G34" s="7" t="str">
        <f>IF(OR($A34="", $B34=""),"",MIN(IF(VLOOKUP($B34,Baux!$A:$G,5,FALSE)="",DATE($A34,12,31),VLOOKUP($B34,Baux!$A:$G,5,FALSE)),DATE($A34,12,31)))</f>
        <v/>
      </c>
      <c r="H34" s="7" t="str">
        <f t="shared" si="0"/>
        <v/>
      </c>
      <c r="I34" s="7" t="str">
        <f t="shared" si="1"/>
        <v/>
      </c>
      <c r="J34" s="7" t="str">
        <f>IF(OR($A34="", $B34=""),"",$I34*(IFERROR(SUMIFS(Charges_Reelles!$J:$J,Charges_Reelles!$C:$C,$A34,Charges_Reelles!$D:$D,"Immeuble",Charges_Reelles!$E:$E,$E34,Charges_Reelles!$K:$K,"O",Charges_Reelles!$L:$L,"Tantièmes")*IFERROR(VLOOKUP($C34,Biens!$A:$F,3,FALSE)/VLOOKUP($E34,Immeubles!$A:$F,3,FALSE),0),0)+IFERROR(SUMIFS(Charges_Reelles!$J:$J,Charges_Reelles!$C:$C,$A34,Charges_Reelles!$D:$D,"Immeuble",Charges_Reelles!$E:$E,$E34,Charges_Reelles!$K:$K,"O",Charges_Reelles!$L:$L,"Surface")*IFERROR(VLOOKUP($C34,Biens!$A:$F,4,FALSE)/VLOOKUP($E34,Immeubles!$A:$F,4,FALSE),0),0)+IFERROR(SUMIFS(Charges_Reelles!$J:$J,Charges_Reelles!$C:$C,$A34,Charges_Reelles!$D:$D,"Immeuble",Charges_Reelles!$E:$E,$E34,Charges_Reelles!$K:$K,"O",Charges_Reelles!$L:$L,"Égalitaire")*IFERROR(1/VLOOKUP($E34,Immeubles!$A:$F,5,FALSE),0),0)+SUMIFS(Charges_Reelles!$J:$J,Charges_Reelles!$C:$C,$A34,Charges_Reelles!$D:$D,"Bien",Charges_Reelles!$F:$F,$C34,Charges_Reelles!$K:$K,"O")+SUMIFS(Charges_Reelles!$J:$J,Charges_Reelles!$C:$C,$A34,Charges_Reelles!$D:$D,"Bail",Charges_Reelles!$G:$G,$B34,Charges_Reelles!$K:$K,"O")))</f>
        <v/>
      </c>
      <c r="K34" s="7" t="str">
        <f>IF(OR($A34="", $B34=""),"",SUMIFS(Provisions!$D:$D,Provisions!$B:$B,$A34,Provisions!$C:$C,$B34))</f>
        <v/>
      </c>
      <c r="L34" s="7" t="str">
        <f t="shared" si="2"/>
        <v/>
      </c>
      <c r="M34" s="7" t="str">
        <f t="shared" si="3"/>
        <v/>
      </c>
      <c r="N34" s="7" t="str">
        <f t="shared" si="4"/>
        <v/>
      </c>
      <c r="O34" s="8"/>
      <c r="P34" s="8"/>
      <c r="Q34" s="8"/>
      <c r="R34" t="str">
        <f t="shared" si="5"/>
        <v/>
      </c>
      <c r="S34" t="str">
        <f t="shared" si="6"/>
        <v/>
      </c>
      <c r="T34" t="str">
        <f t="shared" si="7"/>
        <v/>
      </c>
      <c r="U34" t="str">
        <f t="shared" si="8"/>
        <v/>
      </c>
      <c r="V34" t="str">
        <f t="shared" si="9"/>
        <v/>
      </c>
      <c r="W34" t="str">
        <f t="shared" si="10"/>
        <v/>
      </c>
      <c r="X34" t="str">
        <f t="shared" si="11"/>
        <v/>
      </c>
      <c r="Y34" t="str">
        <f t="shared" si="12"/>
        <v/>
      </c>
      <c r="Z34" t="str">
        <f t="shared" si="13"/>
        <v/>
      </c>
      <c r="AA34" t="str">
        <f t="shared" si="14"/>
        <v/>
      </c>
      <c r="AB34" t="str">
        <f t="shared" si="15"/>
        <v/>
      </c>
      <c r="AC34" t="str">
        <f t="shared" si="16"/>
        <v/>
      </c>
    </row>
    <row r="35" spans="1:29" x14ac:dyDescent="0.25">
      <c r="A35" s="6"/>
      <c r="B35" s="6"/>
      <c r="C35" s="7" t="str">
        <f>IF($B35="","",VLOOKUP($B35,Baux!$A:$G,2,FALSE))</f>
        <v/>
      </c>
      <c r="D35" s="7" t="str">
        <f>IF($B35="","",VLOOKUP($B35,Baux!$A:$G,3,FALSE))</f>
        <v/>
      </c>
      <c r="E35" s="7" t="str">
        <f>IF($C35="","",VLOOKUP($C35,Biens!$A:$F,2,FALSE))</f>
        <v/>
      </c>
      <c r="F35" s="7" t="str">
        <f>IF(OR($A35="", $B35=""),"",MAX(VLOOKUP($B35,Baux!$A:$G,4,FALSE),DATE($A35,1,1)))</f>
        <v/>
      </c>
      <c r="G35" s="7" t="str">
        <f>IF(OR($A35="", $B35=""),"",MIN(IF(VLOOKUP($B35,Baux!$A:$G,5,FALSE)="",DATE($A35,12,31),VLOOKUP($B35,Baux!$A:$G,5,FALSE)),DATE($A35,12,31)))</f>
        <v/>
      </c>
      <c r="H35" s="7" t="str">
        <f t="shared" si="0"/>
        <v/>
      </c>
      <c r="I35" s="7" t="str">
        <f t="shared" si="1"/>
        <v/>
      </c>
      <c r="J35" s="7" t="str">
        <f>IF(OR($A35="", $B35=""),"",$I35*(IFERROR(SUMIFS(Charges_Reelles!$J:$J,Charges_Reelles!$C:$C,$A35,Charges_Reelles!$D:$D,"Immeuble",Charges_Reelles!$E:$E,$E35,Charges_Reelles!$K:$K,"O",Charges_Reelles!$L:$L,"Tantièmes")*IFERROR(VLOOKUP($C35,Biens!$A:$F,3,FALSE)/VLOOKUP($E35,Immeubles!$A:$F,3,FALSE),0),0)+IFERROR(SUMIFS(Charges_Reelles!$J:$J,Charges_Reelles!$C:$C,$A35,Charges_Reelles!$D:$D,"Immeuble",Charges_Reelles!$E:$E,$E35,Charges_Reelles!$K:$K,"O",Charges_Reelles!$L:$L,"Surface")*IFERROR(VLOOKUP($C35,Biens!$A:$F,4,FALSE)/VLOOKUP($E35,Immeubles!$A:$F,4,FALSE),0),0)+IFERROR(SUMIFS(Charges_Reelles!$J:$J,Charges_Reelles!$C:$C,$A35,Charges_Reelles!$D:$D,"Immeuble",Charges_Reelles!$E:$E,$E35,Charges_Reelles!$K:$K,"O",Charges_Reelles!$L:$L,"Égalitaire")*IFERROR(1/VLOOKUP($E35,Immeubles!$A:$F,5,FALSE),0),0)+SUMIFS(Charges_Reelles!$J:$J,Charges_Reelles!$C:$C,$A35,Charges_Reelles!$D:$D,"Bien",Charges_Reelles!$F:$F,$C35,Charges_Reelles!$K:$K,"O")+SUMIFS(Charges_Reelles!$J:$J,Charges_Reelles!$C:$C,$A35,Charges_Reelles!$D:$D,"Bail",Charges_Reelles!$G:$G,$B35,Charges_Reelles!$K:$K,"O")))</f>
        <v/>
      </c>
      <c r="K35" s="7" t="str">
        <f>IF(OR($A35="", $B35=""),"",SUMIFS(Provisions!$D:$D,Provisions!$B:$B,$A35,Provisions!$C:$C,$B35))</f>
        <v/>
      </c>
      <c r="L35" s="7" t="str">
        <f t="shared" si="2"/>
        <v/>
      </c>
      <c r="M35" s="7" t="str">
        <f t="shared" si="3"/>
        <v/>
      </c>
      <c r="N35" s="7" t="str">
        <f t="shared" si="4"/>
        <v/>
      </c>
      <c r="O35" s="8"/>
      <c r="P35" s="8"/>
      <c r="Q35" s="8"/>
      <c r="R35" t="str">
        <f t="shared" si="5"/>
        <v/>
      </c>
      <c r="S35" t="str">
        <f t="shared" si="6"/>
        <v/>
      </c>
      <c r="T35" t="str">
        <f t="shared" si="7"/>
        <v/>
      </c>
      <c r="U35" t="str">
        <f t="shared" si="8"/>
        <v/>
      </c>
      <c r="V35" t="str">
        <f t="shared" si="9"/>
        <v/>
      </c>
      <c r="W35" t="str">
        <f t="shared" si="10"/>
        <v/>
      </c>
      <c r="X35" t="str">
        <f t="shared" si="11"/>
        <v/>
      </c>
      <c r="Y35" t="str">
        <f t="shared" si="12"/>
        <v/>
      </c>
      <c r="Z35" t="str">
        <f t="shared" si="13"/>
        <v/>
      </c>
      <c r="AA35" t="str">
        <f t="shared" si="14"/>
        <v/>
      </c>
      <c r="AB35" t="str">
        <f t="shared" si="15"/>
        <v/>
      </c>
      <c r="AC35" t="str">
        <f t="shared" si="16"/>
        <v/>
      </c>
    </row>
    <row r="36" spans="1:29" x14ac:dyDescent="0.25">
      <c r="A36" s="6"/>
      <c r="B36" s="6"/>
      <c r="C36" s="7" t="str">
        <f>IF($B36="","",VLOOKUP($B36,Baux!$A:$G,2,FALSE))</f>
        <v/>
      </c>
      <c r="D36" s="7" t="str">
        <f>IF($B36="","",VLOOKUP($B36,Baux!$A:$G,3,FALSE))</f>
        <v/>
      </c>
      <c r="E36" s="7" t="str">
        <f>IF($C36="","",VLOOKUP($C36,Biens!$A:$F,2,FALSE))</f>
        <v/>
      </c>
      <c r="F36" s="7" t="str">
        <f>IF(OR($A36="", $B36=""),"",MAX(VLOOKUP($B36,Baux!$A:$G,4,FALSE),DATE($A36,1,1)))</f>
        <v/>
      </c>
      <c r="G36" s="7" t="str">
        <f>IF(OR($A36="", $B36=""),"",MIN(IF(VLOOKUP($B36,Baux!$A:$G,5,FALSE)="",DATE($A36,12,31),VLOOKUP($B36,Baux!$A:$G,5,FALSE)),DATE($A36,12,31)))</f>
        <v/>
      </c>
      <c r="H36" s="7" t="str">
        <f t="shared" si="0"/>
        <v/>
      </c>
      <c r="I36" s="7" t="str">
        <f t="shared" si="1"/>
        <v/>
      </c>
      <c r="J36" s="7" t="str">
        <f>IF(OR($A36="", $B36=""),"",$I36*(IFERROR(SUMIFS(Charges_Reelles!$J:$J,Charges_Reelles!$C:$C,$A36,Charges_Reelles!$D:$D,"Immeuble",Charges_Reelles!$E:$E,$E36,Charges_Reelles!$K:$K,"O",Charges_Reelles!$L:$L,"Tantièmes")*IFERROR(VLOOKUP($C36,Biens!$A:$F,3,FALSE)/VLOOKUP($E36,Immeubles!$A:$F,3,FALSE),0),0)+IFERROR(SUMIFS(Charges_Reelles!$J:$J,Charges_Reelles!$C:$C,$A36,Charges_Reelles!$D:$D,"Immeuble",Charges_Reelles!$E:$E,$E36,Charges_Reelles!$K:$K,"O",Charges_Reelles!$L:$L,"Surface")*IFERROR(VLOOKUP($C36,Biens!$A:$F,4,FALSE)/VLOOKUP($E36,Immeubles!$A:$F,4,FALSE),0),0)+IFERROR(SUMIFS(Charges_Reelles!$J:$J,Charges_Reelles!$C:$C,$A36,Charges_Reelles!$D:$D,"Immeuble",Charges_Reelles!$E:$E,$E36,Charges_Reelles!$K:$K,"O",Charges_Reelles!$L:$L,"Égalitaire")*IFERROR(1/VLOOKUP($E36,Immeubles!$A:$F,5,FALSE),0),0)+SUMIFS(Charges_Reelles!$J:$J,Charges_Reelles!$C:$C,$A36,Charges_Reelles!$D:$D,"Bien",Charges_Reelles!$F:$F,$C36,Charges_Reelles!$K:$K,"O")+SUMIFS(Charges_Reelles!$J:$J,Charges_Reelles!$C:$C,$A36,Charges_Reelles!$D:$D,"Bail",Charges_Reelles!$G:$G,$B36,Charges_Reelles!$K:$K,"O")))</f>
        <v/>
      </c>
      <c r="K36" s="7" t="str">
        <f>IF(OR($A36="", $B36=""),"",SUMIFS(Provisions!$D:$D,Provisions!$B:$B,$A36,Provisions!$C:$C,$B36))</f>
        <v/>
      </c>
      <c r="L36" s="7" t="str">
        <f t="shared" si="2"/>
        <v/>
      </c>
      <c r="M36" s="7" t="str">
        <f t="shared" si="3"/>
        <v/>
      </c>
      <c r="N36" s="7" t="str">
        <f t="shared" si="4"/>
        <v/>
      </c>
      <c r="O36" s="8"/>
      <c r="P36" s="8"/>
      <c r="Q36" s="8"/>
      <c r="R36" t="str">
        <f t="shared" si="5"/>
        <v/>
      </c>
      <c r="S36" t="str">
        <f t="shared" si="6"/>
        <v/>
      </c>
      <c r="T36" t="str">
        <f t="shared" si="7"/>
        <v/>
      </c>
      <c r="U36" t="str">
        <f t="shared" si="8"/>
        <v/>
      </c>
      <c r="V36" t="str">
        <f t="shared" si="9"/>
        <v/>
      </c>
      <c r="W36" t="str">
        <f t="shared" si="10"/>
        <v/>
      </c>
      <c r="X36" t="str">
        <f t="shared" si="11"/>
        <v/>
      </c>
      <c r="Y36" t="str">
        <f t="shared" si="12"/>
        <v/>
      </c>
      <c r="Z36" t="str">
        <f t="shared" si="13"/>
        <v/>
      </c>
      <c r="AA36" t="str">
        <f t="shared" si="14"/>
        <v/>
      </c>
      <c r="AB36" t="str">
        <f t="shared" si="15"/>
        <v/>
      </c>
      <c r="AC36" t="str">
        <f t="shared" si="16"/>
        <v/>
      </c>
    </row>
    <row r="37" spans="1:29" x14ac:dyDescent="0.25">
      <c r="A37" s="6"/>
      <c r="B37" s="6"/>
      <c r="C37" s="7" t="str">
        <f>IF($B37="","",VLOOKUP($B37,Baux!$A:$G,2,FALSE))</f>
        <v/>
      </c>
      <c r="D37" s="7" t="str">
        <f>IF($B37="","",VLOOKUP($B37,Baux!$A:$G,3,FALSE))</f>
        <v/>
      </c>
      <c r="E37" s="7" t="str">
        <f>IF($C37="","",VLOOKUP($C37,Biens!$A:$F,2,FALSE))</f>
        <v/>
      </c>
      <c r="F37" s="7" t="str">
        <f>IF(OR($A37="", $B37=""),"",MAX(VLOOKUP($B37,Baux!$A:$G,4,FALSE),DATE($A37,1,1)))</f>
        <v/>
      </c>
      <c r="G37" s="7" t="str">
        <f>IF(OR($A37="", $B37=""),"",MIN(IF(VLOOKUP($B37,Baux!$A:$G,5,FALSE)="",DATE($A37,12,31),VLOOKUP($B37,Baux!$A:$G,5,FALSE)),DATE($A37,12,31)))</f>
        <v/>
      </c>
      <c r="H37" s="7" t="str">
        <f t="shared" si="0"/>
        <v/>
      </c>
      <c r="I37" s="7" t="str">
        <f t="shared" si="1"/>
        <v/>
      </c>
      <c r="J37" s="7" t="str">
        <f>IF(OR($A37="", $B37=""),"",$I37*(IFERROR(SUMIFS(Charges_Reelles!$J:$J,Charges_Reelles!$C:$C,$A37,Charges_Reelles!$D:$D,"Immeuble",Charges_Reelles!$E:$E,$E37,Charges_Reelles!$K:$K,"O",Charges_Reelles!$L:$L,"Tantièmes")*IFERROR(VLOOKUP($C37,Biens!$A:$F,3,FALSE)/VLOOKUP($E37,Immeubles!$A:$F,3,FALSE),0),0)+IFERROR(SUMIFS(Charges_Reelles!$J:$J,Charges_Reelles!$C:$C,$A37,Charges_Reelles!$D:$D,"Immeuble",Charges_Reelles!$E:$E,$E37,Charges_Reelles!$K:$K,"O",Charges_Reelles!$L:$L,"Surface")*IFERROR(VLOOKUP($C37,Biens!$A:$F,4,FALSE)/VLOOKUP($E37,Immeubles!$A:$F,4,FALSE),0),0)+IFERROR(SUMIFS(Charges_Reelles!$J:$J,Charges_Reelles!$C:$C,$A37,Charges_Reelles!$D:$D,"Immeuble",Charges_Reelles!$E:$E,$E37,Charges_Reelles!$K:$K,"O",Charges_Reelles!$L:$L,"Égalitaire")*IFERROR(1/VLOOKUP($E37,Immeubles!$A:$F,5,FALSE),0),0)+SUMIFS(Charges_Reelles!$J:$J,Charges_Reelles!$C:$C,$A37,Charges_Reelles!$D:$D,"Bien",Charges_Reelles!$F:$F,$C37,Charges_Reelles!$K:$K,"O")+SUMIFS(Charges_Reelles!$J:$J,Charges_Reelles!$C:$C,$A37,Charges_Reelles!$D:$D,"Bail",Charges_Reelles!$G:$G,$B37,Charges_Reelles!$K:$K,"O")))</f>
        <v/>
      </c>
      <c r="K37" s="7" t="str">
        <f>IF(OR($A37="", $B37=""),"",SUMIFS(Provisions!$D:$D,Provisions!$B:$B,$A37,Provisions!$C:$C,$B37))</f>
        <v/>
      </c>
      <c r="L37" s="7" t="str">
        <f t="shared" si="2"/>
        <v/>
      </c>
      <c r="M37" s="7" t="str">
        <f t="shared" si="3"/>
        <v/>
      </c>
      <c r="N37" s="7" t="str">
        <f t="shared" si="4"/>
        <v/>
      </c>
      <c r="O37" s="8"/>
      <c r="P37" s="8"/>
      <c r="Q37" s="8"/>
      <c r="R37" t="str">
        <f t="shared" si="5"/>
        <v/>
      </c>
      <c r="S37" t="str">
        <f t="shared" si="6"/>
        <v/>
      </c>
      <c r="T37" t="str">
        <f t="shared" si="7"/>
        <v/>
      </c>
      <c r="U37" t="str">
        <f t="shared" si="8"/>
        <v/>
      </c>
      <c r="V37" t="str">
        <f t="shared" si="9"/>
        <v/>
      </c>
      <c r="W37" t="str">
        <f t="shared" si="10"/>
        <v/>
      </c>
      <c r="X37" t="str">
        <f t="shared" si="11"/>
        <v/>
      </c>
      <c r="Y37" t="str">
        <f t="shared" si="12"/>
        <v/>
      </c>
      <c r="Z37" t="str">
        <f t="shared" si="13"/>
        <v/>
      </c>
      <c r="AA37" t="str">
        <f t="shared" si="14"/>
        <v/>
      </c>
      <c r="AB37" t="str">
        <f t="shared" si="15"/>
        <v/>
      </c>
      <c r="AC37" t="str">
        <f t="shared" si="16"/>
        <v/>
      </c>
    </row>
    <row r="38" spans="1:29" x14ac:dyDescent="0.25">
      <c r="A38" s="6"/>
      <c r="B38" s="6"/>
      <c r="C38" s="7" t="str">
        <f>IF($B38="","",VLOOKUP($B38,Baux!$A:$G,2,FALSE))</f>
        <v/>
      </c>
      <c r="D38" s="7" t="str">
        <f>IF($B38="","",VLOOKUP($B38,Baux!$A:$G,3,FALSE))</f>
        <v/>
      </c>
      <c r="E38" s="7" t="str">
        <f>IF($C38="","",VLOOKUP($C38,Biens!$A:$F,2,FALSE))</f>
        <v/>
      </c>
      <c r="F38" s="7" t="str">
        <f>IF(OR($A38="", $B38=""),"",MAX(VLOOKUP($B38,Baux!$A:$G,4,FALSE),DATE($A38,1,1)))</f>
        <v/>
      </c>
      <c r="G38" s="7" t="str">
        <f>IF(OR($A38="", $B38=""),"",MIN(IF(VLOOKUP($B38,Baux!$A:$G,5,FALSE)="",DATE($A38,12,31),VLOOKUP($B38,Baux!$A:$G,5,FALSE)),DATE($A38,12,31)))</f>
        <v/>
      </c>
      <c r="H38" s="7" t="str">
        <f t="shared" si="0"/>
        <v/>
      </c>
      <c r="I38" s="7" t="str">
        <f t="shared" si="1"/>
        <v/>
      </c>
      <c r="J38" s="7" t="str">
        <f>IF(OR($A38="", $B38=""),"",$I38*(IFERROR(SUMIFS(Charges_Reelles!$J:$J,Charges_Reelles!$C:$C,$A38,Charges_Reelles!$D:$D,"Immeuble",Charges_Reelles!$E:$E,$E38,Charges_Reelles!$K:$K,"O",Charges_Reelles!$L:$L,"Tantièmes")*IFERROR(VLOOKUP($C38,Biens!$A:$F,3,FALSE)/VLOOKUP($E38,Immeubles!$A:$F,3,FALSE),0),0)+IFERROR(SUMIFS(Charges_Reelles!$J:$J,Charges_Reelles!$C:$C,$A38,Charges_Reelles!$D:$D,"Immeuble",Charges_Reelles!$E:$E,$E38,Charges_Reelles!$K:$K,"O",Charges_Reelles!$L:$L,"Surface")*IFERROR(VLOOKUP($C38,Biens!$A:$F,4,FALSE)/VLOOKUP($E38,Immeubles!$A:$F,4,FALSE),0),0)+IFERROR(SUMIFS(Charges_Reelles!$J:$J,Charges_Reelles!$C:$C,$A38,Charges_Reelles!$D:$D,"Immeuble",Charges_Reelles!$E:$E,$E38,Charges_Reelles!$K:$K,"O",Charges_Reelles!$L:$L,"Égalitaire")*IFERROR(1/VLOOKUP($E38,Immeubles!$A:$F,5,FALSE),0),0)+SUMIFS(Charges_Reelles!$J:$J,Charges_Reelles!$C:$C,$A38,Charges_Reelles!$D:$D,"Bien",Charges_Reelles!$F:$F,$C38,Charges_Reelles!$K:$K,"O")+SUMIFS(Charges_Reelles!$J:$J,Charges_Reelles!$C:$C,$A38,Charges_Reelles!$D:$D,"Bail",Charges_Reelles!$G:$G,$B38,Charges_Reelles!$K:$K,"O")))</f>
        <v/>
      </c>
      <c r="K38" s="7" t="str">
        <f>IF(OR($A38="", $B38=""),"",SUMIFS(Provisions!$D:$D,Provisions!$B:$B,$A38,Provisions!$C:$C,$B38))</f>
        <v/>
      </c>
      <c r="L38" s="7" t="str">
        <f t="shared" si="2"/>
        <v/>
      </c>
      <c r="M38" s="7" t="str">
        <f t="shared" si="3"/>
        <v/>
      </c>
      <c r="N38" s="7" t="str">
        <f t="shared" si="4"/>
        <v/>
      </c>
      <c r="O38" s="8"/>
      <c r="P38" s="8"/>
      <c r="Q38" s="8"/>
      <c r="R38" t="str">
        <f t="shared" si="5"/>
        <v/>
      </c>
      <c r="S38" t="str">
        <f t="shared" si="6"/>
        <v/>
      </c>
      <c r="T38" t="str">
        <f t="shared" si="7"/>
        <v/>
      </c>
      <c r="U38" t="str">
        <f t="shared" si="8"/>
        <v/>
      </c>
      <c r="V38" t="str">
        <f t="shared" si="9"/>
        <v/>
      </c>
      <c r="W38" t="str">
        <f t="shared" si="10"/>
        <v/>
      </c>
      <c r="X38" t="str">
        <f t="shared" si="11"/>
        <v/>
      </c>
      <c r="Y38" t="str">
        <f t="shared" si="12"/>
        <v/>
      </c>
      <c r="Z38" t="str">
        <f t="shared" si="13"/>
        <v/>
      </c>
      <c r="AA38" t="str">
        <f t="shared" si="14"/>
        <v/>
      </c>
      <c r="AB38" t="str">
        <f t="shared" si="15"/>
        <v/>
      </c>
      <c r="AC38" t="str">
        <f t="shared" si="16"/>
        <v/>
      </c>
    </row>
    <row r="39" spans="1:29" x14ac:dyDescent="0.25">
      <c r="A39" s="6"/>
      <c r="B39" s="6"/>
      <c r="C39" s="7" t="str">
        <f>IF($B39="","",VLOOKUP($B39,Baux!$A:$G,2,FALSE))</f>
        <v/>
      </c>
      <c r="D39" s="7" t="str">
        <f>IF($B39="","",VLOOKUP($B39,Baux!$A:$G,3,FALSE))</f>
        <v/>
      </c>
      <c r="E39" s="7" t="str">
        <f>IF($C39="","",VLOOKUP($C39,Biens!$A:$F,2,FALSE))</f>
        <v/>
      </c>
      <c r="F39" s="7" t="str">
        <f>IF(OR($A39="", $B39=""),"",MAX(VLOOKUP($B39,Baux!$A:$G,4,FALSE),DATE($A39,1,1)))</f>
        <v/>
      </c>
      <c r="G39" s="7" t="str">
        <f>IF(OR($A39="", $B39=""),"",MIN(IF(VLOOKUP($B39,Baux!$A:$G,5,FALSE)="",DATE($A39,12,31),VLOOKUP($B39,Baux!$A:$G,5,FALSE)),DATE($A39,12,31)))</f>
        <v/>
      </c>
      <c r="H39" s="7" t="str">
        <f t="shared" si="0"/>
        <v/>
      </c>
      <c r="I39" s="7" t="str">
        <f t="shared" si="1"/>
        <v/>
      </c>
      <c r="J39" s="7" t="str">
        <f>IF(OR($A39="", $B39=""),"",$I39*(IFERROR(SUMIFS(Charges_Reelles!$J:$J,Charges_Reelles!$C:$C,$A39,Charges_Reelles!$D:$D,"Immeuble",Charges_Reelles!$E:$E,$E39,Charges_Reelles!$K:$K,"O",Charges_Reelles!$L:$L,"Tantièmes")*IFERROR(VLOOKUP($C39,Biens!$A:$F,3,FALSE)/VLOOKUP($E39,Immeubles!$A:$F,3,FALSE),0),0)+IFERROR(SUMIFS(Charges_Reelles!$J:$J,Charges_Reelles!$C:$C,$A39,Charges_Reelles!$D:$D,"Immeuble",Charges_Reelles!$E:$E,$E39,Charges_Reelles!$K:$K,"O",Charges_Reelles!$L:$L,"Surface")*IFERROR(VLOOKUP($C39,Biens!$A:$F,4,FALSE)/VLOOKUP($E39,Immeubles!$A:$F,4,FALSE),0),0)+IFERROR(SUMIFS(Charges_Reelles!$J:$J,Charges_Reelles!$C:$C,$A39,Charges_Reelles!$D:$D,"Immeuble",Charges_Reelles!$E:$E,$E39,Charges_Reelles!$K:$K,"O",Charges_Reelles!$L:$L,"Égalitaire")*IFERROR(1/VLOOKUP($E39,Immeubles!$A:$F,5,FALSE),0),0)+SUMIFS(Charges_Reelles!$J:$J,Charges_Reelles!$C:$C,$A39,Charges_Reelles!$D:$D,"Bien",Charges_Reelles!$F:$F,$C39,Charges_Reelles!$K:$K,"O")+SUMIFS(Charges_Reelles!$J:$J,Charges_Reelles!$C:$C,$A39,Charges_Reelles!$D:$D,"Bail",Charges_Reelles!$G:$G,$B39,Charges_Reelles!$K:$K,"O")))</f>
        <v/>
      </c>
      <c r="K39" s="7" t="str">
        <f>IF(OR($A39="", $B39=""),"",SUMIFS(Provisions!$D:$D,Provisions!$B:$B,$A39,Provisions!$C:$C,$B39))</f>
        <v/>
      </c>
      <c r="L39" s="7" t="str">
        <f t="shared" si="2"/>
        <v/>
      </c>
      <c r="M39" s="7" t="str">
        <f t="shared" si="3"/>
        <v/>
      </c>
      <c r="N39" s="7" t="str">
        <f t="shared" si="4"/>
        <v/>
      </c>
      <c r="O39" s="8"/>
      <c r="P39" s="8"/>
      <c r="Q39" s="8"/>
      <c r="R39" t="str">
        <f t="shared" si="5"/>
        <v/>
      </c>
      <c r="S39" t="str">
        <f t="shared" si="6"/>
        <v/>
      </c>
      <c r="T39" t="str">
        <f t="shared" si="7"/>
        <v/>
      </c>
      <c r="U39" t="str">
        <f t="shared" si="8"/>
        <v/>
      </c>
      <c r="V39" t="str">
        <f t="shared" si="9"/>
        <v/>
      </c>
      <c r="W39" t="str">
        <f t="shared" si="10"/>
        <v/>
      </c>
      <c r="X39" t="str">
        <f t="shared" si="11"/>
        <v/>
      </c>
      <c r="Y39" t="str">
        <f t="shared" si="12"/>
        <v/>
      </c>
      <c r="Z39" t="str">
        <f t="shared" si="13"/>
        <v/>
      </c>
      <c r="AA39" t="str">
        <f t="shared" si="14"/>
        <v/>
      </c>
      <c r="AB39" t="str">
        <f t="shared" si="15"/>
        <v/>
      </c>
      <c r="AC39" t="str">
        <f t="shared" si="16"/>
        <v/>
      </c>
    </row>
    <row r="40" spans="1:29" x14ac:dyDescent="0.25">
      <c r="A40" s="6"/>
      <c r="B40" s="6"/>
      <c r="C40" s="7" t="str">
        <f>IF($B40="","",VLOOKUP($B40,Baux!$A:$G,2,FALSE))</f>
        <v/>
      </c>
      <c r="D40" s="7" t="str">
        <f>IF($B40="","",VLOOKUP($B40,Baux!$A:$G,3,FALSE))</f>
        <v/>
      </c>
      <c r="E40" s="7" t="str">
        <f>IF($C40="","",VLOOKUP($C40,Biens!$A:$F,2,FALSE))</f>
        <v/>
      </c>
      <c r="F40" s="7" t="str">
        <f>IF(OR($A40="", $B40=""),"",MAX(VLOOKUP($B40,Baux!$A:$G,4,FALSE),DATE($A40,1,1)))</f>
        <v/>
      </c>
      <c r="G40" s="7" t="str">
        <f>IF(OR($A40="", $B40=""),"",MIN(IF(VLOOKUP($B40,Baux!$A:$G,5,FALSE)="",DATE($A40,12,31),VLOOKUP($B40,Baux!$A:$G,5,FALSE)),DATE($A40,12,31)))</f>
        <v/>
      </c>
      <c r="H40" s="7" t="str">
        <f t="shared" si="0"/>
        <v/>
      </c>
      <c r="I40" s="7" t="str">
        <f t="shared" si="1"/>
        <v/>
      </c>
      <c r="J40" s="7" t="str">
        <f>IF(OR($A40="", $B40=""),"",$I40*(IFERROR(SUMIFS(Charges_Reelles!$J:$J,Charges_Reelles!$C:$C,$A40,Charges_Reelles!$D:$D,"Immeuble",Charges_Reelles!$E:$E,$E40,Charges_Reelles!$K:$K,"O",Charges_Reelles!$L:$L,"Tantièmes")*IFERROR(VLOOKUP($C40,Biens!$A:$F,3,FALSE)/VLOOKUP($E40,Immeubles!$A:$F,3,FALSE),0),0)+IFERROR(SUMIFS(Charges_Reelles!$J:$J,Charges_Reelles!$C:$C,$A40,Charges_Reelles!$D:$D,"Immeuble",Charges_Reelles!$E:$E,$E40,Charges_Reelles!$K:$K,"O",Charges_Reelles!$L:$L,"Surface")*IFERROR(VLOOKUP($C40,Biens!$A:$F,4,FALSE)/VLOOKUP($E40,Immeubles!$A:$F,4,FALSE),0),0)+IFERROR(SUMIFS(Charges_Reelles!$J:$J,Charges_Reelles!$C:$C,$A40,Charges_Reelles!$D:$D,"Immeuble",Charges_Reelles!$E:$E,$E40,Charges_Reelles!$K:$K,"O",Charges_Reelles!$L:$L,"Égalitaire")*IFERROR(1/VLOOKUP($E40,Immeubles!$A:$F,5,FALSE),0),0)+SUMIFS(Charges_Reelles!$J:$J,Charges_Reelles!$C:$C,$A40,Charges_Reelles!$D:$D,"Bien",Charges_Reelles!$F:$F,$C40,Charges_Reelles!$K:$K,"O")+SUMIFS(Charges_Reelles!$J:$J,Charges_Reelles!$C:$C,$A40,Charges_Reelles!$D:$D,"Bail",Charges_Reelles!$G:$G,$B40,Charges_Reelles!$K:$K,"O")))</f>
        <v/>
      </c>
      <c r="K40" s="7" t="str">
        <f>IF(OR($A40="", $B40=""),"",SUMIFS(Provisions!$D:$D,Provisions!$B:$B,$A40,Provisions!$C:$C,$B40))</f>
        <v/>
      </c>
      <c r="L40" s="7" t="str">
        <f t="shared" si="2"/>
        <v/>
      </c>
      <c r="M40" s="7" t="str">
        <f t="shared" si="3"/>
        <v/>
      </c>
      <c r="N40" s="7" t="str">
        <f t="shared" si="4"/>
        <v/>
      </c>
      <c r="O40" s="8"/>
      <c r="P40" s="8"/>
      <c r="Q40" s="8"/>
      <c r="R40" t="str">
        <f t="shared" si="5"/>
        <v/>
      </c>
      <c r="S40" t="str">
        <f t="shared" si="6"/>
        <v/>
      </c>
      <c r="T40" t="str">
        <f t="shared" si="7"/>
        <v/>
      </c>
      <c r="U40" t="str">
        <f t="shared" si="8"/>
        <v/>
      </c>
      <c r="V40" t="str">
        <f t="shared" si="9"/>
        <v/>
      </c>
      <c r="W40" t="str">
        <f t="shared" si="10"/>
        <v/>
      </c>
      <c r="X40" t="str">
        <f t="shared" si="11"/>
        <v/>
      </c>
      <c r="Y40" t="str">
        <f t="shared" si="12"/>
        <v/>
      </c>
      <c r="Z40" t="str">
        <f t="shared" si="13"/>
        <v/>
      </c>
      <c r="AA40" t="str">
        <f t="shared" si="14"/>
        <v/>
      </c>
      <c r="AB40" t="str">
        <f t="shared" si="15"/>
        <v/>
      </c>
      <c r="AC40" t="str">
        <f t="shared" si="16"/>
        <v/>
      </c>
    </row>
    <row r="41" spans="1:29" x14ac:dyDescent="0.25">
      <c r="A41" s="6"/>
      <c r="B41" s="6"/>
      <c r="C41" s="7" t="str">
        <f>IF($B41="","",VLOOKUP($B41,Baux!$A:$G,2,FALSE))</f>
        <v/>
      </c>
      <c r="D41" s="7" t="str">
        <f>IF($B41="","",VLOOKUP($B41,Baux!$A:$G,3,FALSE))</f>
        <v/>
      </c>
      <c r="E41" s="7" t="str">
        <f>IF($C41="","",VLOOKUP($C41,Biens!$A:$F,2,FALSE))</f>
        <v/>
      </c>
      <c r="F41" s="7" t="str">
        <f>IF(OR($A41="", $B41=""),"",MAX(VLOOKUP($B41,Baux!$A:$G,4,FALSE),DATE($A41,1,1)))</f>
        <v/>
      </c>
      <c r="G41" s="7" t="str">
        <f>IF(OR($A41="", $B41=""),"",MIN(IF(VLOOKUP($B41,Baux!$A:$G,5,FALSE)="",DATE($A41,12,31),VLOOKUP($B41,Baux!$A:$G,5,FALSE)),DATE($A41,12,31)))</f>
        <v/>
      </c>
      <c r="H41" s="7" t="str">
        <f t="shared" si="0"/>
        <v/>
      </c>
      <c r="I41" s="7" t="str">
        <f t="shared" si="1"/>
        <v/>
      </c>
      <c r="J41" s="7" t="str">
        <f>IF(OR($A41="", $B41=""),"",$I41*(IFERROR(SUMIFS(Charges_Reelles!$J:$J,Charges_Reelles!$C:$C,$A41,Charges_Reelles!$D:$D,"Immeuble",Charges_Reelles!$E:$E,$E41,Charges_Reelles!$K:$K,"O",Charges_Reelles!$L:$L,"Tantièmes")*IFERROR(VLOOKUP($C41,Biens!$A:$F,3,FALSE)/VLOOKUP($E41,Immeubles!$A:$F,3,FALSE),0),0)+IFERROR(SUMIFS(Charges_Reelles!$J:$J,Charges_Reelles!$C:$C,$A41,Charges_Reelles!$D:$D,"Immeuble",Charges_Reelles!$E:$E,$E41,Charges_Reelles!$K:$K,"O",Charges_Reelles!$L:$L,"Surface")*IFERROR(VLOOKUP($C41,Biens!$A:$F,4,FALSE)/VLOOKUP($E41,Immeubles!$A:$F,4,FALSE),0),0)+IFERROR(SUMIFS(Charges_Reelles!$J:$J,Charges_Reelles!$C:$C,$A41,Charges_Reelles!$D:$D,"Immeuble",Charges_Reelles!$E:$E,$E41,Charges_Reelles!$K:$K,"O",Charges_Reelles!$L:$L,"Égalitaire")*IFERROR(1/VLOOKUP($E41,Immeubles!$A:$F,5,FALSE),0),0)+SUMIFS(Charges_Reelles!$J:$J,Charges_Reelles!$C:$C,$A41,Charges_Reelles!$D:$D,"Bien",Charges_Reelles!$F:$F,$C41,Charges_Reelles!$K:$K,"O")+SUMIFS(Charges_Reelles!$J:$J,Charges_Reelles!$C:$C,$A41,Charges_Reelles!$D:$D,"Bail",Charges_Reelles!$G:$G,$B41,Charges_Reelles!$K:$K,"O")))</f>
        <v/>
      </c>
      <c r="K41" s="7" t="str">
        <f>IF(OR($A41="", $B41=""),"",SUMIFS(Provisions!$D:$D,Provisions!$B:$B,$A41,Provisions!$C:$C,$B41))</f>
        <v/>
      </c>
      <c r="L41" s="7" t="str">
        <f t="shared" si="2"/>
        <v/>
      </c>
      <c r="M41" s="7" t="str">
        <f t="shared" si="3"/>
        <v/>
      </c>
      <c r="N41" s="7" t="str">
        <f t="shared" si="4"/>
        <v/>
      </c>
      <c r="O41" s="8"/>
      <c r="P41" s="8"/>
      <c r="Q41" s="8"/>
      <c r="R41" t="str">
        <f t="shared" si="5"/>
        <v/>
      </c>
      <c r="S41" t="str">
        <f t="shared" si="6"/>
        <v/>
      </c>
      <c r="T41" t="str">
        <f t="shared" si="7"/>
        <v/>
      </c>
      <c r="U41" t="str">
        <f t="shared" si="8"/>
        <v/>
      </c>
      <c r="V41" t="str">
        <f t="shared" si="9"/>
        <v/>
      </c>
      <c r="W41" t="str">
        <f t="shared" si="10"/>
        <v/>
      </c>
      <c r="X41" t="str">
        <f t="shared" si="11"/>
        <v/>
      </c>
      <c r="Y41" t="str">
        <f t="shared" si="12"/>
        <v/>
      </c>
      <c r="Z41" t="str">
        <f t="shared" si="13"/>
        <v/>
      </c>
      <c r="AA41" t="str">
        <f t="shared" si="14"/>
        <v/>
      </c>
      <c r="AB41" t="str">
        <f t="shared" si="15"/>
        <v/>
      </c>
      <c r="AC41" t="str">
        <f t="shared" si="16"/>
        <v/>
      </c>
    </row>
    <row r="42" spans="1:29" x14ac:dyDescent="0.25">
      <c r="A42" s="6"/>
      <c r="B42" s="6"/>
      <c r="C42" s="7" t="str">
        <f>IF($B42="","",VLOOKUP($B42,Baux!$A:$G,2,FALSE))</f>
        <v/>
      </c>
      <c r="D42" s="7" t="str">
        <f>IF($B42="","",VLOOKUP($B42,Baux!$A:$G,3,FALSE))</f>
        <v/>
      </c>
      <c r="E42" s="7" t="str">
        <f>IF($C42="","",VLOOKUP($C42,Biens!$A:$F,2,FALSE))</f>
        <v/>
      </c>
      <c r="F42" s="7" t="str">
        <f>IF(OR($A42="", $B42=""),"",MAX(VLOOKUP($B42,Baux!$A:$G,4,FALSE),DATE($A42,1,1)))</f>
        <v/>
      </c>
      <c r="G42" s="7" t="str">
        <f>IF(OR($A42="", $B42=""),"",MIN(IF(VLOOKUP($B42,Baux!$A:$G,5,FALSE)="",DATE($A42,12,31),VLOOKUP($B42,Baux!$A:$G,5,FALSE)),DATE($A42,12,31)))</f>
        <v/>
      </c>
      <c r="H42" s="7" t="str">
        <f t="shared" si="0"/>
        <v/>
      </c>
      <c r="I42" s="7" t="str">
        <f t="shared" si="1"/>
        <v/>
      </c>
      <c r="J42" s="7" t="str">
        <f>IF(OR($A42="", $B42=""),"",$I42*(IFERROR(SUMIFS(Charges_Reelles!$J:$J,Charges_Reelles!$C:$C,$A42,Charges_Reelles!$D:$D,"Immeuble",Charges_Reelles!$E:$E,$E42,Charges_Reelles!$K:$K,"O",Charges_Reelles!$L:$L,"Tantièmes")*IFERROR(VLOOKUP($C42,Biens!$A:$F,3,FALSE)/VLOOKUP($E42,Immeubles!$A:$F,3,FALSE),0),0)+IFERROR(SUMIFS(Charges_Reelles!$J:$J,Charges_Reelles!$C:$C,$A42,Charges_Reelles!$D:$D,"Immeuble",Charges_Reelles!$E:$E,$E42,Charges_Reelles!$K:$K,"O",Charges_Reelles!$L:$L,"Surface")*IFERROR(VLOOKUP($C42,Biens!$A:$F,4,FALSE)/VLOOKUP($E42,Immeubles!$A:$F,4,FALSE),0),0)+IFERROR(SUMIFS(Charges_Reelles!$J:$J,Charges_Reelles!$C:$C,$A42,Charges_Reelles!$D:$D,"Immeuble",Charges_Reelles!$E:$E,$E42,Charges_Reelles!$K:$K,"O",Charges_Reelles!$L:$L,"Égalitaire")*IFERROR(1/VLOOKUP($E42,Immeubles!$A:$F,5,FALSE),0),0)+SUMIFS(Charges_Reelles!$J:$J,Charges_Reelles!$C:$C,$A42,Charges_Reelles!$D:$D,"Bien",Charges_Reelles!$F:$F,$C42,Charges_Reelles!$K:$K,"O")+SUMIFS(Charges_Reelles!$J:$J,Charges_Reelles!$C:$C,$A42,Charges_Reelles!$D:$D,"Bail",Charges_Reelles!$G:$G,$B42,Charges_Reelles!$K:$K,"O")))</f>
        <v/>
      </c>
      <c r="K42" s="7" t="str">
        <f>IF(OR($A42="", $B42=""),"",SUMIFS(Provisions!$D:$D,Provisions!$B:$B,$A42,Provisions!$C:$C,$B42))</f>
        <v/>
      </c>
      <c r="L42" s="7" t="str">
        <f t="shared" si="2"/>
        <v/>
      </c>
      <c r="M42" s="7" t="str">
        <f t="shared" si="3"/>
        <v/>
      </c>
      <c r="N42" s="7" t="str">
        <f t="shared" si="4"/>
        <v/>
      </c>
      <c r="O42" s="8"/>
      <c r="P42" s="8"/>
      <c r="Q42" s="8"/>
      <c r="R42" t="str">
        <f t="shared" si="5"/>
        <v/>
      </c>
      <c r="S42" t="str">
        <f t="shared" si="6"/>
        <v/>
      </c>
      <c r="T42" t="str">
        <f t="shared" si="7"/>
        <v/>
      </c>
      <c r="U42" t="str">
        <f t="shared" si="8"/>
        <v/>
      </c>
      <c r="V42" t="str">
        <f t="shared" si="9"/>
        <v/>
      </c>
      <c r="W42" t="str">
        <f t="shared" si="10"/>
        <v/>
      </c>
      <c r="X42" t="str">
        <f t="shared" si="11"/>
        <v/>
      </c>
      <c r="Y42" t="str">
        <f t="shared" si="12"/>
        <v/>
      </c>
      <c r="Z42" t="str">
        <f t="shared" si="13"/>
        <v/>
      </c>
      <c r="AA42" t="str">
        <f t="shared" si="14"/>
        <v/>
      </c>
      <c r="AB42" t="str">
        <f t="shared" si="15"/>
        <v/>
      </c>
      <c r="AC42" t="str">
        <f t="shared" si="16"/>
        <v/>
      </c>
    </row>
    <row r="43" spans="1:29" x14ac:dyDescent="0.25">
      <c r="A43" s="6"/>
      <c r="B43" s="6"/>
      <c r="C43" s="7" t="str">
        <f>IF($B43="","",VLOOKUP($B43,Baux!$A:$G,2,FALSE))</f>
        <v/>
      </c>
      <c r="D43" s="7" t="str">
        <f>IF($B43="","",VLOOKUP($B43,Baux!$A:$G,3,FALSE))</f>
        <v/>
      </c>
      <c r="E43" s="7" t="str">
        <f>IF($C43="","",VLOOKUP($C43,Biens!$A:$F,2,FALSE))</f>
        <v/>
      </c>
      <c r="F43" s="7" t="str">
        <f>IF(OR($A43="", $B43=""),"",MAX(VLOOKUP($B43,Baux!$A:$G,4,FALSE),DATE($A43,1,1)))</f>
        <v/>
      </c>
      <c r="G43" s="7" t="str">
        <f>IF(OR($A43="", $B43=""),"",MIN(IF(VLOOKUP($B43,Baux!$A:$G,5,FALSE)="",DATE($A43,12,31),VLOOKUP($B43,Baux!$A:$G,5,FALSE)),DATE($A43,12,31)))</f>
        <v/>
      </c>
      <c r="H43" s="7" t="str">
        <f t="shared" si="0"/>
        <v/>
      </c>
      <c r="I43" s="7" t="str">
        <f t="shared" si="1"/>
        <v/>
      </c>
      <c r="J43" s="7" t="str">
        <f>IF(OR($A43="", $B43=""),"",$I43*(IFERROR(SUMIFS(Charges_Reelles!$J:$J,Charges_Reelles!$C:$C,$A43,Charges_Reelles!$D:$D,"Immeuble",Charges_Reelles!$E:$E,$E43,Charges_Reelles!$K:$K,"O",Charges_Reelles!$L:$L,"Tantièmes")*IFERROR(VLOOKUP($C43,Biens!$A:$F,3,FALSE)/VLOOKUP($E43,Immeubles!$A:$F,3,FALSE),0),0)+IFERROR(SUMIFS(Charges_Reelles!$J:$J,Charges_Reelles!$C:$C,$A43,Charges_Reelles!$D:$D,"Immeuble",Charges_Reelles!$E:$E,$E43,Charges_Reelles!$K:$K,"O",Charges_Reelles!$L:$L,"Surface")*IFERROR(VLOOKUP($C43,Biens!$A:$F,4,FALSE)/VLOOKUP($E43,Immeubles!$A:$F,4,FALSE),0),0)+IFERROR(SUMIFS(Charges_Reelles!$J:$J,Charges_Reelles!$C:$C,$A43,Charges_Reelles!$D:$D,"Immeuble",Charges_Reelles!$E:$E,$E43,Charges_Reelles!$K:$K,"O",Charges_Reelles!$L:$L,"Égalitaire")*IFERROR(1/VLOOKUP($E43,Immeubles!$A:$F,5,FALSE),0),0)+SUMIFS(Charges_Reelles!$J:$J,Charges_Reelles!$C:$C,$A43,Charges_Reelles!$D:$D,"Bien",Charges_Reelles!$F:$F,$C43,Charges_Reelles!$K:$K,"O")+SUMIFS(Charges_Reelles!$J:$J,Charges_Reelles!$C:$C,$A43,Charges_Reelles!$D:$D,"Bail",Charges_Reelles!$G:$G,$B43,Charges_Reelles!$K:$K,"O")))</f>
        <v/>
      </c>
      <c r="K43" s="7" t="str">
        <f>IF(OR($A43="", $B43=""),"",SUMIFS(Provisions!$D:$D,Provisions!$B:$B,$A43,Provisions!$C:$C,$B43))</f>
        <v/>
      </c>
      <c r="L43" s="7" t="str">
        <f t="shared" si="2"/>
        <v/>
      </c>
      <c r="M43" s="7" t="str">
        <f t="shared" si="3"/>
        <v/>
      </c>
      <c r="N43" s="7" t="str">
        <f t="shared" si="4"/>
        <v/>
      </c>
      <c r="O43" s="8"/>
      <c r="P43" s="8"/>
      <c r="Q43" s="8"/>
      <c r="R43" t="str">
        <f t="shared" si="5"/>
        <v/>
      </c>
      <c r="S43" t="str">
        <f t="shared" si="6"/>
        <v/>
      </c>
      <c r="T43" t="str">
        <f t="shared" si="7"/>
        <v/>
      </c>
      <c r="U43" t="str">
        <f t="shared" si="8"/>
        <v/>
      </c>
      <c r="V43" t="str">
        <f t="shared" si="9"/>
        <v/>
      </c>
      <c r="W43" t="str">
        <f t="shared" si="10"/>
        <v/>
      </c>
      <c r="X43" t="str">
        <f t="shared" si="11"/>
        <v/>
      </c>
      <c r="Y43" t="str">
        <f t="shared" si="12"/>
        <v/>
      </c>
      <c r="Z43" t="str">
        <f t="shared" si="13"/>
        <v/>
      </c>
      <c r="AA43" t="str">
        <f t="shared" si="14"/>
        <v/>
      </c>
      <c r="AB43" t="str">
        <f t="shared" si="15"/>
        <v/>
      </c>
      <c r="AC43" t="str">
        <f t="shared" si="16"/>
        <v/>
      </c>
    </row>
    <row r="44" spans="1:29" x14ac:dyDescent="0.25">
      <c r="A44" s="6"/>
      <c r="B44" s="6"/>
      <c r="C44" s="7" t="str">
        <f>IF($B44="","",VLOOKUP($B44,Baux!$A:$G,2,FALSE))</f>
        <v/>
      </c>
      <c r="D44" s="7" t="str">
        <f>IF($B44="","",VLOOKUP($B44,Baux!$A:$G,3,FALSE))</f>
        <v/>
      </c>
      <c r="E44" s="7" t="str">
        <f>IF($C44="","",VLOOKUP($C44,Biens!$A:$F,2,FALSE))</f>
        <v/>
      </c>
      <c r="F44" s="7" t="str">
        <f>IF(OR($A44="", $B44=""),"",MAX(VLOOKUP($B44,Baux!$A:$G,4,FALSE),DATE($A44,1,1)))</f>
        <v/>
      </c>
      <c r="G44" s="7" t="str">
        <f>IF(OR($A44="", $B44=""),"",MIN(IF(VLOOKUP($B44,Baux!$A:$G,5,FALSE)="",DATE($A44,12,31),VLOOKUP($B44,Baux!$A:$G,5,FALSE)),DATE($A44,12,31)))</f>
        <v/>
      </c>
      <c r="H44" s="7" t="str">
        <f t="shared" si="0"/>
        <v/>
      </c>
      <c r="I44" s="7" t="str">
        <f t="shared" si="1"/>
        <v/>
      </c>
      <c r="J44" s="7" t="str">
        <f>IF(OR($A44="", $B44=""),"",$I44*(IFERROR(SUMIFS(Charges_Reelles!$J:$J,Charges_Reelles!$C:$C,$A44,Charges_Reelles!$D:$D,"Immeuble",Charges_Reelles!$E:$E,$E44,Charges_Reelles!$K:$K,"O",Charges_Reelles!$L:$L,"Tantièmes")*IFERROR(VLOOKUP($C44,Biens!$A:$F,3,FALSE)/VLOOKUP($E44,Immeubles!$A:$F,3,FALSE),0),0)+IFERROR(SUMIFS(Charges_Reelles!$J:$J,Charges_Reelles!$C:$C,$A44,Charges_Reelles!$D:$D,"Immeuble",Charges_Reelles!$E:$E,$E44,Charges_Reelles!$K:$K,"O",Charges_Reelles!$L:$L,"Surface")*IFERROR(VLOOKUP($C44,Biens!$A:$F,4,FALSE)/VLOOKUP($E44,Immeubles!$A:$F,4,FALSE),0),0)+IFERROR(SUMIFS(Charges_Reelles!$J:$J,Charges_Reelles!$C:$C,$A44,Charges_Reelles!$D:$D,"Immeuble",Charges_Reelles!$E:$E,$E44,Charges_Reelles!$K:$K,"O",Charges_Reelles!$L:$L,"Égalitaire")*IFERROR(1/VLOOKUP($E44,Immeubles!$A:$F,5,FALSE),0),0)+SUMIFS(Charges_Reelles!$J:$J,Charges_Reelles!$C:$C,$A44,Charges_Reelles!$D:$D,"Bien",Charges_Reelles!$F:$F,$C44,Charges_Reelles!$K:$K,"O")+SUMIFS(Charges_Reelles!$J:$J,Charges_Reelles!$C:$C,$A44,Charges_Reelles!$D:$D,"Bail",Charges_Reelles!$G:$G,$B44,Charges_Reelles!$K:$K,"O")))</f>
        <v/>
      </c>
      <c r="K44" s="7" t="str">
        <f>IF(OR($A44="", $B44=""),"",SUMIFS(Provisions!$D:$D,Provisions!$B:$B,$A44,Provisions!$C:$C,$B44))</f>
        <v/>
      </c>
      <c r="L44" s="7" t="str">
        <f t="shared" si="2"/>
        <v/>
      </c>
      <c r="M44" s="7" t="str">
        <f t="shared" si="3"/>
        <v/>
      </c>
      <c r="N44" s="7" t="str">
        <f t="shared" si="4"/>
        <v/>
      </c>
      <c r="O44" s="8"/>
      <c r="P44" s="8"/>
      <c r="Q44" s="8"/>
      <c r="R44" t="str">
        <f t="shared" si="5"/>
        <v/>
      </c>
      <c r="S44" t="str">
        <f t="shared" si="6"/>
        <v/>
      </c>
      <c r="T44" t="str">
        <f t="shared" si="7"/>
        <v/>
      </c>
      <c r="U44" t="str">
        <f t="shared" si="8"/>
        <v/>
      </c>
      <c r="V44" t="str">
        <f t="shared" si="9"/>
        <v/>
      </c>
      <c r="W44" t="str">
        <f t="shared" si="10"/>
        <v/>
      </c>
      <c r="X44" t="str">
        <f t="shared" si="11"/>
        <v/>
      </c>
      <c r="Y44" t="str">
        <f t="shared" si="12"/>
        <v/>
      </c>
      <c r="Z44" t="str">
        <f t="shared" si="13"/>
        <v/>
      </c>
      <c r="AA44" t="str">
        <f t="shared" si="14"/>
        <v/>
      </c>
      <c r="AB44" t="str">
        <f t="shared" si="15"/>
        <v/>
      </c>
      <c r="AC44" t="str">
        <f t="shared" si="16"/>
        <v/>
      </c>
    </row>
    <row r="45" spans="1:29" x14ac:dyDescent="0.25">
      <c r="A45" s="6"/>
      <c r="B45" s="6"/>
      <c r="C45" s="7" t="str">
        <f>IF($B45="","",VLOOKUP($B45,Baux!$A:$G,2,FALSE))</f>
        <v/>
      </c>
      <c r="D45" s="7" t="str">
        <f>IF($B45="","",VLOOKUP($B45,Baux!$A:$G,3,FALSE))</f>
        <v/>
      </c>
      <c r="E45" s="7" t="str">
        <f>IF($C45="","",VLOOKUP($C45,Biens!$A:$F,2,FALSE))</f>
        <v/>
      </c>
      <c r="F45" s="7" t="str">
        <f>IF(OR($A45="", $B45=""),"",MAX(VLOOKUP($B45,Baux!$A:$G,4,FALSE),DATE($A45,1,1)))</f>
        <v/>
      </c>
      <c r="G45" s="7" t="str">
        <f>IF(OR($A45="", $B45=""),"",MIN(IF(VLOOKUP($B45,Baux!$A:$G,5,FALSE)="",DATE($A45,12,31),VLOOKUP($B45,Baux!$A:$G,5,FALSE)),DATE($A45,12,31)))</f>
        <v/>
      </c>
      <c r="H45" s="7" t="str">
        <f t="shared" si="0"/>
        <v/>
      </c>
      <c r="I45" s="7" t="str">
        <f t="shared" si="1"/>
        <v/>
      </c>
      <c r="J45" s="7" t="str">
        <f>IF(OR($A45="", $B45=""),"",$I45*(IFERROR(SUMIFS(Charges_Reelles!$J:$J,Charges_Reelles!$C:$C,$A45,Charges_Reelles!$D:$D,"Immeuble",Charges_Reelles!$E:$E,$E45,Charges_Reelles!$K:$K,"O",Charges_Reelles!$L:$L,"Tantièmes")*IFERROR(VLOOKUP($C45,Biens!$A:$F,3,FALSE)/VLOOKUP($E45,Immeubles!$A:$F,3,FALSE),0),0)+IFERROR(SUMIFS(Charges_Reelles!$J:$J,Charges_Reelles!$C:$C,$A45,Charges_Reelles!$D:$D,"Immeuble",Charges_Reelles!$E:$E,$E45,Charges_Reelles!$K:$K,"O",Charges_Reelles!$L:$L,"Surface")*IFERROR(VLOOKUP($C45,Biens!$A:$F,4,FALSE)/VLOOKUP($E45,Immeubles!$A:$F,4,FALSE),0),0)+IFERROR(SUMIFS(Charges_Reelles!$J:$J,Charges_Reelles!$C:$C,$A45,Charges_Reelles!$D:$D,"Immeuble",Charges_Reelles!$E:$E,$E45,Charges_Reelles!$K:$K,"O",Charges_Reelles!$L:$L,"Égalitaire")*IFERROR(1/VLOOKUP($E45,Immeubles!$A:$F,5,FALSE),0),0)+SUMIFS(Charges_Reelles!$J:$J,Charges_Reelles!$C:$C,$A45,Charges_Reelles!$D:$D,"Bien",Charges_Reelles!$F:$F,$C45,Charges_Reelles!$K:$K,"O")+SUMIFS(Charges_Reelles!$J:$J,Charges_Reelles!$C:$C,$A45,Charges_Reelles!$D:$D,"Bail",Charges_Reelles!$G:$G,$B45,Charges_Reelles!$K:$K,"O")))</f>
        <v/>
      </c>
      <c r="K45" s="7" t="str">
        <f>IF(OR($A45="", $B45=""),"",SUMIFS(Provisions!$D:$D,Provisions!$B:$B,$A45,Provisions!$C:$C,$B45))</f>
        <v/>
      </c>
      <c r="L45" s="7" t="str">
        <f t="shared" si="2"/>
        <v/>
      </c>
      <c r="M45" s="7" t="str">
        <f t="shared" si="3"/>
        <v/>
      </c>
      <c r="N45" s="7" t="str">
        <f t="shared" si="4"/>
        <v/>
      </c>
      <c r="O45" s="8"/>
      <c r="P45" s="8"/>
      <c r="Q45" s="8"/>
      <c r="R45" t="str">
        <f t="shared" si="5"/>
        <v/>
      </c>
      <c r="S45" t="str">
        <f t="shared" si="6"/>
        <v/>
      </c>
      <c r="T45" t="str">
        <f t="shared" si="7"/>
        <v/>
      </c>
      <c r="U45" t="str">
        <f t="shared" si="8"/>
        <v/>
      </c>
      <c r="V45" t="str">
        <f t="shared" si="9"/>
        <v/>
      </c>
      <c r="W45" t="str">
        <f t="shared" si="10"/>
        <v/>
      </c>
      <c r="X45" t="str">
        <f t="shared" si="11"/>
        <v/>
      </c>
      <c r="Y45" t="str">
        <f t="shared" si="12"/>
        <v/>
      </c>
      <c r="Z45" t="str">
        <f t="shared" si="13"/>
        <v/>
      </c>
      <c r="AA45" t="str">
        <f t="shared" si="14"/>
        <v/>
      </c>
      <c r="AB45" t="str">
        <f t="shared" si="15"/>
        <v/>
      </c>
      <c r="AC45" t="str">
        <f t="shared" si="16"/>
        <v/>
      </c>
    </row>
    <row r="46" spans="1:29" x14ac:dyDescent="0.25">
      <c r="A46" s="6"/>
      <c r="B46" s="6"/>
      <c r="C46" s="7" t="str">
        <f>IF($B46="","",VLOOKUP($B46,Baux!$A:$G,2,FALSE))</f>
        <v/>
      </c>
      <c r="D46" s="7" t="str">
        <f>IF($B46="","",VLOOKUP($B46,Baux!$A:$G,3,FALSE))</f>
        <v/>
      </c>
      <c r="E46" s="7" t="str">
        <f>IF($C46="","",VLOOKUP($C46,Biens!$A:$F,2,FALSE))</f>
        <v/>
      </c>
      <c r="F46" s="7" t="str">
        <f>IF(OR($A46="", $B46=""),"",MAX(VLOOKUP($B46,Baux!$A:$G,4,FALSE),DATE($A46,1,1)))</f>
        <v/>
      </c>
      <c r="G46" s="7" t="str">
        <f>IF(OR($A46="", $B46=""),"",MIN(IF(VLOOKUP($B46,Baux!$A:$G,5,FALSE)="",DATE($A46,12,31),VLOOKUP($B46,Baux!$A:$G,5,FALSE)),DATE($A46,12,31)))</f>
        <v/>
      </c>
      <c r="H46" s="7" t="str">
        <f t="shared" si="0"/>
        <v/>
      </c>
      <c r="I46" s="7" t="str">
        <f t="shared" si="1"/>
        <v/>
      </c>
      <c r="J46" s="7" t="str">
        <f>IF(OR($A46="", $B46=""),"",$I46*(IFERROR(SUMIFS(Charges_Reelles!$J:$J,Charges_Reelles!$C:$C,$A46,Charges_Reelles!$D:$D,"Immeuble",Charges_Reelles!$E:$E,$E46,Charges_Reelles!$K:$K,"O",Charges_Reelles!$L:$L,"Tantièmes")*IFERROR(VLOOKUP($C46,Biens!$A:$F,3,FALSE)/VLOOKUP($E46,Immeubles!$A:$F,3,FALSE),0),0)+IFERROR(SUMIFS(Charges_Reelles!$J:$J,Charges_Reelles!$C:$C,$A46,Charges_Reelles!$D:$D,"Immeuble",Charges_Reelles!$E:$E,$E46,Charges_Reelles!$K:$K,"O",Charges_Reelles!$L:$L,"Surface")*IFERROR(VLOOKUP($C46,Biens!$A:$F,4,FALSE)/VLOOKUP($E46,Immeubles!$A:$F,4,FALSE),0),0)+IFERROR(SUMIFS(Charges_Reelles!$J:$J,Charges_Reelles!$C:$C,$A46,Charges_Reelles!$D:$D,"Immeuble",Charges_Reelles!$E:$E,$E46,Charges_Reelles!$K:$K,"O",Charges_Reelles!$L:$L,"Égalitaire")*IFERROR(1/VLOOKUP($E46,Immeubles!$A:$F,5,FALSE),0),0)+SUMIFS(Charges_Reelles!$J:$J,Charges_Reelles!$C:$C,$A46,Charges_Reelles!$D:$D,"Bien",Charges_Reelles!$F:$F,$C46,Charges_Reelles!$K:$K,"O")+SUMIFS(Charges_Reelles!$J:$J,Charges_Reelles!$C:$C,$A46,Charges_Reelles!$D:$D,"Bail",Charges_Reelles!$G:$G,$B46,Charges_Reelles!$K:$K,"O")))</f>
        <v/>
      </c>
      <c r="K46" s="7" t="str">
        <f>IF(OR($A46="", $B46=""),"",SUMIFS(Provisions!$D:$D,Provisions!$B:$B,$A46,Provisions!$C:$C,$B46))</f>
        <v/>
      </c>
      <c r="L46" s="7" t="str">
        <f t="shared" si="2"/>
        <v/>
      </c>
      <c r="M46" s="7" t="str">
        <f t="shared" si="3"/>
        <v/>
      </c>
      <c r="N46" s="7" t="str">
        <f t="shared" si="4"/>
        <v/>
      </c>
      <c r="O46" s="8"/>
      <c r="P46" s="8"/>
      <c r="Q46" s="8"/>
      <c r="R46" t="str">
        <f t="shared" si="5"/>
        <v/>
      </c>
      <c r="S46" t="str">
        <f t="shared" si="6"/>
        <v/>
      </c>
      <c r="T46" t="str">
        <f t="shared" si="7"/>
        <v/>
      </c>
      <c r="U46" t="str">
        <f t="shared" si="8"/>
        <v/>
      </c>
      <c r="V46" t="str">
        <f t="shared" si="9"/>
        <v/>
      </c>
      <c r="W46" t="str">
        <f t="shared" si="10"/>
        <v/>
      </c>
      <c r="X46" t="str">
        <f t="shared" si="11"/>
        <v/>
      </c>
      <c r="Y46" t="str">
        <f t="shared" si="12"/>
        <v/>
      </c>
      <c r="Z46" t="str">
        <f t="shared" si="13"/>
        <v/>
      </c>
      <c r="AA46" t="str">
        <f t="shared" si="14"/>
        <v/>
      </c>
      <c r="AB46" t="str">
        <f t="shared" si="15"/>
        <v/>
      </c>
      <c r="AC46" t="str">
        <f t="shared" si="16"/>
        <v/>
      </c>
    </row>
    <row r="47" spans="1:29" x14ac:dyDescent="0.25">
      <c r="A47" s="6"/>
      <c r="B47" s="6"/>
      <c r="C47" s="7" t="str">
        <f>IF($B47="","",VLOOKUP($B47,Baux!$A:$G,2,FALSE))</f>
        <v/>
      </c>
      <c r="D47" s="7" t="str">
        <f>IF($B47="","",VLOOKUP($B47,Baux!$A:$G,3,FALSE))</f>
        <v/>
      </c>
      <c r="E47" s="7" t="str">
        <f>IF($C47="","",VLOOKUP($C47,Biens!$A:$F,2,FALSE))</f>
        <v/>
      </c>
      <c r="F47" s="7" t="str">
        <f>IF(OR($A47="", $B47=""),"",MAX(VLOOKUP($B47,Baux!$A:$G,4,FALSE),DATE($A47,1,1)))</f>
        <v/>
      </c>
      <c r="G47" s="7" t="str">
        <f>IF(OR($A47="", $B47=""),"",MIN(IF(VLOOKUP($B47,Baux!$A:$G,5,FALSE)="",DATE($A47,12,31),VLOOKUP($B47,Baux!$A:$G,5,FALSE)),DATE($A47,12,31)))</f>
        <v/>
      </c>
      <c r="H47" s="7" t="str">
        <f t="shared" si="0"/>
        <v/>
      </c>
      <c r="I47" s="7" t="str">
        <f t="shared" si="1"/>
        <v/>
      </c>
      <c r="J47" s="7" t="str">
        <f>IF(OR($A47="", $B47=""),"",$I47*(IFERROR(SUMIFS(Charges_Reelles!$J:$J,Charges_Reelles!$C:$C,$A47,Charges_Reelles!$D:$D,"Immeuble",Charges_Reelles!$E:$E,$E47,Charges_Reelles!$K:$K,"O",Charges_Reelles!$L:$L,"Tantièmes")*IFERROR(VLOOKUP($C47,Biens!$A:$F,3,FALSE)/VLOOKUP($E47,Immeubles!$A:$F,3,FALSE),0),0)+IFERROR(SUMIFS(Charges_Reelles!$J:$J,Charges_Reelles!$C:$C,$A47,Charges_Reelles!$D:$D,"Immeuble",Charges_Reelles!$E:$E,$E47,Charges_Reelles!$K:$K,"O",Charges_Reelles!$L:$L,"Surface")*IFERROR(VLOOKUP($C47,Biens!$A:$F,4,FALSE)/VLOOKUP($E47,Immeubles!$A:$F,4,FALSE),0),0)+IFERROR(SUMIFS(Charges_Reelles!$J:$J,Charges_Reelles!$C:$C,$A47,Charges_Reelles!$D:$D,"Immeuble",Charges_Reelles!$E:$E,$E47,Charges_Reelles!$K:$K,"O",Charges_Reelles!$L:$L,"Égalitaire")*IFERROR(1/VLOOKUP($E47,Immeubles!$A:$F,5,FALSE),0),0)+SUMIFS(Charges_Reelles!$J:$J,Charges_Reelles!$C:$C,$A47,Charges_Reelles!$D:$D,"Bien",Charges_Reelles!$F:$F,$C47,Charges_Reelles!$K:$K,"O")+SUMIFS(Charges_Reelles!$J:$J,Charges_Reelles!$C:$C,$A47,Charges_Reelles!$D:$D,"Bail",Charges_Reelles!$G:$G,$B47,Charges_Reelles!$K:$K,"O")))</f>
        <v/>
      </c>
      <c r="K47" s="7" t="str">
        <f>IF(OR($A47="", $B47=""),"",SUMIFS(Provisions!$D:$D,Provisions!$B:$B,$A47,Provisions!$C:$C,$B47))</f>
        <v/>
      </c>
      <c r="L47" s="7" t="str">
        <f t="shared" si="2"/>
        <v/>
      </c>
      <c r="M47" s="7" t="str">
        <f t="shared" si="3"/>
        <v/>
      </c>
      <c r="N47" s="7" t="str">
        <f t="shared" si="4"/>
        <v/>
      </c>
      <c r="O47" s="8"/>
      <c r="P47" s="8"/>
      <c r="Q47" s="8"/>
      <c r="R47" t="str">
        <f t="shared" si="5"/>
        <v/>
      </c>
      <c r="S47" t="str">
        <f t="shared" si="6"/>
        <v/>
      </c>
      <c r="T47" t="str">
        <f t="shared" si="7"/>
        <v/>
      </c>
      <c r="U47" t="str">
        <f t="shared" si="8"/>
        <v/>
      </c>
      <c r="V47" t="str">
        <f t="shared" si="9"/>
        <v/>
      </c>
      <c r="W47" t="str">
        <f t="shared" si="10"/>
        <v/>
      </c>
      <c r="X47" t="str">
        <f t="shared" si="11"/>
        <v/>
      </c>
      <c r="Y47" t="str">
        <f t="shared" si="12"/>
        <v/>
      </c>
      <c r="Z47" t="str">
        <f t="shared" si="13"/>
        <v/>
      </c>
      <c r="AA47" t="str">
        <f t="shared" si="14"/>
        <v/>
      </c>
      <c r="AB47" t="str">
        <f t="shared" si="15"/>
        <v/>
      </c>
      <c r="AC47" t="str">
        <f t="shared" si="16"/>
        <v/>
      </c>
    </row>
    <row r="48" spans="1:29" x14ac:dyDescent="0.25">
      <c r="A48" s="6"/>
      <c r="B48" s="6"/>
      <c r="C48" s="7" t="str">
        <f>IF($B48="","",VLOOKUP($B48,Baux!$A:$G,2,FALSE))</f>
        <v/>
      </c>
      <c r="D48" s="7" t="str">
        <f>IF($B48="","",VLOOKUP($B48,Baux!$A:$G,3,FALSE))</f>
        <v/>
      </c>
      <c r="E48" s="7" t="str">
        <f>IF($C48="","",VLOOKUP($C48,Biens!$A:$F,2,FALSE))</f>
        <v/>
      </c>
      <c r="F48" s="7" t="str">
        <f>IF(OR($A48="", $B48=""),"",MAX(VLOOKUP($B48,Baux!$A:$G,4,FALSE),DATE($A48,1,1)))</f>
        <v/>
      </c>
      <c r="G48" s="7" t="str">
        <f>IF(OR($A48="", $B48=""),"",MIN(IF(VLOOKUP($B48,Baux!$A:$G,5,FALSE)="",DATE($A48,12,31),VLOOKUP($B48,Baux!$A:$G,5,FALSE)),DATE($A48,12,31)))</f>
        <v/>
      </c>
      <c r="H48" s="7" t="str">
        <f t="shared" si="0"/>
        <v/>
      </c>
      <c r="I48" s="7" t="str">
        <f t="shared" si="1"/>
        <v/>
      </c>
      <c r="J48" s="7" t="str">
        <f>IF(OR($A48="", $B48=""),"",$I48*(IFERROR(SUMIFS(Charges_Reelles!$J:$J,Charges_Reelles!$C:$C,$A48,Charges_Reelles!$D:$D,"Immeuble",Charges_Reelles!$E:$E,$E48,Charges_Reelles!$K:$K,"O",Charges_Reelles!$L:$L,"Tantièmes")*IFERROR(VLOOKUP($C48,Biens!$A:$F,3,FALSE)/VLOOKUP($E48,Immeubles!$A:$F,3,FALSE),0),0)+IFERROR(SUMIFS(Charges_Reelles!$J:$J,Charges_Reelles!$C:$C,$A48,Charges_Reelles!$D:$D,"Immeuble",Charges_Reelles!$E:$E,$E48,Charges_Reelles!$K:$K,"O",Charges_Reelles!$L:$L,"Surface")*IFERROR(VLOOKUP($C48,Biens!$A:$F,4,FALSE)/VLOOKUP($E48,Immeubles!$A:$F,4,FALSE),0),0)+IFERROR(SUMIFS(Charges_Reelles!$J:$J,Charges_Reelles!$C:$C,$A48,Charges_Reelles!$D:$D,"Immeuble",Charges_Reelles!$E:$E,$E48,Charges_Reelles!$K:$K,"O",Charges_Reelles!$L:$L,"Égalitaire")*IFERROR(1/VLOOKUP($E48,Immeubles!$A:$F,5,FALSE),0),0)+SUMIFS(Charges_Reelles!$J:$J,Charges_Reelles!$C:$C,$A48,Charges_Reelles!$D:$D,"Bien",Charges_Reelles!$F:$F,$C48,Charges_Reelles!$K:$K,"O")+SUMIFS(Charges_Reelles!$J:$J,Charges_Reelles!$C:$C,$A48,Charges_Reelles!$D:$D,"Bail",Charges_Reelles!$G:$G,$B48,Charges_Reelles!$K:$K,"O")))</f>
        <v/>
      </c>
      <c r="K48" s="7" t="str">
        <f>IF(OR($A48="", $B48=""),"",SUMIFS(Provisions!$D:$D,Provisions!$B:$B,$A48,Provisions!$C:$C,$B48))</f>
        <v/>
      </c>
      <c r="L48" s="7" t="str">
        <f t="shared" si="2"/>
        <v/>
      </c>
      <c r="M48" s="7" t="str">
        <f t="shared" si="3"/>
        <v/>
      </c>
      <c r="N48" s="7" t="str">
        <f t="shared" si="4"/>
        <v/>
      </c>
      <c r="O48" s="8"/>
      <c r="P48" s="8"/>
      <c r="Q48" s="8"/>
      <c r="R48" t="str">
        <f t="shared" si="5"/>
        <v/>
      </c>
      <c r="S48" t="str">
        <f t="shared" si="6"/>
        <v/>
      </c>
      <c r="T48" t="str">
        <f t="shared" si="7"/>
        <v/>
      </c>
      <c r="U48" t="str">
        <f t="shared" si="8"/>
        <v/>
      </c>
      <c r="V48" t="str">
        <f t="shared" si="9"/>
        <v/>
      </c>
      <c r="W48" t="str">
        <f t="shared" si="10"/>
        <v/>
      </c>
      <c r="X48" t="str">
        <f t="shared" si="11"/>
        <v/>
      </c>
      <c r="Y48" t="str">
        <f t="shared" si="12"/>
        <v/>
      </c>
      <c r="Z48" t="str">
        <f t="shared" si="13"/>
        <v/>
      </c>
      <c r="AA48" t="str">
        <f t="shared" si="14"/>
        <v/>
      </c>
      <c r="AB48" t="str">
        <f t="shared" si="15"/>
        <v/>
      </c>
      <c r="AC48" t="str">
        <f t="shared" si="16"/>
        <v/>
      </c>
    </row>
    <row r="49" spans="1:29" x14ac:dyDescent="0.25">
      <c r="A49" s="6"/>
      <c r="B49" s="6"/>
      <c r="C49" s="7" t="str">
        <f>IF($B49="","",VLOOKUP($B49,Baux!$A:$G,2,FALSE))</f>
        <v/>
      </c>
      <c r="D49" s="7" t="str">
        <f>IF($B49="","",VLOOKUP($B49,Baux!$A:$G,3,FALSE))</f>
        <v/>
      </c>
      <c r="E49" s="7" t="str">
        <f>IF($C49="","",VLOOKUP($C49,Biens!$A:$F,2,FALSE))</f>
        <v/>
      </c>
      <c r="F49" s="7" t="str">
        <f>IF(OR($A49="", $B49=""),"",MAX(VLOOKUP($B49,Baux!$A:$G,4,FALSE),DATE($A49,1,1)))</f>
        <v/>
      </c>
      <c r="G49" s="7" t="str">
        <f>IF(OR($A49="", $B49=""),"",MIN(IF(VLOOKUP($B49,Baux!$A:$G,5,FALSE)="",DATE($A49,12,31),VLOOKUP($B49,Baux!$A:$G,5,FALSE)),DATE($A49,12,31)))</f>
        <v/>
      </c>
      <c r="H49" s="7" t="str">
        <f t="shared" si="0"/>
        <v/>
      </c>
      <c r="I49" s="7" t="str">
        <f t="shared" si="1"/>
        <v/>
      </c>
      <c r="J49" s="7" t="str">
        <f>IF(OR($A49="", $B49=""),"",$I49*(IFERROR(SUMIFS(Charges_Reelles!$J:$J,Charges_Reelles!$C:$C,$A49,Charges_Reelles!$D:$D,"Immeuble",Charges_Reelles!$E:$E,$E49,Charges_Reelles!$K:$K,"O",Charges_Reelles!$L:$L,"Tantièmes")*IFERROR(VLOOKUP($C49,Biens!$A:$F,3,FALSE)/VLOOKUP($E49,Immeubles!$A:$F,3,FALSE),0),0)+IFERROR(SUMIFS(Charges_Reelles!$J:$J,Charges_Reelles!$C:$C,$A49,Charges_Reelles!$D:$D,"Immeuble",Charges_Reelles!$E:$E,$E49,Charges_Reelles!$K:$K,"O",Charges_Reelles!$L:$L,"Surface")*IFERROR(VLOOKUP($C49,Biens!$A:$F,4,FALSE)/VLOOKUP($E49,Immeubles!$A:$F,4,FALSE),0),0)+IFERROR(SUMIFS(Charges_Reelles!$J:$J,Charges_Reelles!$C:$C,$A49,Charges_Reelles!$D:$D,"Immeuble",Charges_Reelles!$E:$E,$E49,Charges_Reelles!$K:$K,"O",Charges_Reelles!$L:$L,"Égalitaire")*IFERROR(1/VLOOKUP($E49,Immeubles!$A:$F,5,FALSE),0),0)+SUMIFS(Charges_Reelles!$J:$J,Charges_Reelles!$C:$C,$A49,Charges_Reelles!$D:$D,"Bien",Charges_Reelles!$F:$F,$C49,Charges_Reelles!$K:$K,"O")+SUMIFS(Charges_Reelles!$J:$J,Charges_Reelles!$C:$C,$A49,Charges_Reelles!$D:$D,"Bail",Charges_Reelles!$G:$G,$B49,Charges_Reelles!$K:$K,"O")))</f>
        <v/>
      </c>
      <c r="K49" s="7" t="str">
        <f>IF(OR($A49="", $B49=""),"",SUMIFS(Provisions!$D:$D,Provisions!$B:$B,$A49,Provisions!$C:$C,$B49))</f>
        <v/>
      </c>
      <c r="L49" s="7" t="str">
        <f t="shared" si="2"/>
        <v/>
      </c>
      <c r="M49" s="7" t="str">
        <f t="shared" si="3"/>
        <v/>
      </c>
      <c r="N49" s="7" t="str">
        <f t="shared" si="4"/>
        <v/>
      </c>
      <c r="O49" s="8"/>
      <c r="P49" s="8"/>
      <c r="Q49" s="8"/>
      <c r="R49" t="str">
        <f t="shared" si="5"/>
        <v/>
      </c>
      <c r="S49" t="str">
        <f t="shared" si="6"/>
        <v/>
      </c>
      <c r="T49" t="str">
        <f t="shared" si="7"/>
        <v/>
      </c>
      <c r="U49" t="str">
        <f t="shared" si="8"/>
        <v/>
      </c>
      <c r="V49" t="str">
        <f t="shared" si="9"/>
        <v/>
      </c>
      <c r="W49" t="str">
        <f t="shared" si="10"/>
        <v/>
      </c>
      <c r="X49" t="str">
        <f t="shared" si="11"/>
        <v/>
      </c>
      <c r="Y49" t="str">
        <f t="shared" si="12"/>
        <v/>
      </c>
      <c r="Z49" t="str">
        <f t="shared" si="13"/>
        <v/>
      </c>
      <c r="AA49" t="str">
        <f t="shared" si="14"/>
        <v/>
      </c>
      <c r="AB49" t="str">
        <f t="shared" si="15"/>
        <v/>
      </c>
      <c r="AC49" t="str">
        <f t="shared" si="16"/>
        <v/>
      </c>
    </row>
    <row r="50" spans="1:29" x14ac:dyDescent="0.25">
      <c r="A50" s="6"/>
      <c r="B50" s="6"/>
      <c r="C50" s="7" t="str">
        <f>IF($B50="","",VLOOKUP($B50,Baux!$A:$G,2,FALSE))</f>
        <v/>
      </c>
      <c r="D50" s="7" t="str">
        <f>IF($B50="","",VLOOKUP($B50,Baux!$A:$G,3,FALSE))</f>
        <v/>
      </c>
      <c r="E50" s="7" t="str">
        <f>IF($C50="","",VLOOKUP($C50,Biens!$A:$F,2,FALSE))</f>
        <v/>
      </c>
      <c r="F50" s="7" t="str">
        <f>IF(OR($A50="", $B50=""),"",MAX(VLOOKUP($B50,Baux!$A:$G,4,FALSE),DATE($A50,1,1)))</f>
        <v/>
      </c>
      <c r="G50" s="7" t="str">
        <f>IF(OR($A50="", $B50=""),"",MIN(IF(VLOOKUP($B50,Baux!$A:$G,5,FALSE)="",DATE($A50,12,31),VLOOKUP($B50,Baux!$A:$G,5,FALSE)),DATE($A50,12,31)))</f>
        <v/>
      </c>
      <c r="H50" s="7" t="str">
        <f t="shared" si="0"/>
        <v/>
      </c>
      <c r="I50" s="7" t="str">
        <f t="shared" si="1"/>
        <v/>
      </c>
      <c r="J50" s="7" t="str">
        <f>IF(OR($A50="", $B50=""),"",$I50*(IFERROR(SUMIFS(Charges_Reelles!$J:$J,Charges_Reelles!$C:$C,$A50,Charges_Reelles!$D:$D,"Immeuble",Charges_Reelles!$E:$E,$E50,Charges_Reelles!$K:$K,"O",Charges_Reelles!$L:$L,"Tantièmes")*IFERROR(VLOOKUP($C50,Biens!$A:$F,3,FALSE)/VLOOKUP($E50,Immeubles!$A:$F,3,FALSE),0),0)+IFERROR(SUMIFS(Charges_Reelles!$J:$J,Charges_Reelles!$C:$C,$A50,Charges_Reelles!$D:$D,"Immeuble",Charges_Reelles!$E:$E,$E50,Charges_Reelles!$K:$K,"O",Charges_Reelles!$L:$L,"Surface")*IFERROR(VLOOKUP($C50,Biens!$A:$F,4,FALSE)/VLOOKUP($E50,Immeubles!$A:$F,4,FALSE),0),0)+IFERROR(SUMIFS(Charges_Reelles!$J:$J,Charges_Reelles!$C:$C,$A50,Charges_Reelles!$D:$D,"Immeuble",Charges_Reelles!$E:$E,$E50,Charges_Reelles!$K:$K,"O",Charges_Reelles!$L:$L,"Égalitaire")*IFERROR(1/VLOOKUP($E50,Immeubles!$A:$F,5,FALSE),0),0)+SUMIFS(Charges_Reelles!$J:$J,Charges_Reelles!$C:$C,$A50,Charges_Reelles!$D:$D,"Bien",Charges_Reelles!$F:$F,$C50,Charges_Reelles!$K:$K,"O")+SUMIFS(Charges_Reelles!$J:$J,Charges_Reelles!$C:$C,$A50,Charges_Reelles!$D:$D,"Bail",Charges_Reelles!$G:$G,$B50,Charges_Reelles!$K:$K,"O")))</f>
        <v/>
      </c>
      <c r="K50" s="7" t="str">
        <f>IF(OR($A50="", $B50=""),"",SUMIFS(Provisions!$D:$D,Provisions!$B:$B,$A50,Provisions!$C:$C,$B50))</f>
        <v/>
      </c>
      <c r="L50" s="7" t="str">
        <f t="shared" si="2"/>
        <v/>
      </c>
      <c r="M50" s="7" t="str">
        <f t="shared" si="3"/>
        <v/>
      </c>
      <c r="N50" s="7" t="str">
        <f t="shared" si="4"/>
        <v/>
      </c>
      <c r="O50" s="8"/>
      <c r="P50" s="8"/>
      <c r="Q50" s="8"/>
      <c r="R50" t="str">
        <f t="shared" si="5"/>
        <v/>
      </c>
      <c r="S50" t="str">
        <f t="shared" si="6"/>
        <v/>
      </c>
      <c r="T50" t="str">
        <f t="shared" si="7"/>
        <v/>
      </c>
      <c r="U50" t="str">
        <f t="shared" si="8"/>
        <v/>
      </c>
      <c r="V50" t="str">
        <f t="shared" si="9"/>
        <v/>
      </c>
      <c r="W50" t="str">
        <f t="shared" si="10"/>
        <v/>
      </c>
      <c r="X50" t="str">
        <f t="shared" si="11"/>
        <v/>
      </c>
      <c r="Y50" t="str">
        <f t="shared" si="12"/>
        <v/>
      </c>
      <c r="Z50" t="str">
        <f t="shared" si="13"/>
        <v/>
      </c>
      <c r="AA50" t="str">
        <f t="shared" si="14"/>
        <v/>
      </c>
      <c r="AB50" t="str">
        <f t="shared" si="15"/>
        <v/>
      </c>
      <c r="AC50" t="str">
        <f t="shared" si="16"/>
        <v/>
      </c>
    </row>
    <row r="51" spans="1:29" x14ac:dyDescent="0.25">
      <c r="A51" s="6"/>
      <c r="B51" s="6"/>
      <c r="C51" s="7" t="str">
        <f>IF($B51="","",VLOOKUP($B51,Baux!$A:$G,2,FALSE))</f>
        <v/>
      </c>
      <c r="D51" s="7" t="str">
        <f>IF($B51="","",VLOOKUP($B51,Baux!$A:$G,3,FALSE))</f>
        <v/>
      </c>
      <c r="E51" s="7" t="str">
        <f>IF($C51="","",VLOOKUP($C51,Biens!$A:$F,2,FALSE))</f>
        <v/>
      </c>
      <c r="F51" s="7" t="str">
        <f>IF(OR($A51="", $B51=""),"",MAX(VLOOKUP($B51,Baux!$A:$G,4,FALSE),DATE($A51,1,1)))</f>
        <v/>
      </c>
      <c r="G51" s="7" t="str">
        <f>IF(OR($A51="", $B51=""),"",MIN(IF(VLOOKUP($B51,Baux!$A:$G,5,FALSE)="",DATE($A51,12,31),VLOOKUP($B51,Baux!$A:$G,5,FALSE)),DATE($A51,12,31)))</f>
        <v/>
      </c>
      <c r="H51" s="7" t="str">
        <f t="shared" si="0"/>
        <v/>
      </c>
      <c r="I51" s="7" t="str">
        <f t="shared" si="1"/>
        <v/>
      </c>
      <c r="J51" s="7" t="str">
        <f>IF(OR($A51="", $B51=""),"",$I51*(IFERROR(SUMIFS(Charges_Reelles!$J:$J,Charges_Reelles!$C:$C,$A51,Charges_Reelles!$D:$D,"Immeuble",Charges_Reelles!$E:$E,$E51,Charges_Reelles!$K:$K,"O",Charges_Reelles!$L:$L,"Tantièmes")*IFERROR(VLOOKUP($C51,Biens!$A:$F,3,FALSE)/VLOOKUP($E51,Immeubles!$A:$F,3,FALSE),0),0)+IFERROR(SUMIFS(Charges_Reelles!$J:$J,Charges_Reelles!$C:$C,$A51,Charges_Reelles!$D:$D,"Immeuble",Charges_Reelles!$E:$E,$E51,Charges_Reelles!$K:$K,"O",Charges_Reelles!$L:$L,"Surface")*IFERROR(VLOOKUP($C51,Biens!$A:$F,4,FALSE)/VLOOKUP($E51,Immeubles!$A:$F,4,FALSE),0),0)+IFERROR(SUMIFS(Charges_Reelles!$J:$J,Charges_Reelles!$C:$C,$A51,Charges_Reelles!$D:$D,"Immeuble",Charges_Reelles!$E:$E,$E51,Charges_Reelles!$K:$K,"O",Charges_Reelles!$L:$L,"Égalitaire")*IFERROR(1/VLOOKUP($E51,Immeubles!$A:$F,5,FALSE),0),0)+SUMIFS(Charges_Reelles!$J:$J,Charges_Reelles!$C:$C,$A51,Charges_Reelles!$D:$D,"Bien",Charges_Reelles!$F:$F,$C51,Charges_Reelles!$K:$K,"O")+SUMIFS(Charges_Reelles!$J:$J,Charges_Reelles!$C:$C,$A51,Charges_Reelles!$D:$D,"Bail",Charges_Reelles!$G:$G,$B51,Charges_Reelles!$K:$K,"O")))</f>
        <v/>
      </c>
      <c r="K51" s="7" t="str">
        <f>IF(OR($A51="", $B51=""),"",SUMIFS(Provisions!$D:$D,Provisions!$B:$B,$A51,Provisions!$C:$C,$B51))</f>
        <v/>
      </c>
      <c r="L51" s="7" t="str">
        <f t="shared" si="2"/>
        <v/>
      </c>
      <c r="M51" s="7" t="str">
        <f t="shared" si="3"/>
        <v/>
      </c>
      <c r="N51" s="7" t="str">
        <f t="shared" si="4"/>
        <v/>
      </c>
      <c r="O51" s="8"/>
      <c r="P51" s="8"/>
      <c r="Q51" s="8"/>
      <c r="R51" t="str">
        <f t="shared" si="5"/>
        <v/>
      </c>
      <c r="S51" t="str">
        <f t="shared" si="6"/>
        <v/>
      </c>
      <c r="T51" t="str">
        <f t="shared" si="7"/>
        <v/>
      </c>
      <c r="U51" t="str">
        <f t="shared" si="8"/>
        <v/>
      </c>
      <c r="V51" t="str">
        <f t="shared" si="9"/>
        <v/>
      </c>
      <c r="W51" t="str">
        <f t="shared" si="10"/>
        <v/>
      </c>
      <c r="X51" t="str">
        <f t="shared" si="11"/>
        <v/>
      </c>
      <c r="Y51" t="str">
        <f t="shared" si="12"/>
        <v/>
      </c>
      <c r="Z51" t="str">
        <f t="shared" si="13"/>
        <v/>
      </c>
      <c r="AA51" t="str">
        <f t="shared" si="14"/>
        <v/>
      </c>
      <c r="AB51" t="str">
        <f t="shared" si="15"/>
        <v/>
      </c>
      <c r="AC51" t="str">
        <f t="shared" si="16"/>
        <v/>
      </c>
    </row>
    <row r="52" spans="1:29" x14ac:dyDescent="0.25">
      <c r="A52" s="6"/>
      <c r="B52" s="6"/>
      <c r="C52" s="7" t="str">
        <f>IF($B52="","",VLOOKUP($B52,Baux!$A:$G,2,FALSE))</f>
        <v/>
      </c>
      <c r="D52" s="7" t="str">
        <f>IF($B52="","",VLOOKUP($B52,Baux!$A:$G,3,FALSE))</f>
        <v/>
      </c>
      <c r="E52" s="7" t="str">
        <f>IF($C52="","",VLOOKUP($C52,Biens!$A:$F,2,FALSE))</f>
        <v/>
      </c>
      <c r="F52" s="7" t="str">
        <f>IF(OR($A52="", $B52=""),"",MAX(VLOOKUP($B52,Baux!$A:$G,4,FALSE),DATE($A52,1,1)))</f>
        <v/>
      </c>
      <c r="G52" s="7" t="str">
        <f>IF(OR($A52="", $B52=""),"",MIN(IF(VLOOKUP($B52,Baux!$A:$G,5,FALSE)="",DATE($A52,12,31),VLOOKUP($B52,Baux!$A:$G,5,FALSE)),DATE($A52,12,31)))</f>
        <v/>
      </c>
      <c r="H52" s="7" t="str">
        <f t="shared" si="0"/>
        <v/>
      </c>
      <c r="I52" s="7" t="str">
        <f t="shared" si="1"/>
        <v/>
      </c>
      <c r="J52" s="7" t="str">
        <f>IF(OR($A52="", $B52=""),"",$I52*(IFERROR(SUMIFS(Charges_Reelles!$J:$J,Charges_Reelles!$C:$C,$A52,Charges_Reelles!$D:$D,"Immeuble",Charges_Reelles!$E:$E,$E52,Charges_Reelles!$K:$K,"O",Charges_Reelles!$L:$L,"Tantièmes")*IFERROR(VLOOKUP($C52,Biens!$A:$F,3,FALSE)/VLOOKUP($E52,Immeubles!$A:$F,3,FALSE),0),0)+IFERROR(SUMIFS(Charges_Reelles!$J:$J,Charges_Reelles!$C:$C,$A52,Charges_Reelles!$D:$D,"Immeuble",Charges_Reelles!$E:$E,$E52,Charges_Reelles!$K:$K,"O",Charges_Reelles!$L:$L,"Surface")*IFERROR(VLOOKUP($C52,Biens!$A:$F,4,FALSE)/VLOOKUP($E52,Immeubles!$A:$F,4,FALSE),0),0)+IFERROR(SUMIFS(Charges_Reelles!$J:$J,Charges_Reelles!$C:$C,$A52,Charges_Reelles!$D:$D,"Immeuble",Charges_Reelles!$E:$E,$E52,Charges_Reelles!$K:$K,"O",Charges_Reelles!$L:$L,"Égalitaire")*IFERROR(1/VLOOKUP($E52,Immeubles!$A:$F,5,FALSE),0),0)+SUMIFS(Charges_Reelles!$J:$J,Charges_Reelles!$C:$C,$A52,Charges_Reelles!$D:$D,"Bien",Charges_Reelles!$F:$F,$C52,Charges_Reelles!$K:$K,"O")+SUMIFS(Charges_Reelles!$J:$J,Charges_Reelles!$C:$C,$A52,Charges_Reelles!$D:$D,"Bail",Charges_Reelles!$G:$G,$B52,Charges_Reelles!$K:$K,"O")))</f>
        <v/>
      </c>
      <c r="K52" s="7" t="str">
        <f>IF(OR($A52="", $B52=""),"",SUMIFS(Provisions!$D:$D,Provisions!$B:$B,$A52,Provisions!$C:$C,$B52))</f>
        <v/>
      </c>
      <c r="L52" s="7" t="str">
        <f t="shared" si="2"/>
        <v/>
      </c>
      <c r="M52" s="7" t="str">
        <f t="shared" si="3"/>
        <v/>
      </c>
      <c r="N52" s="7" t="str">
        <f t="shared" si="4"/>
        <v/>
      </c>
      <c r="O52" s="8"/>
      <c r="P52" s="8"/>
      <c r="Q52" s="8"/>
      <c r="R52" t="str">
        <f t="shared" si="5"/>
        <v/>
      </c>
      <c r="S52" t="str">
        <f t="shared" si="6"/>
        <v/>
      </c>
      <c r="T52" t="str">
        <f t="shared" si="7"/>
        <v/>
      </c>
      <c r="U52" t="str">
        <f t="shared" si="8"/>
        <v/>
      </c>
      <c r="V52" t="str">
        <f t="shared" si="9"/>
        <v/>
      </c>
      <c r="W52" t="str">
        <f t="shared" si="10"/>
        <v/>
      </c>
      <c r="X52" t="str">
        <f t="shared" si="11"/>
        <v/>
      </c>
      <c r="Y52" t="str">
        <f t="shared" si="12"/>
        <v/>
      </c>
      <c r="Z52" t="str">
        <f t="shared" si="13"/>
        <v/>
      </c>
      <c r="AA52" t="str">
        <f t="shared" si="14"/>
        <v/>
      </c>
      <c r="AB52" t="str">
        <f t="shared" si="15"/>
        <v/>
      </c>
      <c r="AC52" t="str">
        <f t="shared" si="16"/>
        <v/>
      </c>
    </row>
    <row r="53" spans="1:29" x14ac:dyDescent="0.25">
      <c r="A53" s="6"/>
      <c r="B53" s="6"/>
      <c r="C53" s="7" t="str">
        <f>IF($B53="","",VLOOKUP($B53,Baux!$A:$G,2,FALSE))</f>
        <v/>
      </c>
      <c r="D53" s="7" t="str">
        <f>IF($B53="","",VLOOKUP($B53,Baux!$A:$G,3,FALSE))</f>
        <v/>
      </c>
      <c r="E53" s="7" t="str">
        <f>IF($C53="","",VLOOKUP($C53,Biens!$A:$F,2,FALSE))</f>
        <v/>
      </c>
      <c r="F53" s="7" t="str">
        <f>IF(OR($A53="", $B53=""),"",MAX(VLOOKUP($B53,Baux!$A:$G,4,FALSE),DATE($A53,1,1)))</f>
        <v/>
      </c>
      <c r="G53" s="7" t="str">
        <f>IF(OR($A53="", $B53=""),"",MIN(IF(VLOOKUP($B53,Baux!$A:$G,5,FALSE)="",DATE($A53,12,31),VLOOKUP($B53,Baux!$A:$G,5,FALSE)),DATE($A53,12,31)))</f>
        <v/>
      </c>
      <c r="H53" s="7" t="str">
        <f t="shared" si="0"/>
        <v/>
      </c>
      <c r="I53" s="7" t="str">
        <f t="shared" si="1"/>
        <v/>
      </c>
      <c r="J53" s="7" t="str">
        <f>IF(OR($A53="", $B53=""),"",$I53*(IFERROR(SUMIFS(Charges_Reelles!$J:$J,Charges_Reelles!$C:$C,$A53,Charges_Reelles!$D:$D,"Immeuble",Charges_Reelles!$E:$E,$E53,Charges_Reelles!$K:$K,"O",Charges_Reelles!$L:$L,"Tantièmes")*IFERROR(VLOOKUP($C53,Biens!$A:$F,3,FALSE)/VLOOKUP($E53,Immeubles!$A:$F,3,FALSE),0),0)+IFERROR(SUMIFS(Charges_Reelles!$J:$J,Charges_Reelles!$C:$C,$A53,Charges_Reelles!$D:$D,"Immeuble",Charges_Reelles!$E:$E,$E53,Charges_Reelles!$K:$K,"O",Charges_Reelles!$L:$L,"Surface")*IFERROR(VLOOKUP($C53,Biens!$A:$F,4,FALSE)/VLOOKUP($E53,Immeubles!$A:$F,4,FALSE),0),0)+IFERROR(SUMIFS(Charges_Reelles!$J:$J,Charges_Reelles!$C:$C,$A53,Charges_Reelles!$D:$D,"Immeuble",Charges_Reelles!$E:$E,$E53,Charges_Reelles!$K:$K,"O",Charges_Reelles!$L:$L,"Égalitaire")*IFERROR(1/VLOOKUP($E53,Immeubles!$A:$F,5,FALSE),0),0)+SUMIFS(Charges_Reelles!$J:$J,Charges_Reelles!$C:$C,$A53,Charges_Reelles!$D:$D,"Bien",Charges_Reelles!$F:$F,$C53,Charges_Reelles!$K:$K,"O")+SUMIFS(Charges_Reelles!$J:$J,Charges_Reelles!$C:$C,$A53,Charges_Reelles!$D:$D,"Bail",Charges_Reelles!$G:$G,$B53,Charges_Reelles!$K:$K,"O")))</f>
        <v/>
      </c>
      <c r="K53" s="7" t="str">
        <f>IF(OR($A53="", $B53=""),"",SUMIFS(Provisions!$D:$D,Provisions!$B:$B,$A53,Provisions!$C:$C,$B53))</f>
        <v/>
      </c>
      <c r="L53" s="7" t="str">
        <f t="shared" si="2"/>
        <v/>
      </c>
      <c r="M53" s="7" t="str">
        <f t="shared" si="3"/>
        <v/>
      </c>
      <c r="N53" s="7" t="str">
        <f t="shared" si="4"/>
        <v/>
      </c>
      <c r="O53" s="8"/>
      <c r="P53" s="8"/>
      <c r="Q53" s="8"/>
      <c r="R53" t="str">
        <f t="shared" si="5"/>
        <v/>
      </c>
      <c r="S53" t="str">
        <f t="shared" si="6"/>
        <v/>
      </c>
      <c r="T53" t="str">
        <f t="shared" si="7"/>
        <v/>
      </c>
      <c r="U53" t="str">
        <f t="shared" si="8"/>
        <v/>
      </c>
      <c r="V53" t="str">
        <f t="shared" si="9"/>
        <v/>
      </c>
      <c r="W53" t="str">
        <f t="shared" si="10"/>
        <v/>
      </c>
      <c r="X53" t="str">
        <f t="shared" si="11"/>
        <v/>
      </c>
      <c r="Y53" t="str">
        <f t="shared" si="12"/>
        <v/>
      </c>
      <c r="Z53" t="str">
        <f t="shared" si="13"/>
        <v/>
      </c>
      <c r="AA53" t="str">
        <f t="shared" si="14"/>
        <v/>
      </c>
      <c r="AB53" t="str">
        <f t="shared" si="15"/>
        <v/>
      </c>
      <c r="AC53" t="str">
        <f t="shared" si="16"/>
        <v/>
      </c>
    </row>
    <row r="54" spans="1:29" x14ac:dyDescent="0.25">
      <c r="A54" s="6"/>
      <c r="B54" s="6"/>
      <c r="C54" s="7" t="str">
        <f>IF($B54="","",VLOOKUP($B54,Baux!$A:$G,2,FALSE))</f>
        <v/>
      </c>
      <c r="D54" s="7" t="str">
        <f>IF($B54="","",VLOOKUP($B54,Baux!$A:$G,3,FALSE))</f>
        <v/>
      </c>
      <c r="E54" s="7" t="str">
        <f>IF($C54="","",VLOOKUP($C54,Biens!$A:$F,2,FALSE))</f>
        <v/>
      </c>
      <c r="F54" s="7" t="str">
        <f>IF(OR($A54="", $B54=""),"",MAX(VLOOKUP($B54,Baux!$A:$G,4,FALSE),DATE($A54,1,1)))</f>
        <v/>
      </c>
      <c r="G54" s="7" t="str">
        <f>IF(OR($A54="", $B54=""),"",MIN(IF(VLOOKUP($B54,Baux!$A:$G,5,FALSE)="",DATE($A54,12,31),VLOOKUP($B54,Baux!$A:$G,5,FALSE)),DATE($A54,12,31)))</f>
        <v/>
      </c>
      <c r="H54" s="7" t="str">
        <f t="shared" si="0"/>
        <v/>
      </c>
      <c r="I54" s="7" t="str">
        <f t="shared" si="1"/>
        <v/>
      </c>
      <c r="J54" s="7" t="str">
        <f>IF(OR($A54="", $B54=""),"",$I54*(IFERROR(SUMIFS(Charges_Reelles!$J:$J,Charges_Reelles!$C:$C,$A54,Charges_Reelles!$D:$D,"Immeuble",Charges_Reelles!$E:$E,$E54,Charges_Reelles!$K:$K,"O",Charges_Reelles!$L:$L,"Tantièmes")*IFERROR(VLOOKUP($C54,Biens!$A:$F,3,FALSE)/VLOOKUP($E54,Immeubles!$A:$F,3,FALSE),0),0)+IFERROR(SUMIFS(Charges_Reelles!$J:$J,Charges_Reelles!$C:$C,$A54,Charges_Reelles!$D:$D,"Immeuble",Charges_Reelles!$E:$E,$E54,Charges_Reelles!$K:$K,"O",Charges_Reelles!$L:$L,"Surface")*IFERROR(VLOOKUP($C54,Biens!$A:$F,4,FALSE)/VLOOKUP($E54,Immeubles!$A:$F,4,FALSE),0),0)+IFERROR(SUMIFS(Charges_Reelles!$J:$J,Charges_Reelles!$C:$C,$A54,Charges_Reelles!$D:$D,"Immeuble",Charges_Reelles!$E:$E,$E54,Charges_Reelles!$K:$K,"O",Charges_Reelles!$L:$L,"Égalitaire")*IFERROR(1/VLOOKUP($E54,Immeubles!$A:$F,5,FALSE),0),0)+SUMIFS(Charges_Reelles!$J:$J,Charges_Reelles!$C:$C,$A54,Charges_Reelles!$D:$D,"Bien",Charges_Reelles!$F:$F,$C54,Charges_Reelles!$K:$K,"O")+SUMIFS(Charges_Reelles!$J:$J,Charges_Reelles!$C:$C,$A54,Charges_Reelles!$D:$D,"Bail",Charges_Reelles!$G:$G,$B54,Charges_Reelles!$K:$K,"O")))</f>
        <v/>
      </c>
      <c r="K54" s="7" t="str">
        <f>IF(OR($A54="", $B54=""),"",SUMIFS(Provisions!$D:$D,Provisions!$B:$B,$A54,Provisions!$C:$C,$B54))</f>
        <v/>
      </c>
      <c r="L54" s="7" t="str">
        <f t="shared" si="2"/>
        <v/>
      </c>
      <c r="M54" s="7" t="str">
        <f t="shared" si="3"/>
        <v/>
      </c>
      <c r="N54" s="7" t="str">
        <f t="shared" si="4"/>
        <v/>
      </c>
      <c r="O54" s="8"/>
      <c r="P54" s="8"/>
      <c r="Q54" s="8"/>
      <c r="R54" t="str">
        <f t="shared" si="5"/>
        <v/>
      </c>
      <c r="S54" t="str">
        <f t="shared" si="6"/>
        <v/>
      </c>
      <c r="T54" t="str">
        <f t="shared" si="7"/>
        <v/>
      </c>
      <c r="U54" t="str">
        <f t="shared" si="8"/>
        <v/>
      </c>
      <c r="V54" t="str">
        <f t="shared" si="9"/>
        <v/>
      </c>
      <c r="W54" t="str">
        <f t="shared" si="10"/>
        <v/>
      </c>
      <c r="X54" t="str">
        <f t="shared" si="11"/>
        <v/>
      </c>
      <c r="Y54" t="str">
        <f t="shared" si="12"/>
        <v/>
      </c>
      <c r="Z54" t="str">
        <f t="shared" si="13"/>
        <v/>
      </c>
      <c r="AA54" t="str">
        <f t="shared" si="14"/>
        <v/>
      </c>
      <c r="AB54" t="str">
        <f t="shared" si="15"/>
        <v/>
      </c>
      <c r="AC54" t="str">
        <f t="shared" si="16"/>
        <v/>
      </c>
    </row>
    <row r="55" spans="1:29" x14ac:dyDescent="0.25">
      <c r="A55" s="6"/>
      <c r="B55" s="6"/>
      <c r="C55" s="7" t="str">
        <f>IF($B55="","",VLOOKUP($B55,Baux!$A:$G,2,FALSE))</f>
        <v/>
      </c>
      <c r="D55" s="7" t="str">
        <f>IF($B55="","",VLOOKUP($B55,Baux!$A:$G,3,FALSE))</f>
        <v/>
      </c>
      <c r="E55" s="7" t="str">
        <f>IF($C55="","",VLOOKUP($C55,Biens!$A:$F,2,FALSE))</f>
        <v/>
      </c>
      <c r="F55" s="7" t="str">
        <f>IF(OR($A55="", $B55=""),"",MAX(VLOOKUP($B55,Baux!$A:$G,4,FALSE),DATE($A55,1,1)))</f>
        <v/>
      </c>
      <c r="G55" s="7" t="str">
        <f>IF(OR($A55="", $B55=""),"",MIN(IF(VLOOKUP($B55,Baux!$A:$G,5,FALSE)="",DATE($A55,12,31),VLOOKUP($B55,Baux!$A:$G,5,FALSE)),DATE($A55,12,31)))</f>
        <v/>
      </c>
      <c r="H55" s="7" t="str">
        <f t="shared" si="0"/>
        <v/>
      </c>
      <c r="I55" s="7" t="str">
        <f t="shared" si="1"/>
        <v/>
      </c>
      <c r="J55" s="7" t="str">
        <f>IF(OR($A55="", $B55=""),"",$I55*(IFERROR(SUMIFS(Charges_Reelles!$J:$J,Charges_Reelles!$C:$C,$A55,Charges_Reelles!$D:$D,"Immeuble",Charges_Reelles!$E:$E,$E55,Charges_Reelles!$K:$K,"O",Charges_Reelles!$L:$L,"Tantièmes")*IFERROR(VLOOKUP($C55,Biens!$A:$F,3,FALSE)/VLOOKUP($E55,Immeubles!$A:$F,3,FALSE),0),0)+IFERROR(SUMIFS(Charges_Reelles!$J:$J,Charges_Reelles!$C:$C,$A55,Charges_Reelles!$D:$D,"Immeuble",Charges_Reelles!$E:$E,$E55,Charges_Reelles!$K:$K,"O",Charges_Reelles!$L:$L,"Surface")*IFERROR(VLOOKUP($C55,Biens!$A:$F,4,FALSE)/VLOOKUP($E55,Immeubles!$A:$F,4,FALSE),0),0)+IFERROR(SUMIFS(Charges_Reelles!$J:$J,Charges_Reelles!$C:$C,$A55,Charges_Reelles!$D:$D,"Immeuble",Charges_Reelles!$E:$E,$E55,Charges_Reelles!$K:$K,"O",Charges_Reelles!$L:$L,"Égalitaire")*IFERROR(1/VLOOKUP($E55,Immeubles!$A:$F,5,FALSE),0),0)+SUMIFS(Charges_Reelles!$J:$J,Charges_Reelles!$C:$C,$A55,Charges_Reelles!$D:$D,"Bien",Charges_Reelles!$F:$F,$C55,Charges_Reelles!$K:$K,"O")+SUMIFS(Charges_Reelles!$J:$J,Charges_Reelles!$C:$C,$A55,Charges_Reelles!$D:$D,"Bail",Charges_Reelles!$G:$G,$B55,Charges_Reelles!$K:$K,"O")))</f>
        <v/>
      </c>
      <c r="K55" s="7" t="str">
        <f>IF(OR($A55="", $B55=""),"",SUMIFS(Provisions!$D:$D,Provisions!$B:$B,$A55,Provisions!$C:$C,$B55))</f>
        <v/>
      </c>
      <c r="L55" s="7" t="str">
        <f t="shared" si="2"/>
        <v/>
      </c>
      <c r="M55" s="7" t="str">
        <f t="shared" si="3"/>
        <v/>
      </c>
      <c r="N55" s="7" t="str">
        <f t="shared" si="4"/>
        <v/>
      </c>
      <c r="O55" s="8"/>
      <c r="P55" s="8"/>
      <c r="Q55" s="8"/>
      <c r="R55" t="str">
        <f t="shared" si="5"/>
        <v/>
      </c>
      <c r="S55" t="str">
        <f t="shared" si="6"/>
        <v/>
      </c>
      <c r="T55" t="str">
        <f t="shared" si="7"/>
        <v/>
      </c>
      <c r="U55" t="str">
        <f t="shared" si="8"/>
        <v/>
      </c>
      <c r="V55" t="str">
        <f t="shared" si="9"/>
        <v/>
      </c>
      <c r="W55" t="str">
        <f t="shared" si="10"/>
        <v/>
      </c>
      <c r="X55" t="str">
        <f t="shared" si="11"/>
        <v/>
      </c>
      <c r="Y55" t="str">
        <f t="shared" si="12"/>
        <v/>
      </c>
      <c r="Z55" t="str">
        <f t="shared" si="13"/>
        <v/>
      </c>
      <c r="AA55" t="str">
        <f t="shared" si="14"/>
        <v/>
      </c>
      <c r="AB55" t="str">
        <f t="shared" si="15"/>
        <v/>
      </c>
      <c r="AC55" t="str">
        <f t="shared" si="16"/>
        <v/>
      </c>
    </row>
    <row r="56" spans="1:29" x14ac:dyDescent="0.25">
      <c r="A56" s="6"/>
      <c r="B56" s="6"/>
      <c r="C56" s="7" t="str">
        <f>IF($B56="","",VLOOKUP($B56,Baux!$A:$G,2,FALSE))</f>
        <v/>
      </c>
      <c r="D56" s="7" t="str">
        <f>IF($B56="","",VLOOKUP($B56,Baux!$A:$G,3,FALSE))</f>
        <v/>
      </c>
      <c r="E56" s="7" t="str">
        <f>IF($C56="","",VLOOKUP($C56,Biens!$A:$F,2,FALSE))</f>
        <v/>
      </c>
      <c r="F56" s="7" t="str">
        <f>IF(OR($A56="", $B56=""),"",MAX(VLOOKUP($B56,Baux!$A:$G,4,FALSE),DATE($A56,1,1)))</f>
        <v/>
      </c>
      <c r="G56" s="7" t="str">
        <f>IF(OR($A56="", $B56=""),"",MIN(IF(VLOOKUP($B56,Baux!$A:$G,5,FALSE)="",DATE($A56,12,31),VLOOKUP($B56,Baux!$A:$G,5,FALSE)),DATE($A56,12,31)))</f>
        <v/>
      </c>
      <c r="H56" s="7" t="str">
        <f t="shared" si="0"/>
        <v/>
      </c>
      <c r="I56" s="7" t="str">
        <f t="shared" si="1"/>
        <v/>
      </c>
      <c r="J56" s="7" t="str">
        <f>IF(OR($A56="", $B56=""),"",$I56*(IFERROR(SUMIFS(Charges_Reelles!$J:$J,Charges_Reelles!$C:$C,$A56,Charges_Reelles!$D:$D,"Immeuble",Charges_Reelles!$E:$E,$E56,Charges_Reelles!$K:$K,"O",Charges_Reelles!$L:$L,"Tantièmes")*IFERROR(VLOOKUP($C56,Biens!$A:$F,3,FALSE)/VLOOKUP($E56,Immeubles!$A:$F,3,FALSE),0),0)+IFERROR(SUMIFS(Charges_Reelles!$J:$J,Charges_Reelles!$C:$C,$A56,Charges_Reelles!$D:$D,"Immeuble",Charges_Reelles!$E:$E,$E56,Charges_Reelles!$K:$K,"O",Charges_Reelles!$L:$L,"Surface")*IFERROR(VLOOKUP($C56,Biens!$A:$F,4,FALSE)/VLOOKUP($E56,Immeubles!$A:$F,4,FALSE),0),0)+IFERROR(SUMIFS(Charges_Reelles!$J:$J,Charges_Reelles!$C:$C,$A56,Charges_Reelles!$D:$D,"Immeuble",Charges_Reelles!$E:$E,$E56,Charges_Reelles!$K:$K,"O",Charges_Reelles!$L:$L,"Égalitaire")*IFERROR(1/VLOOKUP($E56,Immeubles!$A:$F,5,FALSE),0),0)+SUMIFS(Charges_Reelles!$J:$J,Charges_Reelles!$C:$C,$A56,Charges_Reelles!$D:$D,"Bien",Charges_Reelles!$F:$F,$C56,Charges_Reelles!$K:$K,"O")+SUMIFS(Charges_Reelles!$J:$J,Charges_Reelles!$C:$C,$A56,Charges_Reelles!$D:$D,"Bail",Charges_Reelles!$G:$G,$B56,Charges_Reelles!$K:$K,"O")))</f>
        <v/>
      </c>
      <c r="K56" s="7" t="str">
        <f>IF(OR($A56="", $B56=""),"",SUMIFS(Provisions!$D:$D,Provisions!$B:$B,$A56,Provisions!$C:$C,$B56))</f>
        <v/>
      </c>
      <c r="L56" s="7" t="str">
        <f t="shared" si="2"/>
        <v/>
      </c>
      <c r="M56" s="7" t="str">
        <f t="shared" si="3"/>
        <v/>
      </c>
      <c r="N56" s="7" t="str">
        <f t="shared" si="4"/>
        <v/>
      </c>
      <c r="O56" s="8"/>
      <c r="P56" s="8"/>
      <c r="Q56" s="8"/>
      <c r="R56" t="str">
        <f t="shared" si="5"/>
        <v/>
      </c>
      <c r="S56" t="str">
        <f t="shared" si="6"/>
        <v/>
      </c>
      <c r="T56" t="str">
        <f t="shared" si="7"/>
        <v/>
      </c>
      <c r="U56" t="str">
        <f t="shared" si="8"/>
        <v/>
      </c>
      <c r="V56" t="str">
        <f t="shared" si="9"/>
        <v/>
      </c>
      <c r="W56" t="str">
        <f t="shared" si="10"/>
        <v/>
      </c>
      <c r="X56" t="str">
        <f t="shared" si="11"/>
        <v/>
      </c>
      <c r="Y56" t="str">
        <f t="shared" si="12"/>
        <v/>
      </c>
      <c r="Z56" t="str">
        <f t="shared" si="13"/>
        <v/>
      </c>
      <c r="AA56" t="str">
        <f t="shared" si="14"/>
        <v/>
      </c>
      <c r="AB56" t="str">
        <f t="shared" si="15"/>
        <v/>
      </c>
      <c r="AC56" t="str">
        <f t="shared" si="16"/>
        <v/>
      </c>
    </row>
    <row r="57" spans="1:29" x14ac:dyDescent="0.25">
      <c r="A57" s="6"/>
      <c r="B57" s="6"/>
      <c r="C57" s="7" t="str">
        <f>IF($B57="","",VLOOKUP($B57,Baux!$A:$G,2,FALSE))</f>
        <v/>
      </c>
      <c r="D57" s="7" t="str">
        <f>IF($B57="","",VLOOKUP($B57,Baux!$A:$G,3,FALSE))</f>
        <v/>
      </c>
      <c r="E57" s="7" t="str">
        <f>IF($C57="","",VLOOKUP($C57,Biens!$A:$F,2,FALSE))</f>
        <v/>
      </c>
      <c r="F57" s="7" t="str">
        <f>IF(OR($A57="", $B57=""),"",MAX(VLOOKUP($B57,Baux!$A:$G,4,FALSE),DATE($A57,1,1)))</f>
        <v/>
      </c>
      <c r="G57" s="7" t="str">
        <f>IF(OR($A57="", $B57=""),"",MIN(IF(VLOOKUP($B57,Baux!$A:$G,5,FALSE)="",DATE($A57,12,31),VLOOKUP($B57,Baux!$A:$G,5,FALSE)),DATE($A57,12,31)))</f>
        <v/>
      </c>
      <c r="H57" s="7" t="str">
        <f t="shared" si="0"/>
        <v/>
      </c>
      <c r="I57" s="7" t="str">
        <f t="shared" si="1"/>
        <v/>
      </c>
      <c r="J57" s="7" t="str">
        <f>IF(OR($A57="", $B57=""),"",$I57*(IFERROR(SUMIFS(Charges_Reelles!$J:$J,Charges_Reelles!$C:$C,$A57,Charges_Reelles!$D:$D,"Immeuble",Charges_Reelles!$E:$E,$E57,Charges_Reelles!$K:$K,"O",Charges_Reelles!$L:$L,"Tantièmes")*IFERROR(VLOOKUP($C57,Biens!$A:$F,3,FALSE)/VLOOKUP($E57,Immeubles!$A:$F,3,FALSE),0),0)+IFERROR(SUMIFS(Charges_Reelles!$J:$J,Charges_Reelles!$C:$C,$A57,Charges_Reelles!$D:$D,"Immeuble",Charges_Reelles!$E:$E,$E57,Charges_Reelles!$K:$K,"O",Charges_Reelles!$L:$L,"Surface")*IFERROR(VLOOKUP($C57,Biens!$A:$F,4,FALSE)/VLOOKUP($E57,Immeubles!$A:$F,4,FALSE),0),0)+IFERROR(SUMIFS(Charges_Reelles!$J:$J,Charges_Reelles!$C:$C,$A57,Charges_Reelles!$D:$D,"Immeuble",Charges_Reelles!$E:$E,$E57,Charges_Reelles!$K:$K,"O",Charges_Reelles!$L:$L,"Égalitaire")*IFERROR(1/VLOOKUP($E57,Immeubles!$A:$F,5,FALSE),0),0)+SUMIFS(Charges_Reelles!$J:$J,Charges_Reelles!$C:$C,$A57,Charges_Reelles!$D:$D,"Bien",Charges_Reelles!$F:$F,$C57,Charges_Reelles!$K:$K,"O")+SUMIFS(Charges_Reelles!$J:$J,Charges_Reelles!$C:$C,$A57,Charges_Reelles!$D:$D,"Bail",Charges_Reelles!$G:$G,$B57,Charges_Reelles!$K:$K,"O")))</f>
        <v/>
      </c>
      <c r="K57" s="7" t="str">
        <f>IF(OR($A57="", $B57=""),"",SUMIFS(Provisions!$D:$D,Provisions!$B:$B,$A57,Provisions!$C:$C,$B57))</f>
        <v/>
      </c>
      <c r="L57" s="7" t="str">
        <f t="shared" si="2"/>
        <v/>
      </c>
      <c r="M57" s="7" t="str">
        <f t="shared" si="3"/>
        <v/>
      </c>
      <c r="N57" s="7" t="str">
        <f t="shared" si="4"/>
        <v/>
      </c>
      <c r="O57" s="8"/>
      <c r="P57" s="8"/>
      <c r="Q57" s="8"/>
      <c r="R57" t="str">
        <f t="shared" si="5"/>
        <v/>
      </c>
      <c r="S57" t="str">
        <f t="shared" si="6"/>
        <v/>
      </c>
      <c r="T57" t="str">
        <f t="shared" si="7"/>
        <v/>
      </c>
      <c r="U57" t="str">
        <f t="shared" si="8"/>
        <v/>
      </c>
      <c r="V57" t="str">
        <f t="shared" si="9"/>
        <v/>
      </c>
      <c r="W57" t="str">
        <f t="shared" si="10"/>
        <v/>
      </c>
      <c r="X57" t="str">
        <f t="shared" si="11"/>
        <v/>
      </c>
      <c r="Y57" t="str">
        <f t="shared" si="12"/>
        <v/>
      </c>
      <c r="Z57" t="str">
        <f t="shared" si="13"/>
        <v/>
      </c>
      <c r="AA57" t="str">
        <f t="shared" si="14"/>
        <v/>
      </c>
      <c r="AB57" t="str">
        <f t="shared" si="15"/>
        <v/>
      </c>
      <c r="AC57" t="str">
        <f t="shared" si="16"/>
        <v/>
      </c>
    </row>
    <row r="58" spans="1:29" x14ac:dyDescent="0.25">
      <c r="A58" s="6"/>
      <c r="B58" s="6"/>
      <c r="C58" s="7" t="str">
        <f>IF($B58="","",VLOOKUP($B58,Baux!$A:$G,2,FALSE))</f>
        <v/>
      </c>
      <c r="D58" s="7" t="str">
        <f>IF($B58="","",VLOOKUP($B58,Baux!$A:$G,3,FALSE))</f>
        <v/>
      </c>
      <c r="E58" s="7" t="str">
        <f>IF($C58="","",VLOOKUP($C58,Biens!$A:$F,2,FALSE))</f>
        <v/>
      </c>
      <c r="F58" s="7" t="str">
        <f>IF(OR($A58="", $B58=""),"",MAX(VLOOKUP($B58,Baux!$A:$G,4,FALSE),DATE($A58,1,1)))</f>
        <v/>
      </c>
      <c r="G58" s="7" t="str">
        <f>IF(OR($A58="", $B58=""),"",MIN(IF(VLOOKUP($B58,Baux!$A:$G,5,FALSE)="",DATE($A58,12,31),VLOOKUP($B58,Baux!$A:$G,5,FALSE)),DATE($A58,12,31)))</f>
        <v/>
      </c>
      <c r="H58" s="7" t="str">
        <f t="shared" si="0"/>
        <v/>
      </c>
      <c r="I58" s="7" t="str">
        <f t="shared" si="1"/>
        <v/>
      </c>
      <c r="J58" s="7" t="str">
        <f>IF(OR($A58="", $B58=""),"",$I58*(IFERROR(SUMIFS(Charges_Reelles!$J:$J,Charges_Reelles!$C:$C,$A58,Charges_Reelles!$D:$D,"Immeuble",Charges_Reelles!$E:$E,$E58,Charges_Reelles!$K:$K,"O",Charges_Reelles!$L:$L,"Tantièmes")*IFERROR(VLOOKUP($C58,Biens!$A:$F,3,FALSE)/VLOOKUP($E58,Immeubles!$A:$F,3,FALSE),0),0)+IFERROR(SUMIFS(Charges_Reelles!$J:$J,Charges_Reelles!$C:$C,$A58,Charges_Reelles!$D:$D,"Immeuble",Charges_Reelles!$E:$E,$E58,Charges_Reelles!$K:$K,"O",Charges_Reelles!$L:$L,"Surface")*IFERROR(VLOOKUP($C58,Biens!$A:$F,4,FALSE)/VLOOKUP($E58,Immeubles!$A:$F,4,FALSE),0),0)+IFERROR(SUMIFS(Charges_Reelles!$J:$J,Charges_Reelles!$C:$C,$A58,Charges_Reelles!$D:$D,"Immeuble",Charges_Reelles!$E:$E,$E58,Charges_Reelles!$K:$K,"O",Charges_Reelles!$L:$L,"Égalitaire")*IFERROR(1/VLOOKUP($E58,Immeubles!$A:$F,5,FALSE),0),0)+SUMIFS(Charges_Reelles!$J:$J,Charges_Reelles!$C:$C,$A58,Charges_Reelles!$D:$D,"Bien",Charges_Reelles!$F:$F,$C58,Charges_Reelles!$K:$K,"O")+SUMIFS(Charges_Reelles!$J:$J,Charges_Reelles!$C:$C,$A58,Charges_Reelles!$D:$D,"Bail",Charges_Reelles!$G:$G,$B58,Charges_Reelles!$K:$K,"O")))</f>
        <v/>
      </c>
      <c r="K58" s="7" t="str">
        <f>IF(OR($A58="", $B58=""),"",SUMIFS(Provisions!$D:$D,Provisions!$B:$B,$A58,Provisions!$C:$C,$B58))</f>
        <v/>
      </c>
      <c r="L58" s="7" t="str">
        <f t="shared" si="2"/>
        <v/>
      </c>
      <c r="M58" s="7" t="str">
        <f t="shared" si="3"/>
        <v/>
      </c>
      <c r="N58" s="7" t="str">
        <f t="shared" si="4"/>
        <v/>
      </c>
      <c r="O58" s="8"/>
      <c r="P58" s="8"/>
      <c r="Q58" s="8"/>
      <c r="R58" t="str">
        <f t="shared" si="5"/>
        <v/>
      </c>
      <c r="S58" t="str">
        <f t="shared" si="6"/>
        <v/>
      </c>
      <c r="T58" t="str">
        <f t="shared" si="7"/>
        <v/>
      </c>
      <c r="U58" t="str">
        <f t="shared" si="8"/>
        <v/>
      </c>
      <c r="V58" t="str">
        <f t="shared" si="9"/>
        <v/>
      </c>
      <c r="W58" t="str">
        <f t="shared" si="10"/>
        <v/>
      </c>
      <c r="X58" t="str">
        <f t="shared" si="11"/>
        <v/>
      </c>
      <c r="Y58" t="str">
        <f t="shared" si="12"/>
        <v/>
      </c>
      <c r="Z58" t="str">
        <f t="shared" si="13"/>
        <v/>
      </c>
      <c r="AA58" t="str">
        <f t="shared" si="14"/>
        <v/>
      </c>
      <c r="AB58" t="str">
        <f t="shared" si="15"/>
        <v/>
      </c>
      <c r="AC58" t="str">
        <f t="shared" si="16"/>
        <v/>
      </c>
    </row>
    <row r="59" spans="1:29" x14ac:dyDescent="0.25">
      <c r="A59" s="6"/>
      <c r="B59" s="6"/>
      <c r="C59" s="7" t="str">
        <f>IF($B59="","",VLOOKUP($B59,Baux!$A:$G,2,FALSE))</f>
        <v/>
      </c>
      <c r="D59" s="7" t="str">
        <f>IF($B59="","",VLOOKUP($B59,Baux!$A:$G,3,FALSE))</f>
        <v/>
      </c>
      <c r="E59" s="7" t="str">
        <f>IF($C59="","",VLOOKUP($C59,Biens!$A:$F,2,FALSE))</f>
        <v/>
      </c>
      <c r="F59" s="7" t="str">
        <f>IF(OR($A59="", $B59=""),"",MAX(VLOOKUP($B59,Baux!$A:$G,4,FALSE),DATE($A59,1,1)))</f>
        <v/>
      </c>
      <c r="G59" s="7" t="str">
        <f>IF(OR($A59="", $B59=""),"",MIN(IF(VLOOKUP($B59,Baux!$A:$G,5,FALSE)="",DATE($A59,12,31),VLOOKUP($B59,Baux!$A:$G,5,FALSE)),DATE($A59,12,31)))</f>
        <v/>
      </c>
      <c r="H59" s="7" t="str">
        <f t="shared" si="0"/>
        <v/>
      </c>
      <c r="I59" s="7" t="str">
        <f t="shared" si="1"/>
        <v/>
      </c>
      <c r="J59" s="7" t="str">
        <f>IF(OR($A59="", $B59=""),"",$I59*(IFERROR(SUMIFS(Charges_Reelles!$J:$J,Charges_Reelles!$C:$C,$A59,Charges_Reelles!$D:$D,"Immeuble",Charges_Reelles!$E:$E,$E59,Charges_Reelles!$K:$K,"O",Charges_Reelles!$L:$L,"Tantièmes")*IFERROR(VLOOKUP($C59,Biens!$A:$F,3,FALSE)/VLOOKUP($E59,Immeubles!$A:$F,3,FALSE),0),0)+IFERROR(SUMIFS(Charges_Reelles!$J:$J,Charges_Reelles!$C:$C,$A59,Charges_Reelles!$D:$D,"Immeuble",Charges_Reelles!$E:$E,$E59,Charges_Reelles!$K:$K,"O",Charges_Reelles!$L:$L,"Surface")*IFERROR(VLOOKUP($C59,Biens!$A:$F,4,FALSE)/VLOOKUP($E59,Immeubles!$A:$F,4,FALSE),0),0)+IFERROR(SUMIFS(Charges_Reelles!$J:$J,Charges_Reelles!$C:$C,$A59,Charges_Reelles!$D:$D,"Immeuble",Charges_Reelles!$E:$E,$E59,Charges_Reelles!$K:$K,"O",Charges_Reelles!$L:$L,"Égalitaire")*IFERROR(1/VLOOKUP($E59,Immeubles!$A:$F,5,FALSE),0),0)+SUMIFS(Charges_Reelles!$J:$J,Charges_Reelles!$C:$C,$A59,Charges_Reelles!$D:$D,"Bien",Charges_Reelles!$F:$F,$C59,Charges_Reelles!$K:$K,"O")+SUMIFS(Charges_Reelles!$J:$J,Charges_Reelles!$C:$C,$A59,Charges_Reelles!$D:$D,"Bail",Charges_Reelles!$G:$G,$B59,Charges_Reelles!$K:$K,"O")))</f>
        <v/>
      </c>
      <c r="K59" s="7" t="str">
        <f>IF(OR($A59="", $B59=""),"",SUMIFS(Provisions!$D:$D,Provisions!$B:$B,$A59,Provisions!$C:$C,$B59))</f>
        <v/>
      </c>
      <c r="L59" s="7" t="str">
        <f t="shared" si="2"/>
        <v/>
      </c>
      <c r="M59" s="7" t="str">
        <f t="shared" si="3"/>
        <v/>
      </c>
      <c r="N59" s="7" t="str">
        <f t="shared" si="4"/>
        <v/>
      </c>
      <c r="O59" s="8"/>
      <c r="P59" s="8"/>
      <c r="Q59" s="8"/>
      <c r="R59" t="str">
        <f t="shared" si="5"/>
        <v/>
      </c>
      <c r="S59" t="str">
        <f t="shared" si="6"/>
        <v/>
      </c>
      <c r="T59" t="str">
        <f t="shared" si="7"/>
        <v/>
      </c>
      <c r="U59" t="str">
        <f t="shared" si="8"/>
        <v/>
      </c>
      <c r="V59" t="str">
        <f t="shared" si="9"/>
        <v/>
      </c>
      <c r="W59" t="str">
        <f t="shared" si="10"/>
        <v/>
      </c>
      <c r="X59" t="str">
        <f t="shared" si="11"/>
        <v/>
      </c>
      <c r="Y59" t="str">
        <f t="shared" si="12"/>
        <v/>
      </c>
      <c r="Z59" t="str">
        <f t="shared" si="13"/>
        <v/>
      </c>
      <c r="AA59" t="str">
        <f t="shared" si="14"/>
        <v/>
      </c>
      <c r="AB59" t="str">
        <f t="shared" si="15"/>
        <v/>
      </c>
      <c r="AC59" t="str">
        <f t="shared" si="16"/>
        <v/>
      </c>
    </row>
    <row r="60" spans="1:29" x14ac:dyDescent="0.25">
      <c r="A60" s="6"/>
      <c r="B60" s="6"/>
      <c r="C60" s="7" t="str">
        <f>IF($B60="","",VLOOKUP($B60,Baux!$A:$G,2,FALSE))</f>
        <v/>
      </c>
      <c r="D60" s="7" t="str">
        <f>IF($B60="","",VLOOKUP($B60,Baux!$A:$G,3,FALSE))</f>
        <v/>
      </c>
      <c r="E60" s="7" t="str">
        <f>IF($C60="","",VLOOKUP($C60,Biens!$A:$F,2,FALSE))</f>
        <v/>
      </c>
      <c r="F60" s="7" t="str">
        <f>IF(OR($A60="", $B60=""),"",MAX(VLOOKUP($B60,Baux!$A:$G,4,FALSE),DATE($A60,1,1)))</f>
        <v/>
      </c>
      <c r="G60" s="7" t="str">
        <f>IF(OR($A60="", $B60=""),"",MIN(IF(VLOOKUP($B60,Baux!$A:$G,5,FALSE)="",DATE($A60,12,31),VLOOKUP($B60,Baux!$A:$G,5,FALSE)),DATE($A60,12,31)))</f>
        <v/>
      </c>
      <c r="H60" s="7" t="str">
        <f t="shared" si="0"/>
        <v/>
      </c>
      <c r="I60" s="7" t="str">
        <f t="shared" si="1"/>
        <v/>
      </c>
      <c r="J60" s="7" t="str">
        <f>IF(OR($A60="", $B60=""),"",$I60*(IFERROR(SUMIFS(Charges_Reelles!$J:$J,Charges_Reelles!$C:$C,$A60,Charges_Reelles!$D:$D,"Immeuble",Charges_Reelles!$E:$E,$E60,Charges_Reelles!$K:$K,"O",Charges_Reelles!$L:$L,"Tantièmes")*IFERROR(VLOOKUP($C60,Biens!$A:$F,3,FALSE)/VLOOKUP($E60,Immeubles!$A:$F,3,FALSE),0),0)+IFERROR(SUMIFS(Charges_Reelles!$J:$J,Charges_Reelles!$C:$C,$A60,Charges_Reelles!$D:$D,"Immeuble",Charges_Reelles!$E:$E,$E60,Charges_Reelles!$K:$K,"O",Charges_Reelles!$L:$L,"Surface")*IFERROR(VLOOKUP($C60,Biens!$A:$F,4,FALSE)/VLOOKUP($E60,Immeubles!$A:$F,4,FALSE),0),0)+IFERROR(SUMIFS(Charges_Reelles!$J:$J,Charges_Reelles!$C:$C,$A60,Charges_Reelles!$D:$D,"Immeuble",Charges_Reelles!$E:$E,$E60,Charges_Reelles!$K:$K,"O",Charges_Reelles!$L:$L,"Égalitaire")*IFERROR(1/VLOOKUP($E60,Immeubles!$A:$F,5,FALSE),0),0)+SUMIFS(Charges_Reelles!$J:$J,Charges_Reelles!$C:$C,$A60,Charges_Reelles!$D:$D,"Bien",Charges_Reelles!$F:$F,$C60,Charges_Reelles!$K:$K,"O")+SUMIFS(Charges_Reelles!$J:$J,Charges_Reelles!$C:$C,$A60,Charges_Reelles!$D:$D,"Bail",Charges_Reelles!$G:$G,$B60,Charges_Reelles!$K:$K,"O")))</f>
        <v/>
      </c>
      <c r="K60" s="7" t="str">
        <f>IF(OR($A60="", $B60=""),"",SUMIFS(Provisions!$D:$D,Provisions!$B:$B,$A60,Provisions!$C:$C,$B60))</f>
        <v/>
      </c>
      <c r="L60" s="7" t="str">
        <f t="shared" si="2"/>
        <v/>
      </c>
      <c r="M60" s="7" t="str">
        <f t="shared" si="3"/>
        <v/>
      </c>
      <c r="N60" s="7" t="str">
        <f t="shared" si="4"/>
        <v/>
      </c>
      <c r="O60" s="8"/>
      <c r="P60" s="8"/>
      <c r="Q60" s="8"/>
      <c r="R60" t="str">
        <f t="shared" si="5"/>
        <v/>
      </c>
      <c r="S60" t="str">
        <f t="shared" si="6"/>
        <v/>
      </c>
      <c r="T60" t="str">
        <f t="shared" si="7"/>
        <v/>
      </c>
      <c r="U60" t="str">
        <f t="shared" si="8"/>
        <v/>
      </c>
      <c r="V60" t="str">
        <f t="shared" si="9"/>
        <v/>
      </c>
      <c r="W60" t="str">
        <f t="shared" si="10"/>
        <v/>
      </c>
      <c r="X60" t="str">
        <f t="shared" si="11"/>
        <v/>
      </c>
      <c r="Y60" t="str">
        <f t="shared" si="12"/>
        <v/>
      </c>
      <c r="Z60" t="str">
        <f t="shared" si="13"/>
        <v/>
      </c>
      <c r="AA60" t="str">
        <f t="shared" si="14"/>
        <v/>
      </c>
      <c r="AB60" t="str">
        <f t="shared" si="15"/>
        <v/>
      </c>
      <c r="AC60" t="str">
        <f t="shared" si="16"/>
        <v/>
      </c>
    </row>
    <row r="61" spans="1:29" x14ac:dyDescent="0.25">
      <c r="A61" s="6"/>
      <c r="B61" s="6"/>
      <c r="C61" s="7" t="str">
        <f>IF($B61="","",VLOOKUP($B61,Baux!$A:$G,2,FALSE))</f>
        <v/>
      </c>
      <c r="D61" s="7" t="str">
        <f>IF($B61="","",VLOOKUP($B61,Baux!$A:$G,3,FALSE))</f>
        <v/>
      </c>
      <c r="E61" s="7" t="str">
        <f>IF($C61="","",VLOOKUP($C61,Biens!$A:$F,2,FALSE))</f>
        <v/>
      </c>
      <c r="F61" s="7" t="str">
        <f>IF(OR($A61="", $B61=""),"",MAX(VLOOKUP($B61,Baux!$A:$G,4,FALSE),DATE($A61,1,1)))</f>
        <v/>
      </c>
      <c r="G61" s="7" t="str">
        <f>IF(OR($A61="", $B61=""),"",MIN(IF(VLOOKUP($B61,Baux!$A:$G,5,FALSE)="",DATE($A61,12,31),VLOOKUP($B61,Baux!$A:$G,5,FALSE)),DATE($A61,12,31)))</f>
        <v/>
      </c>
      <c r="H61" s="7" t="str">
        <f t="shared" si="0"/>
        <v/>
      </c>
      <c r="I61" s="7" t="str">
        <f t="shared" si="1"/>
        <v/>
      </c>
      <c r="J61" s="7" t="str">
        <f>IF(OR($A61="", $B61=""),"",$I61*(IFERROR(SUMIFS(Charges_Reelles!$J:$J,Charges_Reelles!$C:$C,$A61,Charges_Reelles!$D:$D,"Immeuble",Charges_Reelles!$E:$E,$E61,Charges_Reelles!$K:$K,"O",Charges_Reelles!$L:$L,"Tantièmes")*IFERROR(VLOOKUP($C61,Biens!$A:$F,3,FALSE)/VLOOKUP($E61,Immeubles!$A:$F,3,FALSE),0),0)+IFERROR(SUMIFS(Charges_Reelles!$J:$J,Charges_Reelles!$C:$C,$A61,Charges_Reelles!$D:$D,"Immeuble",Charges_Reelles!$E:$E,$E61,Charges_Reelles!$K:$K,"O",Charges_Reelles!$L:$L,"Surface")*IFERROR(VLOOKUP($C61,Biens!$A:$F,4,FALSE)/VLOOKUP($E61,Immeubles!$A:$F,4,FALSE),0),0)+IFERROR(SUMIFS(Charges_Reelles!$J:$J,Charges_Reelles!$C:$C,$A61,Charges_Reelles!$D:$D,"Immeuble",Charges_Reelles!$E:$E,$E61,Charges_Reelles!$K:$K,"O",Charges_Reelles!$L:$L,"Égalitaire")*IFERROR(1/VLOOKUP($E61,Immeubles!$A:$F,5,FALSE),0),0)+SUMIFS(Charges_Reelles!$J:$J,Charges_Reelles!$C:$C,$A61,Charges_Reelles!$D:$D,"Bien",Charges_Reelles!$F:$F,$C61,Charges_Reelles!$K:$K,"O")+SUMIFS(Charges_Reelles!$J:$J,Charges_Reelles!$C:$C,$A61,Charges_Reelles!$D:$D,"Bail",Charges_Reelles!$G:$G,$B61,Charges_Reelles!$K:$K,"O")))</f>
        <v/>
      </c>
      <c r="K61" s="7" t="str">
        <f>IF(OR($A61="", $B61=""),"",SUMIFS(Provisions!$D:$D,Provisions!$B:$B,$A61,Provisions!$C:$C,$B61))</f>
        <v/>
      </c>
      <c r="L61" s="7" t="str">
        <f t="shared" si="2"/>
        <v/>
      </c>
      <c r="M61" s="7" t="str">
        <f t="shared" si="3"/>
        <v/>
      </c>
      <c r="N61" s="7" t="str">
        <f t="shared" si="4"/>
        <v/>
      </c>
      <c r="O61" s="8"/>
      <c r="P61" s="8"/>
      <c r="Q61" s="8"/>
      <c r="R61" t="str">
        <f t="shared" si="5"/>
        <v/>
      </c>
      <c r="S61" t="str">
        <f t="shared" si="6"/>
        <v/>
      </c>
      <c r="T61" t="str">
        <f t="shared" si="7"/>
        <v/>
      </c>
      <c r="U61" t="str">
        <f t="shared" si="8"/>
        <v/>
      </c>
      <c r="V61" t="str">
        <f t="shared" si="9"/>
        <v/>
      </c>
      <c r="W61" t="str">
        <f t="shared" si="10"/>
        <v/>
      </c>
      <c r="X61" t="str">
        <f t="shared" si="11"/>
        <v/>
      </c>
      <c r="Y61" t="str">
        <f t="shared" si="12"/>
        <v/>
      </c>
      <c r="Z61" t="str">
        <f t="shared" si="13"/>
        <v/>
      </c>
      <c r="AA61" t="str">
        <f t="shared" si="14"/>
        <v/>
      </c>
      <c r="AB61" t="str">
        <f t="shared" si="15"/>
        <v/>
      </c>
      <c r="AC61" t="str">
        <f t="shared" si="16"/>
        <v/>
      </c>
    </row>
    <row r="62" spans="1:29" x14ac:dyDescent="0.25">
      <c r="A62" s="6"/>
      <c r="B62" s="6"/>
      <c r="C62" s="7" t="str">
        <f>IF($B62="","",VLOOKUP($B62,Baux!$A:$G,2,FALSE))</f>
        <v/>
      </c>
      <c r="D62" s="7" t="str">
        <f>IF($B62="","",VLOOKUP($B62,Baux!$A:$G,3,FALSE))</f>
        <v/>
      </c>
      <c r="E62" s="7" t="str">
        <f>IF($C62="","",VLOOKUP($C62,Biens!$A:$F,2,FALSE))</f>
        <v/>
      </c>
      <c r="F62" s="7" t="str">
        <f>IF(OR($A62="", $B62=""),"",MAX(VLOOKUP($B62,Baux!$A:$G,4,FALSE),DATE($A62,1,1)))</f>
        <v/>
      </c>
      <c r="G62" s="7" t="str">
        <f>IF(OR($A62="", $B62=""),"",MIN(IF(VLOOKUP($B62,Baux!$A:$G,5,FALSE)="",DATE($A62,12,31),VLOOKUP($B62,Baux!$A:$G,5,FALSE)),DATE($A62,12,31)))</f>
        <v/>
      </c>
      <c r="H62" s="7" t="str">
        <f t="shared" si="0"/>
        <v/>
      </c>
      <c r="I62" s="7" t="str">
        <f t="shared" si="1"/>
        <v/>
      </c>
      <c r="J62" s="7" t="str">
        <f>IF(OR($A62="", $B62=""),"",$I62*(IFERROR(SUMIFS(Charges_Reelles!$J:$J,Charges_Reelles!$C:$C,$A62,Charges_Reelles!$D:$D,"Immeuble",Charges_Reelles!$E:$E,$E62,Charges_Reelles!$K:$K,"O",Charges_Reelles!$L:$L,"Tantièmes")*IFERROR(VLOOKUP($C62,Biens!$A:$F,3,FALSE)/VLOOKUP($E62,Immeubles!$A:$F,3,FALSE),0),0)+IFERROR(SUMIFS(Charges_Reelles!$J:$J,Charges_Reelles!$C:$C,$A62,Charges_Reelles!$D:$D,"Immeuble",Charges_Reelles!$E:$E,$E62,Charges_Reelles!$K:$K,"O",Charges_Reelles!$L:$L,"Surface")*IFERROR(VLOOKUP($C62,Biens!$A:$F,4,FALSE)/VLOOKUP($E62,Immeubles!$A:$F,4,FALSE),0),0)+IFERROR(SUMIFS(Charges_Reelles!$J:$J,Charges_Reelles!$C:$C,$A62,Charges_Reelles!$D:$D,"Immeuble",Charges_Reelles!$E:$E,$E62,Charges_Reelles!$K:$K,"O",Charges_Reelles!$L:$L,"Égalitaire")*IFERROR(1/VLOOKUP($E62,Immeubles!$A:$F,5,FALSE),0),0)+SUMIFS(Charges_Reelles!$J:$J,Charges_Reelles!$C:$C,$A62,Charges_Reelles!$D:$D,"Bien",Charges_Reelles!$F:$F,$C62,Charges_Reelles!$K:$K,"O")+SUMIFS(Charges_Reelles!$J:$J,Charges_Reelles!$C:$C,$A62,Charges_Reelles!$D:$D,"Bail",Charges_Reelles!$G:$G,$B62,Charges_Reelles!$K:$K,"O")))</f>
        <v/>
      </c>
      <c r="K62" s="7" t="str">
        <f>IF(OR($A62="", $B62=""),"",SUMIFS(Provisions!$D:$D,Provisions!$B:$B,$A62,Provisions!$C:$C,$B62))</f>
        <v/>
      </c>
      <c r="L62" s="7" t="str">
        <f t="shared" si="2"/>
        <v/>
      </c>
      <c r="M62" s="7" t="str">
        <f t="shared" si="3"/>
        <v/>
      </c>
      <c r="N62" s="7" t="str">
        <f t="shared" si="4"/>
        <v/>
      </c>
      <c r="O62" s="8"/>
      <c r="P62" s="8"/>
      <c r="Q62" s="8"/>
      <c r="R62" t="str">
        <f t="shared" si="5"/>
        <v/>
      </c>
      <c r="S62" t="str">
        <f t="shared" si="6"/>
        <v/>
      </c>
      <c r="T62" t="str">
        <f t="shared" si="7"/>
        <v/>
      </c>
      <c r="U62" t="str">
        <f t="shared" si="8"/>
        <v/>
      </c>
      <c r="V62" t="str">
        <f t="shared" si="9"/>
        <v/>
      </c>
      <c r="W62" t="str">
        <f t="shared" si="10"/>
        <v/>
      </c>
      <c r="X62" t="str">
        <f t="shared" si="11"/>
        <v/>
      </c>
      <c r="Y62" t="str">
        <f t="shared" si="12"/>
        <v/>
      </c>
      <c r="Z62" t="str">
        <f t="shared" si="13"/>
        <v/>
      </c>
      <c r="AA62" t="str">
        <f t="shared" si="14"/>
        <v/>
      </c>
      <c r="AB62" t="str">
        <f t="shared" si="15"/>
        <v/>
      </c>
      <c r="AC62" t="str">
        <f t="shared" si="16"/>
        <v/>
      </c>
    </row>
    <row r="63" spans="1:29" x14ac:dyDescent="0.25">
      <c r="A63" s="6"/>
      <c r="B63" s="6"/>
      <c r="C63" s="7" t="str">
        <f>IF($B63="","",VLOOKUP($B63,Baux!$A:$G,2,FALSE))</f>
        <v/>
      </c>
      <c r="D63" s="7" t="str">
        <f>IF($B63="","",VLOOKUP($B63,Baux!$A:$G,3,FALSE))</f>
        <v/>
      </c>
      <c r="E63" s="7" t="str">
        <f>IF($C63="","",VLOOKUP($C63,Biens!$A:$F,2,FALSE))</f>
        <v/>
      </c>
      <c r="F63" s="7" t="str">
        <f>IF(OR($A63="", $B63=""),"",MAX(VLOOKUP($B63,Baux!$A:$G,4,FALSE),DATE($A63,1,1)))</f>
        <v/>
      </c>
      <c r="G63" s="7" t="str">
        <f>IF(OR($A63="", $B63=""),"",MIN(IF(VLOOKUP($B63,Baux!$A:$G,5,FALSE)="",DATE($A63,12,31),VLOOKUP($B63,Baux!$A:$G,5,FALSE)),DATE($A63,12,31)))</f>
        <v/>
      </c>
      <c r="H63" s="7" t="str">
        <f t="shared" si="0"/>
        <v/>
      </c>
      <c r="I63" s="7" t="str">
        <f t="shared" si="1"/>
        <v/>
      </c>
      <c r="J63" s="7" t="str">
        <f>IF(OR($A63="", $B63=""),"",$I63*(IFERROR(SUMIFS(Charges_Reelles!$J:$J,Charges_Reelles!$C:$C,$A63,Charges_Reelles!$D:$D,"Immeuble",Charges_Reelles!$E:$E,$E63,Charges_Reelles!$K:$K,"O",Charges_Reelles!$L:$L,"Tantièmes")*IFERROR(VLOOKUP($C63,Biens!$A:$F,3,FALSE)/VLOOKUP($E63,Immeubles!$A:$F,3,FALSE),0),0)+IFERROR(SUMIFS(Charges_Reelles!$J:$J,Charges_Reelles!$C:$C,$A63,Charges_Reelles!$D:$D,"Immeuble",Charges_Reelles!$E:$E,$E63,Charges_Reelles!$K:$K,"O",Charges_Reelles!$L:$L,"Surface")*IFERROR(VLOOKUP($C63,Biens!$A:$F,4,FALSE)/VLOOKUP($E63,Immeubles!$A:$F,4,FALSE),0),0)+IFERROR(SUMIFS(Charges_Reelles!$J:$J,Charges_Reelles!$C:$C,$A63,Charges_Reelles!$D:$D,"Immeuble",Charges_Reelles!$E:$E,$E63,Charges_Reelles!$K:$K,"O",Charges_Reelles!$L:$L,"Égalitaire")*IFERROR(1/VLOOKUP($E63,Immeubles!$A:$F,5,FALSE),0),0)+SUMIFS(Charges_Reelles!$J:$J,Charges_Reelles!$C:$C,$A63,Charges_Reelles!$D:$D,"Bien",Charges_Reelles!$F:$F,$C63,Charges_Reelles!$K:$K,"O")+SUMIFS(Charges_Reelles!$J:$J,Charges_Reelles!$C:$C,$A63,Charges_Reelles!$D:$D,"Bail",Charges_Reelles!$G:$G,$B63,Charges_Reelles!$K:$K,"O")))</f>
        <v/>
      </c>
      <c r="K63" s="7" t="str">
        <f>IF(OR($A63="", $B63=""),"",SUMIFS(Provisions!$D:$D,Provisions!$B:$B,$A63,Provisions!$C:$C,$B63))</f>
        <v/>
      </c>
      <c r="L63" s="7" t="str">
        <f t="shared" si="2"/>
        <v/>
      </c>
      <c r="M63" s="7" t="str">
        <f t="shared" si="3"/>
        <v/>
      </c>
      <c r="N63" s="7" t="str">
        <f t="shared" si="4"/>
        <v/>
      </c>
      <c r="O63" s="8"/>
      <c r="P63" s="8"/>
      <c r="Q63" s="8"/>
      <c r="R63" t="str">
        <f t="shared" si="5"/>
        <v/>
      </c>
      <c r="S63" t="str">
        <f t="shared" si="6"/>
        <v/>
      </c>
      <c r="T63" t="str">
        <f t="shared" si="7"/>
        <v/>
      </c>
      <c r="U63" t="str">
        <f t="shared" si="8"/>
        <v/>
      </c>
      <c r="V63" t="str">
        <f t="shared" si="9"/>
        <v/>
      </c>
      <c r="W63" t="str">
        <f t="shared" si="10"/>
        <v/>
      </c>
      <c r="X63" t="str">
        <f t="shared" si="11"/>
        <v/>
      </c>
      <c r="Y63" t="str">
        <f t="shared" si="12"/>
        <v/>
      </c>
      <c r="Z63" t="str">
        <f t="shared" si="13"/>
        <v/>
      </c>
      <c r="AA63" t="str">
        <f t="shared" si="14"/>
        <v/>
      </c>
      <c r="AB63" t="str">
        <f t="shared" si="15"/>
        <v/>
      </c>
      <c r="AC63" t="str">
        <f t="shared" si="16"/>
        <v/>
      </c>
    </row>
    <row r="64" spans="1:29" x14ac:dyDescent="0.25">
      <c r="A64" s="6"/>
      <c r="B64" s="6"/>
      <c r="C64" s="7" t="str">
        <f>IF($B64="","",VLOOKUP($B64,Baux!$A:$G,2,FALSE))</f>
        <v/>
      </c>
      <c r="D64" s="7" t="str">
        <f>IF($B64="","",VLOOKUP($B64,Baux!$A:$G,3,FALSE))</f>
        <v/>
      </c>
      <c r="E64" s="7" t="str">
        <f>IF($C64="","",VLOOKUP($C64,Biens!$A:$F,2,FALSE))</f>
        <v/>
      </c>
      <c r="F64" s="7" t="str">
        <f>IF(OR($A64="", $B64=""),"",MAX(VLOOKUP($B64,Baux!$A:$G,4,FALSE),DATE($A64,1,1)))</f>
        <v/>
      </c>
      <c r="G64" s="7" t="str">
        <f>IF(OR($A64="", $B64=""),"",MIN(IF(VLOOKUP($B64,Baux!$A:$G,5,FALSE)="",DATE($A64,12,31),VLOOKUP($B64,Baux!$A:$G,5,FALSE)),DATE($A64,12,31)))</f>
        <v/>
      </c>
      <c r="H64" s="7" t="str">
        <f t="shared" si="0"/>
        <v/>
      </c>
      <c r="I64" s="7" t="str">
        <f t="shared" si="1"/>
        <v/>
      </c>
      <c r="J64" s="7" t="str">
        <f>IF(OR($A64="", $B64=""),"",$I64*(IFERROR(SUMIFS(Charges_Reelles!$J:$J,Charges_Reelles!$C:$C,$A64,Charges_Reelles!$D:$D,"Immeuble",Charges_Reelles!$E:$E,$E64,Charges_Reelles!$K:$K,"O",Charges_Reelles!$L:$L,"Tantièmes")*IFERROR(VLOOKUP($C64,Biens!$A:$F,3,FALSE)/VLOOKUP($E64,Immeubles!$A:$F,3,FALSE),0),0)+IFERROR(SUMIFS(Charges_Reelles!$J:$J,Charges_Reelles!$C:$C,$A64,Charges_Reelles!$D:$D,"Immeuble",Charges_Reelles!$E:$E,$E64,Charges_Reelles!$K:$K,"O",Charges_Reelles!$L:$L,"Surface")*IFERROR(VLOOKUP($C64,Biens!$A:$F,4,FALSE)/VLOOKUP($E64,Immeubles!$A:$F,4,FALSE),0),0)+IFERROR(SUMIFS(Charges_Reelles!$J:$J,Charges_Reelles!$C:$C,$A64,Charges_Reelles!$D:$D,"Immeuble",Charges_Reelles!$E:$E,$E64,Charges_Reelles!$K:$K,"O",Charges_Reelles!$L:$L,"Égalitaire")*IFERROR(1/VLOOKUP($E64,Immeubles!$A:$F,5,FALSE),0),0)+SUMIFS(Charges_Reelles!$J:$J,Charges_Reelles!$C:$C,$A64,Charges_Reelles!$D:$D,"Bien",Charges_Reelles!$F:$F,$C64,Charges_Reelles!$K:$K,"O")+SUMIFS(Charges_Reelles!$J:$J,Charges_Reelles!$C:$C,$A64,Charges_Reelles!$D:$D,"Bail",Charges_Reelles!$G:$G,$B64,Charges_Reelles!$K:$K,"O")))</f>
        <v/>
      </c>
      <c r="K64" s="7" t="str">
        <f>IF(OR($A64="", $B64=""),"",SUMIFS(Provisions!$D:$D,Provisions!$B:$B,$A64,Provisions!$C:$C,$B64))</f>
        <v/>
      </c>
      <c r="L64" s="7" t="str">
        <f t="shared" si="2"/>
        <v/>
      </c>
      <c r="M64" s="7" t="str">
        <f t="shared" si="3"/>
        <v/>
      </c>
      <c r="N64" s="7" t="str">
        <f t="shared" si="4"/>
        <v/>
      </c>
      <c r="O64" s="8"/>
      <c r="P64" s="8"/>
      <c r="Q64" s="8"/>
      <c r="R64" t="str">
        <f t="shared" si="5"/>
        <v/>
      </c>
      <c r="S64" t="str">
        <f t="shared" si="6"/>
        <v/>
      </c>
      <c r="T64" t="str">
        <f t="shared" si="7"/>
        <v/>
      </c>
      <c r="U64" t="str">
        <f t="shared" si="8"/>
        <v/>
      </c>
      <c r="V64" t="str">
        <f t="shared" si="9"/>
        <v/>
      </c>
      <c r="W64" t="str">
        <f t="shared" si="10"/>
        <v/>
      </c>
      <c r="X64" t="str">
        <f t="shared" si="11"/>
        <v/>
      </c>
      <c r="Y64" t="str">
        <f t="shared" si="12"/>
        <v/>
      </c>
      <c r="Z64" t="str">
        <f t="shared" si="13"/>
        <v/>
      </c>
      <c r="AA64" t="str">
        <f t="shared" si="14"/>
        <v/>
      </c>
      <c r="AB64" t="str">
        <f t="shared" si="15"/>
        <v/>
      </c>
      <c r="AC64" t="str">
        <f t="shared" si="16"/>
        <v/>
      </c>
    </row>
    <row r="65" spans="1:29" x14ac:dyDescent="0.25">
      <c r="A65" s="6"/>
      <c r="B65" s="6"/>
      <c r="C65" s="7" t="str">
        <f>IF($B65="","",VLOOKUP($B65,Baux!$A:$G,2,FALSE))</f>
        <v/>
      </c>
      <c r="D65" s="7" t="str">
        <f>IF($B65="","",VLOOKUP($B65,Baux!$A:$G,3,FALSE))</f>
        <v/>
      </c>
      <c r="E65" s="7" t="str">
        <f>IF($C65="","",VLOOKUP($C65,Biens!$A:$F,2,FALSE))</f>
        <v/>
      </c>
      <c r="F65" s="7" t="str">
        <f>IF(OR($A65="", $B65=""),"",MAX(VLOOKUP($B65,Baux!$A:$G,4,FALSE),DATE($A65,1,1)))</f>
        <v/>
      </c>
      <c r="G65" s="7" t="str">
        <f>IF(OR($A65="", $B65=""),"",MIN(IF(VLOOKUP($B65,Baux!$A:$G,5,FALSE)="",DATE($A65,12,31),VLOOKUP($B65,Baux!$A:$G,5,FALSE)),DATE($A65,12,31)))</f>
        <v/>
      </c>
      <c r="H65" s="7" t="str">
        <f t="shared" si="0"/>
        <v/>
      </c>
      <c r="I65" s="7" t="str">
        <f t="shared" si="1"/>
        <v/>
      </c>
      <c r="J65" s="7" t="str">
        <f>IF(OR($A65="", $B65=""),"",$I65*(IFERROR(SUMIFS(Charges_Reelles!$J:$J,Charges_Reelles!$C:$C,$A65,Charges_Reelles!$D:$D,"Immeuble",Charges_Reelles!$E:$E,$E65,Charges_Reelles!$K:$K,"O",Charges_Reelles!$L:$L,"Tantièmes")*IFERROR(VLOOKUP($C65,Biens!$A:$F,3,FALSE)/VLOOKUP($E65,Immeubles!$A:$F,3,FALSE),0),0)+IFERROR(SUMIFS(Charges_Reelles!$J:$J,Charges_Reelles!$C:$C,$A65,Charges_Reelles!$D:$D,"Immeuble",Charges_Reelles!$E:$E,$E65,Charges_Reelles!$K:$K,"O",Charges_Reelles!$L:$L,"Surface")*IFERROR(VLOOKUP($C65,Biens!$A:$F,4,FALSE)/VLOOKUP($E65,Immeubles!$A:$F,4,FALSE),0),0)+IFERROR(SUMIFS(Charges_Reelles!$J:$J,Charges_Reelles!$C:$C,$A65,Charges_Reelles!$D:$D,"Immeuble",Charges_Reelles!$E:$E,$E65,Charges_Reelles!$K:$K,"O",Charges_Reelles!$L:$L,"Égalitaire")*IFERROR(1/VLOOKUP($E65,Immeubles!$A:$F,5,FALSE),0),0)+SUMIFS(Charges_Reelles!$J:$J,Charges_Reelles!$C:$C,$A65,Charges_Reelles!$D:$D,"Bien",Charges_Reelles!$F:$F,$C65,Charges_Reelles!$K:$K,"O")+SUMIFS(Charges_Reelles!$J:$J,Charges_Reelles!$C:$C,$A65,Charges_Reelles!$D:$D,"Bail",Charges_Reelles!$G:$G,$B65,Charges_Reelles!$K:$K,"O")))</f>
        <v/>
      </c>
      <c r="K65" s="7" t="str">
        <f>IF(OR($A65="", $B65=""),"",SUMIFS(Provisions!$D:$D,Provisions!$B:$B,$A65,Provisions!$C:$C,$B65))</f>
        <v/>
      </c>
      <c r="L65" s="7" t="str">
        <f t="shared" si="2"/>
        <v/>
      </c>
      <c r="M65" s="7" t="str">
        <f t="shared" si="3"/>
        <v/>
      </c>
      <c r="N65" s="7" t="str">
        <f t="shared" si="4"/>
        <v/>
      </c>
      <c r="O65" s="8"/>
      <c r="P65" s="8"/>
      <c r="Q65" s="8"/>
      <c r="R65" t="str">
        <f t="shared" si="5"/>
        <v/>
      </c>
      <c r="S65" t="str">
        <f t="shared" si="6"/>
        <v/>
      </c>
      <c r="T65" t="str">
        <f t="shared" si="7"/>
        <v/>
      </c>
      <c r="U65" t="str">
        <f t="shared" si="8"/>
        <v/>
      </c>
      <c r="V65" t="str">
        <f t="shared" si="9"/>
        <v/>
      </c>
      <c r="W65" t="str">
        <f t="shared" si="10"/>
        <v/>
      </c>
      <c r="X65" t="str">
        <f t="shared" si="11"/>
        <v/>
      </c>
      <c r="Y65" t="str">
        <f t="shared" si="12"/>
        <v/>
      </c>
      <c r="Z65" t="str">
        <f t="shared" si="13"/>
        <v/>
      </c>
      <c r="AA65" t="str">
        <f t="shared" si="14"/>
        <v/>
      </c>
      <c r="AB65" t="str">
        <f t="shared" si="15"/>
        <v/>
      </c>
      <c r="AC65" t="str">
        <f t="shared" si="16"/>
        <v/>
      </c>
    </row>
    <row r="66" spans="1:29" x14ac:dyDescent="0.25">
      <c r="A66" s="6"/>
      <c r="B66" s="6"/>
      <c r="C66" s="7" t="str">
        <f>IF($B66="","",VLOOKUP($B66,Baux!$A:$G,2,FALSE))</f>
        <v/>
      </c>
      <c r="D66" s="7" t="str">
        <f>IF($B66="","",VLOOKUP($B66,Baux!$A:$G,3,FALSE))</f>
        <v/>
      </c>
      <c r="E66" s="7" t="str">
        <f>IF($C66="","",VLOOKUP($C66,Biens!$A:$F,2,FALSE))</f>
        <v/>
      </c>
      <c r="F66" s="7" t="str">
        <f>IF(OR($A66="", $B66=""),"",MAX(VLOOKUP($B66,Baux!$A:$G,4,FALSE),DATE($A66,1,1)))</f>
        <v/>
      </c>
      <c r="G66" s="7" t="str">
        <f>IF(OR($A66="", $B66=""),"",MIN(IF(VLOOKUP($B66,Baux!$A:$G,5,FALSE)="",DATE($A66,12,31),VLOOKUP($B66,Baux!$A:$G,5,FALSE)),DATE($A66,12,31)))</f>
        <v/>
      </c>
      <c r="H66" s="7" t="str">
        <f t="shared" si="0"/>
        <v/>
      </c>
      <c r="I66" s="7" t="str">
        <f t="shared" si="1"/>
        <v/>
      </c>
      <c r="J66" s="7" t="str">
        <f>IF(OR($A66="", $B66=""),"",$I66*(IFERROR(SUMIFS(Charges_Reelles!$J:$J,Charges_Reelles!$C:$C,$A66,Charges_Reelles!$D:$D,"Immeuble",Charges_Reelles!$E:$E,$E66,Charges_Reelles!$K:$K,"O",Charges_Reelles!$L:$L,"Tantièmes")*IFERROR(VLOOKUP($C66,Biens!$A:$F,3,FALSE)/VLOOKUP($E66,Immeubles!$A:$F,3,FALSE),0),0)+IFERROR(SUMIFS(Charges_Reelles!$J:$J,Charges_Reelles!$C:$C,$A66,Charges_Reelles!$D:$D,"Immeuble",Charges_Reelles!$E:$E,$E66,Charges_Reelles!$K:$K,"O",Charges_Reelles!$L:$L,"Surface")*IFERROR(VLOOKUP($C66,Biens!$A:$F,4,FALSE)/VLOOKUP($E66,Immeubles!$A:$F,4,FALSE),0),0)+IFERROR(SUMIFS(Charges_Reelles!$J:$J,Charges_Reelles!$C:$C,$A66,Charges_Reelles!$D:$D,"Immeuble",Charges_Reelles!$E:$E,$E66,Charges_Reelles!$K:$K,"O",Charges_Reelles!$L:$L,"Égalitaire")*IFERROR(1/VLOOKUP($E66,Immeubles!$A:$F,5,FALSE),0),0)+SUMIFS(Charges_Reelles!$J:$J,Charges_Reelles!$C:$C,$A66,Charges_Reelles!$D:$D,"Bien",Charges_Reelles!$F:$F,$C66,Charges_Reelles!$K:$K,"O")+SUMIFS(Charges_Reelles!$J:$J,Charges_Reelles!$C:$C,$A66,Charges_Reelles!$D:$D,"Bail",Charges_Reelles!$G:$G,$B66,Charges_Reelles!$K:$K,"O")))</f>
        <v/>
      </c>
      <c r="K66" s="7" t="str">
        <f>IF(OR($A66="", $B66=""),"",SUMIFS(Provisions!$D:$D,Provisions!$B:$B,$A66,Provisions!$C:$C,$B66))</f>
        <v/>
      </c>
      <c r="L66" s="7" t="str">
        <f t="shared" si="2"/>
        <v/>
      </c>
      <c r="M66" s="7" t="str">
        <f t="shared" si="3"/>
        <v/>
      </c>
      <c r="N66" s="7" t="str">
        <f t="shared" si="4"/>
        <v/>
      </c>
      <c r="O66" s="8"/>
      <c r="P66" s="8"/>
      <c r="Q66" s="8"/>
      <c r="R66" t="str">
        <f t="shared" si="5"/>
        <v/>
      </c>
      <c r="S66" t="str">
        <f t="shared" si="6"/>
        <v/>
      </c>
      <c r="T66" t="str">
        <f t="shared" si="7"/>
        <v/>
      </c>
      <c r="U66" t="str">
        <f t="shared" si="8"/>
        <v/>
      </c>
      <c r="V66" t="str">
        <f t="shared" si="9"/>
        <v/>
      </c>
      <c r="W66" t="str">
        <f t="shared" si="10"/>
        <v/>
      </c>
      <c r="X66" t="str">
        <f t="shared" si="11"/>
        <v/>
      </c>
      <c r="Y66" t="str">
        <f t="shared" si="12"/>
        <v/>
      </c>
      <c r="Z66" t="str">
        <f t="shared" si="13"/>
        <v/>
      </c>
      <c r="AA66" t="str">
        <f t="shared" si="14"/>
        <v/>
      </c>
      <c r="AB66" t="str">
        <f t="shared" si="15"/>
        <v/>
      </c>
      <c r="AC66" t="str">
        <f t="shared" si="16"/>
        <v/>
      </c>
    </row>
    <row r="67" spans="1:29" x14ac:dyDescent="0.25">
      <c r="A67" s="6"/>
      <c r="B67" s="6"/>
      <c r="C67" s="7" t="str">
        <f>IF($B67="","",VLOOKUP($B67,Baux!$A:$G,2,FALSE))</f>
        <v/>
      </c>
      <c r="D67" s="7" t="str">
        <f>IF($B67="","",VLOOKUP($B67,Baux!$A:$G,3,FALSE))</f>
        <v/>
      </c>
      <c r="E67" s="7" t="str">
        <f>IF($C67="","",VLOOKUP($C67,Biens!$A:$F,2,FALSE))</f>
        <v/>
      </c>
      <c r="F67" s="7" t="str">
        <f>IF(OR($A67="", $B67=""),"",MAX(VLOOKUP($B67,Baux!$A:$G,4,FALSE),DATE($A67,1,1)))</f>
        <v/>
      </c>
      <c r="G67" s="7" t="str">
        <f>IF(OR($A67="", $B67=""),"",MIN(IF(VLOOKUP($B67,Baux!$A:$G,5,FALSE)="",DATE($A67,12,31),VLOOKUP($B67,Baux!$A:$G,5,FALSE)),DATE($A67,12,31)))</f>
        <v/>
      </c>
      <c r="H67" s="7" t="str">
        <f t="shared" ref="H67:H130" si="17">IF(OR($F67="", $G67=""),"",SUM($R67:$AC67))</f>
        <v/>
      </c>
      <c r="I67" s="7" t="str">
        <f t="shared" ref="I67:I130" si="18">IF($H67="","",$H67/12)</f>
        <v/>
      </c>
      <c r="J67" s="7" t="str">
        <f>IF(OR($A67="", $B67=""),"",$I67*(IFERROR(SUMIFS(Charges_Reelles!$J:$J,Charges_Reelles!$C:$C,$A67,Charges_Reelles!$D:$D,"Immeuble",Charges_Reelles!$E:$E,$E67,Charges_Reelles!$K:$K,"O",Charges_Reelles!$L:$L,"Tantièmes")*IFERROR(VLOOKUP($C67,Biens!$A:$F,3,FALSE)/VLOOKUP($E67,Immeubles!$A:$F,3,FALSE),0),0)+IFERROR(SUMIFS(Charges_Reelles!$J:$J,Charges_Reelles!$C:$C,$A67,Charges_Reelles!$D:$D,"Immeuble",Charges_Reelles!$E:$E,$E67,Charges_Reelles!$K:$K,"O",Charges_Reelles!$L:$L,"Surface")*IFERROR(VLOOKUP($C67,Biens!$A:$F,4,FALSE)/VLOOKUP($E67,Immeubles!$A:$F,4,FALSE),0),0)+IFERROR(SUMIFS(Charges_Reelles!$J:$J,Charges_Reelles!$C:$C,$A67,Charges_Reelles!$D:$D,"Immeuble",Charges_Reelles!$E:$E,$E67,Charges_Reelles!$K:$K,"O",Charges_Reelles!$L:$L,"Égalitaire")*IFERROR(1/VLOOKUP($E67,Immeubles!$A:$F,5,FALSE),0),0)+SUMIFS(Charges_Reelles!$J:$J,Charges_Reelles!$C:$C,$A67,Charges_Reelles!$D:$D,"Bien",Charges_Reelles!$F:$F,$C67,Charges_Reelles!$K:$K,"O")+SUMIFS(Charges_Reelles!$J:$J,Charges_Reelles!$C:$C,$A67,Charges_Reelles!$D:$D,"Bail",Charges_Reelles!$G:$G,$B67,Charges_Reelles!$K:$K,"O")))</f>
        <v/>
      </c>
      <c r="K67" s="7" t="str">
        <f>IF(OR($A67="", $B67=""),"",SUMIFS(Provisions!$D:$D,Provisions!$B:$B,$A67,Provisions!$C:$C,$B67))</f>
        <v/>
      </c>
      <c r="L67" s="7" t="str">
        <f t="shared" ref="L67:L130" si="19">IF(OR($J67="", $K67=""),"", $J67-$K67)</f>
        <v/>
      </c>
      <c r="M67" s="7" t="str">
        <f t="shared" ref="M67:M130" si="20">IF($L67="","",MAX(0,$L67))</f>
        <v/>
      </c>
      <c r="N67" s="7" t="str">
        <f t="shared" ref="N67:N130" si="21">IF($L67="","",MAX(0,-$L67))</f>
        <v/>
      </c>
      <c r="O67" s="8"/>
      <c r="P67" s="8"/>
      <c r="Q67" s="8"/>
      <c r="R67" t="str">
        <f t="shared" ref="R67:R130" si="22">IF(OR($F67="", $G67=""),"",MAX(0,MIN($G67,DATE($A67,2,0))-MAX($F67,DATE($A67,1,1))+1)/DAY(DATE($A67,2,0)))</f>
        <v/>
      </c>
      <c r="S67" t="str">
        <f t="shared" ref="S67:S130" si="23">IF(OR($F67="", $G67=""),"",MAX(0,MIN($G67,DATE($A67,3,0))-MAX($F67,DATE($A67,2,1))+1)/DAY(DATE($A67,3,0)))</f>
        <v/>
      </c>
      <c r="T67" t="str">
        <f t="shared" ref="T67:T130" si="24">IF(OR($F67="", $G67=""),"",MAX(0,MIN($G67,DATE($A67,4,0))-MAX($F67,DATE($A67,3,1))+1)/DAY(DATE($A67,4,0)))</f>
        <v/>
      </c>
      <c r="U67" t="str">
        <f t="shared" ref="U67:U130" si="25">IF(OR($F67="", $G67=""),"",MAX(0,MIN($G67,DATE($A67,5,0))-MAX($F67,DATE($A67,4,1))+1)/DAY(DATE($A67,5,0)))</f>
        <v/>
      </c>
      <c r="V67" t="str">
        <f t="shared" ref="V67:V130" si="26">IF(OR($F67="", $G67=""),"",MAX(0,MIN($G67,DATE($A67,6,0))-MAX($F67,DATE($A67,5,1))+1)/DAY(DATE($A67,6,0)))</f>
        <v/>
      </c>
      <c r="W67" t="str">
        <f t="shared" ref="W67:W130" si="27">IF(OR($F67="", $G67=""),"",MAX(0,MIN($G67,DATE($A67,7,0))-MAX($F67,DATE($A67,6,1))+1)/DAY(DATE($A67,7,0)))</f>
        <v/>
      </c>
      <c r="X67" t="str">
        <f t="shared" ref="X67:X130" si="28">IF(OR($F67="", $G67=""),"",MAX(0,MIN($G67,DATE($A67,8,0))-MAX($F67,DATE($A67,7,1))+1)/DAY(DATE($A67,8,0)))</f>
        <v/>
      </c>
      <c r="Y67" t="str">
        <f t="shared" ref="Y67:Y130" si="29">IF(OR($F67="", $G67=""),"",MAX(0,MIN($G67,DATE($A67,9,0))-MAX($F67,DATE($A67,8,1))+1)/DAY(DATE($A67,9,0)))</f>
        <v/>
      </c>
      <c r="Z67" t="str">
        <f t="shared" ref="Z67:Z130" si="30">IF(OR($F67="", $G67=""),"",MAX(0,MIN($G67,DATE($A67,10,0))-MAX($F67,DATE($A67,9,1))+1)/DAY(DATE($A67,10,0)))</f>
        <v/>
      </c>
      <c r="AA67" t="str">
        <f t="shared" ref="AA67:AA130" si="31">IF(OR($F67="", $G67=""),"",MAX(0,MIN($G67,DATE($A67,11,0))-MAX($F67,DATE($A67,10,1))+1)/DAY(DATE($A67,11,0)))</f>
        <v/>
      </c>
      <c r="AB67" t="str">
        <f t="shared" ref="AB67:AB130" si="32">IF(OR($F67="", $G67=""),"",MAX(0,MIN($G67,DATE($A67,12,0))-MAX($F67,DATE($A67,11,1))+1)/DAY(DATE($A67,12,0)))</f>
        <v/>
      </c>
      <c r="AC67" t="str">
        <f t="shared" ref="AC67:AC130" si="33">IF(OR($F67="", $G67=""),"",MAX(0,MIN($G67,DATE($A67,13,0))-MAX($F67,DATE($A67,12,1))+1)/DAY(DATE($A67,13,0)))</f>
        <v/>
      </c>
    </row>
    <row r="68" spans="1:29" x14ac:dyDescent="0.25">
      <c r="A68" s="6"/>
      <c r="B68" s="6"/>
      <c r="C68" s="7" t="str">
        <f>IF($B68="","",VLOOKUP($B68,Baux!$A:$G,2,FALSE))</f>
        <v/>
      </c>
      <c r="D68" s="7" t="str">
        <f>IF($B68="","",VLOOKUP($B68,Baux!$A:$G,3,FALSE))</f>
        <v/>
      </c>
      <c r="E68" s="7" t="str">
        <f>IF($C68="","",VLOOKUP($C68,Biens!$A:$F,2,FALSE))</f>
        <v/>
      </c>
      <c r="F68" s="7" t="str">
        <f>IF(OR($A68="", $B68=""),"",MAX(VLOOKUP($B68,Baux!$A:$G,4,FALSE),DATE($A68,1,1)))</f>
        <v/>
      </c>
      <c r="G68" s="7" t="str">
        <f>IF(OR($A68="", $B68=""),"",MIN(IF(VLOOKUP($B68,Baux!$A:$G,5,FALSE)="",DATE($A68,12,31),VLOOKUP($B68,Baux!$A:$G,5,FALSE)),DATE($A68,12,31)))</f>
        <v/>
      </c>
      <c r="H68" s="7" t="str">
        <f t="shared" si="17"/>
        <v/>
      </c>
      <c r="I68" s="7" t="str">
        <f t="shared" si="18"/>
        <v/>
      </c>
      <c r="J68" s="7" t="str">
        <f>IF(OR($A68="", $B68=""),"",$I68*(IFERROR(SUMIFS(Charges_Reelles!$J:$J,Charges_Reelles!$C:$C,$A68,Charges_Reelles!$D:$D,"Immeuble",Charges_Reelles!$E:$E,$E68,Charges_Reelles!$K:$K,"O",Charges_Reelles!$L:$L,"Tantièmes")*IFERROR(VLOOKUP($C68,Biens!$A:$F,3,FALSE)/VLOOKUP($E68,Immeubles!$A:$F,3,FALSE),0),0)+IFERROR(SUMIFS(Charges_Reelles!$J:$J,Charges_Reelles!$C:$C,$A68,Charges_Reelles!$D:$D,"Immeuble",Charges_Reelles!$E:$E,$E68,Charges_Reelles!$K:$K,"O",Charges_Reelles!$L:$L,"Surface")*IFERROR(VLOOKUP($C68,Biens!$A:$F,4,FALSE)/VLOOKUP($E68,Immeubles!$A:$F,4,FALSE),0),0)+IFERROR(SUMIFS(Charges_Reelles!$J:$J,Charges_Reelles!$C:$C,$A68,Charges_Reelles!$D:$D,"Immeuble",Charges_Reelles!$E:$E,$E68,Charges_Reelles!$K:$K,"O",Charges_Reelles!$L:$L,"Égalitaire")*IFERROR(1/VLOOKUP($E68,Immeubles!$A:$F,5,FALSE),0),0)+SUMIFS(Charges_Reelles!$J:$J,Charges_Reelles!$C:$C,$A68,Charges_Reelles!$D:$D,"Bien",Charges_Reelles!$F:$F,$C68,Charges_Reelles!$K:$K,"O")+SUMIFS(Charges_Reelles!$J:$J,Charges_Reelles!$C:$C,$A68,Charges_Reelles!$D:$D,"Bail",Charges_Reelles!$G:$G,$B68,Charges_Reelles!$K:$K,"O")))</f>
        <v/>
      </c>
      <c r="K68" s="7" t="str">
        <f>IF(OR($A68="", $B68=""),"",SUMIFS(Provisions!$D:$D,Provisions!$B:$B,$A68,Provisions!$C:$C,$B68))</f>
        <v/>
      </c>
      <c r="L68" s="7" t="str">
        <f t="shared" si="19"/>
        <v/>
      </c>
      <c r="M68" s="7" t="str">
        <f t="shared" si="20"/>
        <v/>
      </c>
      <c r="N68" s="7" t="str">
        <f t="shared" si="21"/>
        <v/>
      </c>
      <c r="O68" s="8"/>
      <c r="P68" s="8"/>
      <c r="Q68" s="8"/>
      <c r="R68" t="str">
        <f t="shared" si="22"/>
        <v/>
      </c>
      <c r="S68" t="str">
        <f t="shared" si="23"/>
        <v/>
      </c>
      <c r="T68" t="str">
        <f t="shared" si="24"/>
        <v/>
      </c>
      <c r="U68" t="str">
        <f t="shared" si="25"/>
        <v/>
      </c>
      <c r="V68" t="str">
        <f t="shared" si="26"/>
        <v/>
      </c>
      <c r="W68" t="str">
        <f t="shared" si="27"/>
        <v/>
      </c>
      <c r="X68" t="str">
        <f t="shared" si="28"/>
        <v/>
      </c>
      <c r="Y68" t="str">
        <f t="shared" si="29"/>
        <v/>
      </c>
      <c r="Z68" t="str">
        <f t="shared" si="30"/>
        <v/>
      </c>
      <c r="AA68" t="str">
        <f t="shared" si="31"/>
        <v/>
      </c>
      <c r="AB68" t="str">
        <f t="shared" si="32"/>
        <v/>
      </c>
      <c r="AC68" t="str">
        <f t="shared" si="33"/>
        <v/>
      </c>
    </row>
    <row r="69" spans="1:29" x14ac:dyDescent="0.25">
      <c r="A69" s="6"/>
      <c r="B69" s="6"/>
      <c r="C69" s="7" t="str">
        <f>IF($B69="","",VLOOKUP($B69,Baux!$A:$G,2,FALSE))</f>
        <v/>
      </c>
      <c r="D69" s="7" t="str">
        <f>IF($B69="","",VLOOKUP($B69,Baux!$A:$G,3,FALSE))</f>
        <v/>
      </c>
      <c r="E69" s="7" t="str">
        <f>IF($C69="","",VLOOKUP($C69,Biens!$A:$F,2,FALSE))</f>
        <v/>
      </c>
      <c r="F69" s="7" t="str">
        <f>IF(OR($A69="", $B69=""),"",MAX(VLOOKUP($B69,Baux!$A:$G,4,FALSE),DATE($A69,1,1)))</f>
        <v/>
      </c>
      <c r="G69" s="7" t="str">
        <f>IF(OR($A69="", $B69=""),"",MIN(IF(VLOOKUP($B69,Baux!$A:$G,5,FALSE)="",DATE($A69,12,31),VLOOKUP($B69,Baux!$A:$G,5,FALSE)),DATE($A69,12,31)))</f>
        <v/>
      </c>
      <c r="H69" s="7" t="str">
        <f t="shared" si="17"/>
        <v/>
      </c>
      <c r="I69" s="7" t="str">
        <f t="shared" si="18"/>
        <v/>
      </c>
      <c r="J69" s="7" t="str">
        <f>IF(OR($A69="", $B69=""),"",$I69*(IFERROR(SUMIFS(Charges_Reelles!$J:$J,Charges_Reelles!$C:$C,$A69,Charges_Reelles!$D:$D,"Immeuble",Charges_Reelles!$E:$E,$E69,Charges_Reelles!$K:$K,"O",Charges_Reelles!$L:$L,"Tantièmes")*IFERROR(VLOOKUP($C69,Biens!$A:$F,3,FALSE)/VLOOKUP($E69,Immeubles!$A:$F,3,FALSE),0),0)+IFERROR(SUMIFS(Charges_Reelles!$J:$J,Charges_Reelles!$C:$C,$A69,Charges_Reelles!$D:$D,"Immeuble",Charges_Reelles!$E:$E,$E69,Charges_Reelles!$K:$K,"O",Charges_Reelles!$L:$L,"Surface")*IFERROR(VLOOKUP($C69,Biens!$A:$F,4,FALSE)/VLOOKUP($E69,Immeubles!$A:$F,4,FALSE),0),0)+IFERROR(SUMIFS(Charges_Reelles!$J:$J,Charges_Reelles!$C:$C,$A69,Charges_Reelles!$D:$D,"Immeuble",Charges_Reelles!$E:$E,$E69,Charges_Reelles!$K:$K,"O",Charges_Reelles!$L:$L,"Égalitaire")*IFERROR(1/VLOOKUP($E69,Immeubles!$A:$F,5,FALSE),0),0)+SUMIFS(Charges_Reelles!$J:$J,Charges_Reelles!$C:$C,$A69,Charges_Reelles!$D:$D,"Bien",Charges_Reelles!$F:$F,$C69,Charges_Reelles!$K:$K,"O")+SUMIFS(Charges_Reelles!$J:$J,Charges_Reelles!$C:$C,$A69,Charges_Reelles!$D:$D,"Bail",Charges_Reelles!$G:$G,$B69,Charges_Reelles!$K:$K,"O")))</f>
        <v/>
      </c>
      <c r="K69" s="7" t="str">
        <f>IF(OR($A69="", $B69=""),"",SUMIFS(Provisions!$D:$D,Provisions!$B:$B,$A69,Provisions!$C:$C,$B69))</f>
        <v/>
      </c>
      <c r="L69" s="7" t="str">
        <f t="shared" si="19"/>
        <v/>
      </c>
      <c r="M69" s="7" t="str">
        <f t="shared" si="20"/>
        <v/>
      </c>
      <c r="N69" s="7" t="str">
        <f t="shared" si="21"/>
        <v/>
      </c>
      <c r="O69" s="8"/>
      <c r="P69" s="8"/>
      <c r="Q69" s="8"/>
      <c r="R69" t="str">
        <f t="shared" si="22"/>
        <v/>
      </c>
      <c r="S69" t="str">
        <f t="shared" si="23"/>
        <v/>
      </c>
      <c r="T69" t="str">
        <f t="shared" si="24"/>
        <v/>
      </c>
      <c r="U69" t="str">
        <f t="shared" si="25"/>
        <v/>
      </c>
      <c r="V69" t="str">
        <f t="shared" si="26"/>
        <v/>
      </c>
      <c r="W69" t="str">
        <f t="shared" si="27"/>
        <v/>
      </c>
      <c r="X69" t="str">
        <f t="shared" si="28"/>
        <v/>
      </c>
      <c r="Y69" t="str">
        <f t="shared" si="29"/>
        <v/>
      </c>
      <c r="Z69" t="str">
        <f t="shared" si="30"/>
        <v/>
      </c>
      <c r="AA69" t="str">
        <f t="shared" si="31"/>
        <v/>
      </c>
      <c r="AB69" t="str">
        <f t="shared" si="32"/>
        <v/>
      </c>
      <c r="AC69" t="str">
        <f t="shared" si="33"/>
        <v/>
      </c>
    </row>
    <row r="70" spans="1:29" x14ac:dyDescent="0.25">
      <c r="A70" s="6"/>
      <c r="B70" s="6"/>
      <c r="C70" s="7" t="str">
        <f>IF($B70="","",VLOOKUP($B70,Baux!$A:$G,2,FALSE))</f>
        <v/>
      </c>
      <c r="D70" s="7" t="str">
        <f>IF($B70="","",VLOOKUP($B70,Baux!$A:$G,3,FALSE))</f>
        <v/>
      </c>
      <c r="E70" s="7" t="str">
        <f>IF($C70="","",VLOOKUP($C70,Biens!$A:$F,2,FALSE))</f>
        <v/>
      </c>
      <c r="F70" s="7" t="str">
        <f>IF(OR($A70="", $B70=""),"",MAX(VLOOKUP($B70,Baux!$A:$G,4,FALSE),DATE($A70,1,1)))</f>
        <v/>
      </c>
      <c r="G70" s="7" t="str">
        <f>IF(OR($A70="", $B70=""),"",MIN(IF(VLOOKUP($B70,Baux!$A:$G,5,FALSE)="",DATE($A70,12,31),VLOOKUP($B70,Baux!$A:$G,5,FALSE)),DATE($A70,12,31)))</f>
        <v/>
      </c>
      <c r="H70" s="7" t="str">
        <f t="shared" si="17"/>
        <v/>
      </c>
      <c r="I70" s="7" t="str">
        <f t="shared" si="18"/>
        <v/>
      </c>
      <c r="J70" s="7" t="str">
        <f>IF(OR($A70="", $B70=""),"",$I70*(IFERROR(SUMIFS(Charges_Reelles!$J:$J,Charges_Reelles!$C:$C,$A70,Charges_Reelles!$D:$D,"Immeuble",Charges_Reelles!$E:$E,$E70,Charges_Reelles!$K:$K,"O",Charges_Reelles!$L:$L,"Tantièmes")*IFERROR(VLOOKUP($C70,Biens!$A:$F,3,FALSE)/VLOOKUP($E70,Immeubles!$A:$F,3,FALSE),0),0)+IFERROR(SUMIFS(Charges_Reelles!$J:$J,Charges_Reelles!$C:$C,$A70,Charges_Reelles!$D:$D,"Immeuble",Charges_Reelles!$E:$E,$E70,Charges_Reelles!$K:$K,"O",Charges_Reelles!$L:$L,"Surface")*IFERROR(VLOOKUP($C70,Biens!$A:$F,4,FALSE)/VLOOKUP($E70,Immeubles!$A:$F,4,FALSE),0),0)+IFERROR(SUMIFS(Charges_Reelles!$J:$J,Charges_Reelles!$C:$C,$A70,Charges_Reelles!$D:$D,"Immeuble",Charges_Reelles!$E:$E,$E70,Charges_Reelles!$K:$K,"O",Charges_Reelles!$L:$L,"Égalitaire")*IFERROR(1/VLOOKUP($E70,Immeubles!$A:$F,5,FALSE),0),0)+SUMIFS(Charges_Reelles!$J:$J,Charges_Reelles!$C:$C,$A70,Charges_Reelles!$D:$D,"Bien",Charges_Reelles!$F:$F,$C70,Charges_Reelles!$K:$K,"O")+SUMIFS(Charges_Reelles!$J:$J,Charges_Reelles!$C:$C,$A70,Charges_Reelles!$D:$D,"Bail",Charges_Reelles!$G:$G,$B70,Charges_Reelles!$K:$K,"O")))</f>
        <v/>
      </c>
      <c r="K70" s="7" t="str">
        <f>IF(OR($A70="", $B70=""),"",SUMIFS(Provisions!$D:$D,Provisions!$B:$B,$A70,Provisions!$C:$C,$B70))</f>
        <v/>
      </c>
      <c r="L70" s="7" t="str">
        <f t="shared" si="19"/>
        <v/>
      </c>
      <c r="M70" s="7" t="str">
        <f t="shared" si="20"/>
        <v/>
      </c>
      <c r="N70" s="7" t="str">
        <f t="shared" si="21"/>
        <v/>
      </c>
      <c r="O70" s="8"/>
      <c r="P70" s="8"/>
      <c r="Q70" s="8"/>
      <c r="R70" t="str">
        <f t="shared" si="22"/>
        <v/>
      </c>
      <c r="S70" t="str">
        <f t="shared" si="23"/>
        <v/>
      </c>
      <c r="T70" t="str">
        <f t="shared" si="24"/>
        <v/>
      </c>
      <c r="U70" t="str">
        <f t="shared" si="25"/>
        <v/>
      </c>
      <c r="V70" t="str">
        <f t="shared" si="26"/>
        <v/>
      </c>
      <c r="W70" t="str">
        <f t="shared" si="27"/>
        <v/>
      </c>
      <c r="X70" t="str">
        <f t="shared" si="28"/>
        <v/>
      </c>
      <c r="Y70" t="str">
        <f t="shared" si="29"/>
        <v/>
      </c>
      <c r="Z70" t="str">
        <f t="shared" si="30"/>
        <v/>
      </c>
      <c r="AA70" t="str">
        <f t="shared" si="31"/>
        <v/>
      </c>
      <c r="AB70" t="str">
        <f t="shared" si="32"/>
        <v/>
      </c>
      <c r="AC70" t="str">
        <f t="shared" si="33"/>
        <v/>
      </c>
    </row>
    <row r="71" spans="1:29" x14ac:dyDescent="0.25">
      <c r="A71" s="6"/>
      <c r="B71" s="6"/>
      <c r="C71" s="7" t="str">
        <f>IF($B71="","",VLOOKUP($B71,Baux!$A:$G,2,FALSE))</f>
        <v/>
      </c>
      <c r="D71" s="7" t="str">
        <f>IF($B71="","",VLOOKUP($B71,Baux!$A:$G,3,FALSE))</f>
        <v/>
      </c>
      <c r="E71" s="7" t="str">
        <f>IF($C71="","",VLOOKUP($C71,Biens!$A:$F,2,FALSE))</f>
        <v/>
      </c>
      <c r="F71" s="7" t="str">
        <f>IF(OR($A71="", $B71=""),"",MAX(VLOOKUP($B71,Baux!$A:$G,4,FALSE),DATE($A71,1,1)))</f>
        <v/>
      </c>
      <c r="G71" s="7" t="str">
        <f>IF(OR($A71="", $B71=""),"",MIN(IF(VLOOKUP($B71,Baux!$A:$G,5,FALSE)="",DATE($A71,12,31),VLOOKUP($B71,Baux!$A:$G,5,FALSE)),DATE($A71,12,31)))</f>
        <v/>
      </c>
      <c r="H71" s="7" t="str">
        <f t="shared" si="17"/>
        <v/>
      </c>
      <c r="I71" s="7" t="str">
        <f t="shared" si="18"/>
        <v/>
      </c>
      <c r="J71" s="7" t="str">
        <f>IF(OR($A71="", $B71=""),"",$I71*(IFERROR(SUMIFS(Charges_Reelles!$J:$J,Charges_Reelles!$C:$C,$A71,Charges_Reelles!$D:$D,"Immeuble",Charges_Reelles!$E:$E,$E71,Charges_Reelles!$K:$K,"O",Charges_Reelles!$L:$L,"Tantièmes")*IFERROR(VLOOKUP($C71,Biens!$A:$F,3,FALSE)/VLOOKUP($E71,Immeubles!$A:$F,3,FALSE),0),0)+IFERROR(SUMIFS(Charges_Reelles!$J:$J,Charges_Reelles!$C:$C,$A71,Charges_Reelles!$D:$D,"Immeuble",Charges_Reelles!$E:$E,$E71,Charges_Reelles!$K:$K,"O",Charges_Reelles!$L:$L,"Surface")*IFERROR(VLOOKUP($C71,Biens!$A:$F,4,FALSE)/VLOOKUP($E71,Immeubles!$A:$F,4,FALSE),0),0)+IFERROR(SUMIFS(Charges_Reelles!$J:$J,Charges_Reelles!$C:$C,$A71,Charges_Reelles!$D:$D,"Immeuble",Charges_Reelles!$E:$E,$E71,Charges_Reelles!$K:$K,"O",Charges_Reelles!$L:$L,"Égalitaire")*IFERROR(1/VLOOKUP($E71,Immeubles!$A:$F,5,FALSE),0),0)+SUMIFS(Charges_Reelles!$J:$J,Charges_Reelles!$C:$C,$A71,Charges_Reelles!$D:$D,"Bien",Charges_Reelles!$F:$F,$C71,Charges_Reelles!$K:$K,"O")+SUMIFS(Charges_Reelles!$J:$J,Charges_Reelles!$C:$C,$A71,Charges_Reelles!$D:$D,"Bail",Charges_Reelles!$G:$G,$B71,Charges_Reelles!$K:$K,"O")))</f>
        <v/>
      </c>
      <c r="K71" s="7" t="str">
        <f>IF(OR($A71="", $B71=""),"",SUMIFS(Provisions!$D:$D,Provisions!$B:$B,$A71,Provisions!$C:$C,$B71))</f>
        <v/>
      </c>
      <c r="L71" s="7" t="str">
        <f t="shared" si="19"/>
        <v/>
      </c>
      <c r="M71" s="7" t="str">
        <f t="shared" si="20"/>
        <v/>
      </c>
      <c r="N71" s="7" t="str">
        <f t="shared" si="21"/>
        <v/>
      </c>
      <c r="O71" s="8"/>
      <c r="P71" s="8"/>
      <c r="Q71" s="8"/>
      <c r="R71" t="str">
        <f t="shared" si="22"/>
        <v/>
      </c>
      <c r="S71" t="str">
        <f t="shared" si="23"/>
        <v/>
      </c>
      <c r="T71" t="str">
        <f t="shared" si="24"/>
        <v/>
      </c>
      <c r="U71" t="str">
        <f t="shared" si="25"/>
        <v/>
      </c>
      <c r="V71" t="str">
        <f t="shared" si="26"/>
        <v/>
      </c>
      <c r="W71" t="str">
        <f t="shared" si="27"/>
        <v/>
      </c>
      <c r="X71" t="str">
        <f t="shared" si="28"/>
        <v/>
      </c>
      <c r="Y71" t="str">
        <f t="shared" si="29"/>
        <v/>
      </c>
      <c r="Z71" t="str">
        <f t="shared" si="30"/>
        <v/>
      </c>
      <c r="AA71" t="str">
        <f t="shared" si="31"/>
        <v/>
      </c>
      <c r="AB71" t="str">
        <f t="shared" si="32"/>
        <v/>
      </c>
      <c r="AC71" t="str">
        <f t="shared" si="33"/>
        <v/>
      </c>
    </row>
    <row r="72" spans="1:29" x14ac:dyDescent="0.25">
      <c r="A72" s="6"/>
      <c r="B72" s="6"/>
      <c r="C72" s="7" t="str">
        <f>IF($B72="","",VLOOKUP($B72,Baux!$A:$G,2,FALSE))</f>
        <v/>
      </c>
      <c r="D72" s="7" t="str">
        <f>IF($B72="","",VLOOKUP($B72,Baux!$A:$G,3,FALSE))</f>
        <v/>
      </c>
      <c r="E72" s="7" t="str">
        <f>IF($C72="","",VLOOKUP($C72,Biens!$A:$F,2,FALSE))</f>
        <v/>
      </c>
      <c r="F72" s="7" t="str">
        <f>IF(OR($A72="", $B72=""),"",MAX(VLOOKUP($B72,Baux!$A:$G,4,FALSE),DATE($A72,1,1)))</f>
        <v/>
      </c>
      <c r="G72" s="7" t="str">
        <f>IF(OR($A72="", $B72=""),"",MIN(IF(VLOOKUP($B72,Baux!$A:$G,5,FALSE)="",DATE($A72,12,31),VLOOKUP($B72,Baux!$A:$G,5,FALSE)),DATE($A72,12,31)))</f>
        <v/>
      </c>
      <c r="H72" s="7" t="str">
        <f t="shared" si="17"/>
        <v/>
      </c>
      <c r="I72" s="7" t="str">
        <f t="shared" si="18"/>
        <v/>
      </c>
      <c r="J72" s="7" t="str">
        <f>IF(OR($A72="", $B72=""),"",$I72*(IFERROR(SUMIFS(Charges_Reelles!$J:$J,Charges_Reelles!$C:$C,$A72,Charges_Reelles!$D:$D,"Immeuble",Charges_Reelles!$E:$E,$E72,Charges_Reelles!$K:$K,"O",Charges_Reelles!$L:$L,"Tantièmes")*IFERROR(VLOOKUP($C72,Biens!$A:$F,3,FALSE)/VLOOKUP($E72,Immeubles!$A:$F,3,FALSE),0),0)+IFERROR(SUMIFS(Charges_Reelles!$J:$J,Charges_Reelles!$C:$C,$A72,Charges_Reelles!$D:$D,"Immeuble",Charges_Reelles!$E:$E,$E72,Charges_Reelles!$K:$K,"O",Charges_Reelles!$L:$L,"Surface")*IFERROR(VLOOKUP($C72,Biens!$A:$F,4,FALSE)/VLOOKUP($E72,Immeubles!$A:$F,4,FALSE),0),0)+IFERROR(SUMIFS(Charges_Reelles!$J:$J,Charges_Reelles!$C:$C,$A72,Charges_Reelles!$D:$D,"Immeuble",Charges_Reelles!$E:$E,$E72,Charges_Reelles!$K:$K,"O",Charges_Reelles!$L:$L,"Égalitaire")*IFERROR(1/VLOOKUP($E72,Immeubles!$A:$F,5,FALSE),0),0)+SUMIFS(Charges_Reelles!$J:$J,Charges_Reelles!$C:$C,$A72,Charges_Reelles!$D:$D,"Bien",Charges_Reelles!$F:$F,$C72,Charges_Reelles!$K:$K,"O")+SUMIFS(Charges_Reelles!$J:$J,Charges_Reelles!$C:$C,$A72,Charges_Reelles!$D:$D,"Bail",Charges_Reelles!$G:$G,$B72,Charges_Reelles!$K:$K,"O")))</f>
        <v/>
      </c>
      <c r="K72" s="7" t="str">
        <f>IF(OR($A72="", $B72=""),"",SUMIFS(Provisions!$D:$D,Provisions!$B:$B,$A72,Provisions!$C:$C,$B72))</f>
        <v/>
      </c>
      <c r="L72" s="7" t="str">
        <f t="shared" si="19"/>
        <v/>
      </c>
      <c r="M72" s="7" t="str">
        <f t="shared" si="20"/>
        <v/>
      </c>
      <c r="N72" s="7" t="str">
        <f t="shared" si="21"/>
        <v/>
      </c>
      <c r="O72" s="8"/>
      <c r="P72" s="8"/>
      <c r="Q72" s="8"/>
      <c r="R72" t="str">
        <f t="shared" si="22"/>
        <v/>
      </c>
      <c r="S72" t="str">
        <f t="shared" si="23"/>
        <v/>
      </c>
      <c r="T72" t="str">
        <f t="shared" si="24"/>
        <v/>
      </c>
      <c r="U72" t="str">
        <f t="shared" si="25"/>
        <v/>
      </c>
      <c r="V72" t="str">
        <f t="shared" si="26"/>
        <v/>
      </c>
      <c r="W72" t="str">
        <f t="shared" si="27"/>
        <v/>
      </c>
      <c r="X72" t="str">
        <f t="shared" si="28"/>
        <v/>
      </c>
      <c r="Y72" t="str">
        <f t="shared" si="29"/>
        <v/>
      </c>
      <c r="Z72" t="str">
        <f t="shared" si="30"/>
        <v/>
      </c>
      <c r="AA72" t="str">
        <f t="shared" si="31"/>
        <v/>
      </c>
      <c r="AB72" t="str">
        <f t="shared" si="32"/>
        <v/>
      </c>
      <c r="AC72" t="str">
        <f t="shared" si="33"/>
        <v/>
      </c>
    </row>
    <row r="73" spans="1:29" x14ac:dyDescent="0.25">
      <c r="A73" s="6"/>
      <c r="B73" s="6"/>
      <c r="C73" s="7" t="str">
        <f>IF($B73="","",VLOOKUP($B73,Baux!$A:$G,2,FALSE))</f>
        <v/>
      </c>
      <c r="D73" s="7" t="str">
        <f>IF($B73="","",VLOOKUP($B73,Baux!$A:$G,3,FALSE))</f>
        <v/>
      </c>
      <c r="E73" s="7" t="str">
        <f>IF($C73="","",VLOOKUP($C73,Biens!$A:$F,2,FALSE))</f>
        <v/>
      </c>
      <c r="F73" s="7" t="str">
        <f>IF(OR($A73="", $B73=""),"",MAX(VLOOKUP($B73,Baux!$A:$G,4,FALSE),DATE($A73,1,1)))</f>
        <v/>
      </c>
      <c r="G73" s="7" t="str">
        <f>IF(OR($A73="", $B73=""),"",MIN(IF(VLOOKUP($B73,Baux!$A:$G,5,FALSE)="",DATE($A73,12,31),VLOOKUP($B73,Baux!$A:$G,5,FALSE)),DATE($A73,12,31)))</f>
        <v/>
      </c>
      <c r="H73" s="7" t="str">
        <f t="shared" si="17"/>
        <v/>
      </c>
      <c r="I73" s="7" t="str">
        <f t="shared" si="18"/>
        <v/>
      </c>
      <c r="J73" s="7" t="str">
        <f>IF(OR($A73="", $B73=""),"",$I73*(IFERROR(SUMIFS(Charges_Reelles!$J:$J,Charges_Reelles!$C:$C,$A73,Charges_Reelles!$D:$D,"Immeuble",Charges_Reelles!$E:$E,$E73,Charges_Reelles!$K:$K,"O",Charges_Reelles!$L:$L,"Tantièmes")*IFERROR(VLOOKUP($C73,Biens!$A:$F,3,FALSE)/VLOOKUP($E73,Immeubles!$A:$F,3,FALSE),0),0)+IFERROR(SUMIFS(Charges_Reelles!$J:$J,Charges_Reelles!$C:$C,$A73,Charges_Reelles!$D:$D,"Immeuble",Charges_Reelles!$E:$E,$E73,Charges_Reelles!$K:$K,"O",Charges_Reelles!$L:$L,"Surface")*IFERROR(VLOOKUP($C73,Biens!$A:$F,4,FALSE)/VLOOKUP($E73,Immeubles!$A:$F,4,FALSE),0),0)+IFERROR(SUMIFS(Charges_Reelles!$J:$J,Charges_Reelles!$C:$C,$A73,Charges_Reelles!$D:$D,"Immeuble",Charges_Reelles!$E:$E,$E73,Charges_Reelles!$K:$K,"O",Charges_Reelles!$L:$L,"Égalitaire")*IFERROR(1/VLOOKUP($E73,Immeubles!$A:$F,5,FALSE),0),0)+SUMIFS(Charges_Reelles!$J:$J,Charges_Reelles!$C:$C,$A73,Charges_Reelles!$D:$D,"Bien",Charges_Reelles!$F:$F,$C73,Charges_Reelles!$K:$K,"O")+SUMIFS(Charges_Reelles!$J:$J,Charges_Reelles!$C:$C,$A73,Charges_Reelles!$D:$D,"Bail",Charges_Reelles!$G:$G,$B73,Charges_Reelles!$K:$K,"O")))</f>
        <v/>
      </c>
      <c r="K73" s="7" t="str">
        <f>IF(OR($A73="", $B73=""),"",SUMIFS(Provisions!$D:$D,Provisions!$B:$B,$A73,Provisions!$C:$C,$B73))</f>
        <v/>
      </c>
      <c r="L73" s="7" t="str">
        <f t="shared" si="19"/>
        <v/>
      </c>
      <c r="M73" s="7" t="str">
        <f t="shared" si="20"/>
        <v/>
      </c>
      <c r="N73" s="7" t="str">
        <f t="shared" si="21"/>
        <v/>
      </c>
      <c r="O73" s="8"/>
      <c r="P73" s="8"/>
      <c r="Q73" s="8"/>
      <c r="R73" t="str">
        <f t="shared" si="22"/>
        <v/>
      </c>
      <c r="S73" t="str">
        <f t="shared" si="23"/>
        <v/>
      </c>
      <c r="T73" t="str">
        <f t="shared" si="24"/>
        <v/>
      </c>
      <c r="U73" t="str">
        <f t="shared" si="25"/>
        <v/>
      </c>
      <c r="V73" t="str">
        <f t="shared" si="26"/>
        <v/>
      </c>
      <c r="W73" t="str">
        <f t="shared" si="27"/>
        <v/>
      </c>
      <c r="X73" t="str">
        <f t="shared" si="28"/>
        <v/>
      </c>
      <c r="Y73" t="str">
        <f t="shared" si="29"/>
        <v/>
      </c>
      <c r="Z73" t="str">
        <f t="shared" si="30"/>
        <v/>
      </c>
      <c r="AA73" t="str">
        <f t="shared" si="31"/>
        <v/>
      </c>
      <c r="AB73" t="str">
        <f t="shared" si="32"/>
        <v/>
      </c>
      <c r="AC73" t="str">
        <f t="shared" si="33"/>
        <v/>
      </c>
    </row>
    <row r="74" spans="1:29" x14ac:dyDescent="0.25">
      <c r="A74" s="6"/>
      <c r="B74" s="6"/>
      <c r="C74" s="7" t="str">
        <f>IF($B74="","",VLOOKUP($B74,Baux!$A:$G,2,FALSE))</f>
        <v/>
      </c>
      <c r="D74" s="7" t="str">
        <f>IF($B74="","",VLOOKUP($B74,Baux!$A:$G,3,FALSE))</f>
        <v/>
      </c>
      <c r="E74" s="7" t="str">
        <f>IF($C74="","",VLOOKUP($C74,Biens!$A:$F,2,FALSE))</f>
        <v/>
      </c>
      <c r="F74" s="7" t="str">
        <f>IF(OR($A74="", $B74=""),"",MAX(VLOOKUP($B74,Baux!$A:$G,4,FALSE),DATE($A74,1,1)))</f>
        <v/>
      </c>
      <c r="G74" s="7" t="str">
        <f>IF(OR($A74="", $B74=""),"",MIN(IF(VLOOKUP($B74,Baux!$A:$G,5,FALSE)="",DATE($A74,12,31),VLOOKUP($B74,Baux!$A:$G,5,FALSE)),DATE($A74,12,31)))</f>
        <v/>
      </c>
      <c r="H74" s="7" t="str">
        <f t="shared" si="17"/>
        <v/>
      </c>
      <c r="I74" s="7" t="str">
        <f t="shared" si="18"/>
        <v/>
      </c>
      <c r="J74" s="7" t="str">
        <f>IF(OR($A74="", $B74=""),"",$I74*(IFERROR(SUMIFS(Charges_Reelles!$J:$J,Charges_Reelles!$C:$C,$A74,Charges_Reelles!$D:$D,"Immeuble",Charges_Reelles!$E:$E,$E74,Charges_Reelles!$K:$K,"O",Charges_Reelles!$L:$L,"Tantièmes")*IFERROR(VLOOKUP($C74,Biens!$A:$F,3,FALSE)/VLOOKUP($E74,Immeubles!$A:$F,3,FALSE),0),0)+IFERROR(SUMIFS(Charges_Reelles!$J:$J,Charges_Reelles!$C:$C,$A74,Charges_Reelles!$D:$D,"Immeuble",Charges_Reelles!$E:$E,$E74,Charges_Reelles!$K:$K,"O",Charges_Reelles!$L:$L,"Surface")*IFERROR(VLOOKUP($C74,Biens!$A:$F,4,FALSE)/VLOOKUP($E74,Immeubles!$A:$F,4,FALSE),0),0)+IFERROR(SUMIFS(Charges_Reelles!$J:$J,Charges_Reelles!$C:$C,$A74,Charges_Reelles!$D:$D,"Immeuble",Charges_Reelles!$E:$E,$E74,Charges_Reelles!$K:$K,"O",Charges_Reelles!$L:$L,"Égalitaire")*IFERROR(1/VLOOKUP($E74,Immeubles!$A:$F,5,FALSE),0),0)+SUMIFS(Charges_Reelles!$J:$J,Charges_Reelles!$C:$C,$A74,Charges_Reelles!$D:$D,"Bien",Charges_Reelles!$F:$F,$C74,Charges_Reelles!$K:$K,"O")+SUMIFS(Charges_Reelles!$J:$J,Charges_Reelles!$C:$C,$A74,Charges_Reelles!$D:$D,"Bail",Charges_Reelles!$G:$G,$B74,Charges_Reelles!$K:$K,"O")))</f>
        <v/>
      </c>
      <c r="K74" s="7" t="str">
        <f>IF(OR($A74="", $B74=""),"",SUMIFS(Provisions!$D:$D,Provisions!$B:$B,$A74,Provisions!$C:$C,$B74))</f>
        <v/>
      </c>
      <c r="L74" s="7" t="str">
        <f t="shared" si="19"/>
        <v/>
      </c>
      <c r="M74" s="7" t="str">
        <f t="shared" si="20"/>
        <v/>
      </c>
      <c r="N74" s="7" t="str">
        <f t="shared" si="21"/>
        <v/>
      </c>
      <c r="O74" s="8"/>
      <c r="P74" s="8"/>
      <c r="Q74" s="8"/>
      <c r="R74" t="str">
        <f t="shared" si="22"/>
        <v/>
      </c>
      <c r="S74" t="str">
        <f t="shared" si="23"/>
        <v/>
      </c>
      <c r="T74" t="str">
        <f t="shared" si="24"/>
        <v/>
      </c>
      <c r="U74" t="str">
        <f t="shared" si="25"/>
        <v/>
      </c>
      <c r="V74" t="str">
        <f t="shared" si="26"/>
        <v/>
      </c>
      <c r="W74" t="str">
        <f t="shared" si="27"/>
        <v/>
      </c>
      <c r="X74" t="str">
        <f t="shared" si="28"/>
        <v/>
      </c>
      <c r="Y74" t="str">
        <f t="shared" si="29"/>
        <v/>
      </c>
      <c r="Z74" t="str">
        <f t="shared" si="30"/>
        <v/>
      </c>
      <c r="AA74" t="str">
        <f t="shared" si="31"/>
        <v/>
      </c>
      <c r="AB74" t="str">
        <f t="shared" si="32"/>
        <v/>
      </c>
      <c r="AC74" t="str">
        <f t="shared" si="33"/>
        <v/>
      </c>
    </row>
    <row r="75" spans="1:29" x14ac:dyDescent="0.25">
      <c r="A75" s="6"/>
      <c r="B75" s="6"/>
      <c r="C75" s="7" t="str">
        <f>IF($B75="","",VLOOKUP($B75,Baux!$A:$G,2,FALSE))</f>
        <v/>
      </c>
      <c r="D75" s="7" t="str">
        <f>IF($B75="","",VLOOKUP($B75,Baux!$A:$G,3,FALSE))</f>
        <v/>
      </c>
      <c r="E75" s="7" t="str">
        <f>IF($C75="","",VLOOKUP($C75,Biens!$A:$F,2,FALSE))</f>
        <v/>
      </c>
      <c r="F75" s="7" t="str">
        <f>IF(OR($A75="", $B75=""),"",MAX(VLOOKUP($B75,Baux!$A:$G,4,FALSE),DATE($A75,1,1)))</f>
        <v/>
      </c>
      <c r="G75" s="7" t="str">
        <f>IF(OR($A75="", $B75=""),"",MIN(IF(VLOOKUP($B75,Baux!$A:$G,5,FALSE)="",DATE($A75,12,31),VLOOKUP($B75,Baux!$A:$G,5,FALSE)),DATE($A75,12,31)))</f>
        <v/>
      </c>
      <c r="H75" s="7" t="str">
        <f t="shared" si="17"/>
        <v/>
      </c>
      <c r="I75" s="7" t="str">
        <f t="shared" si="18"/>
        <v/>
      </c>
      <c r="J75" s="7" t="str">
        <f>IF(OR($A75="", $B75=""),"",$I75*(IFERROR(SUMIFS(Charges_Reelles!$J:$J,Charges_Reelles!$C:$C,$A75,Charges_Reelles!$D:$D,"Immeuble",Charges_Reelles!$E:$E,$E75,Charges_Reelles!$K:$K,"O",Charges_Reelles!$L:$L,"Tantièmes")*IFERROR(VLOOKUP($C75,Biens!$A:$F,3,FALSE)/VLOOKUP($E75,Immeubles!$A:$F,3,FALSE),0),0)+IFERROR(SUMIFS(Charges_Reelles!$J:$J,Charges_Reelles!$C:$C,$A75,Charges_Reelles!$D:$D,"Immeuble",Charges_Reelles!$E:$E,$E75,Charges_Reelles!$K:$K,"O",Charges_Reelles!$L:$L,"Surface")*IFERROR(VLOOKUP($C75,Biens!$A:$F,4,FALSE)/VLOOKUP($E75,Immeubles!$A:$F,4,FALSE),0),0)+IFERROR(SUMIFS(Charges_Reelles!$J:$J,Charges_Reelles!$C:$C,$A75,Charges_Reelles!$D:$D,"Immeuble",Charges_Reelles!$E:$E,$E75,Charges_Reelles!$K:$K,"O",Charges_Reelles!$L:$L,"Égalitaire")*IFERROR(1/VLOOKUP($E75,Immeubles!$A:$F,5,FALSE),0),0)+SUMIFS(Charges_Reelles!$J:$J,Charges_Reelles!$C:$C,$A75,Charges_Reelles!$D:$D,"Bien",Charges_Reelles!$F:$F,$C75,Charges_Reelles!$K:$K,"O")+SUMIFS(Charges_Reelles!$J:$J,Charges_Reelles!$C:$C,$A75,Charges_Reelles!$D:$D,"Bail",Charges_Reelles!$G:$G,$B75,Charges_Reelles!$K:$K,"O")))</f>
        <v/>
      </c>
      <c r="K75" s="7" t="str">
        <f>IF(OR($A75="", $B75=""),"",SUMIFS(Provisions!$D:$D,Provisions!$B:$B,$A75,Provisions!$C:$C,$B75))</f>
        <v/>
      </c>
      <c r="L75" s="7" t="str">
        <f t="shared" si="19"/>
        <v/>
      </c>
      <c r="M75" s="7" t="str">
        <f t="shared" si="20"/>
        <v/>
      </c>
      <c r="N75" s="7" t="str">
        <f t="shared" si="21"/>
        <v/>
      </c>
      <c r="O75" s="8"/>
      <c r="P75" s="8"/>
      <c r="Q75" s="8"/>
      <c r="R75" t="str">
        <f t="shared" si="22"/>
        <v/>
      </c>
      <c r="S75" t="str">
        <f t="shared" si="23"/>
        <v/>
      </c>
      <c r="T75" t="str">
        <f t="shared" si="24"/>
        <v/>
      </c>
      <c r="U75" t="str">
        <f t="shared" si="25"/>
        <v/>
      </c>
      <c r="V75" t="str">
        <f t="shared" si="26"/>
        <v/>
      </c>
      <c r="W75" t="str">
        <f t="shared" si="27"/>
        <v/>
      </c>
      <c r="X75" t="str">
        <f t="shared" si="28"/>
        <v/>
      </c>
      <c r="Y75" t="str">
        <f t="shared" si="29"/>
        <v/>
      </c>
      <c r="Z75" t="str">
        <f t="shared" si="30"/>
        <v/>
      </c>
      <c r="AA75" t="str">
        <f t="shared" si="31"/>
        <v/>
      </c>
      <c r="AB75" t="str">
        <f t="shared" si="32"/>
        <v/>
      </c>
      <c r="AC75" t="str">
        <f t="shared" si="33"/>
        <v/>
      </c>
    </row>
    <row r="76" spans="1:29" x14ac:dyDescent="0.25">
      <c r="A76" s="6"/>
      <c r="B76" s="6"/>
      <c r="C76" s="7" t="str">
        <f>IF($B76="","",VLOOKUP($B76,Baux!$A:$G,2,FALSE))</f>
        <v/>
      </c>
      <c r="D76" s="7" t="str">
        <f>IF($B76="","",VLOOKUP($B76,Baux!$A:$G,3,FALSE))</f>
        <v/>
      </c>
      <c r="E76" s="7" t="str">
        <f>IF($C76="","",VLOOKUP($C76,Biens!$A:$F,2,FALSE))</f>
        <v/>
      </c>
      <c r="F76" s="7" t="str">
        <f>IF(OR($A76="", $B76=""),"",MAX(VLOOKUP($B76,Baux!$A:$G,4,FALSE),DATE($A76,1,1)))</f>
        <v/>
      </c>
      <c r="G76" s="7" t="str">
        <f>IF(OR($A76="", $B76=""),"",MIN(IF(VLOOKUP($B76,Baux!$A:$G,5,FALSE)="",DATE($A76,12,31),VLOOKUP($B76,Baux!$A:$G,5,FALSE)),DATE($A76,12,31)))</f>
        <v/>
      </c>
      <c r="H76" s="7" t="str">
        <f t="shared" si="17"/>
        <v/>
      </c>
      <c r="I76" s="7" t="str">
        <f t="shared" si="18"/>
        <v/>
      </c>
      <c r="J76" s="7" t="str">
        <f>IF(OR($A76="", $B76=""),"",$I76*(IFERROR(SUMIFS(Charges_Reelles!$J:$J,Charges_Reelles!$C:$C,$A76,Charges_Reelles!$D:$D,"Immeuble",Charges_Reelles!$E:$E,$E76,Charges_Reelles!$K:$K,"O",Charges_Reelles!$L:$L,"Tantièmes")*IFERROR(VLOOKUP($C76,Biens!$A:$F,3,FALSE)/VLOOKUP($E76,Immeubles!$A:$F,3,FALSE),0),0)+IFERROR(SUMIFS(Charges_Reelles!$J:$J,Charges_Reelles!$C:$C,$A76,Charges_Reelles!$D:$D,"Immeuble",Charges_Reelles!$E:$E,$E76,Charges_Reelles!$K:$K,"O",Charges_Reelles!$L:$L,"Surface")*IFERROR(VLOOKUP($C76,Biens!$A:$F,4,FALSE)/VLOOKUP($E76,Immeubles!$A:$F,4,FALSE),0),0)+IFERROR(SUMIFS(Charges_Reelles!$J:$J,Charges_Reelles!$C:$C,$A76,Charges_Reelles!$D:$D,"Immeuble",Charges_Reelles!$E:$E,$E76,Charges_Reelles!$K:$K,"O",Charges_Reelles!$L:$L,"Égalitaire")*IFERROR(1/VLOOKUP($E76,Immeubles!$A:$F,5,FALSE),0),0)+SUMIFS(Charges_Reelles!$J:$J,Charges_Reelles!$C:$C,$A76,Charges_Reelles!$D:$D,"Bien",Charges_Reelles!$F:$F,$C76,Charges_Reelles!$K:$K,"O")+SUMIFS(Charges_Reelles!$J:$J,Charges_Reelles!$C:$C,$A76,Charges_Reelles!$D:$D,"Bail",Charges_Reelles!$G:$G,$B76,Charges_Reelles!$K:$K,"O")))</f>
        <v/>
      </c>
      <c r="K76" s="7" t="str">
        <f>IF(OR($A76="", $B76=""),"",SUMIFS(Provisions!$D:$D,Provisions!$B:$B,$A76,Provisions!$C:$C,$B76))</f>
        <v/>
      </c>
      <c r="L76" s="7" t="str">
        <f t="shared" si="19"/>
        <v/>
      </c>
      <c r="M76" s="7" t="str">
        <f t="shared" si="20"/>
        <v/>
      </c>
      <c r="N76" s="7" t="str">
        <f t="shared" si="21"/>
        <v/>
      </c>
      <c r="O76" s="8"/>
      <c r="P76" s="8"/>
      <c r="Q76" s="8"/>
      <c r="R76" t="str">
        <f t="shared" si="22"/>
        <v/>
      </c>
      <c r="S76" t="str">
        <f t="shared" si="23"/>
        <v/>
      </c>
      <c r="T76" t="str">
        <f t="shared" si="24"/>
        <v/>
      </c>
      <c r="U76" t="str">
        <f t="shared" si="25"/>
        <v/>
      </c>
      <c r="V76" t="str">
        <f t="shared" si="26"/>
        <v/>
      </c>
      <c r="W76" t="str">
        <f t="shared" si="27"/>
        <v/>
      </c>
      <c r="X76" t="str">
        <f t="shared" si="28"/>
        <v/>
      </c>
      <c r="Y76" t="str">
        <f t="shared" si="29"/>
        <v/>
      </c>
      <c r="Z76" t="str">
        <f t="shared" si="30"/>
        <v/>
      </c>
      <c r="AA76" t="str">
        <f t="shared" si="31"/>
        <v/>
      </c>
      <c r="AB76" t="str">
        <f t="shared" si="32"/>
        <v/>
      </c>
      <c r="AC76" t="str">
        <f t="shared" si="33"/>
        <v/>
      </c>
    </row>
    <row r="77" spans="1:29" x14ac:dyDescent="0.25">
      <c r="A77" s="6"/>
      <c r="B77" s="6"/>
      <c r="C77" s="7" t="str">
        <f>IF($B77="","",VLOOKUP($B77,Baux!$A:$G,2,FALSE))</f>
        <v/>
      </c>
      <c r="D77" s="7" t="str">
        <f>IF($B77="","",VLOOKUP($B77,Baux!$A:$G,3,FALSE))</f>
        <v/>
      </c>
      <c r="E77" s="7" t="str">
        <f>IF($C77="","",VLOOKUP($C77,Biens!$A:$F,2,FALSE))</f>
        <v/>
      </c>
      <c r="F77" s="7" t="str">
        <f>IF(OR($A77="", $B77=""),"",MAX(VLOOKUP($B77,Baux!$A:$G,4,FALSE),DATE($A77,1,1)))</f>
        <v/>
      </c>
      <c r="G77" s="7" t="str">
        <f>IF(OR($A77="", $B77=""),"",MIN(IF(VLOOKUP($B77,Baux!$A:$G,5,FALSE)="",DATE($A77,12,31),VLOOKUP($B77,Baux!$A:$G,5,FALSE)),DATE($A77,12,31)))</f>
        <v/>
      </c>
      <c r="H77" s="7" t="str">
        <f t="shared" si="17"/>
        <v/>
      </c>
      <c r="I77" s="7" t="str">
        <f t="shared" si="18"/>
        <v/>
      </c>
      <c r="J77" s="7" t="str">
        <f>IF(OR($A77="", $B77=""),"",$I77*(IFERROR(SUMIFS(Charges_Reelles!$J:$J,Charges_Reelles!$C:$C,$A77,Charges_Reelles!$D:$D,"Immeuble",Charges_Reelles!$E:$E,$E77,Charges_Reelles!$K:$K,"O",Charges_Reelles!$L:$L,"Tantièmes")*IFERROR(VLOOKUP($C77,Biens!$A:$F,3,FALSE)/VLOOKUP($E77,Immeubles!$A:$F,3,FALSE),0),0)+IFERROR(SUMIFS(Charges_Reelles!$J:$J,Charges_Reelles!$C:$C,$A77,Charges_Reelles!$D:$D,"Immeuble",Charges_Reelles!$E:$E,$E77,Charges_Reelles!$K:$K,"O",Charges_Reelles!$L:$L,"Surface")*IFERROR(VLOOKUP($C77,Biens!$A:$F,4,FALSE)/VLOOKUP($E77,Immeubles!$A:$F,4,FALSE),0),0)+IFERROR(SUMIFS(Charges_Reelles!$J:$J,Charges_Reelles!$C:$C,$A77,Charges_Reelles!$D:$D,"Immeuble",Charges_Reelles!$E:$E,$E77,Charges_Reelles!$K:$K,"O",Charges_Reelles!$L:$L,"Égalitaire")*IFERROR(1/VLOOKUP($E77,Immeubles!$A:$F,5,FALSE),0),0)+SUMIFS(Charges_Reelles!$J:$J,Charges_Reelles!$C:$C,$A77,Charges_Reelles!$D:$D,"Bien",Charges_Reelles!$F:$F,$C77,Charges_Reelles!$K:$K,"O")+SUMIFS(Charges_Reelles!$J:$J,Charges_Reelles!$C:$C,$A77,Charges_Reelles!$D:$D,"Bail",Charges_Reelles!$G:$G,$B77,Charges_Reelles!$K:$K,"O")))</f>
        <v/>
      </c>
      <c r="K77" s="7" t="str">
        <f>IF(OR($A77="", $B77=""),"",SUMIFS(Provisions!$D:$D,Provisions!$B:$B,$A77,Provisions!$C:$C,$B77))</f>
        <v/>
      </c>
      <c r="L77" s="7" t="str">
        <f t="shared" si="19"/>
        <v/>
      </c>
      <c r="M77" s="7" t="str">
        <f t="shared" si="20"/>
        <v/>
      </c>
      <c r="N77" s="7" t="str">
        <f t="shared" si="21"/>
        <v/>
      </c>
      <c r="O77" s="8"/>
      <c r="P77" s="8"/>
      <c r="Q77" s="8"/>
      <c r="R77" t="str">
        <f t="shared" si="22"/>
        <v/>
      </c>
      <c r="S77" t="str">
        <f t="shared" si="23"/>
        <v/>
      </c>
      <c r="T77" t="str">
        <f t="shared" si="24"/>
        <v/>
      </c>
      <c r="U77" t="str">
        <f t="shared" si="25"/>
        <v/>
      </c>
      <c r="V77" t="str">
        <f t="shared" si="26"/>
        <v/>
      </c>
      <c r="W77" t="str">
        <f t="shared" si="27"/>
        <v/>
      </c>
      <c r="X77" t="str">
        <f t="shared" si="28"/>
        <v/>
      </c>
      <c r="Y77" t="str">
        <f t="shared" si="29"/>
        <v/>
      </c>
      <c r="Z77" t="str">
        <f t="shared" si="30"/>
        <v/>
      </c>
      <c r="AA77" t="str">
        <f t="shared" si="31"/>
        <v/>
      </c>
      <c r="AB77" t="str">
        <f t="shared" si="32"/>
        <v/>
      </c>
      <c r="AC77" t="str">
        <f t="shared" si="33"/>
        <v/>
      </c>
    </row>
    <row r="78" spans="1:29" x14ac:dyDescent="0.25">
      <c r="A78" s="6"/>
      <c r="B78" s="6"/>
      <c r="C78" s="7" t="str">
        <f>IF($B78="","",VLOOKUP($B78,Baux!$A:$G,2,FALSE))</f>
        <v/>
      </c>
      <c r="D78" s="7" t="str">
        <f>IF($B78="","",VLOOKUP($B78,Baux!$A:$G,3,FALSE))</f>
        <v/>
      </c>
      <c r="E78" s="7" t="str">
        <f>IF($C78="","",VLOOKUP($C78,Biens!$A:$F,2,FALSE))</f>
        <v/>
      </c>
      <c r="F78" s="7" t="str">
        <f>IF(OR($A78="", $B78=""),"",MAX(VLOOKUP($B78,Baux!$A:$G,4,FALSE),DATE($A78,1,1)))</f>
        <v/>
      </c>
      <c r="G78" s="7" t="str">
        <f>IF(OR($A78="", $B78=""),"",MIN(IF(VLOOKUP($B78,Baux!$A:$G,5,FALSE)="",DATE($A78,12,31),VLOOKUP($B78,Baux!$A:$G,5,FALSE)),DATE($A78,12,31)))</f>
        <v/>
      </c>
      <c r="H78" s="7" t="str">
        <f t="shared" si="17"/>
        <v/>
      </c>
      <c r="I78" s="7" t="str">
        <f t="shared" si="18"/>
        <v/>
      </c>
      <c r="J78" s="7" t="str">
        <f>IF(OR($A78="", $B78=""),"",$I78*(IFERROR(SUMIFS(Charges_Reelles!$J:$J,Charges_Reelles!$C:$C,$A78,Charges_Reelles!$D:$D,"Immeuble",Charges_Reelles!$E:$E,$E78,Charges_Reelles!$K:$K,"O",Charges_Reelles!$L:$L,"Tantièmes")*IFERROR(VLOOKUP($C78,Biens!$A:$F,3,FALSE)/VLOOKUP($E78,Immeubles!$A:$F,3,FALSE),0),0)+IFERROR(SUMIFS(Charges_Reelles!$J:$J,Charges_Reelles!$C:$C,$A78,Charges_Reelles!$D:$D,"Immeuble",Charges_Reelles!$E:$E,$E78,Charges_Reelles!$K:$K,"O",Charges_Reelles!$L:$L,"Surface")*IFERROR(VLOOKUP($C78,Biens!$A:$F,4,FALSE)/VLOOKUP($E78,Immeubles!$A:$F,4,FALSE),0),0)+IFERROR(SUMIFS(Charges_Reelles!$J:$J,Charges_Reelles!$C:$C,$A78,Charges_Reelles!$D:$D,"Immeuble",Charges_Reelles!$E:$E,$E78,Charges_Reelles!$K:$K,"O",Charges_Reelles!$L:$L,"Égalitaire")*IFERROR(1/VLOOKUP($E78,Immeubles!$A:$F,5,FALSE),0),0)+SUMIFS(Charges_Reelles!$J:$J,Charges_Reelles!$C:$C,$A78,Charges_Reelles!$D:$D,"Bien",Charges_Reelles!$F:$F,$C78,Charges_Reelles!$K:$K,"O")+SUMIFS(Charges_Reelles!$J:$J,Charges_Reelles!$C:$C,$A78,Charges_Reelles!$D:$D,"Bail",Charges_Reelles!$G:$G,$B78,Charges_Reelles!$K:$K,"O")))</f>
        <v/>
      </c>
      <c r="K78" s="7" t="str">
        <f>IF(OR($A78="", $B78=""),"",SUMIFS(Provisions!$D:$D,Provisions!$B:$B,$A78,Provisions!$C:$C,$B78))</f>
        <v/>
      </c>
      <c r="L78" s="7" t="str">
        <f t="shared" si="19"/>
        <v/>
      </c>
      <c r="M78" s="7" t="str">
        <f t="shared" si="20"/>
        <v/>
      </c>
      <c r="N78" s="7" t="str">
        <f t="shared" si="21"/>
        <v/>
      </c>
      <c r="O78" s="8"/>
      <c r="P78" s="8"/>
      <c r="Q78" s="8"/>
      <c r="R78" t="str">
        <f t="shared" si="22"/>
        <v/>
      </c>
      <c r="S78" t="str">
        <f t="shared" si="23"/>
        <v/>
      </c>
      <c r="T78" t="str">
        <f t="shared" si="24"/>
        <v/>
      </c>
      <c r="U78" t="str">
        <f t="shared" si="25"/>
        <v/>
      </c>
      <c r="V78" t="str">
        <f t="shared" si="26"/>
        <v/>
      </c>
      <c r="W78" t="str">
        <f t="shared" si="27"/>
        <v/>
      </c>
      <c r="X78" t="str">
        <f t="shared" si="28"/>
        <v/>
      </c>
      <c r="Y78" t="str">
        <f t="shared" si="29"/>
        <v/>
      </c>
      <c r="Z78" t="str">
        <f t="shared" si="30"/>
        <v/>
      </c>
      <c r="AA78" t="str">
        <f t="shared" si="31"/>
        <v/>
      </c>
      <c r="AB78" t="str">
        <f t="shared" si="32"/>
        <v/>
      </c>
      <c r="AC78" t="str">
        <f t="shared" si="33"/>
        <v/>
      </c>
    </row>
    <row r="79" spans="1:29" x14ac:dyDescent="0.25">
      <c r="A79" s="6"/>
      <c r="B79" s="6"/>
      <c r="C79" s="7" t="str">
        <f>IF($B79="","",VLOOKUP($B79,Baux!$A:$G,2,FALSE))</f>
        <v/>
      </c>
      <c r="D79" s="7" t="str">
        <f>IF($B79="","",VLOOKUP($B79,Baux!$A:$G,3,FALSE))</f>
        <v/>
      </c>
      <c r="E79" s="7" t="str">
        <f>IF($C79="","",VLOOKUP($C79,Biens!$A:$F,2,FALSE))</f>
        <v/>
      </c>
      <c r="F79" s="7" t="str">
        <f>IF(OR($A79="", $B79=""),"",MAX(VLOOKUP($B79,Baux!$A:$G,4,FALSE),DATE($A79,1,1)))</f>
        <v/>
      </c>
      <c r="G79" s="7" t="str">
        <f>IF(OR($A79="", $B79=""),"",MIN(IF(VLOOKUP($B79,Baux!$A:$G,5,FALSE)="",DATE($A79,12,31),VLOOKUP($B79,Baux!$A:$G,5,FALSE)),DATE($A79,12,31)))</f>
        <v/>
      </c>
      <c r="H79" s="7" t="str">
        <f t="shared" si="17"/>
        <v/>
      </c>
      <c r="I79" s="7" t="str">
        <f t="shared" si="18"/>
        <v/>
      </c>
      <c r="J79" s="7" t="str">
        <f>IF(OR($A79="", $B79=""),"",$I79*(IFERROR(SUMIFS(Charges_Reelles!$J:$J,Charges_Reelles!$C:$C,$A79,Charges_Reelles!$D:$D,"Immeuble",Charges_Reelles!$E:$E,$E79,Charges_Reelles!$K:$K,"O",Charges_Reelles!$L:$L,"Tantièmes")*IFERROR(VLOOKUP($C79,Biens!$A:$F,3,FALSE)/VLOOKUP($E79,Immeubles!$A:$F,3,FALSE),0),0)+IFERROR(SUMIFS(Charges_Reelles!$J:$J,Charges_Reelles!$C:$C,$A79,Charges_Reelles!$D:$D,"Immeuble",Charges_Reelles!$E:$E,$E79,Charges_Reelles!$K:$K,"O",Charges_Reelles!$L:$L,"Surface")*IFERROR(VLOOKUP($C79,Biens!$A:$F,4,FALSE)/VLOOKUP($E79,Immeubles!$A:$F,4,FALSE),0),0)+IFERROR(SUMIFS(Charges_Reelles!$J:$J,Charges_Reelles!$C:$C,$A79,Charges_Reelles!$D:$D,"Immeuble",Charges_Reelles!$E:$E,$E79,Charges_Reelles!$K:$K,"O",Charges_Reelles!$L:$L,"Égalitaire")*IFERROR(1/VLOOKUP($E79,Immeubles!$A:$F,5,FALSE),0),0)+SUMIFS(Charges_Reelles!$J:$J,Charges_Reelles!$C:$C,$A79,Charges_Reelles!$D:$D,"Bien",Charges_Reelles!$F:$F,$C79,Charges_Reelles!$K:$K,"O")+SUMIFS(Charges_Reelles!$J:$J,Charges_Reelles!$C:$C,$A79,Charges_Reelles!$D:$D,"Bail",Charges_Reelles!$G:$G,$B79,Charges_Reelles!$K:$K,"O")))</f>
        <v/>
      </c>
      <c r="K79" s="7" t="str">
        <f>IF(OR($A79="", $B79=""),"",SUMIFS(Provisions!$D:$D,Provisions!$B:$B,$A79,Provisions!$C:$C,$B79))</f>
        <v/>
      </c>
      <c r="L79" s="7" t="str">
        <f t="shared" si="19"/>
        <v/>
      </c>
      <c r="M79" s="7" t="str">
        <f t="shared" si="20"/>
        <v/>
      </c>
      <c r="N79" s="7" t="str">
        <f t="shared" si="21"/>
        <v/>
      </c>
      <c r="O79" s="8"/>
      <c r="P79" s="8"/>
      <c r="Q79" s="8"/>
      <c r="R79" t="str">
        <f t="shared" si="22"/>
        <v/>
      </c>
      <c r="S79" t="str">
        <f t="shared" si="23"/>
        <v/>
      </c>
      <c r="T79" t="str">
        <f t="shared" si="24"/>
        <v/>
      </c>
      <c r="U79" t="str">
        <f t="shared" si="25"/>
        <v/>
      </c>
      <c r="V79" t="str">
        <f t="shared" si="26"/>
        <v/>
      </c>
      <c r="W79" t="str">
        <f t="shared" si="27"/>
        <v/>
      </c>
      <c r="X79" t="str">
        <f t="shared" si="28"/>
        <v/>
      </c>
      <c r="Y79" t="str">
        <f t="shared" si="29"/>
        <v/>
      </c>
      <c r="Z79" t="str">
        <f t="shared" si="30"/>
        <v/>
      </c>
      <c r="AA79" t="str">
        <f t="shared" si="31"/>
        <v/>
      </c>
      <c r="AB79" t="str">
        <f t="shared" si="32"/>
        <v/>
      </c>
      <c r="AC79" t="str">
        <f t="shared" si="33"/>
        <v/>
      </c>
    </row>
    <row r="80" spans="1:29" x14ac:dyDescent="0.25">
      <c r="A80" s="6"/>
      <c r="B80" s="6"/>
      <c r="C80" s="7" t="str">
        <f>IF($B80="","",VLOOKUP($B80,Baux!$A:$G,2,FALSE))</f>
        <v/>
      </c>
      <c r="D80" s="7" t="str">
        <f>IF($B80="","",VLOOKUP($B80,Baux!$A:$G,3,FALSE))</f>
        <v/>
      </c>
      <c r="E80" s="7" t="str">
        <f>IF($C80="","",VLOOKUP($C80,Biens!$A:$F,2,FALSE))</f>
        <v/>
      </c>
      <c r="F80" s="7" t="str">
        <f>IF(OR($A80="", $B80=""),"",MAX(VLOOKUP($B80,Baux!$A:$G,4,FALSE),DATE($A80,1,1)))</f>
        <v/>
      </c>
      <c r="G80" s="7" t="str">
        <f>IF(OR($A80="", $B80=""),"",MIN(IF(VLOOKUP($B80,Baux!$A:$G,5,FALSE)="",DATE($A80,12,31),VLOOKUP($B80,Baux!$A:$G,5,FALSE)),DATE($A80,12,31)))</f>
        <v/>
      </c>
      <c r="H80" s="7" t="str">
        <f t="shared" si="17"/>
        <v/>
      </c>
      <c r="I80" s="7" t="str">
        <f t="shared" si="18"/>
        <v/>
      </c>
      <c r="J80" s="7" t="str">
        <f>IF(OR($A80="", $B80=""),"",$I80*(IFERROR(SUMIFS(Charges_Reelles!$J:$J,Charges_Reelles!$C:$C,$A80,Charges_Reelles!$D:$D,"Immeuble",Charges_Reelles!$E:$E,$E80,Charges_Reelles!$K:$K,"O",Charges_Reelles!$L:$L,"Tantièmes")*IFERROR(VLOOKUP($C80,Biens!$A:$F,3,FALSE)/VLOOKUP($E80,Immeubles!$A:$F,3,FALSE),0),0)+IFERROR(SUMIFS(Charges_Reelles!$J:$J,Charges_Reelles!$C:$C,$A80,Charges_Reelles!$D:$D,"Immeuble",Charges_Reelles!$E:$E,$E80,Charges_Reelles!$K:$K,"O",Charges_Reelles!$L:$L,"Surface")*IFERROR(VLOOKUP($C80,Biens!$A:$F,4,FALSE)/VLOOKUP($E80,Immeubles!$A:$F,4,FALSE),0),0)+IFERROR(SUMIFS(Charges_Reelles!$J:$J,Charges_Reelles!$C:$C,$A80,Charges_Reelles!$D:$D,"Immeuble",Charges_Reelles!$E:$E,$E80,Charges_Reelles!$K:$K,"O",Charges_Reelles!$L:$L,"Égalitaire")*IFERROR(1/VLOOKUP($E80,Immeubles!$A:$F,5,FALSE),0),0)+SUMIFS(Charges_Reelles!$J:$J,Charges_Reelles!$C:$C,$A80,Charges_Reelles!$D:$D,"Bien",Charges_Reelles!$F:$F,$C80,Charges_Reelles!$K:$K,"O")+SUMIFS(Charges_Reelles!$J:$J,Charges_Reelles!$C:$C,$A80,Charges_Reelles!$D:$D,"Bail",Charges_Reelles!$G:$G,$B80,Charges_Reelles!$K:$K,"O")))</f>
        <v/>
      </c>
      <c r="K80" s="7" t="str">
        <f>IF(OR($A80="", $B80=""),"",SUMIFS(Provisions!$D:$D,Provisions!$B:$B,$A80,Provisions!$C:$C,$B80))</f>
        <v/>
      </c>
      <c r="L80" s="7" t="str">
        <f t="shared" si="19"/>
        <v/>
      </c>
      <c r="M80" s="7" t="str">
        <f t="shared" si="20"/>
        <v/>
      </c>
      <c r="N80" s="7" t="str">
        <f t="shared" si="21"/>
        <v/>
      </c>
      <c r="O80" s="8"/>
      <c r="P80" s="8"/>
      <c r="Q80" s="8"/>
      <c r="R80" t="str">
        <f t="shared" si="22"/>
        <v/>
      </c>
      <c r="S80" t="str">
        <f t="shared" si="23"/>
        <v/>
      </c>
      <c r="T80" t="str">
        <f t="shared" si="24"/>
        <v/>
      </c>
      <c r="U80" t="str">
        <f t="shared" si="25"/>
        <v/>
      </c>
      <c r="V80" t="str">
        <f t="shared" si="26"/>
        <v/>
      </c>
      <c r="W80" t="str">
        <f t="shared" si="27"/>
        <v/>
      </c>
      <c r="X80" t="str">
        <f t="shared" si="28"/>
        <v/>
      </c>
      <c r="Y80" t="str">
        <f t="shared" si="29"/>
        <v/>
      </c>
      <c r="Z80" t="str">
        <f t="shared" si="30"/>
        <v/>
      </c>
      <c r="AA80" t="str">
        <f t="shared" si="31"/>
        <v/>
      </c>
      <c r="AB80" t="str">
        <f t="shared" si="32"/>
        <v/>
      </c>
      <c r="AC80" t="str">
        <f t="shared" si="33"/>
        <v/>
      </c>
    </row>
    <row r="81" spans="1:29" x14ac:dyDescent="0.25">
      <c r="A81" s="6"/>
      <c r="B81" s="6"/>
      <c r="C81" s="7" t="str">
        <f>IF($B81="","",VLOOKUP($B81,Baux!$A:$G,2,FALSE))</f>
        <v/>
      </c>
      <c r="D81" s="7" t="str">
        <f>IF($B81="","",VLOOKUP($B81,Baux!$A:$G,3,FALSE))</f>
        <v/>
      </c>
      <c r="E81" s="7" t="str">
        <f>IF($C81="","",VLOOKUP($C81,Biens!$A:$F,2,FALSE))</f>
        <v/>
      </c>
      <c r="F81" s="7" t="str">
        <f>IF(OR($A81="", $B81=""),"",MAX(VLOOKUP($B81,Baux!$A:$G,4,FALSE),DATE($A81,1,1)))</f>
        <v/>
      </c>
      <c r="G81" s="7" t="str">
        <f>IF(OR($A81="", $B81=""),"",MIN(IF(VLOOKUP($B81,Baux!$A:$G,5,FALSE)="",DATE($A81,12,31),VLOOKUP($B81,Baux!$A:$G,5,FALSE)),DATE($A81,12,31)))</f>
        <v/>
      </c>
      <c r="H81" s="7" t="str">
        <f t="shared" si="17"/>
        <v/>
      </c>
      <c r="I81" s="7" t="str">
        <f t="shared" si="18"/>
        <v/>
      </c>
      <c r="J81" s="7" t="str">
        <f>IF(OR($A81="", $B81=""),"",$I81*(IFERROR(SUMIFS(Charges_Reelles!$J:$J,Charges_Reelles!$C:$C,$A81,Charges_Reelles!$D:$D,"Immeuble",Charges_Reelles!$E:$E,$E81,Charges_Reelles!$K:$K,"O",Charges_Reelles!$L:$L,"Tantièmes")*IFERROR(VLOOKUP($C81,Biens!$A:$F,3,FALSE)/VLOOKUP($E81,Immeubles!$A:$F,3,FALSE),0),0)+IFERROR(SUMIFS(Charges_Reelles!$J:$J,Charges_Reelles!$C:$C,$A81,Charges_Reelles!$D:$D,"Immeuble",Charges_Reelles!$E:$E,$E81,Charges_Reelles!$K:$K,"O",Charges_Reelles!$L:$L,"Surface")*IFERROR(VLOOKUP($C81,Biens!$A:$F,4,FALSE)/VLOOKUP($E81,Immeubles!$A:$F,4,FALSE),0),0)+IFERROR(SUMIFS(Charges_Reelles!$J:$J,Charges_Reelles!$C:$C,$A81,Charges_Reelles!$D:$D,"Immeuble",Charges_Reelles!$E:$E,$E81,Charges_Reelles!$K:$K,"O",Charges_Reelles!$L:$L,"Égalitaire")*IFERROR(1/VLOOKUP($E81,Immeubles!$A:$F,5,FALSE),0),0)+SUMIFS(Charges_Reelles!$J:$J,Charges_Reelles!$C:$C,$A81,Charges_Reelles!$D:$D,"Bien",Charges_Reelles!$F:$F,$C81,Charges_Reelles!$K:$K,"O")+SUMIFS(Charges_Reelles!$J:$J,Charges_Reelles!$C:$C,$A81,Charges_Reelles!$D:$D,"Bail",Charges_Reelles!$G:$G,$B81,Charges_Reelles!$K:$K,"O")))</f>
        <v/>
      </c>
      <c r="K81" s="7" t="str">
        <f>IF(OR($A81="", $B81=""),"",SUMIFS(Provisions!$D:$D,Provisions!$B:$B,$A81,Provisions!$C:$C,$B81))</f>
        <v/>
      </c>
      <c r="L81" s="7" t="str">
        <f t="shared" si="19"/>
        <v/>
      </c>
      <c r="M81" s="7" t="str">
        <f t="shared" si="20"/>
        <v/>
      </c>
      <c r="N81" s="7" t="str">
        <f t="shared" si="21"/>
        <v/>
      </c>
      <c r="O81" s="8"/>
      <c r="P81" s="8"/>
      <c r="Q81" s="8"/>
      <c r="R81" t="str">
        <f t="shared" si="22"/>
        <v/>
      </c>
      <c r="S81" t="str">
        <f t="shared" si="23"/>
        <v/>
      </c>
      <c r="T81" t="str">
        <f t="shared" si="24"/>
        <v/>
      </c>
      <c r="U81" t="str">
        <f t="shared" si="25"/>
        <v/>
      </c>
      <c r="V81" t="str">
        <f t="shared" si="26"/>
        <v/>
      </c>
      <c r="W81" t="str">
        <f t="shared" si="27"/>
        <v/>
      </c>
      <c r="X81" t="str">
        <f t="shared" si="28"/>
        <v/>
      </c>
      <c r="Y81" t="str">
        <f t="shared" si="29"/>
        <v/>
      </c>
      <c r="Z81" t="str">
        <f t="shared" si="30"/>
        <v/>
      </c>
      <c r="AA81" t="str">
        <f t="shared" si="31"/>
        <v/>
      </c>
      <c r="AB81" t="str">
        <f t="shared" si="32"/>
        <v/>
      </c>
      <c r="AC81" t="str">
        <f t="shared" si="33"/>
        <v/>
      </c>
    </row>
    <row r="82" spans="1:29" x14ac:dyDescent="0.25">
      <c r="A82" s="6"/>
      <c r="B82" s="6"/>
      <c r="C82" s="7" t="str">
        <f>IF($B82="","",VLOOKUP($B82,Baux!$A:$G,2,FALSE))</f>
        <v/>
      </c>
      <c r="D82" s="7" t="str">
        <f>IF($B82="","",VLOOKUP($B82,Baux!$A:$G,3,FALSE))</f>
        <v/>
      </c>
      <c r="E82" s="7" t="str">
        <f>IF($C82="","",VLOOKUP($C82,Biens!$A:$F,2,FALSE))</f>
        <v/>
      </c>
      <c r="F82" s="7" t="str">
        <f>IF(OR($A82="", $B82=""),"",MAX(VLOOKUP($B82,Baux!$A:$G,4,FALSE),DATE($A82,1,1)))</f>
        <v/>
      </c>
      <c r="G82" s="7" t="str">
        <f>IF(OR($A82="", $B82=""),"",MIN(IF(VLOOKUP($B82,Baux!$A:$G,5,FALSE)="",DATE($A82,12,31),VLOOKUP($B82,Baux!$A:$G,5,FALSE)),DATE($A82,12,31)))</f>
        <v/>
      </c>
      <c r="H82" s="7" t="str">
        <f t="shared" si="17"/>
        <v/>
      </c>
      <c r="I82" s="7" t="str">
        <f t="shared" si="18"/>
        <v/>
      </c>
      <c r="J82" s="7" t="str">
        <f>IF(OR($A82="", $B82=""),"",$I82*(IFERROR(SUMIFS(Charges_Reelles!$J:$J,Charges_Reelles!$C:$C,$A82,Charges_Reelles!$D:$D,"Immeuble",Charges_Reelles!$E:$E,$E82,Charges_Reelles!$K:$K,"O",Charges_Reelles!$L:$L,"Tantièmes")*IFERROR(VLOOKUP($C82,Biens!$A:$F,3,FALSE)/VLOOKUP($E82,Immeubles!$A:$F,3,FALSE),0),0)+IFERROR(SUMIFS(Charges_Reelles!$J:$J,Charges_Reelles!$C:$C,$A82,Charges_Reelles!$D:$D,"Immeuble",Charges_Reelles!$E:$E,$E82,Charges_Reelles!$K:$K,"O",Charges_Reelles!$L:$L,"Surface")*IFERROR(VLOOKUP($C82,Biens!$A:$F,4,FALSE)/VLOOKUP($E82,Immeubles!$A:$F,4,FALSE),0),0)+IFERROR(SUMIFS(Charges_Reelles!$J:$J,Charges_Reelles!$C:$C,$A82,Charges_Reelles!$D:$D,"Immeuble",Charges_Reelles!$E:$E,$E82,Charges_Reelles!$K:$K,"O",Charges_Reelles!$L:$L,"Égalitaire")*IFERROR(1/VLOOKUP($E82,Immeubles!$A:$F,5,FALSE),0),0)+SUMIFS(Charges_Reelles!$J:$J,Charges_Reelles!$C:$C,$A82,Charges_Reelles!$D:$D,"Bien",Charges_Reelles!$F:$F,$C82,Charges_Reelles!$K:$K,"O")+SUMIFS(Charges_Reelles!$J:$J,Charges_Reelles!$C:$C,$A82,Charges_Reelles!$D:$D,"Bail",Charges_Reelles!$G:$G,$B82,Charges_Reelles!$K:$K,"O")))</f>
        <v/>
      </c>
      <c r="K82" s="7" t="str">
        <f>IF(OR($A82="", $B82=""),"",SUMIFS(Provisions!$D:$D,Provisions!$B:$B,$A82,Provisions!$C:$C,$B82))</f>
        <v/>
      </c>
      <c r="L82" s="7" t="str">
        <f t="shared" si="19"/>
        <v/>
      </c>
      <c r="M82" s="7" t="str">
        <f t="shared" si="20"/>
        <v/>
      </c>
      <c r="N82" s="7" t="str">
        <f t="shared" si="21"/>
        <v/>
      </c>
      <c r="O82" s="8"/>
      <c r="P82" s="8"/>
      <c r="Q82" s="8"/>
      <c r="R82" t="str">
        <f t="shared" si="22"/>
        <v/>
      </c>
      <c r="S82" t="str">
        <f t="shared" si="23"/>
        <v/>
      </c>
      <c r="T82" t="str">
        <f t="shared" si="24"/>
        <v/>
      </c>
      <c r="U82" t="str">
        <f t="shared" si="25"/>
        <v/>
      </c>
      <c r="V82" t="str">
        <f t="shared" si="26"/>
        <v/>
      </c>
      <c r="W82" t="str">
        <f t="shared" si="27"/>
        <v/>
      </c>
      <c r="X82" t="str">
        <f t="shared" si="28"/>
        <v/>
      </c>
      <c r="Y82" t="str">
        <f t="shared" si="29"/>
        <v/>
      </c>
      <c r="Z82" t="str">
        <f t="shared" si="30"/>
        <v/>
      </c>
      <c r="AA82" t="str">
        <f t="shared" si="31"/>
        <v/>
      </c>
      <c r="AB82" t="str">
        <f t="shared" si="32"/>
        <v/>
      </c>
      <c r="AC82" t="str">
        <f t="shared" si="33"/>
        <v/>
      </c>
    </row>
    <row r="83" spans="1:29" x14ac:dyDescent="0.25">
      <c r="A83" s="6"/>
      <c r="B83" s="6"/>
      <c r="C83" s="7" t="str">
        <f>IF($B83="","",VLOOKUP($B83,Baux!$A:$G,2,FALSE))</f>
        <v/>
      </c>
      <c r="D83" s="7" t="str">
        <f>IF($B83="","",VLOOKUP($B83,Baux!$A:$G,3,FALSE))</f>
        <v/>
      </c>
      <c r="E83" s="7" t="str">
        <f>IF($C83="","",VLOOKUP($C83,Biens!$A:$F,2,FALSE))</f>
        <v/>
      </c>
      <c r="F83" s="7" t="str">
        <f>IF(OR($A83="", $B83=""),"",MAX(VLOOKUP($B83,Baux!$A:$G,4,FALSE),DATE($A83,1,1)))</f>
        <v/>
      </c>
      <c r="G83" s="7" t="str">
        <f>IF(OR($A83="", $B83=""),"",MIN(IF(VLOOKUP($B83,Baux!$A:$G,5,FALSE)="",DATE($A83,12,31),VLOOKUP($B83,Baux!$A:$G,5,FALSE)),DATE($A83,12,31)))</f>
        <v/>
      </c>
      <c r="H83" s="7" t="str">
        <f t="shared" si="17"/>
        <v/>
      </c>
      <c r="I83" s="7" t="str">
        <f t="shared" si="18"/>
        <v/>
      </c>
      <c r="J83" s="7" t="str">
        <f>IF(OR($A83="", $B83=""),"",$I83*(IFERROR(SUMIFS(Charges_Reelles!$J:$J,Charges_Reelles!$C:$C,$A83,Charges_Reelles!$D:$D,"Immeuble",Charges_Reelles!$E:$E,$E83,Charges_Reelles!$K:$K,"O",Charges_Reelles!$L:$L,"Tantièmes")*IFERROR(VLOOKUP($C83,Biens!$A:$F,3,FALSE)/VLOOKUP($E83,Immeubles!$A:$F,3,FALSE),0),0)+IFERROR(SUMIFS(Charges_Reelles!$J:$J,Charges_Reelles!$C:$C,$A83,Charges_Reelles!$D:$D,"Immeuble",Charges_Reelles!$E:$E,$E83,Charges_Reelles!$K:$K,"O",Charges_Reelles!$L:$L,"Surface")*IFERROR(VLOOKUP($C83,Biens!$A:$F,4,FALSE)/VLOOKUP($E83,Immeubles!$A:$F,4,FALSE),0),0)+IFERROR(SUMIFS(Charges_Reelles!$J:$J,Charges_Reelles!$C:$C,$A83,Charges_Reelles!$D:$D,"Immeuble",Charges_Reelles!$E:$E,$E83,Charges_Reelles!$K:$K,"O",Charges_Reelles!$L:$L,"Égalitaire")*IFERROR(1/VLOOKUP($E83,Immeubles!$A:$F,5,FALSE),0),0)+SUMIFS(Charges_Reelles!$J:$J,Charges_Reelles!$C:$C,$A83,Charges_Reelles!$D:$D,"Bien",Charges_Reelles!$F:$F,$C83,Charges_Reelles!$K:$K,"O")+SUMIFS(Charges_Reelles!$J:$J,Charges_Reelles!$C:$C,$A83,Charges_Reelles!$D:$D,"Bail",Charges_Reelles!$G:$G,$B83,Charges_Reelles!$K:$K,"O")))</f>
        <v/>
      </c>
      <c r="K83" s="7" t="str">
        <f>IF(OR($A83="", $B83=""),"",SUMIFS(Provisions!$D:$D,Provisions!$B:$B,$A83,Provisions!$C:$C,$B83))</f>
        <v/>
      </c>
      <c r="L83" s="7" t="str">
        <f t="shared" si="19"/>
        <v/>
      </c>
      <c r="M83" s="7" t="str">
        <f t="shared" si="20"/>
        <v/>
      </c>
      <c r="N83" s="7" t="str">
        <f t="shared" si="21"/>
        <v/>
      </c>
      <c r="O83" s="8"/>
      <c r="P83" s="8"/>
      <c r="Q83" s="8"/>
      <c r="R83" t="str">
        <f t="shared" si="22"/>
        <v/>
      </c>
      <c r="S83" t="str">
        <f t="shared" si="23"/>
        <v/>
      </c>
      <c r="T83" t="str">
        <f t="shared" si="24"/>
        <v/>
      </c>
      <c r="U83" t="str">
        <f t="shared" si="25"/>
        <v/>
      </c>
      <c r="V83" t="str">
        <f t="shared" si="26"/>
        <v/>
      </c>
      <c r="W83" t="str">
        <f t="shared" si="27"/>
        <v/>
      </c>
      <c r="X83" t="str">
        <f t="shared" si="28"/>
        <v/>
      </c>
      <c r="Y83" t="str">
        <f t="shared" si="29"/>
        <v/>
      </c>
      <c r="Z83" t="str">
        <f t="shared" si="30"/>
        <v/>
      </c>
      <c r="AA83" t="str">
        <f t="shared" si="31"/>
        <v/>
      </c>
      <c r="AB83" t="str">
        <f t="shared" si="32"/>
        <v/>
      </c>
      <c r="AC83" t="str">
        <f t="shared" si="33"/>
        <v/>
      </c>
    </row>
    <row r="84" spans="1:29" x14ac:dyDescent="0.25">
      <c r="A84" s="6"/>
      <c r="B84" s="6"/>
      <c r="C84" s="7" t="str">
        <f>IF($B84="","",VLOOKUP($B84,Baux!$A:$G,2,FALSE))</f>
        <v/>
      </c>
      <c r="D84" s="7" t="str">
        <f>IF($B84="","",VLOOKUP($B84,Baux!$A:$G,3,FALSE))</f>
        <v/>
      </c>
      <c r="E84" s="7" t="str">
        <f>IF($C84="","",VLOOKUP($C84,Biens!$A:$F,2,FALSE))</f>
        <v/>
      </c>
      <c r="F84" s="7" t="str">
        <f>IF(OR($A84="", $B84=""),"",MAX(VLOOKUP($B84,Baux!$A:$G,4,FALSE),DATE($A84,1,1)))</f>
        <v/>
      </c>
      <c r="G84" s="7" t="str">
        <f>IF(OR($A84="", $B84=""),"",MIN(IF(VLOOKUP($B84,Baux!$A:$G,5,FALSE)="",DATE($A84,12,31),VLOOKUP($B84,Baux!$A:$G,5,FALSE)),DATE($A84,12,31)))</f>
        <v/>
      </c>
      <c r="H84" s="7" t="str">
        <f t="shared" si="17"/>
        <v/>
      </c>
      <c r="I84" s="7" t="str">
        <f t="shared" si="18"/>
        <v/>
      </c>
      <c r="J84" s="7" t="str">
        <f>IF(OR($A84="", $B84=""),"",$I84*(IFERROR(SUMIFS(Charges_Reelles!$J:$J,Charges_Reelles!$C:$C,$A84,Charges_Reelles!$D:$D,"Immeuble",Charges_Reelles!$E:$E,$E84,Charges_Reelles!$K:$K,"O",Charges_Reelles!$L:$L,"Tantièmes")*IFERROR(VLOOKUP($C84,Biens!$A:$F,3,FALSE)/VLOOKUP($E84,Immeubles!$A:$F,3,FALSE),0),0)+IFERROR(SUMIFS(Charges_Reelles!$J:$J,Charges_Reelles!$C:$C,$A84,Charges_Reelles!$D:$D,"Immeuble",Charges_Reelles!$E:$E,$E84,Charges_Reelles!$K:$K,"O",Charges_Reelles!$L:$L,"Surface")*IFERROR(VLOOKUP($C84,Biens!$A:$F,4,FALSE)/VLOOKUP($E84,Immeubles!$A:$F,4,FALSE),0),0)+IFERROR(SUMIFS(Charges_Reelles!$J:$J,Charges_Reelles!$C:$C,$A84,Charges_Reelles!$D:$D,"Immeuble",Charges_Reelles!$E:$E,$E84,Charges_Reelles!$K:$K,"O",Charges_Reelles!$L:$L,"Égalitaire")*IFERROR(1/VLOOKUP($E84,Immeubles!$A:$F,5,FALSE),0),0)+SUMIFS(Charges_Reelles!$J:$J,Charges_Reelles!$C:$C,$A84,Charges_Reelles!$D:$D,"Bien",Charges_Reelles!$F:$F,$C84,Charges_Reelles!$K:$K,"O")+SUMIFS(Charges_Reelles!$J:$J,Charges_Reelles!$C:$C,$A84,Charges_Reelles!$D:$D,"Bail",Charges_Reelles!$G:$G,$B84,Charges_Reelles!$K:$K,"O")))</f>
        <v/>
      </c>
      <c r="K84" s="7" t="str">
        <f>IF(OR($A84="", $B84=""),"",SUMIFS(Provisions!$D:$D,Provisions!$B:$B,$A84,Provisions!$C:$C,$B84))</f>
        <v/>
      </c>
      <c r="L84" s="7" t="str">
        <f t="shared" si="19"/>
        <v/>
      </c>
      <c r="M84" s="7" t="str">
        <f t="shared" si="20"/>
        <v/>
      </c>
      <c r="N84" s="7" t="str">
        <f t="shared" si="21"/>
        <v/>
      </c>
      <c r="O84" s="8"/>
      <c r="P84" s="8"/>
      <c r="Q84" s="8"/>
      <c r="R84" t="str">
        <f t="shared" si="22"/>
        <v/>
      </c>
      <c r="S84" t="str">
        <f t="shared" si="23"/>
        <v/>
      </c>
      <c r="T84" t="str">
        <f t="shared" si="24"/>
        <v/>
      </c>
      <c r="U84" t="str">
        <f t="shared" si="25"/>
        <v/>
      </c>
      <c r="V84" t="str">
        <f t="shared" si="26"/>
        <v/>
      </c>
      <c r="W84" t="str">
        <f t="shared" si="27"/>
        <v/>
      </c>
      <c r="X84" t="str">
        <f t="shared" si="28"/>
        <v/>
      </c>
      <c r="Y84" t="str">
        <f t="shared" si="29"/>
        <v/>
      </c>
      <c r="Z84" t="str">
        <f t="shared" si="30"/>
        <v/>
      </c>
      <c r="AA84" t="str">
        <f t="shared" si="31"/>
        <v/>
      </c>
      <c r="AB84" t="str">
        <f t="shared" si="32"/>
        <v/>
      </c>
      <c r="AC84" t="str">
        <f t="shared" si="33"/>
        <v/>
      </c>
    </row>
    <row r="85" spans="1:29" x14ac:dyDescent="0.25">
      <c r="A85" s="6"/>
      <c r="B85" s="6"/>
      <c r="C85" s="7" t="str">
        <f>IF($B85="","",VLOOKUP($B85,Baux!$A:$G,2,FALSE))</f>
        <v/>
      </c>
      <c r="D85" s="7" t="str">
        <f>IF($B85="","",VLOOKUP($B85,Baux!$A:$G,3,FALSE))</f>
        <v/>
      </c>
      <c r="E85" s="7" t="str">
        <f>IF($C85="","",VLOOKUP($C85,Biens!$A:$F,2,FALSE))</f>
        <v/>
      </c>
      <c r="F85" s="7" t="str">
        <f>IF(OR($A85="", $B85=""),"",MAX(VLOOKUP($B85,Baux!$A:$G,4,FALSE),DATE($A85,1,1)))</f>
        <v/>
      </c>
      <c r="G85" s="7" t="str">
        <f>IF(OR($A85="", $B85=""),"",MIN(IF(VLOOKUP($B85,Baux!$A:$G,5,FALSE)="",DATE($A85,12,31),VLOOKUP($B85,Baux!$A:$G,5,FALSE)),DATE($A85,12,31)))</f>
        <v/>
      </c>
      <c r="H85" s="7" t="str">
        <f t="shared" si="17"/>
        <v/>
      </c>
      <c r="I85" s="7" t="str">
        <f t="shared" si="18"/>
        <v/>
      </c>
      <c r="J85" s="7" t="str">
        <f>IF(OR($A85="", $B85=""),"",$I85*(IFERROR(SUMIFS(Charges_Reelles!$J:$J,Charges_Reelles!$C:$C,$A85,Charges_Reelles!$D:$D,"Immeuble",Charges_Reelles!$E:$E,$E85,Charges_Reelles!$K:$K,"O",Charges_Reelles!$L:$L,"Tantièmes")*IFERROR(VLOOKUP($C85,Biens!$A:$F,3,FALSE)/VLOOKUP($E85,Immeubles!$A:$F,3,FALSE),0),0)+IFERROR(SUMIFS(Charges_Reelles!$J:$J,Charges_Reelles!$C:$C,$A85,Charges_Reelles!$D:$D,"Immeuble",Charges_Reelles!$E:$E,$E85,Charges_Reelles!$K:$K,"O",Charges_Reelles!$L:$L,"Surface")*IFERROR(VLOOKUP($C85,Biens!$A:$F,4,FALSE)/VLOOKUP($E85,Immeubles!$A:$F,4,FALSE),0),0)+IFERROR(SUMIFS(Charges_Reelles!$J:$J,Charges_Reelles!$C:$C,$A85,Charges_Reelles!$D:$D,"Immeuble",Charges_Reelles!$E:$E,$E85,Charges_Reelles!$K:$K,"O",Charges_Reelles!$L:$L,"Égalitaire")*IFERROR(1/VLOOKUP($E85,Immeubles!$A:$F,5,FALSE),0),0)+SUMIFS(Charges_Reelles!$J:$J,Charges_Reelles!$C:$C,$A85,Charges_Reelles!$D:$D,"Bien",Charges_Reelles!$F:$F,$C85,Charges_Reelles!$K:$K,"O")+SUMIFS(Charges_Reelles!$J:$J,Charges_Reelles!$C:$C,$A85,Charges_Reelles!$D:$D,"Bail",Charges_Reelles!$G:$G,$B85,Charges_Reelles!$K:$K,"O")))</f>
        <v/>
      </c>
      <c r="K85" s="7" t="str">
        <f>IF(OR($A85="", $B85=""),"",SUMIFS(Provisions!$D:$D,Provisions!$B:$B,$A85,Provisions!$C:$C,$B85))</f>
        <v/>
      </c>
      <c r="L85" s="7" t="str">
        <f t="shared" si="19"/>
        <v/>
      </c>
      <c r="M85" s="7" t="str">
        <f t="shared" si="20"/>
        <v/>
      </c>
      <c r="N85" s="7" t="str">
        <f t="shared" si="21"/>
        <v/>
      </c>
      <c r="O85" s="8"/>
      <c r="P85" s="8"/>
      <c r="Q85" s="8"/>
      <c r="R85" t="str">
        <f t="shared" si="22"/>
        <v/>
      </c>
      <c r="S85" t="str">
        <f t="shared" si="23"/>
        <v/>
      </c>
      <c r="T85" t="str">
        <f t="shared" si="24"/>
        <v/>
      </c>
      <c r="U85" t="str">
        <f t="shared" si="25"/>
        <v/>
      </c>
      <c r="V85" t="str">
        <f t="shared" si="26"/>
        <v/>
      </c>
      <c r="W85" t="str">
        <f t="shared" si="27"/>
        <v/>
      </c>
      <c r="X85" t="str">
        <f t="shared" si="28"/>
        <v/>
      </c>
      <c r="Y85" t="str">
        <f t="shared" si="29"/>
        <v/>
      </c>
      <c r="Z85" t="str">
        <f t="shared" si="30"/>
        <v/>
      </c>
      <c r="AA85" t="str">
        <f t="shared" si="31"/>
        <v/>
      </c>
      <c r="AB85" t="str">
        <f t="shared" si="32"/>
        <v/>
      </c>
      <c r="AC85" t="str">
        <f t="shared" si="33"/>
        <v/>
      </c>
    </row>
    <row r="86" spans="1:29" x14ac:dyDescent="0.25">
      <c r="A86" s="6"/>
      <c r="B86" s="6"/>
      <c r="C86" s="7" t="str">
        <f>IF($B86="","",VLOOKUP($B86,Baux!$A:$G,2,FALSE))</f>
        <v/>
      </c>
      <c r="D86" s="7" t="str">
        <f>IF($B86="","",VLOOKUP($B86,Baux!$A:$G,3,FALSE))</f>
        <v/>
      </c>
      <c r="E86" s="7" t="str">
        <f>IF($C86="","",VLOOKUP($C86,Biens!$A:$F,2,FALSE))</f>
        <v/>
      </c>
      <c r="F86" s="7" t="str">
        <f>IF(OR($A86="", $B86=""),"",MAX(VLOOKUP($B86,Baux!$A:$G,4,FALSE),DATE($A86,1,1)))</f>
        <v/>
      </c>
      <c r="G86" s="7" t="str">
        <f>IF(OR($A86="", $B86=""),"",MIN(IF(VLOOKUP($B86,Baux!$A:$G,5,FALSE)="",DATE($A86,12,31),VLOOKUP($B86,Baux!$A:$G,5,FALSE)),DATE($A86,12,31)))</f>
        <v/>
      </c>
      <c r="H86" s="7" t="str">
        <f t="shared" si="17"/>
        <v/>
      </c>
      <c r="I86" s="7" t="str">
        <f t="shared" si="18"/>
        <v/>
      </c>
      <c r="J86" s="7" t="str">
        <f>IF(OR($A86="", $B86=""),"",$I86*(IFERROR(SUMIFS(Charges_Reelles!$J:$J,Charges_Reelles!$C:$C,$A86,Charges_Reelles!$D:$D,"Immeuble",Charges_Reelles!$E:$E,$E86,Charges_Reelles!$K:$K,"O",Charges_Reelles!$L:$L,"Tantièmes")*IFERROR(VLOOKUP($C86,Biens!$A:$F,3,FALSE)/VLOOKUP($E86,Immeubles!$A:$F,3,FALSE),0),0)+IFERROR(SUMIFS(Charges_Reelles!$J:$J,Charges_Reelles!$C:$C,$A86,Charges_Reelles!$D:$D,"Immeuble",Charges_Reelles!$E:$E,$E86,Charges_Reelles!$K:$K,"O",Charges_Reelles!$L:$L,"Surface")*IFERROR(VLOOKUP($C86,Biens!$A:$F,4,FALSE)/VLOOKUP($E86,Immeubles!$A:$F,4,FALSE),0),0)+IFERROR(SUMIFS(Charges_Reelles!$J:$J,Charges_Reelles!$C:$C,$A86,Charges_Reelles!$D:$D,"Immeuble",Charges_Reelles!$E:$E,$E86,Charges_Reelles!$K:$K,"O",Charges_Reelles!$L:$L,"Égalitaire")*IFERROR(1/VLOOKUP($E86,Immeubles!$A:$F,5,FALSE),0),0)+SUMIFS(Charges_Reelles!$J:$J,Charges_Reelles!$C:$C,$A86,Charges_Reelles!$D:$D,"Bien",Charges_Reelles!$F:$F,$C86,Charges_Reelles!$K:$K,"O")+SUMIFS(Charges_Reelles!$J:$J,Charges_Reelles!$C:$C,$A86,Charges_Reelles!$D:$D,"Bail",Charges_Reelles!$G:$G,$B86,Charges_Reelles!$K:$K,"O")))</f>
        <v/>
      </c>
      <c r="K86" s="7" t="str">
        <f>IF(OR($A86="", $B86=""),"",SUMIFS(Provisions!$D:$D,Provisions!$B:$B,$A86,Provisions!$C:$C,$B86))</f>
        <v/>
      </c>
      <c r="L86" s="7" t="str">
        <f t="shared" si="19"/>
        <v/>
      </c>
      <c r="M86" s="7" t="str">
        <f t="shared" si="20"/>
        <v/>
      </c>
      <c r="N86" s="7" t="str">
        <f t="shared" si="21"/>
        <v/>
      </c>
      <c r="O86" s="8"/>
      <c r="P86" s="8"/>
      <c r="Q86" s="8"/>
      <c r="R86" t="str">
        <f t="shared" si="22"/>
        <v/>
      </c>
      <c r="S86" t="str">
        <f t="shared" si="23"/>
        <v/>
      </c>
      <c r="T86" t="str">
        <f t="shared" si="24"/>
        <v/>
      </c>
      <c r="U86" t="str">
        <f t="shared" si="25"/>
        <v/>
      </c>
      <c r="V86" t="str">
        <f t="shared" si="26"/>
        <v/>
      </c>
      <c r="W86" t="str">
        <f t="shared" si="27"/>
        <v/>
      </c>
      <c r="X86" t="str">
        <f t="shared" si="28"/>
        <v/>
      </c>
      <c r="Y86" t="str">
        <f t="shared" si="29"/>
        <v/>
      </c>
      <c r="Z86" t="str">
        <f t="shared" si="30"/>
        <v/>
      </c>
      <c r="AA86" t="str">
        <f t="shared" si="31"/>
        <v/>
      </c>
      <c r="AB86" t="str">
        <f t="shared" si="32"/>
        <v/>
      </c>
      <c r="AC86" t="str">
        <f t="shared" si="33"/>
        <v/>
      </c>
    </row>
    <row r="87" spans="1:29" x14ac:dyDescent="0.25">
      <c r="A87" s="6"/>
      <c r="B87" s="6"/>
      <c r="C87" s="7" t="str">
        <f>IF($B87="","",VLOOKUP($B87,Baux!$A:$G,2,FALSE))</f>
        <v/>
      </c>
      <c r="D87" s="7" t="str">
        <f>IF($B87="","",VLOOKUP($B87,Baux!$A:$G,3,FALSE))</f>
        <v/>
      </c>
      <c r="E87" s="7" t="str">
        <f>IF($C87="","",VLOOKUP($C87,Biens!$A:$F,2,FALSE))</f>
        <v/>
      </c>
      <c r="F87" s="7" t="str">
        <f>IF(OR($A87="", $B87=""),"",MAX(VLOOKUP($B87,Baux!$A:$G,4,FALSE),DATE($A87,1,1)))</f>
        <v/>
      </c>
      <c r="G87" s="7" t="str">
        <f>IF(OR($A87="", $B87=""),"",MIN(IF(VLOOKUP($B87,Baux!$A:$G,5,FALSE)="",DATE($A87,12,31),VLOOKUP($B87,Baux!$A:$G,5,FALSE)),DATE($A87,12,31)))</f>
        <v/>
      </c>
      <c r="H87" s="7" t="str">
        <f t="shared" si="17"/>
        <v/>
      </c>
      <c r="I87" s="7" t="str">
        <f t="shared" si="18"/>
        <v/>
      </c>
      <c r="J87" s="7" t="str">
        <f>IF(OR($A87="", $B87=""),"",$I87*(IFERROR(SUMIFS(Charges_Reelles!$J:$J,Charges_Reelles!$C:$C,$A87,Charges_Reelles!$D:$D,"Immeuble",Charges_Reelles!$E:$E,$E87,Charges_Reelles!$K:$K,"O",Charges_Reelles!$L:$L,"Tantièmes")*IFERROR(VLOOKUP($C87,Biens!$A:$F,3,FALSE)/VLOOKUP($E87,Immeubles!$A:$F,3,FALSE),0),0)+IFERROR(SUMIFS(Charges_Reelles!$J:$J,Charges_Reelles!$C:$C,$A87,Charges_Reelles!$D:$D,"Immeuble",Charges_Reelles!$E:$E,$E87,Charges_Reelles!$K:$K,"O",Charges_Reelles!$L:$L,"Surface")*IFERROR(VLOOKUP($C87,Biens!$A:$F,4,FALSE)/VLOOKUP($E87,Immeubles!$A:$F,4,FALSE),0),0)+IFERROR(SUMIFS(Charges_Reelles!$J:$J,Charges_Reelles!$C:$C,$A87,Charges_Reelles!$D:$D,"Immeuble",Charges_Reelles!$E:$E,$E87,Charges_Reelles!$K:$K,"O",Charges_Reelles!$L:$L,"Égalitaire")*IFERROR(1/VLOOKUP($E87,Immeubles!$A:$F,5,FALSE),0),0)+SUMIFS(Charges_Reelles!$J:$J,Charges_Reelles!$C:$C,$A87,Charges_Reelles!$D:$D,"Bien",Charges_Reelles!$F:$F,$C87,Charges_Reelles!$K:$K,"O")+SUMIFS(Charges_Reelles!$J:$J,Charges_Reelles!$C:$C,$A87,Charges_Reelles!$D:$D,"Bail",Charges_Reelles!$G:$G,$B87,Charges_Reelles!$K:$K,"O")))</f>
        <v/>
      </c>
      <c r="K87" s="7" t="str">
        <f>IF(OR($A87="", $B87=""),"",SUMIFS(Provisions!$D:$D,Provisions!$B:$B,$A87,Provisions!$C:$C,$B87))</f>
        <v/>
      </c>
      <c r="L87" s="7" t="str">
        <f t="shared" si="19"/>
        <v/>
      </c>
      <c r="M87" s="7" t="str">
        <f t="shared" si="20"/>
        <v/>
      </c>
      <c r="N87" s="7" t="str">
        <f t="shared" si="21"/>
        <v/>
      </c>
      <c r="O87" s="8"/>
      <c r="P87" s="8"/>
      <c r="Q87" s="8"/>
      <c r="R87" t="str">
        <f t="shared" si="22"/>
        <v/>
      </c>
      <c r="S87" t="str">
        <f t="shared" si="23"/>
        <v/>
      </c>
      <c r="T87" t="str">
        <f t="shared" si="24"/>
        <v/>
      </c>
      <c r="U87" t="str">
        <f t="shared" si="25"/>
        <v/>
      </c>
      <c r="V87" t="str">
        <f t="shared" si="26"/>
        <v/>
      </c>
      <c r="W87" t="str">
        <f t="shared" si="27"/>
        <v/>
      </c>
      <c r="X87" t="str">
        <f t="shared" si="28"/>
        <v/>
      </c>
      <c r="Y87" t="str">
        <f t="shared" si="29"/>
        <v/>
      </c>
      <c r="Z87" t="str">
        <f t="shared" si="30"/>
        <v/>
      </c>
      <c r="AA87" t="str">
        <f t="shared" si="31"/>
        <v/>
      </c>
      <c r="AB87" t="str">
        <f t="shared" si="32"/>
        <v/>
      </c>
      <c r="AC87" t="str">
        <f t="shared" si="33"/>
        <v/>
      </c>
    </row>
    <row r="88" spans="1:29" x14ac:dyDescent="0.25">
      <c r="A88" s="6"/>
      <c r="B88" s="6"/>
      <c r="C88" s="7" t="str">
        <f>IF($B88="","",VLOOKUP($B88,Baux!$A:$G,2,FALSE))</f>
        <v/>
      </c>
      <c r="D88" s="7" t="str">
        <f>IF($B88="","",VLOOKUP($B88,Baux!$A:$G,3,FALSE))</f>
        <v/>
      </c>
      <c r="E88" s="7" t="str">
        <f>IF($C88="","",VLOOKUP($C88,Biens!$A:$F,2,FALSE))</f>
        <v/>
      </c>
      <c r="F88" s="7" t="str">
        <f>IF(OR($A88="", $B88=""),"",MAX(VLOOKUP($B88,Baux!$A:$G,4,FALSE),DATE($A88,1,1)))</f>
        <v/>
      </c>
      <c r="G88" s="7" t="str">
        <f>IF(OR($A88="", $B88=""),"",MIN(IF(VLOOKUP($B88,Baux!$A:$G,5,FALSE)="",DATE($A88,12,31),VLOOKUP($B88,Baux!$A:$G,5,FALSE)),DATE($A88,12,31)))</f>
        <v/>
      </c>
      <c r="H88" s="7" t="str">
        <f t="shared" si="17"/>
        <v/>
      </c>
      <c r="I88" s="7" t="str">
        <f t="shared" si="18"/>
        <v/>
      </c>
      <c r="J88" s="7" t="str">
        <f>IF(OR($A88="", $B88=""),"",$I88*(IFERROR(SUMIFS(Charges_Reelles!$J:$J,Charges_Reelles!$C:$C,$A88,Charges_Reelles!$D:$D,"Immeuble",Charges_Reelles!$E:$E,$E88,Charges_Reelles!$K:$K,"O",Charges_Reelles!$L:$L,"Tantièmes")*IFERROR(VLOOKUP($C88,Biens!$A:$F,3,FALSE)/VLOOKUP($E88,Immeubles!$A:$F,3,FALSE),0),0)+IFERROR(SUMIFS(Charges_Reelles!$J:$J,Charges_Reelles!$C:$C,$A88,Charges_Reelles!$D:$D,"Immeuble",Charges_Reelles!$E:$E,$E88,Charges_Reelles!$K:$K,"O",Charges_Reelles!$L:$L,"Surface")*IFERROR(VLOOKUP($C88,Biens!$A:$F,4,FALSE)/VLOOKUP($E88,Immeubles!$A:$F,4,FALSE),0),0)+IFERROR(SUMIFS(Charges_Reelles!$J:$J,Charges_Reelles!$C:$C,$A88,Charges_Reelles!$D:$D,"Immeuble",Charges_Reelles!$E:$E,$E88,Charges_Reelles!$K:$K,"O",Charges_Reelles!$L:$L,"Égalitaire")*IFERROR(1/VLOOKUP($E88,Immeubles!$A:$F,5,FALSE),0),0)+SUMIFS(Charges_Reelles!$J:$J,Charges_Reelles!$C:$C,$A88,Charges_Reelles!$D:$D,"Bien",Charges_Reelles!$F:$F,$C88,Charges_Reelles!$K:$K,"O")+SUMIFS(Charges_Reelles!$J:$J,Charges_Reelles!$C:$C,$A88,Charges_Reelles!$D:$D,"Bail",Charges_Reelles!$G:$G,$B88,Charges_Reelles!$K:$K,"O")))</f>
        <v/>
      </c>
      <c r="K88" s="7" t="str">
        <f>IF(OR($A88="", $B88=""),"",SUMIFS(Provisions!$D:$D,Provisions!$B:$B,$A88,Provisions!$C:$C,$B88))</f>
        <v/>
      </c>
      <c r="L88" s="7" t="str">
        <f t="shared" si="19"/>
        <v/>
      </c>
      <c r="M88" s="7" t="str">
        <f t="shared" si="20"/>
        <v/>
      </c>
      <c r="N88" s="7" t="str">
        <f t="shared" si="21"/>
        <v/>
      </c>
      <c r="O88" s="8"/>
      <c r="P88" s="8"/>
      <c r="Q88" s="8"/>
      <c r="R88" t="str">
        <f t="shared" si="22"/>
        <v/>
      </c>
      <c r="S88" t="str">
        <f t="shared" si="23"/>
        <v/>
      </c>
      <c r="T88" t="str">
        <f t="shared" si="24"/>
        <v/>
      </c>
      <c r="U88" t="str">
        <f t="shared" si="25"/>
        <v/>
      </c>
      <c r="V88" t="str">
        <f t="shared" si="26"/>
        <v/>
      </c>
      <c r="W88" t="str">
        <f t="shared" si="27"/>
        <v/>
      </c>
      <c r="X88" t="str">
        <f t="shared" si="28"/>
        <v/>
      </c>
      <c r="Y88" t="str">
        <f t="shared" si="29"/>
        <v/>
      </c>
      <c r="Z88" t="str">
        <f t="shared" si="30"/>
        <v/>
      </c>
      <c r="AA88" t="str">
        <f t="shared" si="31"/>
        <v/>
      </c>
      <c r="AB88" t="str">
        <f t="shared" si="32"/>
        <v/>
      </c>
      <c r="AC88" t="str">
        <f t="shared" si="33"/>
        <v/>
      </c>
    </row>
    <row r="89" spans="1:29" x14ac:dyDescent="0.25">
      <c r="A89" s="6"/>
      <c r="B89" s="6"/>
      <c r="C89" s="7" t="str">
        <f>IF($B89="","",VLOOKUP($B89,Baux!$A:$G,2,FALSE))</f>
        <v/>
      </c>
      <c r="D89" s="7" t="str">
        <f>IF($B89="","",VLOOKUP($B89,Baux!$A:$G,3,FALSE))</f>
        <v/>
      </c>
      <c r="E89" s="7" t="str">
        <f>IF($C89="","",VLOOKUP($C89,Biens!$A:$F,2,FALSE))</f>
        <v/>
      </c>
      <c r="F89" s="7" t="str">
        <f>IF(OR($A89="", $B89=""),"",MAX(VLOOKUP($B89,Baux!$A:$G,4,FALSE),DATE($A89,1,1)))</f>
        <v/>
      </c>
      <c r="G89" s="7" t="str">
        <f>IF(OR($A89="", $B89=""),"",MIN(IF(VLOOKUP($B89,Baux!$A:$G,5,FALSE)="",DATE($A89,12,31),VLOOKUP($B89,Baux!$A:$G,5,FALSE)),DATE($A89,12,31)))</f>
        <v/>
      </c>
      <c r="H89" s="7" t="str">
        <f t="shared" si="17"/>
        <v/>
      </c>
      <c r="I89" s="7" t="str">
        <f t="shared" si="18"/>
        <v/>
      </c>
      <c r="J89" s="7" t="str">
        <f>IF(OR($A89="", $B89=""),"",$I89*(IFERROR(SUMIFS(Charges_Reelles!$J:$J,Charges_Reelles!$C:$C,$A89,Charges_Reelles!$D:$D,"Immeuble",Charges_Reelles!$E:$E,$E89,Charges_Reelles!$K:$K,"O",Charges_Reelles!$L:$L,"Tantièmes")*IFERROR(VLOOKUP($C89,Biens!$A:$F,3,FALSE)/VLOOKUP($E89,Immeubles!$A:$F,3,FALSE),0),0)+IFERROR(SUMIFS(Charges_Reelles!$J:$J,Charges_Reelles!$C:$C,$A89,Charges_Reelles!$D:$D,"Immeuble",Charges_Reelles!$E:$E,$E89,Charges_Reelles!$K:$K,"O",Charges_Reelles!$L:$L,"Surface")*IFERROR(VLOOKUP($C89,Biens!$A:$F,4,FALSE)/VLOOKUP($E89,Immeubles!$A:$F,4,FALSE),0),0)+IFERROR(SUMIFS(Charges_Reelles!$J:$J,Charges_Reelles!$C:$C,$A89,Charges_Reelles!$D:$D,"Immeuble",Charges_Reelles!$E:$E,$E89,Charges_Reelles!$K:$K,"O",Charges_Reelles!$L:$L,"Égalitaire")*IFERROR(1/VLOOKUP($E89,Immeubles!$A:$F,5,FALSE),0),0)+SUMIFS(Charges_Reelles!$J:$J,Charges_Reelles!$C:$C,$A89,Charges_Reelles!$D:$D,"Bien",Charges_Reelles!$F:$F,$C89,Charges_Reelles!$K:$K,"O")+SUMIFS(Charges_Reelles!$J:$J,Charges_Reelles!$C:$C,$A89,Charges_Reelles!$D:$D,"Bail",Charges_Reelles!$G:$G,$B89,Charges_Reelles!$K:$K,"O")))</f>
        <v/>
      </c>
      <c r="K89" s="7" t="str">
        <f>IF(OR($A89="", $B89=""),"",SUMIFS(Provisions!$D:$D,Provisions!$B:$B,$A89,Provisions!$C:$C,$B89))</f>
        <v/>
      </c>
      <c r="L89" s="7" t="str">
        <f t="shared" si="19"/>
        <v/>
      </c>
      <c r="M89" s="7" t="str">
        <f t="shared" si="20"/>
        <v/>
      </c>
      <c r="N89" s="7" t="str">
        <f t="shared" si="21"/>
        <v/>
      </c>
      <c r="O89" s="8"/>
      <c r="P89" s="8"/>
      <c r="Q89" s="8"/>
      <c r="R89" t="str">
        <f t="shared" si="22"/>
        <v/>
      </c>
      <c r="S89" t="str">
        <f t="shared" si="23"/>
        <v/>
      </c>
      <c r="T89" t="str">
        <f t="shared" si="24"/>
        <v/>
      </c>
      <c r="U89" t="str">
        <f t="shared" si="25"/>
        <v/>
      </c>
      <c r="V89" t="str">
        <f t="shared" si="26"/>
        <v/>
      </c>
      <c r="W89" t="str">
        <f t="shared" si="27"/>
        <v/>
      </c>
      <c r="X89" t="str">
        <f t="shared" si="28"/>
        <v/>
      </c>
      <c r="Y89" t="str">
        <f t="shared" si="29"/>
        <v/>
      </c>
      <c r="Z89" t="str">
        <f t="shared" si="30"/>
        <v/>
      </c>
      <c r="AA89" t="str">
        <f t="shared" si="31"/>
        <v/>
      </c>
      <c r="AB89" t="str">
        <f t="shared" si="32"/>
        <v/>
      </c>
      <c r="AC89" t="str">
        <f t="shared" si="33"/>
        <v/>
      </c>
    </row>
    <row r="90" spans="1:29" x14ac:dyDescent="0.25">
      <c r="A90" s="6"/>
      <c r="B90" s="6"/>
      <c r="C90" s="7" t="str">
        <f>IF($B90="","",VLOOKUP($B90,Baux!$A:$G,2,FALSE))</f>
        <v/>
      </c>
      <c r="D90" s="7" t="str">
        <f>IF($B90="","",VLOOKUP($B90,Baux!$A:$G,3,FALSE))</f>
        <v/>
      </c>
      <c r="E90" s="7" t="str">
        <f>IF($C90="","",VLOOKUP($C90,Biens!$A:$F,2,FALSE))</f>
        <v/>
      </c>
      <c r="F90" s="7" t="str">
        <f>IF(OR($A90="", $B90=""),"",MAX(VLOOKUP($B90,Baux!$A:$G,4,FALSE),DATE($A90,1,1)))</f>
        <v/>
      </c>
      <c r="G90" s="7" t="str">
        <f>IF(OR($A90="", $B90=""),"",MIN(IF(VLOOKUP($B90,Baux!$A:$G,5,FALSE)="",DATE($A90,12,31),VLOOKUP($B90,Baux!$A:$G,5,FALSE)),DATE($A90,12,31)))</f>
        <v/>
      </c>
      <c r="H90" s="7" t="str">
        <f t="shared" si="17"/>
        <v/>
      </c>
      <c r="I90" s="7" t="str">
        <f t="shared" si="18"/>
        <v/>
      </c>
      <c r="J90" s="7" t="str">
        <f>IF(OR($A90="", $B90=""),"",$I90*(IFERROR(SUMIFS(Charges_Reelles!$J:$J,Charges_Reelles!$C:$C,$A90,Charges_Reelles!$D:$D,"Immeuble",Charges_Reelles!$E:$E,$E90,Charges_Reelles!$K:$K,"O",Charges_Reelles!$L:$L,"Tantièmes")*IFERROR(VLOOKUP($C90,Biens!$A:$F,3,FALSE)/VLOOKUP($E90,Immeubles!$A:$F,3,FALSE),0),0)+IFERROR(SUMIFS(Charges_Reelles!$J:$J,Charges_Reelles!$C:$C,$A90,Charges_Reelles!$D:$D,"Immeuble",Charges_Reelles!$E:$E,$E90,Charges_Reelles!$K:$K,"O",Charges_Reelles!$L:$L,"Surface")*IFERROR(VLOOKUP($C90,Biens!$A:$F,4,FALSE)/VLOOKUP($E90,Immeubles!$A:$F,4,FALSE),0),0)+IFERROR(SUMIFS(Charges_Reelles!$J:$J,Charges_Reelles!$C:$C,$A90,Charges_Reelles!$D:$D,"Immeuble",Charges_Reelles!$E:$E,$E90,Charges_Reelles!$K:$K,"O",Charges_Reelles!$L:$L,"Égalitaire")*IFERROR(1/VLOOKUP($E90,Immeubles!$A:$F,5,FALSE),0),0)+SUMIFS(Charges_Reelles!$J:$J,Charges_Reelles!$C:$C,$A90,Charges_Reelles!$D:$D,"Bien",Charges_Reelles!$F:$F,$C90,Charges_Reelles!$K:$K,"O")+SUMIFS(Charges_Reelles!$J:$J,Charges_Reelles!$C:$C,$A90,Charges_Reelles!$D:$D,"Bail",Charges_Reelles!$G:$G,$B90,Charges_Reelles!$K:$K,"O")))</f>
        <v/>
      </c>
      <c r="K90" s="7" t="str">
        <f>IF(OR($A90="", $B90=""),"",SUMIFS(Provisions!$D:$D,Provisions!$B:$B,$A90,Provisions!$C:$C,$B90))</f>
        <v/>
      </c>
      <c r="L90" s="7" t="str">
        <f t="shared" si="19"/>
        <v/>
      </c>
      <c r="M90" s="7" t="str">
        <f t="shared" si="20"/>
        <v/>
      </c>
      <c r="N90" s="7" t="str">
        <f t="shared" si="21"/>
        <v/>
      </c>
      <c r="O90" s="8"/>
      <c r="P90" s="8"/>
      <c r="Q90" s="8"/>
      <c r="R90" t="str">
        <f t="shared" si="22"/>
        <v/>
      </c>
      <c r="S90" t="str">
        <f t="shared" si="23"/>
        <v/>
      </c>
      <c r="T90" t="str">
        <f t="shared" si="24"/>
        <v/>
      </c>
      <c r="U90" t="str">
        <f t="shared" si="25"/>
        <v/>
      </c>
      <c r="V90" t="str">
        <f t="shared" si="26"/>
        <v/>
      </c>
      <c r="W90" t="str">
        <f t="shared" si="27"/>
        <v/>
      </c>
      <c r="X90" t="str">
        <f t="shared" si="28"/>
        <v/>
      </c>
      <c r="Y90" t="str">
        <f t="shared" si="29"/>
        <v/>
      </c>
      <c r="Z90" t="str">
        <f t="shared" si="30"/>
        <v/>
      </c>
      <c r="AA90" t="str">
        <f t="shared" si="31"/>
        <v/>
      </c>
      <c r="AB90" t="str">
        <f t="shared" si="32"/>
        <v/>
      </c>
      <c r="AC90" t="str">
        <f t="shared" si="33"/>
        <v/>
      </c>
    </row>
    <row r="91" spans="1:29" x14ac:dyDescent="0.25">
      <c r="A91" s="6"/>
      <c r="B91" s="6"/>
      <c r="C91" s="7" t="str">
        <f>IF($B91="","",VLOOKUP($B91,Baux!$A:$G,2,FALSE))</f>
        <v/>
      </c>
      <c r="D91" s="7" t="str">
        <f>IF($B91="","",VLOOKUP($B91,Baux!$A:$G,3,FALSE))</f>
        <v/>
      </c>
      <c r="E91" s="7" t="str">
        <f>IF($C91="","",VLOOKUP($C91,Biens!$A:$F,2,FALSE))</f>
        <v/>
      </c>
      <c r="F91" s="7" t="str">
        <f>IF(OR($A91="", $B91=""),"",MAX(VLOOKUP($B91,Baux!$A:$G,4,FALSE),DATE($A91,1,1)))</f>
        <v/>
      </c>
      <c r="G91" s="7" t="str">
        <f>IF(OR($A91="", $B91=""),"",MIN(IF(VLOOKUP($B91,Baux!$A:$G,5,FALSE)="",DATE($A91,12,31),VLOOKUP($B91,Baux!$A:$G,5,FALSE)),DATE($A91,12,31)))</f>
        <v/>
      </c>
      <c r="H91" s="7" t="str">
        <f t="shared" si="17"/>
        <v/>
      </c>
      <c r="I91" s="7" t="str">
        <f t="shared" si="18"/>
        <v/>
      </c>
      <c r="J91" s="7" t="str">
        <f>IF(OR($A91="", $B91=""),"",$I91*(IFERROR(SUMIFS(Charges_Reelles!$J:$J,Charges_Reelles!$C:$C,$A91,Charges_Reelles!$D:$D,"Immeuble",Charges_Reelles!$E:$E,$E91,Charges_Reelles!$K:$K,"O",Charges_Reelles!$L:$L,"Tantièmes")*IFERROR(VLOOKUP($C91,Biens!$A:$F,3,FALSE)/VLOOKUP($E91,Immeubles!$A:$F,3,FALSE),0),0)+IFERROR(SUMIFS(Charges_Reelles!$J:$J,Charges_Reelles!$C:$C,$A91,Charges_Reelles!$D:$D,"Immeuble",Charges_Reelles!$E:$E,$E91,Charges_Reelles!$K:$K,"O",Charges_Reelles!$L:$L,"Surface")*IFERROR(VLOOKUP($C91,Biens!$A:$F,4,FALSE)/VLOOKUP($E91,Immeubles!$A:$F,4,FALSE),0),0)+IFERROR(SUMIFS(Charges_Reelles!$J:$J,Charges_Reelles!$C:$C,$A91,Charges_Reelles!$D:$D,"Immeuble",Charges_Reelles!$E:$E,$E91,Charges_Reelles!$K:$K,"O",Charges_Reelles!$L:$L,"Égalitaire")*IFERROR(1/VLOOKUP($E91,Immeubles!$A:$F,5,FALSE),0),0)+SUMIFS(Charges_Reelles!$J:$J,Charges_Reelles!$C:$C,$A91,Charges_Reelles!$D:$D,"Bien",Charges_Reelles!$F:$F,$C91,Charges_Reelles!$K:$K,"O")+SUMIFS(Charges_Reelles!$J:$J,Charges_Reelles!$C:$C,$A91,Charges_Reelles!$D:$D,"Bail",Charges_Reelles!$G:$G,$B91,Charges_Reelles!$K:$K,"O")))</f>
        <v/>
      </c>
      <c r="K91" s="7" t="str">
        <f>IF(OR($A91="", $B91=""),"",SUMIFS(Provisions!$D:$D,Provisions!$B:$B,$A91,Provisions!$C:$C,$B91))</f>
        <v/>
      </c>
      <c r="L91" s="7" t="str">
        <f t="shared" si="19"/>
        <v/>
      </c>
      <c r="M91" s="7" t="str">
        <f t="shared" si="20"/>
        <v/>
      </c>
      <c r="N91" s="7" t="str">
        <f t="shared" si="21"/>
        <v/>
      </c>
      <c r="O91" s="8"/>
      <c r="P91" s="8"/>
      <c r="Q91" s="8"/>
      <c r="R91" t="str">
        <f t="shared" si="22"/>
        <v/>
      </c>
      <c r="S91" t="str">
        <f t="shared" si="23"/>
        <v/>
      </c>
      <c r="T91" t="str">
        <f t="shared" si="24"/>
        <v/>
      </c>
      <c r="U91" t="str">
        <f t="shared" si="25"/>
        <v/>
      </c>
      <c r="V91" t="str">
        <f t="shared" si="26"/>
        <v/>
      </c>
      <c r="W91" t="str">
        <f t="shared" si="27"/>
        <v/>
      </c>
      <c r="X91" t="str">
        <f t="shared" si="28"/>
        <v/>
      </c>
      <c r="Y91" t="str">
        <f t="shared" si="29"/>
        <v/>
      </c>
      <c r="Z91" t="str">
        <f t="shared" si="30"/>
        <v/>
      </c>
      <c r="AA91" t="str">
        <f t="shared" si="31"/>
        <v/>
      </c>
      <c r="AB91" t="str">
        <f t="shared" si="32"/>
        <v/>
      </c>
      <c r="AC91" t="str">
        <f t="shared" si="33"/>
        <v/>
      </c>
    </row>
    <row r="92" spans="1:29" x14ac:dyDescent="0.25">
      <c r="A92" s="6"/>
      <c r="B92" s="6"/>
      <c r="C92" s="7" t="str">
        <f>IF($B92="","",VLOOKUP($B92,Baux!$A:$G,2,FALSE))</f>
        <v/>
      </c>
      <c r="D92" s="7" t="str">
        <f>IF($B92="","",VLOOKUP($B92,Baux!$A:$G,3,FALSE))</f>
        <v/>
      </c>
      <c r="E92" s="7" t="str">
        <f>IF($C92="","",VLOOKUP($C92,Biens!$A:$F,2,FALSE))</f>
        <v/>
      </c>
      <c r="F92" s="7" t="str">
        <f>IF(OR($A92="", $B92=""),"",MAX(VLOOKUP($B92,Baux!$A:$G,4,FALSE),DATE($A92,1,1)))</f>
        <v/>
      </c>
      <c r="G92" s="7" t="str">
        <f>IF(OR($A92="", $B92=""),"",MIN(IF(VLOOKUP($B92,Baux!$A:$G,5,FALSE)="",DATE($A92,12,31),VLOOKUP($B92,Baux!$A:$G,5,FALSE)),DATE($A92,12,31)))</f>
        <v/>
      </c>
      <c r="H92" s="7" t="str">
        <f t="shared" si="17"/>
        <v/>
      </c>
      <c r="I92" s="7" t="str">
        <f t="shared" si="18"/>
        <v/>
      </c>
      <c r="J92" s="7" t="str">
        <f>IF(OR($A92="", $B92=""),"",$I92*(IFERROR(SUMIFS(Charges_Reelles!$J:$J,Charges_Reelles!$C:$C,$A92,Charges_Reelles!$D:$D,"Immeuble",Charges_Reelles!$E:$E,$E92,Charges_Reelles!$K:$K,"O",Charges_Reelles!$L:$L,"Tantièmes")*IFERROR(VLOOKUP($C92,Biens!$A:$F,3,FALSE)/VLOOKUP($E92,Immeubles!$A:$F,3,FALSE),0),0)+IFERROR(SUMIFS(Charges_Reelles!$J:$J,Charges_Reelles!$C:$C,$A92,Charges_Reelles!$D:$D,"Immeuble",Charges_Reelles!$E:$E,$E92,Charges_Reelles!$K:$K,"O",Charges_Reelles!$L:$L,"Surface")*IFERROR(VLOOKUP($C92,Biens!$A:$F,4,FALSE)/VLOOKUP($E92,Immeubles!$A:$F,4,FALSE),0),0)+IFERROR(SUMIFS(Charges_Reelles!$J:$J,Charges_Reelles!$C:$C,$A92,Charges_Reelles!$D:$D,"Immeuble",Charges_Reelles!$E:$E,$E92,Charges_Reelles!$K:$K,"O",Charges_Reelles!$L:$L,"Égalitaire")*IFERROR(1/VLOOKUP($E92,Immeubles!$A:$F,5,FALSE),0),0)+SUMIFS(Charges_Reelles!$J:$J,Charges_Reelles!$C:$C,$A92,Charges_Reelles!$D:$D,"Bien",Charges_Reelles!$F:$F,$C92,Charges_Reelles!$K:$K,"O")+SUMIFS(Charges_Reelles!$J:$J,Charges_Reelles!$C:$C,$A92,Charges_Reelles!$D:$D,"Bail",Charges_Reelles!$G:$G,$B92,Charges_Reelles!$K:$K,"O")))</f>
        <v/>
      </c>
      <c r="K92" s="7" t="str">
        <f>IF(OR($A92="", $B92=""),"",SUMIFS(Provisions!$D:$D,Provisions!$B:$B,$A92,Provisions!$C:$C,$B92))</f>
        <v/>
      </c>
      <c r="L92" s="7" t="str">
        <f t="shared" si="19"/>
        <v/>
      </c>
      <c r="M92" s="7" t="str">
        <f t="shared" si="20"/>
        <v/>
      </c>
      <c r="N92" s="7" t="str">
        <f t="shared" si="21"/>
        <v/>
      </c>
      <c r="O92" s="8"/>
      <c r="P92" s="8"/>
      <c r="Q92" s="8"/>
      <c r="R92" t="str">
        <f t="shared" si="22"/>
        <v/>
      </c>
      <c r="S92" t="str">
        <f t="shared" si="23"/>
        <v/>
      </c>
      <c r="T92" t="str">
        <f t="shared" si="24"/>
        <v/>
      </c>
      <c r="U92" t="str">
        <f t="shared" si="25"/>
        <v/>
      </c>
      <c r="V92" t="str">
        <f t="shared" si="26"/>
        <v/>
      </c>
      <c r="W92" t="str">
        <f t="shared" si="27"/>
        <v/>
      </c>
      <c r="X92" t="str">
        <f t="shared" si="28"/>
        <v/>
      </c>
      <c r="Y92" t="str">
        <f t="shared" si="29"/>
        <v/>
      </c>
      <c r="Z92" t="str">
        <f t="shared" si="30"/>
        <v/>
      </c>
      <c r="AA92" t="str">
        <f t="shared" si="31"/>
        <v/>
      </c>
      <c r="AB92" t="str">
        <f t="shared" si="32"/>
        <v/>
      </c>
      <c r="AC92" t="str">
        <f t="shared" si="33"/>
        <v/>
      </c>
    </row>
    <row r="93" spans="1:29" x14ac:dyDescent="0.25">
      <c r="A93" s="6"/>
      <c r="B93" s="6"/>
      <c r="C93" s="7" t="str">
        <f>IF($B93="","",VLOOKUP($B93,Baux!$A:$G,2,FALSE))</f>
        <v/>
      </c>
      <c r="D93" s="7" t="str">
        <f>IF($B93="","",VLOOKUP($B93,Baux!$A:$G,3,FALSE))</f>
        <v/>
      </c>
      <c r="E93" s="7" t="str">
        <f>IF($C93="","",VLOOKUP($C93,Biens!$A:$F,2,FALSE))</f>
        <v/>
      </c>
      <c r="F93" s="7" t="str">
        <f>IF(OR($A93="", $B93=""),"",MAX(VLOOKUP($B93,Baux!$A:$G,4,FALSE),DATE($A93,1,1)))</f>
        <v/>
      </c>
      <c r="G93" s="7" t="str">
        <f>IF(OR($A93="", $B93=""),"",MIN(IF(VLOOKUP($B93,Baux!$A:$G,5,FALSE)="",DATE($A93,12,31),VLOOKUP($B93,Baux!$A:$G,5,FALSE)),DATE($A93,12,31)))</f>
        <v/>
      </c>
      <c r="H93" s="7" t="str">
        <f t="shared" si="17"/>
        <v/>
      </c>
      <c r="I93" s="7" t="str">
        <f t="shared" si="18"/>
        <v/>
      </c>
      <c r="J93" s="7" t="str">
        <f>IF(OR($A93="", $B93=""),"",$I93*(IFERROR(SUMIFS(Charges_Reelles!$J:$J,Charges_Reelles!$C:$C,$A93,Charges_Reelles!$D:$D,"Immeuble",Charges_Reelles!$E:$E,$E93,Charges_Reelles!$K:$K,"O",Charges_Reelles!$L:$L,"Tantièmes")*IFERROR(VLOOKUP($C93,Biens!$A:$F,3,FALSE)/VLOOKUP($E93,Immeubles!$A:$F,3,FALSE),0),0)+IFERROR(SUMIFS(Charges_Reelles!$J:$J,Charges_Reelles!$C:$C,$A93,Charges_Reelles!$D:$D,"Immeuble",Charges_Reelles!$E:$E,$E93,Charges_Reelles!$K:$K,"O",Charges_Reelles!$L:$L,"Surface")*IFERROR(VLOOKUP($C93,Biens!$A:$F,4,FALSE)/VLOOKUP($E93,Immeubles!$A:$F,4,FALSE),0),0)+IFERROR(SUMIFS(Charges_Reelles!$J:$J,Charges_Reelles!$C:$C,$A93,Charges_Reelles!$D:$D,"Immeuble",Charges_Reelles!$E:$E,$E93,Charges_Reelles!$K:$K,"O",Charges_Reelles!$L:$L,"Égalitaire")*IFERROR(1/VLOOKUP($E93,Immeubles!$A:$F,5,FALSE),0),0)+SUMIFS(Charges_Reelles!$J:$J,Charges_Reelles!$C:$C,$A93,Charges_Reelles!$D:$D,"Bien",Charges_Reelles!$F:$F,$C93,Charges_Reelles!$K:$K,"O")+SUMIFS(Charges_Reelles!$J:$J,Charges_Reelles!$C:$C,$A93,Charges_Reelles!$D:$D,"Bail",Charges_Reelles!$G:$G,$B93,Charges_Reelles!$K:$K,"O")))</f>
        <v/>
      </c>
      <c r="K93" s="7" t="str">
        <f>IF(OR($A93="", $B93=""),"",SUMIFS(Provisions!$D:$D,Provisions!$B:$B,$A93,Provisions!$C:$C,$B93))</f>
        <v/>
      </c>
      <c r="L93" s="7" t="str">
        <f t="shared" si="19"/>
        <v/>
      </c>
      <c r="M93" s="7" t="str">
        <f t="shared" si="20"/>
        <v/>
      </c>
      <c r="N93" s="7" t="str">
        <f t="shared" si="21"/>
        <v/>
      </c>
      <c r="O93" s="8"/>
      <c r="P93" s="8"/>
      <c r="Q93" s="8"/>
      <c r="R93" t="str">
        <f t="shared" si="22"/>
        <v/>
      </c>
      <c r="S93" t="str">
        <f t="shared" si="23"/>
        <v/>
      </c>
      <c r="T93" t="str">
        <f t="shared" si="24"/>
        <v/>
      </c>
      <c r="U93" t="str">
        <f t="shared" si="25"/>
        <v/>
      </c>
      <c r="V93" t="str">
        <f t="shared" si="26"/>
        <v/>
      </c>
      <c r="W93" t="str">
        <f t="shared" si="27"/>
        <v/>
      </c>
      <c r="X93" t="str">
        <f t="shared" si="28"/>
        <v/>
      </c>
      <c r="Y93" t="str">
        <f t="shared" si="29"/>
        <v/>
      </c>
      <c r="Z93" t="str">
        <f t="shared" si="30"/>
        <v/>
      </c>
      <c r="AA93" t="str">
        <f t="shared" si="31"/>
        <v/>
      </c>
      <c r="AB93" t="str">
        <f t="shared" si="32"/>
        <v/>
      </c>
      <c r="AC93" t="str">
        <f t="shared" si="33"/>
        <v/>
      </c>
    </row>
    <row r="94" spans="1:29" x14ac:dyDescent="0.25">
      <c r="A94" s="6"/>
      <c r="B94" s="6"/>
      <c r="C94" s="7" t="str">
        <f>IF($B94="","",VLOOKUP($B94,Baux!$A:$G,2,FALSE))</f>
        <v/>
      </c>
      <c r="D94" s="7" t="str">
        <f>IF($B94="","",VLOOKUP($B94,Baux!$A:$G,3,FALSE))</f>
        <v/>
      </c>
      <c r="E94" s="7" t="str">
        <f>IF($C94="","",VLOOKUP($C94,Biens!$A:$F,2,FALSE))</f>
        <v/>
      </c>
      <c r="F94" s="7" t="str">
        <f>IF(OR($A94="", $B94=""),"",MAX(VLOOKUP($B94,Baux!$A:$G,4,FALSE),DATE($A94,1,1)))</f>
        <v/>
      </c>
      <c r="G94" s="7" t="str">
        <f>IF(OR($A94="", $B94=""),"",MIN(IF(VLOOKUP($B94,Baux!$A:$G,5,FALSE)="",DATE($A94,12,31),VLOOKUP($B94,Baux!$A:$G,5,FALSE)),DATE($A94,12,31)))</f>
        <v/>
      </c>
      <c r="H94" s="7" t="str">
        <f t="shared" si="17"/>
        <v/>
      </c>
      <c r="I94" s="7" t="str">
        <f t="shared" si="18"/>
        <v/>
      </c>
      <c r="J94" s="7" t="str">
        <f>IF(OR($A94="", $B94=""),"",$I94*(IFERROR(SUMIFS(Charges_Reelles!$J:$J,Charges_Reelles!$C:$C,$A94,Charges_Reelles!$D:$D,"Immeuble",Charges_Reelles!$E:$E,$E94,Charges_Reelles!$K:$K,"O",Charges_Reelles!$L:$L,"Tantièmes")*IFERROR(VLOOKUP($C94,Biens!$A:$F,3,FALSE)/VLOOKUP($E94,Immeubles!$A:$F,3,FALSE),0),0)+IFERROR(SUMIFS(Charges_Reelles!$J:$J,Charges_Reelles!$C:$C,$A94,Charges_Reelles!$D:$D,"Immeuble",Charges_Reelles!$E:$E,$E94,Charges_Reelles!$K:$K,"O",Charges_Reelles!$L:$L,"Surface")*IFERROR(VLOOKUP($C94,Biens!$A:$F,4,FALSE)/VLOOKUP($E94,Immeubles!$A:$F,4,FALSE),0),0)+IFERROR(SUMIFS(Charges_Reelles!$J:$J,Charges_Reelles!$C:$C,$A94,Charges_Reelles!$D:$D,"Immeuble",Charges_Reelles!$E:$E,$E94,Charges_Reelles!$K:$K,"O",Charges_Reelles!$L:$L,"Égalitaire")*IFERROR(1/VLOOKUP($E94,Immeubles!$A:$F,5,FALSE),0),0)+SUMIFS(Charges_Reelles!$J:$J,Charges_Reelles!$C:$C,$A94,Charges_Reelles!$D:$D,"Bien",Charges_Reelles!$F:$F,$C94,Charges_Reelles!$K:$K,"O")+SUMIFS(Charges_Reelles!$J:$J,Charges_Reelles!$C:$C,$A94,Charges_Reelles!$D:$D,"Bail",Charges_Reelles!$G:$G,$B94,Charges_Reelles!$K:$K,"O")))</f>
        <v/>
      </c>
      <c r="K94" s="7" t="str">
        <f>IF(OR($A94="", $B94=""),"",SUMIFS(Provisions!$D:$D,Provisions!$B:$B,$A94,Provisions!$C:$C,$B94))</f>
        <v/>
      </c>
      <c r="L94" s="7" t="str">
        <f t="shared" si="19"/>
        <v/>
      </c>
      <c r="M94" s="7" t="str">
        <f t="shared" si="20"/>
        <v/>
      </c>
      <c r="N94" s="7" t="str">
        <f t="shared" si="21"/>
        <v/>
      </c>
      <c r="O94" s="8"/>
      <c r="P94" s="8"/>
      <c r="Q94" s="8"/>
      <c r="R94" t="str">
        <f t="shared" si="22"/>
        <v/>
      </c>
      <c r="S94" t="str">
        <f t="shared" si="23"/>
        <v/>
      </c>
      <c r="T94" t="str">
        <f t="shared" si="24"/>
        <v/>
      </c>
      <c r="U94" t="str">
        <f t="shared" si="25"/>
        <v/>
      </c>
      <c r="V94" t="str">
        <f t="shared" si="26"/>
        <v/>
      </c>
      <c r="W94" t="str">
        <f t="shared" si="27"/>
        <v/>
      </c>
      <c r="X94" t="str">
        <f t="shared" si="28"/>
        <v/>
      </c>
      <c r="Y94" t="str">
        <f t="shared" si="29"/>
        <v/>
      </c>
      <c r="Z94" t="str">
        <f t="shared" si="30"/>
        <v/>
      </c>
      <c r="AA94" t="str">
        <f t="shared" si="31"/>
        <v/>
      </c>
      <c r="AB94" t="str">
        <f t="shared" si="32"/>
        <v/>
      </c>
      <c r="AC94" t="str">
        <f t="shared" si="33"/>
        <v/>
      </c>
    </row>
    <row r="95" spans="1:29" x14ac:dyDescent="0.25">
      <c r="A95" s="6"/>
      <c r="B95" s="6"/>
      <c r="C95" s="7" t="str">
        <f>IF($B95="","",VLOOKUP($B95,Baux!$A:$G,2,FALSE))</f>
        <v/>
      </c>
      <c r="D95" s="7" t="str">
        <f>IF($B95="","",VLOOKUP($B95,Baux!$A:$G,3,FALSE))</f>
        <v/>
      </c>
      <c r="E95" s="7" t="str">
        <f>IF($C95="","",VLOOKUP($C95,Biens!$A:$F,2,FALSE))</f>
        <v/>
      </c>
      <c r="F95" s="7" t="str">
        <f>IF(OR($A95="", $B95=""),"",MAX(VLOOKUP($B95,Baux!$A:$G,4,FALSE),DATE($A95,1,1)))</f>
        <v/>
      </c>
      <c r="G95" s="7" t="str">
        <f>IF(OR($A95="", $B95=""),"",MIN(IF(VLOOKUP($B95,Baux!$A:$G,5,FALSE)="",DATE($A95,12,31),VLOOKUP($B95,Baux!$A:$G,5,FALSE)),DATE($A95,12,31)))</f>
        <v/>
      </c>
      <c r="H95" s="7" t="str">
        <f t="shared" si="17"/>
        <v/>
      </c>
      <c r="I95" s="7" t="str">
        <f t="shared" si="18"/>
        <v/>
      </c>
      <c r="J95" s="7" t="str">
        <f>IF(OR($A95="", $B95=""),"",$I95*(IFERROR(SUMIFS(Charges_Reelles!$J:$J,Charges_Reelles!$C:$C,$A95,Charges_Reelles!$D:$D,"Immeuble",Charges_Reelles!$E:$E,$E95,Charges_Reelles!$K:$K,"O",Charges_Reelles!$L:$L,"Tantièmes")*IFERROR(VLOOKUP($C95,Biens!$A:$F,3,FALSE)/VLOOKUP($E95,Immeubles!$A:$F,3,FALSE),0),0)+IFERROR(SUMIFS(Charges_Reelles!$J:$J,Charges_Reelles!$C:$C,$A95,Charges_Reelles!$D:$D,"Immeuble",Charges_Reelles!$E:$E,$E95,Charges_Reelles!$K:$K,"O",Charges_Reelles!$L:$L,"Surface")*IFERROR(VLOOKUP($C95,Biens!$A:$F,4,FALSE)/VLOOKUP($E95,Immeubles!$A:$F,4,FALSE),0),0)+IFERROR(SUMIFS(Charges_Reelles!$J:$J,Charges_Reelles!$C:$C,$A95,Charges_Reelles!$D:$D,"Immeuble",Charges_Reelles!$E:$E,$E95,Charges_Reelles!$K:$K,"O",Charges_Reelles!$L:$L,"Égalitaire")*IFERROR(1/VLOOKUP($E95,Immeubles!$A:$F,5,FALSE),0),0)+SUMIFS(Charges_Reelles!$J:$J,Charges_Reelles!$C:$C,$A95,Charges_Reelles!$D:$D,"Bien",Charges_Reelles!$F:$F,$C95,Charges_Reelles!$K:$K,"O")+SUMIFS(Charges_Reelles!$J:$J,Charges_Reelles!$C:$C,$A95,Charges_Reelles!$D:$D,"Bail",Charges_Reelles!$G:$G,$B95,Charges_Reelles!$K:$K,"O")))</f>
        <v/>
      </c>
      <c r="K95" s="7" t="str">
        <f>IF(OR($A95="", $B95=""),"",SUMIFS(Provisions!$D:$D,Provisions!$B:$B,$A95,Provisions!$C:$C,$B95))</f>
        <v/>
      </c>
      <c r="L95" s="7" t="str">
        <f t="shared" si="19"/>
        <v/>
      </c>
      <c r="M95" s="7" t="str">
        <f t="shared" si="20"/>
        <v/>
      </c>
      <c r="N95" s="7" t="str">
        <f t="shared" si="21"/>
        <v/>
      </c>
      <c r="O95" s="8"/>
      <c r="P95" s="8"/>
      <c r="Q95" s="8"/>
      <c r="R95" t="str">
        <f t="shared" si="22"/>
        <v/>
      </c>
      <c r="S95" t="str">
        <f t="shared" si="23"/>
        <v/>
      </c>
      <c r="T95" t="str">
        <f t="shared" si="24"/>
        <v/>
      </c>
      <c r="U95" t="str">
        <f t="shared" si="25"/>
        <v/>
      </c>
      <c r="V95" t="str">
        <f t="shared" si="26"/>
        <v/>
      </c>
      <c r="W95" t="str">
        <f t="shared" si="27"/>
        <v/>
      </c>
      <c r="X95" t="str">
        <f t="shared" si="28"/>
        <v/>
      </c>
      <c r="Y95" t="str">
        <f t="shared" si="29"/>
        <v/>
      </c>
      <c r="Z95" t="str">
        <f t="shared" si="30"/>
        <v/>
      </c>
      <c r="AA95" t="str">
        <f t="shared" si="31"/>
        <v/>
      </c>
      <c r="AB95" t="str">
        <f t="shared" si="32"/>
        <v/>
      </c>
      <c r="AC95" t="str">
        <f t="shared" si="33"/>
        <v/>
      </c>
    </row>
    <row r="96" spans="1:29" x14ac:dyDescent="0.25">
      <c r="A96" s="6"/>
      <c r="B96" s="6"/>
      <c r="C96" s="7" t="str">
        <f>IF($B96="","",VLOOKUP($B96,Baux!$A:$G,2,FALSE))</f>
        <v/>
      </c>
      <c r="D96" s="7" t="str">
        <f>IF($B96="","",VLOOKUP($B96,Baux!$A:$G,3,FALSE))</f>
        <v/>
      </c>
      <c r="E96" s="7" t="str">
        <f>IF($C96="","",VLOOKUP($C96,Biens!$A:$F,2,FALSE))</f>
        <v/>
      </c>
      <c r="F96" s="7" t="str">
        <f>IF(OR($A96="", $B96=""),"",MAX(VLOOKUP($B96,Baux!$A:$G,4,FALSE),DATE($A96,1,1)))</f>
        <v/>
      </c>
      <c r="G96" s="7" t="str">
        <f>IF(OR($A96="", $B96=""),"",MIN(IF(VLOOKUP($B96,Baux!$A:$G,5,FALSE)="",DATE($A96,12,31),VLOOKUP($B96,Baux!$A:$G,5,FALSE)),DATE($A96,12,31)))</f>
        <v/>
      </c>
      <c r="H96" s="7" t="str">
        <f t="shared" si="17"/>
        <v/>
      </c>
      <c r="I96" s="7" t="str">
        <f t="shared" si="18"/>
        <v/>
      </c>
      <c r="J96" s="7" t="str">
        <f>IF(OR($A96="", $B96=""),"",$I96*(IFERROR(SUMIFS(Charges_Reelles!$J:$J,Charges_Reelles!$C:$C,$A96,Charges_Reelles!$D:$D,"Immeuble",Charges_Reelles!$E:$E,$E96,Charges_Reelles!$K:$K,"O",Charges_Reelles!$L:$L,"Tantièmes")*IFERROR(VLOOKUP($C96,Biens!$A:$F,3,FALSE)/VLOOKUP($E96,Immeubles!$A:$F,3,FALSE),0),0)+IFERROR(SUMIFS(Charges_Reelles!$J:$J,Charges_Reelles!$C:$C,$A96,Charges_Reelles!$D:$D,"Immeuble",Charges_Reelles!$E:$E,$E96,Charges_Reelles!$K:$K,"O",Charges_Reelles!$L:$L,"Surface")*IFERROR(VLOOKUP($C96,Biens!$A:$F,4,FALSE)/VLOOKUP($E96,Immeubles!$A:$F,4,FALSE),0),0)+IFERROR(SUMIFS(Charges_Reelles!$J:$J,Charges_Reelles!$C:$C,$A96,Charges_Reelles!$D:$D,"Immeuble",Charges_Reelles!$E:$E,$E96,Charges_Reelles!$K:$K,"O",Charges_Reelles!$L:$L,"Égalitaire")*IFERROR(1/VLOOKUP($E96,Immeubles!$A:$F,5,FALSE),0),0)+SUMIFS(Charges_Reelles!$J:$J,Charges_Reelles!$C:$C,$A96,Charges_Reelles!$D:$D,"Bien",Charges_Reelles!$F:$F,$C96,Charges_Reelles!$K:$K,"O")+SUMIFS(Charges_Reelles!$J:$J,Charges_Reelles!$C:$C,$A96,Charges_Reelles!$D:$D,"Bail",Charges_Reelles!$G:$G,$B96,Charges_Reelles!$K:$K,"O")))</f>
        <v/>
      </c>
      <c r="K96" s="7" t="str">
        <f>IF(OR($A96="", $B96=""),"",SUMIFS(Provisions!$D:$D,Provisions!$B:$B,$A96,Provisions!$C:$C,$B96))</f>
        <v/>
      </c>
      <c r="L96" s="7" t="str">
        <f t="shared" si="19"/>
        <v/>
      </c>
      <c r="M96" s="7" t="str">
        <f t="shared" si="20"/>
        <v/>
      </c>
      <c r="N96" s="7" t="str">
        <f t="shared" si="21"/>
        <v/>
      </c>
      <c r="O96" s="8"/>
      <c r="P96" s="8"/>
      <c r="Q96" s="8"/>
      <c r="R96" t="str">
        <f t="shared" si="22"/>
        <v/>
      </c>
      <c r="S96" t="str">
        <f t="shared" si="23"/>
        <v/>
      </c>
      <c r="T96" t="str">
        <f t="shared" si="24"/>
        <v/>
      </c>
      <c r="U96" t="str">
        <f t="shared" si="25"/>
        <v/>
      </c>
      <c r="V96" t="str">
        <f t="shared" si="26"/>
        <v/>
      </c>
      <c r="W96" t="str">
        <f t="shared" si="27"/>
        <v/>
      </c>
      <c r="X96" t="str">
        <f t="shared" si="28"/>
        <v/>
      </c>
      <c r="Y96" t="str">
        <f t="shared" si="29"/>
        <v/>
      </c>
      <c r="Z96" t="str">
        <f t="shared" si="30"/>
        <v/>
      </c>
      <c r="AA96" t="str">
        <f t="shared" si="31"/>
        <v/>
      </c>
      <c r="AB96" t="str">
        <f t="shared" si="32"/>
        <v/>
      </c>
      <c r="AC96" t="str">
        <f t="shared" si="33"/>
        <v/>
      </c>
    </row>
    <row r="97" spans="1:29" x14ac:dyDescent="0.25">
      <c r="A97" s="6"/>
      <c r="B97" s="6"/>
      <c r="C97" s="7" t="str">
        <f>IF($B97="","",VLOOKUP($B97,Baux!$A:$G,2,FALSE))</f>
        <v/>
      </c>
      <c r="D97" s="7" t="str">
        <f>IF($B97="","",VLOOKUP($B97,Baux!$A:$G,3,FALSE))</f>
        <v/>
      </c>
      <c r="E97" s="7" t="str">
        <f>IF($C97="","",VLOOKUP($C97,Biens!$A:$F,2,FALSE))</f>
        <v/>
      </c>
      <c r="F97" s="7" t="str">
        <f>IF(OR($A97="", $B97=""),"",MAX(VLOOKUP($B97,Baux!$A:$G,4,FALSE),DATE($A97,1,1)))</f>
        <v/>
      </c>
      <c r="G97" s="7" t="str">
        <f>IF(OR($A97="", $B97=""),"",MIN(IF(VLOOKUP($B97,Baux!$A:$G,5,FALSE)="",DATE($A97,12,31),VLOOKUP($B97,Baux!$A:$G,5,FALSE)),DATE($A97,12,31)))</f>
        <v/>
      </c>
      <c r="H97" s="7" t="str">
        <f t="shared" si="17"/>
        <v/>
      </c>
      <c r="I97" s="7" t="str">
        <f t="shared" si="18"/>
        <v/>
      </c>
      <c r="J97" s="7" t="str">
        <f>IF(OR($A97="", $B97=""),"",$I97*(IFERROR(SUMIFS(Charges_Reelles!$J:$J,Charges_Reelles!$C:$C,$A97,Charges_Reelles!$D:$D,"Immeuble",Charges_Reelles!$E:$E,$E97,Charges_Reelles!$K:$K,"O",Charges_Reelles!$L:$L,"Tantièmes")*IFERROR(VLOOKUP($C97,Biens!$A:$F,3,FALSE)/VLOOKUP($E97,Immeubles!$A:$F,3,FALSE),0),0)+IFERROR(SUMIFS(Charges_Reelles!$J:$J,Charges_Reelles!$C:$C,$A97,Charges_Reelles!$D:$D,"Immeuble",Charges_Reelles!$E:$E,$E97,Charges_Reelles!$K:$K,"O",Charges_Reelles!$L:$L,"Surface")*IFERROR(VLOOKUP($C97,Biens!$A:$F,4,FALSE)/VLOOKUP($E97,Immeubles!$A:$F,4,FALSE),0),0)+IFERROR(SUMIFS(Charges_Reelles!$J:$J,Charges_Reelles!$C:$C,$A97,Charges_Reelles!$D:$D,"Immeuble",Charges_Reelles!$E:$E,$E97,Charges_Reelles!$K:$K,"O",Charges_Reelles!$L:$L,"Égalitaire")*IFERROR(1/VLOOKUP($E97,Immeubles!$A:$F,5,FALSE),0),0)+SUMIFS(Charges_Reelles!$J:$J,Charges_Reelles!$C:$C,$A97,Charges_Reelles!$D:$D,"Bien",Charges_Reelles!$F:$F,$C97,Charges_Reelles!$K:$K,"O")+SUMIFS(Charges_Reelles!$J:$J,Charges_Reelles!$C:$C,$A97,Charges_Reelles!$D:$D,"Bail",Charges_Reelles!$G:$G,$B97,Charges_Reelles!$K:$K,"O")))</f>
        <v/>
      </c>
      <c r="K97" s="7" t="str">
        <f>IF(OR($A97="", $B97=""),"",SUMIFS(Provisions!$D:$D,Provisions!$B:$B,$A97,Provisions!$C:$C,$B97))</f>
        <v/>
      </c>
      <c r="L97" s="7" t="str">
        <f t="shared" si="19"/>
        <v/>
      </c>
      <c r="M97" s="7" t="str">
        <f t="shared" si="20"/>
        <v/>
      </c>
      <c r="N97" s="7" t="str">
        <f t="shared" si="21"/>
        <v/>
      </c>
      <c r="O97" s="8"/>
      <c r="P97" s="8"/>
      <c r="Q97" s="8"/>
      <c r="R97" t="str">
        <f t="shared" si="22"/>
        <v/>
      </c>
      <c r="S97" t="str">
        <f t="shared" si="23"/>
        <v/>
      </c>
      <c r="T97" t="str">
        <f t="shared" si="24"/>
        <v/>
      </c>
      <c r="U97" t="str">
        <f t="shared" si="25"/>
        <v/>
      </c>
      <c r="V97" t="str">
        <f t="shared" si="26"/>
        <v/>
      </c>
      <c r="W97" t="str">
        <f t="shared" si="27"/>
        <v/>
      </c>
      <c r="X97" t="str">
        <f t="shared" si="28"/>
        <v/>
      </c>
      <c r="Y97" t="str">
        <f t="shared" si="29"/>
        <v/>
      </c>
      <c r="Z97" t="str">
        <f t="shared" si="30"/>
        <v/>
      </c>
      <c r="AA97" t="str">
        <f t="shared" si="31"/>
        <v/>
      </c>
      <c r="AB97" t="str">
        <f t="shared" si="32"/>
        <v/>
      </c>
      <c r="AC97" t="str">
        <f t="shared" si="33"/>
        <v/>
      </c>
    </row>
    <row r="98" spans="1:29" x14ac:dyDescent="0.25">
      <c r="A98" s="6"/>
      <c r="B98" s="6"/>
      <c r="C98" s="7" t="str">
        <f>IF($B98="","",VLOOKUP($B98,Baux!$A:$G,2,FALSE))</f>
        <v/>
      </c>
      <c r="D98" s="7" t="str">
        <f>IF($B98="","",VLOOKUP($B98,Baux!$A:$G,3,FALSE))</f>
        <v/>
      </c>
      <c r="E98" s="7" t="str">
        <f>IF($C98="","",VLOOKUP($C98,Biens!$A:$F,2,FALSE))</f>
        <v/>
      </c>
      <c r="F98" s="7" t="str">
        <f>IF(OR($A98="", $B98=""),"",MAX(VLOOKUP($B98,Baux!$A:$G,4,FALSE),DATE($A98,1,1)))</f>
        <v/>
      </c>
      <c r="G98" s="7" t="str">
        <f>IF(OR($A98="", $B98=""),"",MIN(IF(VLOOKUP($B98,Baux!$A:$G,5,FALSE)="",DATE($A98,12,31),VLOOKUP($B98,Baux!$A:$G,5,FALSE)),DATE($A98,12,31)))</f>
        <v/>
      </c>
      <c r="H98" s="7" t="str">
        <f t="shared" si="17"/>
        <v/>
      </c>
      <c r="I98" s="7" t="str">
        <f t="shared" si="18"/>
        <v/>
      </c>
      <c r="J98" s="7" t="str">
        <f>IF(OR($A98="", $B98=""),"",$I98*(IFERROR(SUMIFS(Charges_Reelles!$J:$J,Charges_Reelles!$C:$C,$A98,Charges_Reelles!$D:$D,"Immeuble",Charges_Reelles!$E:$E,$E98,Charges_Reelles!$K:$K,"O",Charges_Reelles!$L:$L,"Tantièmes")*IFERROR(VLOOKUP($C98,Biens!$A:$F,3,FALSE)/VLOOKUP($E98,Immeubles!$A:$F,3,FALSE),0),0)+IFERROR(SUMIFS(Charges_Reelles!$J:$J,Charges_Reelles!$C:$C,$A98,Charges_Reelles!$D:$D,"Immeuble",Charges_Reelles!$E:$E,$E98,Charges_Reelles!$K:$K,"O",Charges_Reelles!$L:$L,"Surface")*IFERROR(VLOOKUP($C98,Biens!$A:$F,4,FALSE)/VLOOKUP($E98,Immeubles!$A:$F,4,FALSE),0),0)+IFERROR(SUMIFS(Charges_Reelles!$J:$J,Charges_Reelles!$C:$C,$A98,Charges_Reelles!$D:$D,"Immeuble",Charges_Reelles!$E:$E,$E98,Charges_Reelles!$K:$K,"O",Charges_Reelles!$L:$L,"Égalitaire")*IFERROR(1/VLOOKUP($E98,Immeubles!$A:$F,5,FALSE),0),0)+SUMIFS(Charges_Reelles!$J:$J,Charges_Reelles!$C:$C,$A98,Charges_Reelles!$D:$D,"Bien",Charges_Reelles!$F:$F,$C98,Charges_Reelles!$K:$K,"O")+SUMIFS(Charges_Reelles!$J:$J,Charges_Reelles!$C:$C,$A98,Charges_Reelles!$D:$D,"Bail",Charges_Reelles!$G:$G,$B98,Charges_Reelles!$K:$K,"O")))</f>
        <v/>
      </c>
      <c r="K98" s="7" t="str">
        <f>IF(OR($A98="", $B98=""),"",SUMIFS(Provisions!$D:$D,Provisions!$B:$B,$A98,Provisions!$C:$C,$B98))</f>
        <v/>
      </c>
      <c r="L98" s="7" t="str">
        <f t="shared" si="19"/>
        <v/>
      </c>
      <c r="M98" s="7" t="str">
        <f t="shared" si="20"/>
        <v/>
      </c>
      <c r="N98" s="7" t="str">
        <f t="shared" si="21"/>
        <v/>
      </c>
      <c r="O98" s="8"/>
      <c r="P98" s="8"/>
      <c r="Q98" s="8"/>
      <c r="R98" t="str">
        <f t="shared" si="22"/>
        <v/>
      </c>
      <c r="S98" t="str">
        <f t="shared" si="23"/>
        <v/>
      </c>
      <c r="T98" t="str">
        <f t="shared" si="24"/>
        <v/>
      </c>
      <c r="U98" t="str">
        <f t="shared" si="25"/>
        <v/>
      </c>
      <c r="V98" t="str">
        <f t="shared" si="26"/>
        <v/>
      </c>
      <c r="W98" t="str">
        <f t="shared" si="27"/>
        <v/>
      </c>
      <c r="X98" t="str">
        <f t="shared" si="28"/>
        <v/>
      </c>
      <c r="Y98" t="str">
        <f t="shared" si="29"/>
        <v/>
      </c>
      <c r="Z98" t="str">
        <f t="shared" si="30"/>
        <v/>
      </c>
      <c r="AA98" t="str">
        <f t="shared" si="31"/>
        <v/>
      </c>
      <c r="AB98" t="str">
        <f t="shared" si="32"/>
        <v/>
      </c>
      <c r="AC98" t="str">
        <f t="shared" si="33"/>
        <v/>
      </c>
    </row>
    <row r="99" spans="1:29" x14ac:dyDescent="0.25">
      <c r="A99" s="6"/>
      <c r="B99" s="6"/>
      <c r="C99" s="7" t="str">
        <f>IF($B99="","",VLOOKUP($B99,Baux!$A:$G,2,FALSE))</f>
        <v/>
      </c>
      <c r="D99" s="7" t="str">
        <f>IF($B99="","",VLOOKUP($B99,Baux!$A:$G,3,FALSE))</f>
        <v/>
      </c>
      <c r="E99" s="7" t="str">
        <f>IF($C99="","",VLOOKUP($C99,Biens!$A:$F,2,FALSE))</f>
        <v/>
      </c>
      <c r="F99" s="7" t="str">
        <f>IF(OR($A99="", $B99=""),"",MAX(VLOOKUP($B99,Baux!$A:$G,4,FALSE),DATE($A99,1,1)))</f>
        <v/>
      </c>
      <c r="G99" s="7" t="str">
        <f>IF(OR($A99="", $B99=""),"",MIN(IF(VLOOKUP($B99,Baux!$A:$G,5,FALSE)="",DATE($A99,12,31),VLOOKUP($B99,Baux!$A:$G,5,FALSE)),DATE($A99,12,31)))</f>
        <v/>
      </c>
      <c r="H99" s="7" t="str">
        <f t="shared" si="17"/>
        <v/>
      </c>
      <c r="I99" s="7" t="str">
        <f t="shared" si="18"/>
        <v/>
      </c>
      <c r="J99" s="7" t="str">
        <f>IF(OR($A99="", $B99=""),"",$I99*(IFERROR(SUMIFS(Charges_Reelles!$J:$J,Charges_Reelles!$C:$C,$A99,Charges_Reelles!$D:$D,"Immeuble",Charges_Reelles!$E:$E,$E99,Charges_Reelles!$K:$K,"O",Charges_Reelles!$L:$L,"Tantièmes")*IFERROR(VLOOKUP($C99,Biens!$A:$F,3,FALSE)/VLOOKUP($E99,Immeubles!$A:$F,3,FALSE),0),0)+IFERROR(SUMIFS(Charges_Reelles!$J:$J,Charges_Reelles!$C:$C,$A99,Charges_Reelles!$D:$D,"Immeuble",Charges_Reelles!$E:$E,$E99,Charges_Reelles!$K:$K,"O",Charges_Reelles!$L:$L,"Surface")*IFERROR(VLOOKUP($C99,Biens!$A:$F,4,FALSE)/VLOOKUP($E99,Immeubles!$A:$F,4,FALSE),0),0)+IFERROR(SUMIFS(Charges_Reelles!$J:$J,Charges_Reelles!$C:$C,$A99,Charges_Reelles!$D:$D,"Immeuble",Charges_Reelles!$E:$E,$E99,Charges_Reelles!$K:$K,"O",Charges_Reelles!$L:$L,"Égalitaire")*IFERROR(1/VLOOKUP($E99,Immeubles!$A:$F,5,FALSE),0),0)+SUMIFS(Charges_Reelles!$J:$J,Charges_Reelles!$C:$C,$A99,Charges_Reelles!$D:$D,"Bien",Charges_Reelles!$F:$F,$C99,Charges_Reelles!$K:$K,"O")+SUMIFS(Charges_Reelles!$J:$J,Charges_Reelles!$C:$C,$A99,Charges_Reelles!$D:$D,"Bail",Charges_Reelles!$G:$G,$B99,Charges_Reelles!$K:$K,"O")))</f>
        <v/>
      </c>
      <c r="K99" s="7" t="str">
        <f>IF(OR($A99="", $B99=""),"",SUMIFS(Provisions!$D:$D,Provisions!$B:$B,$A99,Provisions!$C:$C,$B99))</f>
        <v/>
      </c>
      <c r="L99" s="7" t="str">
        <f t="shared" si="19"/>
        <v/>
      </c>
      <c r="M99" s="7" t="str">
        <f t="shared" si="20"/>
        <v/>
      </c>
      <c r="N99" s="7" t="str">
        <f t="shared" si="21"/>
        <v/>
      </c>
      <c r="O99" s="8"/>
      <c r="P99" s="8"/>
      <c r="Q99" s="8"/>
      <c r="R99" t="str">
        <f t="shared" si="22"/>
        <v/>
      </c>
      <c r="S99" t="str">
        <f t="shared" si="23"/>
        <v/>
      </c>
      <c r="T99" t="str">
        <f t="shared" si="24"/>
        <v/>
      </c>
      <c r="U99" t="str">
        <f t="shared" si="25"/>
        <v/>
      </c>
      <c r="V99" t="str">
        <f t="shared" si="26"/>
        <v/>
      </c>
      <c r="W99" t="str">
        <f t="shared" si="27"/>
        <v/>
      </c>
      <c r="X99" t="str">
        <f t="shared" si="28"/>
        <v/>
      </c>
      <c r="Y99" t="str">
        <f t="shared" si="29"/>
        <v/>
      </c>
      <c r="Z99" t="str">
        <f t="shared" si="30"/>
        <v/>
      </c>
      <c r="AA99" t="str">
        <f t="shared" si="31"/>
        <v/>
      </c>
      <c r="AB99" t="str">
        <f t="shared" si="32"/>
        <v/>
      </c>
      <c r="AC99" t="str">
        <f t="shared" si="33"/>
        <v/>
      </c>
    </row>
    <row r="100" spans="1:29" x14ac:dyDescent="0.25">
      <c r="A100" s="6"/>
      <c r="B100" s="6"/>
      <c r="C100" s="7" t="str">
        <f>IF($B100="","",VLOOKUP($B100,Baux!$A:$G,2,FALSE))</f>
        <v/>
      </c>
      <c r="D100" s="7" t="str">
        <f>IF($B100="","",VLOOKUP($B100,Baux!$A:$G,3,FALSE))</f>
        <v/>
      </c>
      <c r="E100" s="7" t="str">
        <f>IF($C100="","",VLOOKUP($C100,Biens!$A:$F,2,FALSE))</f>
        <v/>
      </c>
      <c r="F100" s="7" t="str">
        <f>IF(OR($A100="", $B100=""),"",MAX(VLOOKUP($B100,Baux!$A:$G,4,FALSE),DATE($A100,1,1)))</f>
        <v/>
      </c>
      <c r="G100" s="7" t="str">
        <f>IF(OR($A100="", $B100=""),"",MIN(IF(VLOOKUP($B100,Baux!$A:$G,5,FALSE)="",DATE($A100,12,31),VLOOKUP($B100,Baux!$A:$G,5,FALSE)),DATE($A100,12,31)))</f>
        <v/>
      </c>
      <c r="H100" s="7" t="str">
        <f t="shared" si="17"/>
        <v/>
      </c>
      <c r="I100" s="7" t="str">
        <f t="shared" si="18"/>
        <v/>
      </c>
      <c r="J100" s="7" t="str">
        <f>IF(OR($A100="", $B100=""),"",$I100*(IFERROR(SUMIFS(Charges_Reelles!$J:$J,Charges_Reelles!$C:$C,$A100,Charges_Reelles!$D:$D,"Immeuble",Charges_Reelles!$E:$E,$E100,Charges_Reelles!$K:$K,"O",Charges_Reelles!$L:$L,"Tantièmes")*IFERROR(VLOOKUP($C100,Biens!$A:$F,3,FALSE)/VLOOKUP($E100,Immeubles!$A:$F,3,FALSE),0),0)+IFERROR(SUMIFS(Charges_Reelles!$J:$J,Charges_Reelles!$C:$C,$A100,Charges_Reelles!$D:$D,"Immeuble",Charges_Reelles!$E:$E,$E100,Charges_Reelles!$K:$K,"O",Charges_Reelles!$L:$L,"Surface")*IFERROR(VLOOKUP($C100,Biens!$A:$F,4,FALSE)/VLOOKUP($E100,Immeubles!$A:$F,4,FALSE),0),0)+IFERROR(SUMIFS(Charges_Reelles!$J:$J,Charges_Reelles!$C:$C,$A100,Charges_Reelles!$D:$D,"Immeuble",Charges_Reelles!$E:$E,$E100,Charges_Reelles!$K:$K,"O",Charges_Reelles!$L:$L,"Égalitaire")*IFERROR(1/VLOOKUP($E100,Immeubles!$A:$F,5,FALSE),0),0)+SUMIFS(Charges_Reelles!$J:$J,Charges_Reelles!$C:$C,$A100,Charges_Reelles!$D:$D,"Bien",Charges_Reelles!$F:$F,$C100,Charges_Reelles!$K:$K,"O")+SUMIFS(Charges_Reelles!$J:$J,Charges_Reelles!$C:$C,$A100,Charges_Reelles!$D:$D,"Bail",Charges_Reelles!$G:$G,$B100,Charges_Reelles!$K:$K,"O")))</f>
        <v/>
      </c>
      <c r="K100" s="7" t="str">
        <f>IF(OR($A100="", $B100=""),"",SUMIFS(Provisions!$D:$D,Provisions!$B:$B,$A100,Provisions!$C:$C,$B100))</f>
        <v/>
      </c>
      <c r="L100" s="7" t="str">
        <f t="shared" si="19"/>
        <v/>
      </c>
      <c r="M100" s="7" t="str">
        <f t="shared" si="20"/>
        <v/>
      </c>
      <c r="N100" s="7" t="str">
        <f t="shared" si="21"/>
        <v/>
      </c>
      <c r="O100" s="8"/>
      <c r="P100" s="8"/>
      <c r="Q100" s="8"/>
      <c r="R100" t="str">
        <f t="shared" si="22"/>
        <v/>
      </c>
      <c r="S100" t="str">
        <f t="shared" si="23"/>
        <v/>
      </c>
      <c r="T100" t="str">
        <f t="shared" si="24"/>
        <v/>
      </c>
      <c r="U100" t="str">
        <f t="shared" si="25"/>
        <v/>
      </c>
      <c r="V100" t="str">
        <f t="shared" si="26"/>
        <v/>
      </c>
      <c r="W100" t="str">
        <f t="shared" si="27"/>
        <v/>
      </c>
      <c r="X100" t="str">
        <f t="shared" si="28"/>
        <v/>
      </c>
      <c r="Y100" t="str">
        <f t="shared" si="29"/>
        <v/>
      </c>
      <c r="Z100" t="str">
        <f t="shared" si="30"/>
        <v/>
      </c>
      <c r="AA100" t="str">
        <f t="shared" si="31"/>
        <v/>
      </c>
      <c r="AB100" t="str">
        <f t="shared" si="32"/>
        <v/>
      </c>
      <c r="AC100" t="str">
        <f t="shared" si="33"/>
        <v/>
      </c>
    </row>
    <row r="101" spans="1:29" x14ac:dyDescent="0.25">
      <c r="A101" s="6"/>
      <c r="B101" s="6"/>
      <c r="C101" s="7" t="str">
        <f>IF($B101="","",VLOOKUP($B101,Baux!$A:$G,2,FALSE))</f>
        <v/>
      </c>
      <c r="D101" s="7" t="str">
        <f>IF($B101="","",VLOOKUP($B101,Baux!$A:$G,3,FALSE))</f>
        <v/>
      </c>
      <c r="E101" s="7" t="str">
        <f>IF($C101="","",VLOOKUP($C101,Biens!$A:$F,2,FALSE))</f>
        <v/>
      </c>
      <c r="F101" s="7" t="str">
        <f>IF(OR($A101="", $B101=""),"",MAX(VLOOKUP($B101,Baux!$A:$G,4,FALSE),DATE($A101,1,1)))</f>
        <v/>
      </c>
      <c r="G101" s="7" t="str">
        <f>IF(OR($A101="", $B101=""),"",MIN(IF(VLOOKUP($B101,Baux!$A:$G,5,FALSE)="",DATE($A101,12,31),VLOOKUP($B101,Baux!$A:$G,5,FALSE)),DATE($A101,12,31)))</f>
        <v/>
      </c>
      <c r="H101" s="7" t="str">
        <f t="shared" si="17"/>
        <v/>
      </c>
      <c r="I101" s="7" t="str">
        <f t="shared" si="18"/>
        <v/>
      </c>
      <c r="J101" s="7" t="str">
        <f>IF(OR($A101="", $B101=""),"",$I101*(IFERROR(SUMIFS(Charges_Reelles!$J:$J,Charges_Reelles!$C:$C,$A101,Charges_Reelles!$D:$D,"Immeuble",Charges_Reelles!$E:$E,$E101,Charges_Reelles!$K:$K,"O",Charges_Reelles!$L:$L,"Tantièmes")*IFERROR(VLOOKUP($C101,Biens!$A:$F,3,FALSE)/VLOOKUP($E101,Immeubles!$A:$F,3,FALSE),0),0)+IFERROR(SUMIFS(Charges_Reelles!$J:$J,Charges_Reelles!$C:$C,$A101,Charges_Reelles!$D:$D,"Immeuble",Charges_Reelles!$E:$E,$E101,Charges_Reelles!$K:$K,"O",Charges_Reelles!$L:$L,"Surface")*IFERROR(VLOOKUP($C101,Biens!$A:$F,4,FALSE)/VLOOKUP($E101,Immeubles!$A:$F,4,FALSE),0),0)+IFERROR(SUMIFS(Charges_Reelles!$J:$J,Charges_Reelles!$C:$C,$A101,Charges_Reelles!$D:$D,"Immeuble",Charges_Reelles!$E:$E,$E101,Charges_Reelles!$K:$K,"O",Charges_Reelles!$L:$L,"Égalitaire")*IFERROR(1/VLOOKUP($E101,Immeubles!$A:$F,5,FALSE),0),0)+SUMIFS(Charges_Reelles!$J:$J,Charges_Reelles!$C:$C,$A101,Charges_Reelles!$D:$D,"Bien",Charges_Reelles!$F:$F,$C101,Charges_Reelles!$K:$K,"O")+SUMIFS(Charges_Reelles!$J:$J,Charges_Reelles!$C:$C,$A101,Charges_Reelles!$D:$D,"Bail",Charges_Reelles!$G:$G,$B101,Charges_Reelles!$K:$K,"O")))</f>
        <v/>
      </c>
      <c r="K101" s="7" t="str">
        <f>IF(OR($A101="", $B101=""),"",SUMIFS(Provisions!$D:$D,Provisions!$B:$B,$A101,Provisions!$C:$C,$B101))</f>
        <v/>
      </c>
      <c r="L101" s="7" t="str">
        <f t="shared" si="19"/>
        <v/>
      </c>
      <c r="M101" s="7" t="str">
        <f t="shared" si="20"/>
        <v/>
      </c>
      <c r="N101" s="7" t="str">
        <f t="shared" si="21"/>
        <v/>
      </c>
      <c r="O101" s="8"/>
      <c r="P101" s="8"/>
      <c r="Q101" s="8"/>
      <c r="R101" t="str">
        <f t="shared" si="22"/>
        <v/>
      </c>
      <c r="S101" t="str">
        <f t="shared" si="23"/>
        <v/>
      </c>
      <c r="T101" t="str">
        <f t="shared" si="24"/>
        <v/>
      </c>
      <c r="U101" t="str">
        <f t="shared" si="25"/>
        <v/>
      </c>
      <c r="V101" t="str">
        <f t="shared" si="26"/>
        <v/>
      </c>
      <c r="W101" t="str">
        <f t="shared" si="27"/>
        <v/>
      </c>
      <c r="X101" t="str">
        <f t="shared" si="28"/>
        <v/>
      </c>
      <c r="Y101" t="str">
        <f t="shared" si="29"/>
        <v/>
      </c>
      <c r="Z101" t="str">
        <f t="shared" si="30"/>
        <v/>
      </c>
      <c r="AA101" t="str">
        <f t="shared" si="31"/>
        <v/>
      </c>
      <c r="AB101" t="str">
        <f t="shared" si="32"/>
        <v/>
      </c>
      <c r="AC101" t="str">
        <f t="shared" si="33"/>
        <v/>
      </c>
    </row>
    <row r="102" spans="1:29" x14ac:dyDescent="0.25">
      <c r="A102" s="6"/>
      <c r="B102" s="6"/>
      <c r="C102" s="7" t="str">
        <f>IF($B102="","",VLOOKUP($B102,Baux!$A:$G,2,FALSE))</f>
        <v/>
      </c>
      <c r="D102" s="7" t="str">
        <f>IF($B102="","",VLOOKUP($B102,Baux!$A:$G,3,FALSE))</f>
        <v/>
      </c>
      <c r="E102" s="7" t="str">
        <f>IF($C102="","",VLOOKUP($C102,Biens!$A:$F,2,FALSE))</f>
        <v/>
      </c>
      <c r="F102" s="7" t="str">
        <f>IF(OR($A102="", $B102=""),"",MAX(VLOOKUP($B102,Baux!$A:$G,4,FALSE),DATE($A102,1,1)))</f>
        <v/>
      </c>
      <c r="G102" s="7" t="str">
        <f>IF(OR($A102="", $B102=""),"",MIN(IF(VLOOKUP($B102,Baux!$A:$G,5,FALSE)="",DATE($A102,12,31),VLOOKUP($B102,Baux!$A:$G,5,FALSE)),DATE($A102,12,31)))</f>
        <v/>
      </c>
      <c r="H102" s="7" t="str">
        <f t="shared" si="17"/>
        <v/>
      </c>
      <c r="I102" s="7" t="str">
        <f t="shared" si="18"/>
        <v/>
      </c>
      <c r="J102" s="7" t="str">
        <f>IF(OR($A102="", $B102=""),"",$I102*(IFERROR(SUMIFS(Charges_Reelles!$J:$J,Charges_Reelles!$C:$C,$A102,Charges_Reelles!$D:$D,"Immeuble",Charges_Reelles!$E:$E,$E102,Charges_Reelles!$K:$K,"O",Charges_Reelles!$L:$L,"Tantièmes")*IFERROR(VLOOKUP($C102,Biens!$A:$F,3,FALSE)/VLOOKUP($E102,Immeubles!$A:$F,3,FALSE),0),0)+IFERROR(SUMIFS(Charges_Reelles!$J:$J,Charges_Reelles!$C:$C,$A102,Charges_Reelles!$D:$D,"Immeuble",Charges_Reelles!$E:$E,$E102,Charges_Reelles!$K:$K,"O",Charges_Reelles!$L:$L,"Surface")*IFERROR(VLOOKUP($C102,Biens!$A:$F,4,FALSE)/VLOOKUP($E102,Immeubles!$A:$F,4,FALSE),0),0)+IFERROR(SUMIFS(Charges_Reelles!$J:$J,Charges_Reelles!$C:$C,$A102,Charges_Reelles!$D:$D,"Immeuble",Charges_Reelles!$E:$E,$E102,Charges_Reelles!$K:$K,"O",Charges_Reelles!$L:$L,"Égalitaire")*IFERROR(1/VLOOKUP($E102,Immeubles!$A:$F,5,FALSE),0),0)+SUMIFS(Charges_Reelles!$J:$J,Charges_Reelles!$C:$C,$A102,Charges_Reelles!$D:$D,"Bien",Charges_Reelles!$F:$F,$C102,Charges_Reelles!$K:$K,"O")+SUMIFS(Charges_Reelles!$J:$J,Charges_Reelles!$C:$C,$A102,Charges_Reelles!$D:$D,"Bail",Charges_Reelles!$G:$G,$B102,Charges_Reelles!$K:$K,"O")))</f>
        <v/>
      </c>
      <c r="K102" s="7" t="str">
        <f>IF(OR($A102="", $B102=""),"",SUMIFS(Provisions!$D:$D,Provisions!$B:$B,$A102,Provisions!$C:$C,$B102))</f>
        <v/>
      </c>
      <c r="L102" s="7" t="str">
        <f t="shared" si="19"/>
        <v/>
      </c>
      <c r="M102" s="7" t="str">
        <f t="shared" si="20"/>
        <v/>
      </c>
      <c r="N102" s="7" t="str">
        <f t="shared" si="21"/>
        <v/>
      </c>
      <c r="O102" s="8"/>
      <c r="P102" s="8"/>
      <c r="Q102" s="8"/>
      <c r="R102" t="str">
        <f t="shared" si="22"/>
        <v/>
      </c>
      <c r="S102" t="str">
        <f t="shared" si="23"/>
        <v/>
      </c>
      <c r="T102" t="str">
        <f t="shared" si="24"/>
        <v/>
      </c>
      <c r="U102" t="str">
        <f t="shared" si="25"/>
        <v/>
      </c>
      <c r="V102" t="str">
        <f t="shared" si="26"/>
        <v/>
      </c>
      <c r="W102" t="str">
        <f t="shared" si="27"/>
        <v/>
      </c>
      <c r="X102" t="str">
        <f t="shared" si="28"/>
        <v/>
      </c>
      <c r="Y102" t="str">
        <f t="shared" si="29"/>
        <v/>
      </c>
      <c r="Z102" t="str">
        <f t="shared" si="30"/>
        <v/>
      </c>
      <c r="AA102" t="str">
        <f t="shared" si="31"/>
        <v/>
      </c>
      <c r="AB102" t="str">
        <f t="shared" si="32"/>
        <v/>
      </c>
      <c r="AC102" t="str">
        <f t="shared" si="33"/>
        <v/>
      </c>
    </row>
    <row r="103" spans="1:29" x14ac:dyDescent="0.25">
      <c r="A103" s="6"/>
      <c r="B103" s="6"/>
      <c r="C103" s="7" t="str">
        <f>IF($B103="","",VLOOKUP($B103,Baux!$A:$G,2,FALSE))</f>
        <v/>
      </c>
      <c r="D103" s="7" t="str">
        <f>IF($B103="","",VLOOKUP($B103,Baux!$A:$G,3,FALSE))</f>
        <v/>
      </c>
      <c r="E103" s="7" t="str">
        <f>IF($C103="","",VLOOKUP($C103,Biens!$A:$F,2,FALSE))</f>
        <v/>
      </c>
      <c r="F103" s="7" t="str">
        <f>IF(OR($A103="", $B103=""),"",MAX(VLOOKUP($B103,Baux!$A:$G,4,FALSE),DATE($A103,1,1)))</f>
        <v/>
      </c>
      <c r="G103" s="7" t="str">
        <f>IF(OR($A103="", $B103=""),"",MIN(IF(VLOOKUP($B103,Baux!$A:$G,5,FALSE)="",DATE($A103,12,31),VLOOKUP($B103,Baux!$A:$G,5,FALSE)),DATE($A103,12,31)))</f>
        <v/>
      </c>
      <c r="H103" s="7" t="str">
        <f t="shared" si="17"/>
        <v/>
      </c>
      <c r="I103" s="7" t="str">
        <f t="shared" si="18"/>
        <v/>
      </c>
      <c r="J103" s="7" t="str">
        <f>IF(OR($A103="", $B103=""),"",$I103*(IFERROR(SUMIFS(Charges_Reelles!$J:$J,Charges_Reelles!$C:$C,$A103,Charges_Reelles!$D:$D,"Immeuble",Charges_Reelles!$E:$E,$E103,Charges_Reelles!$K:$K,"O",Charges_Reelles!$L:$L,"Tantièmes")*IFERROR(VLOOKUP($C103,Biens!$A:$F,3,FALSE)/VLOOKUP($E103,Immeubles!$A:$F,3,FALSE),0),0)+IFERROR(SUMIFS(Charges_Reelles!$J:$J,Charges_Reelles!$C:$C,$A103,Charges_Reelles!$D:$D,"Immeuble",Charges_Reelles!$E:$E,$E103,Charges_Reelles!$K:$K,"O",Charges_Reelles!$L:$L,"Surface")*IFERROR(VLOOKUP($C103,Biens!$A:$F,4,FALSE)/VLOOKUP($E103,Immeubles!$A:$F,4,FALSE),0),0)+IFERROR(SUMIFS(Charges_Reelles!$J:$J,Charges_Reelles!$C:$C,$A103,Charges_Reelles!$D:$D,"Immeuble",Charges_Reelles!$E:$E,$E103,Charges_Reelles!$K:$K,"O",Charges_Reelles!$L:$L,"Égalitaire")*IFERROR(1/VLOOKUP($E103,Immeubles!$A:$F,5,FALSE),0),0)+SUMIFS(Charges_Reelles!$J:$J,Charges_Reelles!$C:$C,$A103,Charges_Reelles!$D:$D,"Bien",Charges_Reelles!$F:$F,$C103,Charges_Reelles!$K:$K,"O")+SUMIFS(Charges_Reelles!$J:$J,Charges_Reelles!$C:$C,$A103,Charges_Reelles!$D:$D,"Bail",Charges_Reelles!$G:$G,$B103,Charges_Reelles!$K:$K,"O")))</f>
        <v/>
      </c>
      <c r="K103" s="7" t="str">
        <f>IF(OR($A103="", $B103=""),"",SUMIFS(Provisions!$D:$D,Provisions!$B:$B,$A103,Provisions!$C:$C,$B103))</f>
        <v/>
      </c>
      <c r="L103" s="7" t="str">
        <f t="shared" si="19"/>
        <v/>
      </c>
      <c r="M103" s="7" t="str">
        <f t="shared" si="20"/>
        <v/>
      </c>
      <c r="N103" s="7" t="str">
        <f t="shared" si="21"/>
        <v/>
      </c>
      <c r="O103" s="8"/>
      <c r="P103" s="8"/>
      <c r="Q103" s="8"/>
      <c r="R103" t="str">
        <f t="shared" si="22"/>
        <v/>
      </c>
      <c r="S103" t="str">
        <f t="shared" si="23"/>
        <v/>
      </c>
      <c r="T103" t="str">
        <f t="shared" si="24"/>
        <v/>
      </c>
      <c r="U103" t="str">
        <f t="shared" si="25"/>
        <v/>
      </c>
      <c r="V103" t="str">
        <f t="shared" si="26"/>
        <v/>
      </c>
      <c r="W103" t="str">
        <f t="shared" si="27"/>
        <v/>
      </c>
      <c r="X103" t="str">
        <f t="shared" si="28"/>
        <v/>
      </c>
      <c r="Y103" t="str">
        <f t="shared" si="29"/>
        <v/>
      </c>
      <c r="Z103" t="str">
        <f t="shared" si="30"/>
        <v/>
      </c>
      <c r="AA103" t="str">
        <f t="shared" si="31"/>
        <v/>
      </c>
      <c r="AB103" t="str">
        <f t="shared" si="32"/>
        <v/>
      </c>
      <c r="AC103" t="str">
        <f t="shared" si="33"/>
        <v/>
      </c>
    </row>
    <row r="104" spans="1:29" x14ac:dyDescent="0.25">
      <c r="A104" s="6"/>
      <c r="B104" s="6"/>
      <c r="C104" s="7" t="str">
        <f>IF($B104="","",VLOOKUP($B104,Baux!$A:$G,2,FALSE))</f>
        <v/>
      </c>
      <c r="D104" s="7" t="str">
        <f>IF($B104="","",VLOOKUP($B104,Baux!$A:$G,3,FALSE))</f>
        <v/>
      </c>
      <c r="E104" s="7" t="str">
        <f>IF($C104="","",VLOOKUP($C104,Biens!$A:$F,2,FALSE))</f>
        <v/>
      </c>
      <c r="F104" s="7" t="str">
        <f>IF(OR($A104="", $B104=""),"",MAX(VLOOKUP($B104,Baux!$A:$G,4,FALSE),DATE($A104,1,1)))</f>
        <v/>
      </c>
      <c r="G104" s="7" t="str">
        <f>IF(OR($A104="", $B104=""),"",MIN(IF(VLOOKUP($B104,Baux!$A:$G,5,FALSE)="",DATE($A104,12,31),VLOOKUP($B104,Baux!$A:$G,5,FALSE)),DATE($A104,12,31)))</f>
        <v/>
      </c>
      <c r="H104" s="7" t="str">
        <f t="shared" si="17"/>
        <v/>
      </c>
      <c r="I104" s="7" t="str">
        <f t="shared" si="18"/>
        <v/>
      </c>
      <c r="J104" s="7" t="str">
        <f>IF(OR($A104="", $B104=""),"",$I104*(IFERROR(SUMIFS(Charges_Reelles!$J:$J,Charges_Reelles!$C:$C,$A104,Charges_Reelles!$D:$D,"Immeuble",Charges_Reelles!$E:$E,$E104,Charges_Reelles!$K:$K,"O",Charges_Reelles!$L:$L,"Tantièmes")*IFERROR(VLOOKUP($C104,Biens!$A:$F,3,FALSE)/VLOOKUP($E104,Immeubles!$A:$F,3,FALSE),0),0)+IFERROR(SUMIFS(Charges_Reelles!$J:$J,Charges_Reelles!$C:$C,$A104,Charges_Reelles!$D:$D,"Immeuble",Charges_Reelles!$E:$E,$E104,Charges_Reelles!$K:$K,"O",Charges_Reelles!$L:$L,"Surface")*IFERROR(VLOOKUP($C104,Biens!$A:$F,4,FALSE)/VLOOKUP($E104,Immeubles!$A:$F,4,FALSE),0),0)+IFERROR(SUMIFS(Charges_Reelles!$J:$J,Charges_Reelles!$C:$C,$A104,Charges_Reelles!$D:$D,"Immeuble",Charges_Reelles!$E:$E,$E104,Charges_Reelles!$K:$K,"O",Charges_Reelles!$L:$L,"Égalitaire")*IFERROR(1/VLOOKUP($E104,Immeubles!$A:$F,5,FALSE),0),0)+SUMIFS(Charges_Reelles!$J:$J,Charges_Reelles!$C:$C,$A104,Charges_Reelles!$D:$D,"Bien",Charges_Reelles!$F:$F,$C104,Charges_Reelles!$K:$K,"O")+SUMIFS(Charges_Reelles!$J:$J,Charges_Reelles!$C:$C,$A104,Charges_Reelles!$D:$D,"Bail",Charges_Reelles!$G:$G,$B104,Charges_Reelles!$K:$K,"O")))</f>
        <v/>
      </c>
      <c r="K104" s="7" t="str">
        <f>IF(OR($A104="", $B104=""),"",SUMIFS(Provisions!$D:$D,Provisions!$B:$B,$A104,Provisions!$C:$C,$B104))</f>
        <v/>
      </c>
      <c r="L104" s="7" t="str">
        <f t="shared" si="19"/>
        <v/>
      </c>
      <c r="M104" s="7" t="str">
        <f t="shared" si="20"/>
        <v/>
      </c>
      <c r="N104" s="7" t="str">
        <f t="shared" si="21"/>
        <v/>
      </c>
      <c r="O104" s="8"/>
      <c r="P104" s="8"/>
      <c r="Q104" s="8"/>
      <c r="R104" t="str">
        <f t="shared" si="22"/>
        <v/>
      </c>
      <c r="S104" t="str">
        <f t="shared" si="23"/>
        <v/>
      </c>
      <c r="T104" t="str">
        <f t="shared" si="24"/>
        <v/>
      </c>
      <c r="U104" t="str">
        <f t="shared" si="25"/>
        <v/>
      </c>
      <c r="V104" t="str">
        <f t="shared" si="26"/>
        <v/>
      </c>
      <c r="W104" t="str">
        <f t="shared" si="27"/>
        <v/>
      </c>
      <c r="X104" t="str">
        <f t="shared" si="28"/>
        <v/>
      </c>
      <c r="Y104" t="str">
        <f t="shared" si="29"/>
        <v/>
      </c>
      <c r="Z104" t="str">
        <f t="shared" si="30"/>
        <v/>
      </c>
      <c r="AA104" t="str">
        <f t="shared" si="31"/>
        <v/>
      </c>
      <c r="AB104" t="str">
        <f t="shared" si="32"/>
        <v/>
      </c>
      <c r="AC104" t="str">
        <f t="shared" si="33"/>
        <v/>
      </c>
    </row>
    <row r="105" spans="1:29" x14ac:dyDescent="0.25">
      <c r="A105" s="6"/>
      <c r="B105" s="6"/>
      <c r="C105" s="7" t="str">
        <f>IF($B105="","",VLOOKUP($B105,Baux!$A:$G,2,FALSE))</f>
        <v/>
      </c>
      <c r="D105" s="7" t="str">
        <f>IF($B105="","",VLOOKUP($B105,Baux!$A:$G,3,FALSE))</f>
        <v/>
      </c>
      <c r="E105" s="7" t="str">
        <f>IF($C105="","",VLOOKUP($C105,Biens!$A:$F,2,FALSE))</f>
        <v/>
      </c>
      <c r="F105" s="7" t="str">
        <f>IF(OR($A105="", $B105=""),"",MAX(VLOOKUP($B105,Baux!$A:$G,4,FALSE),DATE($A105,1,1)))</f>
        <v/>
      </c>
      <c r="G105" s="7" t="str">
        <f>IF(OR($A105="", $B105=""),"",MIN(IF(VLOOKUP($B105,Baux!$A:$G,5,FALSE)="",DATE($A105,12,31),VLOOKUP($B105,Baux!$A:$G,5,FALSE)),DATE($A105,12,31)))</f>
        <v/>
      </c>
      <c r="H105" s="7" t="str">
        <f t="shared" si="17"/>
        <v/>
      </c>
      <c r="I105" s="7" t="str">
        <f t="shared" si="18"/>
        <v/>
      </c>
      <c r="J105" s="7" t="str">
        <f>IF(OR($A105="", $B105=""),"",$I105*(IFERROR(SUMIFS(Charges_Reelles!$J:$J,Charges_Reelles!$C:$C,$A105,Charges_Reelles!$D:$D,"Immeuble",Charges_Reelles!$E:$E,$E105,Charges_Reelles!$K:$K,"O",Charges_Reelles!$L:$L,"Tantièmes")*IFERROR(VLOOKUP($C105,Biens!$A:$F,3,FALSE)/VLOOKUP($E105,Immeubles!$A:$F,3,FALSE),0),0)+IFERROR(SUMIFS(Charges_Reelles!$J:$J,Charges_Reelles!$C:$C,$A105,Charges_Reelles!$D:$D,"Immeuble",Charges_Reelles!$E:$E,$E105,Charges_Reelles!$K:$K,"O",Charges_Reelles!$L:$L,"Surface")*IFERROR(VLOOKUP($C105,Biens!$A:$F,4,FALSE)/VLOOKUP($E105,Immeubles!$A:$F,4,FALSE),0),0)+IFERROR(SUMIFS(Charges_Reelles!$J:$J,Charges_Reelles!$C:$C,$A105,Charges_Reelles!$D:$D,"Immeuble",Charges_Reelles!$E:$E,$E105,Charges_Reelles!$K:$K,"O",Charges_Reelles!$L:$L,"Égalitaire")*IFERROR(1/VLOOKUP($E105,Immeubles!$A:$F,5,FALSE),0),0)+SUMIFS(Charges_Reelles!$J:$J,Charges_Reelles!$C:$C,$A105,Charges_Reelles!$D:$D,"Bien",Charges_Reelles!$F:$F,$C105,Charges_Reelles!$K:$K,"O")+SUMIFS(Charges_Reelles!$J:$J,Charges_Reelles!$C:$C,$A105,Charges_Reelles!$D:$D,"Bail",Charges_Reelles!$G:$G,$B105,Charges_Reelles!$K:$K,"O")))</f>
        <v/>
      </c>
      <c r="K105" s="7" t="str">
        <f>IF(OR($A105="", $B105=""),"",SUMIFS(Provisions!$D:$D,Provisions!$B:$B,$A105,Provisions!$C:$C,$B105))</f>
        <v/>
      </c>
      <c r="L105" s="7" t="str">
        <f t="shared" si="19"/>
        <v/>
      </c>
      <c r="M105" s="7" t="str">
        <f t="shared" si="20"/>
        <v/>
      </c>
      <c r="N105" s="7" t="str">
        <f t="shared" si="21"/>
        <v/>
      </c>
      <c r="O105" s="8"/>
      <c r="P105" s="8"/>
      <c r="Q105" s="8"/>
      <c r="R105" t="str">
        <f t="shared" si="22"/>
        <v/>
      </c>
      <c r="S105" t="str">
        <f t="shared" si="23"/>
        <v/>
      </c>
      <c r="T105" t="str">
        <f t="shared" si="24"/>
        <v/>
      </c>
      <c r="U105" t="str">
        <f t="shared" si="25"/>
        <v/>
      </c>
      <c r="V105" t="str">
        <f t="shared" si="26"/>
        <v/>
      </c>
      <c r="W105" t="str">
        <f t="shared" si="27"/>
        <v/>
      </c>
      <c r="X105" t="str">
        <f t="shared" si="28"/>
        <v/>
      </c>
      <c r="Y105" t="str">
        <f t="shared" si="29"/>
        <v/>
      </c>
      <c r="Z105" t="str">
        <f t="shared" si="30"/>
        <v/>
      </c>
      <c r="AA105" t="str">
        <f t="shared" si="31"/>
        <v/>
      </c>
      <c r="AB105" t="str">
        <f t="shared" si="32"/>
        <v/>
      </c>
      <c r="AC105" t="str">
        <f t="shared" si="33"/>
        <v/>
      </c>
    </row>
    <row r="106" spans="1:29" x14ac:dyDescent="0.25">
      <c r="A106" s="6"/>
      <c r="B106" s="6"/>
      <c r="C106" s="7" t="str">
        <f>IF($B106="","",VLOOKUP($B106,Baux!$A:$G,2,FALSE))</f>
        <v/>
      </c>
      <c r="D106" s="7" t="str">
        <f>IF($B106="","",VLOOKUP($B106,Baux!$A:$G,3,FALSE))</f>
        <v/>
      </c>
      <c r="E106" s="7" t="str">
        <f>IF($C106="","",VLOOKUP($C106,Biens!$A:$F,2,FALSE))</f>
        <v/>
      </c>
      <c r="F106" s="7" t="str">
        <f>IF(OR($A106="", $B106=""),"",MAX(VLOOKUP($B106,Baux!$A:$G,4,FALSE),DATE($A106,1,1)))</f>
        <v/>
      </c>
      <c r="G106" s="7" t="str">
        <f>IF(OR($A106="", $B106=""),"",MIN(IF(VLOOKUP($B106,Baux!$A:$G,5,FALSE)="",DATE($A106,12,31),VLOOKUP($B106,Baux!$A:$G,5,FALSE)),DATE($A106,12,31)))</f>
        <v/>
      </c>
      <c r="H106" s="7" t="str">
        <f t="shared" si="17"/>
        <v/>
      </c>
      <c r="I106" s="7" t="str">
        <f t="shared" si="18"/>
        <v/>
      </c>
      <c r="J106" s="7" t="str">
        <f>IF(OR($A106="", $B106=""),"",$I106*(IFERROR(SUMIFS(Charges_Reelles!$J:$J,Charges_Reelles!$C:$C,$A106,Charges_Reelles!$D:$D,"Immeuble",Charges_Reelles!$E:$E,$E106,Charges_Reelles!$K:$K,"O",Charges_Reelles!$L:$L,"Tantièmes")*IFERROR(VLOOKUP($C106,Biens!$A:$F,3,FALSE)/VLOOKUP($E106,Immeubles!$A:$F,3,FALSE),0),0)+IFERROR(SUMIFS(Charges_Reelles!$J:$J,Charges_Reelles!$C:$C,$A106,Charges_Reelles!$D:$D,"Immeuble",Charges_Reelles!$E:$E,$E106,Charges_Reelles!$K:$K,"O",Charges_Reelles!$L:$L,"Surface")*IFERROR(VLOOKUP($C106,Biens!$A:$F,4,FALSE)/VLOOKUP($E106,Immeubles!$A:$F,4,FALSE),0),0)+IFERROR(SUMIFS(Charges_Reelles!$J:$J,Charges_Reelles!$C:$C,$A106,Charges_Reelles!$D:$D,"Immeuble",Charges_Reelles!$E:$E,$E106,Charges_Reelles!$K:$K,"O",Charges_Reelles!$L:$L,"Égalitaire")*IFERROR(1/VLOOKUP($E106,Immeubles!$A:$F,5,FALSE),0),0)+SUMIFS(Charges_Reelles!$J:$J,Charges_Reelles!$C:$C,$A106,Charges_Reelles!$D:$D,"Bien",Charges_Reelles!$F:$F,$C106,Charges_Reelles!$K:$K,"O")+SUMIFS(Charges_Reelles!$J:$J,Charges_Reelles!$C:$C,$A106,Charges_Reelles!$D:$D,"Bail",Charges_Reelles!$G:$G,$B106,Charges_Reelles!$K:$K,"O")))</f>
        <v/>
      </c>
      <c r="K106" s="7" t="str">
        <f>IF(OR($A106="", $B106=""),"",SUMIFS(Provisions!$D:$D,Provisions!$B:$B,$A106,Provisions!$C:$C,$B106))</f>
        <v/>
      </c>
      <c r="L106" s="7" t="str">
        <f t="shared" si="19"/>
        <v/>
      </c>
      <c r="M106" s="7" t="str">
        <f t="shared" si="20"/>
        <v/>
      </c>
      <c r="N106" s="7" t="str">
        <f t="shared" si="21"/>
        <v/>
      </c>
      <c r="O106" s="8"/>
      <c r="P106" s="8"/>
      <c r="Q106" s="8"/>
      <c r="R106" t="str">
        <f t="shared" si="22"/>
        <v/>
      </c>
      <c r="S106" t="str">
        <f t="shared" si="23"/>
        <v/>
      </c>
      <c r="T106" t="str">
        <f t="shared" si="24"/>
        <v/>
      </c>
      <c r="U106" t="str">
        <f t="shared" si="25"/>
        <v/>
      </c>
      <c r="V106" t="str">
        <f t="shared" si="26"/>
        <v/>
      </c>
      <c r="W106" t="str">
        <f t="shared" si="27"/>
        <v/>
      </c>
      <c r="X106" t="str">
        <f t="shared" si="28"/>
        <v/>
      </c>
      <c r="Y106" t="str">
        <f t="shared" si="29"/>
        <v/>
      </c>
      <c r="Z106" t="str">
        <f t="shared" si="30"/>
        <v/>
      </c>
      <c r="AA106" t="str">
        <f t="shared" si="31"/>
        <v/>
      </c>
      <c r="AB106" t="str">
        <f t="shared" si="32"/>
        <v/>
      </c>
      <c r="AC106" t="str">
        <f t="shared" si="33"/>
        <v/>
      </c>
    </row>
    <row r="107" spans="1:29" x14ac:dyDescent="0.25">
      <c r="A107" s="6"/>
      <c r="B107" s="6"/>
      <c r="C107" s="7" t="str">
        <f>IF($B107="","",VLOOKUP($B107,Baux!$A:$G,2,FALSE))</f>
        <v/>
      </c>
      <c r="D107" s="7" t="str">
        <f>IF($B107="","",VLOOKUP($B107,Baux!$A:$G,3,FALSE))</f>
        <v/>
      </c>
      <c r="E107" s="7" t="str">
        <f>IF($C107="","",VLOOKUP($C107,Biens!$A:$F,2,FALSE))</f>
        <v/>
      </c>
      <c r="F107" s="7" t="str">
        <f>IF(OR($A107="", $B107=""),"",MAX(VLOOKUP($B107,Baux!$A:$G,4,FALSE),DATE($A107,1,1)))</f>
        <v/>
      </c>
      <c r="G107" s="7" t="str">
        <f>IF(OR($A107="", $B107=""),"",MIN(IF(VLOOKUP($B107,Baux!$A:$G,5,FALSE)="",DATE($A107,12,31),VLOOKUP($B107,Baux!$A:$G,5,FALSE)),DATE($A107,12,31)))</f>
        <v/>
      </c>
      <c r="H107" s="7" t="str">
        <f t="shared" si="17"/>
        <v/>
      </c>
      <c r="I107" s="7" t="str">
        <f t="shared" si="18"/>
        <v/>
      </c>
      <c r="J107" s="7" t="str">
        <f>IF(OR($A107="", $B107=""),"",$I107*(IFERROR(SUMIFS(Charges_Reelles!$J:$J,Charges_Reelles!$C:$C,$A107,Charges_Reelles!$D:$D,"Immeuble",Charges_Reelles!$E:$E,$E107,Charges_Reelles!$K:$K,"O",Charges_Reelles!$L:$L,"Tantièmes")*IFERROR(VLOOKUP($C107,Biens!$A:$F,3,FALSE)/VLOOKUP($E107,Immeubles!$A:$F,3,FALSE),0),0)+IFERROR(SUMIFS(Charges_Reelles!$J:$J,Charges_Reelles!$C:$C,$A107,Charges_Reelles!$D:$D,"Immeuble",Charges_Reelles!$E:$E,$E107,Charges_Reelles!$K:$K,"O",Charges_Reelles!$L:$L,"Surface")*IFERROR(VLOOKUP($C107,Biens!$A:$F,4,FALSE)/VLOOKUP($E107,Immeubles!$A:$F,4,FALSE),0),0)+IFERROR(SUMIFS(Charges_Reelles!$J:$J,Charges_Reelles!$C:$C,$A107,Charges_Reelles!$D:$D,"Immeuble",Charges_Reelles!$E:$E,$E107,Charges_Reelles!$K:$K,"O",Charges_Reelles!$L:$L,"Égalitaire")*IFERROR(1/VLOOKUP($E107,Immeubles!$A:$F,5,FALSE),0),0)+SUMIFS(Charges_Reelles!$J:$J,Charges_Reelles!$C:$C,$A107,Charges_Reelles!$D:$D,"Bien",Charges_Reelles!$F:$F,$C107,Charges_Reelles!$K:$K,"O")+SUMIFS(Charges_Reelles!$J:$J,Charges_Reelles!$C:$C,$A107,Charges_Reelles!$D:$D,"Bail",Charges_Reelles!$G:$G,$B107,Charges_Reelles!$K:$K,"O")))</f>
        <v/>
      </c>
      <c r="K107" s="7" t="str">
        <f>IF(OR($A107="", $B107=""),"",SUMIFS(Provisions!$D:$D,Provisions!$B:$B,$A107,Provisions!$C:$C,$B107))</f>
        <v/>
      </c>
      <c r="L107" s="7" t="str">
        <f t="shared" si="19"/>
        <v/>
      </c>
      <c r="M107" s="7" t="str">
        <f t="shared" si="20"/>
        <v/>
      </c>
      <c r="N107" s="7" t="str">
        <f t="shared" si="21"/>
        <v/>
      </c>
      <c r="O107" s="8"/>
      <c r="P107" s="8"/>
      <c r="Q107" s="8"/>
      <c r="R107" t="str">
        <f t="shared" si="22"/>
        <v/>
      </c>
      <c r="S107" t="str">
        <f t="shared" si="23"/>
        <v/>
      </c>
      <c r="T107" t="str">
        <f t="shared" si="24"/>
        <v/>
      </c>
      <c r="U107" t="str">
        <f t="shared" si="25"/>
        <v/>
      </c>
      <c r="V107" t="str">
        <f t="shared" si="26"/>
        <v/>
      </c>
      <c r="W107" t="str">
        <f t="shared" si="27"/>
        <v/>
      </c>
      <c r="X107" t="str">
        <f t="shared" si="28"/>
        <v/>
      </c>
      <c r="Y107" t="str">
        <f t="shared" si="29"/>
        <v/>
      </c>
      <c r="Z107" t="str">
        <f t="shared" si="30"/>
        <v/>
      </c>
      <c r="AA107" t="str">
        <f t="shared" si="31"/>
        <v/>
      </c>
      <c r="AB107" t="str">
        <f t="shared" si="32"/>
        <v/>
      </c>
      <c r="AC107" t="str">
        <f t="shared" si="33"/>
        <v/>
      </c>
    </row>
    <row r="108" spans="1:29" x14ac:dyDescent="0.25">
      <c r="A108" s="6"/>
      <c r="B108" s="6"/>
      <c r="C108" s="7" t="str">
        <f>IF($B108="","",VLOOKUP($B108,Baux!$A:$G,2,FALSE))</f>
        <v/>
      </c>
      <c r="D108" s="7" t="str">
        <f>IF($B108="","",VLOOKUP($B108,Baux!$A:$G,3,FALSE))</f>
        <v/>
      </c>
      <c r="E108" s="7" t="str">
        <f>IF($C108="","",VLOOKUP($C108,Biens!$A:$F,2,FALSE))</f>
        <v/>
      </c>
      <c r="F108" s="7" t="str">
        <f>IF(OR($A108="", $B108=""),"",MAX(VLOOKUP($B108,Baux!$A:$G,4,FALSE),DATE($A108,1,1)))</f>
        <v/>
      </c>
      <c r="G108" s="7" t="str">
        <f>IF(OR($A108="", $B108=""),"",MIN(IF(VLOOKUP($B108,Baux!$A:$G,5,FALSE)="",DATE($A108,12,31),VLOOKUP($B108,Baux!$A:$G,5,FALSE)),DATE($A108,12,31)))</f>
        <v/>
      </c>
      <c r="H108" s="7" t="str">
        <f t="shared" si="17"/>
        <v/>
      </c>
      <c r="I108" s="7" t="str">
        <f t="shared" si="18"/>
        <v/>
      </c>
      <c r="J108" s="7" t="str">
        <f>IF(OR($A108="", $B108=""),"",$I108*(IFERROR(SUMIFS(Charges_Reelles!$J:$J,Charges_Reelles!$C:$C,$A108,Charges_Reelles!$D:$D,"Immeuble",Charges_Reelles!$E:$E,$E108,Charges_Reelles!$K:$K,"O",Charges_Reelles!$L:$L,"Tantièmes")*IFERROR(VLOOKUP($C108,Biens!$A:$F,3,FALSE)/VLOOKUP($E108,Immeubles!$A:$F,3,FALSE),0),0)+IFERROR(SUMIFS(Charges_Reelles!$J:$J,Charges_Reelles!$C:$C,$A108,Charges_Reelles!$D:$D,"Immeuble",Charges_Reelles!$E:$E,$E108,Charges_Reelles!$K:$K,"O",Charges_Reelles!$L:$L,"Surface")*IFERROR(VLOOKUP($C108,Biens!$A:$F,4,FALSE)/VLOOKUP($E108,Immeubles!$A:$F,4,FALSE),0),0)+IFERROR(SUMIFS(Charges_Reelles!$J:$J,Charges_Reelles!$C:$C,$A108,Charges_Reelles!$D:$D,"Immeuble",Charges_Reelles!$E:$E,$E108,Charges_Reelles!$K:$K,"O",Charges_Reelles!$L:$L,"Égalitaire")*IFERROR(1/VLOOKUP($E108,Immeubles!$A:$F,5,FALSE),0),0)+SUMIFS(Charges_Reelles!$J:$J,Charges_Reelles!$C:$C,$A108,Charges_Reelles!$D:$D,"Bien",Charges_Reelles!$F:$F,$C108,Charges_Reelles!$K:$K,"O")+SUMIFS(Charges_Reelles!$J:$J,Charges_Reelles!$C:$C,$A108,Charges_Reelles!$D:$D,"Bail",Charges_Reelles!$G:$G,$B108,Charges_Reelles!$K:$K,"O")))</f>
        <v/>
      </c>
      <c r="K108" s="7" t="str">
        <f>IF(OR($A108="", $B108=""),"",SUMIFS(Provisions!$D:$D,Provisions!$B:$B,$A108,Provisions!$C:$C,$B108))</f>
        <v/>
      </c>
      <c r="L108" s="7" t="str">
        <f t="shared" si="19"/>
        <v/>
      </c>
      <c r="M108" s="7" t="str">
        <f t="shared" si="20"/>
        <v/>
      </c>
      <c r="N108" s="7" t="str">
        <f t="shared" si="21"/>
        <v/>
      </c>
      <c r="O108" s="8"/>
      <c r="P108" s="8"/>
      <c r="Q108" s="8"/>
      <c r="R108" t="str">
        <f t="shared" si="22"/>
        <v/>
      </c>
      <c r="S108" t="str">
        <f t="shared" si="23"/>
        <v/>
      </c>
      <c r="T108" t="str">
        <f t="shared" si="24"/>
        <v/>
      </c>
      <c r="U108" t="str">
        <f t="shared" si="25"/>
        <v/>
      </c>
      <c r="V108" t="str">
        <f t="shared" si="26"/>
        <v/>
      </c>
      <c r="W108" t="str">
        <f t="shared" si="27"/>
        <v/>
      </c>
      <c r="X108" t="str">
        <f t="shared" si="28"/>
        <v/>
      </c>
      <c r="Y108" t="str">
        <f t="shared" si="29"/>
        <v/>
      </c>
      <c r="Z108" t="str">
        <f t="shared" si="30"/>
        <v/>
      </c>
      <c r="AA108" t="str">
        <f t="shared" si="31"/>
        <v/>
      </c>
      <c r="AB108" t="str">
        <f t="shared" si="32"/>
        <v/>
      </c>
      <c r="AC108" t="str">
        <f t="shared" si="33"/>
        <v/>
      </c>
    </row>
    <row r="109" spans="1:29" x14ac:dyDescent="0.25">
      <c r="A109" s="6"/>
      <c r="B109" s="6"/>
      <c r="C109" s="7" t="str">
        <f>IF($B109="","",VLOOKUP($B109,Baux!$A:$G,2,FALSE))</f>
        <v/>
      </c>
      <c r="D109" s="7" t="str">
        <f>IF($B109="","",VLOOKUP($B109,Baux!$A:$G,3,FALSE))</f>
        <v/>
      </c>
      <c r="E109" s="7" t="str">
        <f>IF($C109="","",VLOOKUP($C109,Biens!$A:$F,2,FALSE))</f>
        <v/>
      </c>
      <c r="F109" s="7" t="str">
        <f>IF(OR($A109="", $B109=""),"",MAX(VLOOKUP($B109,Baux!$A:$G,4,FALSE),DATE($A109,1,1)))</f>
        <v/>
      </c>
      <c r="G109" s="7" t="str">
        <f>IF(OR($A109="", $B109=""),"",MIN(IF(VLOOKUP($B109,Baux!$A:$G,5,FALSE)="",DATE($A109,12,31),VLOOKUP($B109,Baux!$A:$G,5,FALSE)),DATE($A109,12,31)))</f>
        <v/>
      </c>
      <c r="H109" s="7" t="str">
        <f t="shared" si="17"/>
        <v/>
      </c>
      <c r="I109" s="7" t="str">
        <f t="shared" si="18"/>
        <v/>
      </c>
      <c r="J109" s="7" t="str">
        <f>IF(OR($A109="", $B109=""),"",$I109*(IFERROR(SUMIFS(Charges_Reelles!$J:$J,Charges_Reelles!$C:$C,$A109,Charges_Reelles!$D:$D,"Immeuble",Charges_Reelles!$E:$E,$E109,Charges_Reelles!$K:$K,"O",Charges_Reelles!$L:$L,"Tantièmes")*IFERROR(VLOOKUP($C109,Biens!$A:$F,3,FALSE)/VLOOKUP($E109,Immeubles!$A:$F,3,FALSE),0),0)+IFERROR(SUMIFS(Charges_Reelles!$J:$J,Charges_Reelles!$C:$C,$A109,Charges_Reelles!$D:$D,"Immeuble",Charges_Reelles!$E:$E,$E109,Charges_Reelles!$K:$K,"O",Charges_Reelles!$L:$L,"Surface")*IFERROR(VLOOKUP($C109,Biens!$A:$F,4,FALSE)/VLOOKUP($E109,Immeubles!$A:$F,4,FALSE),0),0)+IFERROR(SUMIFS(Charges_Reelles!$J:$J,Charges_Reelles!$C:$C,$A109,Charges_Reelles!$D:$D,"Immeuble",Charges_Reelles!$E:$E,$E109,Charges_Reelles!$K:$K,"O",Charges_Reelles!$L:$L,"Égalitaire")*IFERROR(1/VLOOKUP($E109,Immeubles!$A:$F,5,FALSE),0),0)+SUMIFS(Charges_Reelles!$J:$J,Charges_Reelles!$C:$C,$A109,Charges_Reelles!$D:$D,"Bien",Charges_Reelles!$F:$F,$C109,Charges_Reelles!$K:$K,"O")+SUMIFS(Charges_Reelles!$J:$J,Charges_Reelles!$C:$C,$A109,Charges_Reelles!$D:$D,"Bail",Charges_Reelles!$G:$G,$B109,Charges_Reelles!$K:$K,"O")))</f>
        <v/>
      </c>
      <c r="K109" s="7" t="str">
        <f>IF(OR($A109="", $B109=""),"",SUMIFS(Provisions!$D:$D,Provisions!$B:$B,$A109,Provisions!$C:$C,$B109))</f>
        <v/>
      </c>
      <c r="L109" s="7" t="str">
        <f t="shared" si="19"/>
        <v/>
      </c>
      <c r="M109" s="7" t="str">
        <f t="shared" si="20"/>
        <v/>
      </c>
      <c r="N109" s="7" t="str">
        <f t="shared" si="21"/>
        <v/>
      </c>
      <c r="O109" s="8"/>
      <c r="P109" s="8"/>
      <c r="Q109" s="8"/>
      <c r="R109" t="str">
        <f t="shared" si="22"/>
        <v/>
      </c>
      <c r="S109" t="str">
        <f t="shared" si="23"/>
        <v/>
      </c>
      <c r="T109" t="str">
        <f t="shared" si="24"/>
        <v/>
      </c>
      <c r="U109" t="str">
        <f t="shared" si="25"/>
        <v/>
      </c>
      <c r="V109" t="str">
        <f t="shared" si="26"/>
        <v/>
      </c>
      <c r="W109" t="str">
        <f t="shared" si="27"/>
        <v/>
      </c>
      <c r="X109" t="str">
        <f t="shared" si="28"/>
        <v/>
      </c>
      <c r="Y109" t="str">
        <f t="shared" si="29"/>
        <v/>
      </c>
      <c r="Z109" t="str">
        <f t="shared" si="30"/>
        <v/>
      </c>
      <c r="AA109" t="str">
        <f t="shared" si="31"/>
        <v/>
      </c>
      <c r="AB109" t="str">
        <f t="shared" si="32"/>
        <v/>
      </c>
      <c r="AC109" t="str">
        <f t="shared" si="33"/>
        <v/>
      </c>
    </row>
    <row r="110" spans="1:29" x14ac:dyDescent="0.25">
      <c r="A110" s="6"/>
      <c r="B110" s="6"/>
      <c r="C110" s="7" t="str">
        <f>IF($B110="","",VLOOKUP($B110,Baux!$A:$G,2,FALSE))</f>
        <v/>
      </c>
      <c r="D110" s="7" t="str">
        <f>IF($B110="","",VLOOKUP($B110,Baux!$A:$G,3,FALSE))</f>
        <v/>
      </c>
      <c r="E110" s="7" t="str">
        <f>IF($C110="","",VLOOKUP($C110,Biens!$A:$F,2,FALSE))</f>
        <v/>
      </c>
      <c r="F110" s="7" t="str">
        <f>IF(OR($A110="", $B110=""),"",MAX(VLOOKUP($B110,Baux!$A:$G,4,FALSE),DATE($A110,1,1)))</f>
        <v/>
      </c>
      <c r="G110" s="7" t="str">
        <f>IF(OR($A110="", $B110=""),"",MIN(IF(VLOOKUP($B110,Baux!$A:$G,5,FALSE)="",DATE($A110,12,31),VLOOKUP($B110,Baux!$A:$G,5,FALSE)),DATE($A110,12,31)))</f>
        <v/>
      </c>
      <c r="H110" s="7" t="str">
        <f t="shared" si="17"/>
        <v/>
      </c>
      <c r="I110" s="7" t="str">
        <f t="shared" si="18"/>
        <v/>
      </c>
      <c r="J110" s="7" t="str">
        <f>IF(OR($A110="", $B110=""),"",$I110*(IFERROR(SUMIFS(Charges_Reelles!$J:$J,Charges_Reelles!$C:$C,$A110,Charges_Reelles!$D:$D,"Immeuble",Charges_Reelles!$E:$E,$E110,Charges_Reelles!$K:$K,"O",Charges_Reelles!$L:$L,"Tantièmes")*IFERROR(VLOOKUP($C110,Biens!$A:$F,3,FALSE)/VLOOKUP($E110,Immeubles!$A:$F,3,FALSE),0),0)+IFERROR(SUMIFS(Charges_Reelles!$J:$J,Charges_Reelles!$C:$C,$A110,Charges_Reelles!$D:$D,"Immeuble",Charges_Reelles!$E:$E,$E110,Charges_Reelles!$K:$K,"O",Charges_Reelles!$L:$L,"Surface")*IFERROR(VLOOKUP($C110,Biens!$A:$F,4,FALSE)/VLOOKUP($E110,Immeubles!$A:$F,4,FALSE),0),0)+IFERROR(SUMIFS(Charges_Reelles!$J:$J,Charges_Reelles!$C:$C,$A110,Charges_Reelles!$D:$D,"Immeuble",Charges_Reelles!$E:$E,$E110,Charges_Reelles!$K:$K,"O",Charges_Reelles!$L:$L,"Égalitaire")*IFERROR(1/VLOOKUP($E110,Immeubles!$A:$F,5,FALSE),0),0)+SUMIFS(Charges_Reelles!$J:$J,Charges_Reelles!$C:$C,$A110,Charges_Reelles!$D:$D,"Bien",Charges_Reelles!$F:$F,$C110,Charges_Reelles!$K:$K,"O")+SUMIFS(Charges_Reelles!$J:$J,Charges_Reelles!$C:$C,$A110,Charges_Reelles!$D:$D,"Bail",Charges_Reelles!$G:$G,$B110,Charges_Reelles!$K:$K,"O")))</f>
        <v/>
      </c>
      <c r="K110" s="7" t="str">
        <f>IF(OR($A110="", $B110=""),"",SUMIFS(Provisions!$D:$D,Provisions!$B:$B,$A110,Provisions!$C:$C,$B110))</f>
        <v/>
      </c>
      <c r="L110" s="7" t="str">
        <f t="shared" si="19"/>
        <v/>
      </c>
      <c r="M110" s="7" t="str">
        <f t="shared" si="20"/>
        <v/>
      </c>
      <c r="N110" s="7" t="str">
        <f t="shared" si="21"/>
        <v/>
      </c>
      <c r="O110" s="8"/>
      <c r="P110" s="8"/>
      <c r="Q110" s="8"/>
      <c r="R110" t="str">
        <f t="shared" si="22"/>
        <v/>
      </c>
      <c r="S110" t="str">
        <f t="shared" si="23"/>
        <v/>
      </c>
      <c r="T110" t="str">
        <f t="shared" si="24"/>
        <v/>
      </c>
      <c r="U110" t="str">
        <f t="shared" si="25"/>
        <v/>
      </c>
      <c r="V110" t="str">
        <f t="shared" si="26"/>
        <v/>
      </c>
      <c r="W110" t="str">
        <f t="shared" si="27"/>
        <v/>
      </c>
      <c r="X110" t="str">
        <f t="shared" si="28"/>
        <v/>
      </c>
      <c r="Y110" t="str">
        <f t="shared" si="29"/>
        <v/>
      </c>
      <c r="Z110" t="str">
        <f t="shared" si="30"/>
        <v/>
      </c>
      <c r="AA110" t="str">
        <f t="shared" si="31"/>
        <v/>
      </c>
      <c r="AB110" t="str">
        <f t="shared" si="32"/>
        <v/>
      </c>
      <c r="AC110" t="str">
        <f t="shared" si="33"/>
        <v/>
      </c>
    </row>
    <row r="111" spans="1:29" x14ac:dyDescent="0.25">
      <c r="A111" s="6"/>
      <c r="B111" s="6"/>
      <c r="C111" s="7" t="str">
        <f>IF($B111="","",VLOOKUP($B111,Baux!$A:$G,2,FALSE))</f>
        <v/>
      </c>
      <c r="D111" s="7" t="str">
        <f>IF($B111="","",VLOOKUP($B111,Baux!$A:$G,3,FALSE))</f>
        <v/>
      </c>
      <c r="E111" s="7" t="str">
        <f>IF($C111="","",VLOOKUP($C111,Biens!$A:$F,2,FALSE))</f>
        <v/>
      </c>
      <c r="F111" s="7" t="str">
        <f>IF(OR($A111="", $B111=""),"",MAX(VLOOKUP($B111,Baux!$A:$G,4,FALSE),DATE($A111,1,1)))</f>
        <v/>
      </c>
      <c r="G111" s="7" t="str">
        <f>IF(OR($A111="", $B111=""),"",MIN(IF(VLOOKUP($B111,Baux!$A:$G,5,FALSE)="",DATE($A111,12,31),VLOOKUP($B111,Baux!$A:$G,5,FALSE)),DATE($A111,12,31)))</f>
        <v/>
      </c>
      <c r="H111" s="7" t="str">
        <f t="shared" si="17"/>
        <v/>
      </c>
      <c r="I111" s="7" t="str">
        <f t="shared" si="18"/>
        <v/>
      </c>
      <c r="J111" s="7" t="str">
        <f>IF(OR($A111="", $B111=""),"",$I111*(IFERROR(SUMIFS(Charges_Reelles!$J:$J,Charges_Reelles!$C:$C,$A111,Charges_Reelles!$D:$D,"Immeuble",Charges_Reelles!$E:$E,$E111,Charges_Reelles!$K:$K,"O",Charges_Reelles!$L:$L,"Tantièmes")*IFERROR(VLOOKUP($C111,Biens!$A:$F,3,FALSE)/VLOOKUP($E111,Immeubles!$A:$F,3,FALSE),0),0)+IFERROR(SUMIFS(Charges_Reelles!$J:$J,Charges_Reelles!$C:$C,$A111,Charges_Reelles!$D:$D,"Immeuble",Charges_Reelles!$E:$E,$E111,Charges_Reelles!$K:$K,"O",Charges_Reelles!$L:$L,"Surface")*IFERROR(VLOOKUP($C111,Biens!$A:$F,4,FALSE)/VLOOKUP($E111,Immeubles!$A:$F,4,FALSE),0),0)+IFERROR(SUMIFS(Charges_Reelles!$J:$J,Charges_Reelles!$C:$C,$A111,Charges_Reelles!$D:$D,"Immeuble",Charges_Reelles!$E:$E,$E111,Charges_Reelles!$K:$K,"O",Charges_Reelles!$L:$L,"Égalitaire")*IFERROR(1/VLOOKUP($E111,Immeubles!$A:$F,5,FALSE),0),0)+SUMIFS(Charges_Reelles!$J:$J,Charges_Reelles!$C:$C,$A111,Charges_Reelles!$D:$D,"Bien",Charges_Reelles!$F:$F,$C111,Charges_Reelles!$K:$K,"O")+SUMIFS(Charges_Reelles!$J:$J,Charges_Reelles!$C:$C,$A111,Charges_Reelles!$D:$D,"Bail",Charges_Reelles!$G:$G,$B111,Charges_Reelles!$K:$K,"O")))</f>
        <v/>
      </c>
      <c r="K111" s="7" t="str">
        <f>IF(OR($A111="", $B111=""),"",SUMIFS(Provisions!$D:$D,Provisions!$B:$B,$A111,Provisions!$C:$C,$B111))</f>
        <v/>
      </c>
      <c r="L111" s="7" t="str">
        <f t="shared" si="19"/>
        <v/>
      </c>
      <c r="M111" s="7" t="str">
        <f t="shared" si="20"/>
        <v/>
      </c>
      <c r="N111" s="7" t="str">
        <f t="shared" si="21"/>
        <v/>
      </c>
      <c r="O111" s="8"/>
      <c r="P111" s="8"/>
      <c r="Q111" s="8"/>
      <c r="R111" t="str">
        <f t="shared" si="22"/>
        <v/>
      </c>
      <c r="S111" t="str">
        <f t="shared" si="23"/>
        <v/>
      </c>
      <c r="T111" t="str">
        <f t="shared" si="24"/>
        <v/>
      </c>
      <c r="U111" t="str">
        <f t="shared" si="25"/>
        <v/>
      </c>
      <c r="V111" t="str">
        <f t="shared" si="26"/>
        <v/>
      </c>
      <c r="W111" t="str">
        <f t="shared" si="27"/>
        <v/>
      </c>
      <c r="X111" t="str">
        <f t="shared" si="28"/>
        <v/>
      </c>
      <c r="Y111" t="str">
        <f t="shared" si="29"/>
        <v/>
      </c>
      <c r="Z111" t="str">
        <f t="shared" si="30"/>
        <v/>
      </c>
      <c r="AA111" t="str">
        <f t="shared" si="31"/>
        <v/>
      </c>
      <c r="AB111" t="str">
        <f t="shared" si="32"/>
        <v/>
      </c>
      <c r="AC111" t="str">
        <f t="shared" si="33"/>
        <v/>
      </c>
    </row>
    <row r="112" spans="1:29" x14ac:dyDescent="0.25">
      <c r="A112" s="6"/>
      <c r="B112" s="6"/>
      <c r="C112" s="7" t="str">
        <f>IF($B112="","",VLOOKUP($B112,Baux!$A:$G,2,FALSE))</f>
        <v/>
      </c>
      <c r="D112" s="7" t="str">
        <f>IF($B112="","",VLOOKUP($B112,Baux!$A:$G,3,FALSE))</f>
        <v/>
      </c>
      <c r="E112" s="7" t="str">
        <f>IF($C112="","",VLOOKUP($C112,Biens!$A:$F,2,FALSE))</f>
        <v/>
      </c>
      <c r="F112" s="7" t="str">
        <f>IF(OR($A112="", $B112=""),"",MAX(VLOOKUP($B112,Baux!$A:$G,4,FALSE),DATE($A112,1,1)))</f>
        <v/>
      </c>
      <c r="G112" s="7" t="str">
        <f>IF(OR($A112="", $B112=""),"",MIN(IF(VLOOKUP($B112,Baux!$A:$G,5,FALSE)="",DATE($A112,12,31),VLOOKUP($B112,Baux!$A:$G,5,FALSE)),DATE($A112,12,31)))</f>
        <v/>
      </c>
      <c r="H112" s="7" t="str">
        <f t="shared" si="17"/>
        <v/>
      </c>
      <c r="I112" s="7" t="str">
        <f t="shared" si="18"/>
        <v/>
      </c>
      <c r="J112" s="7" t="str">
        <f>IF(OR($A112="", $B112=""),"",$I112*(IFERROR(SUMIFS(Charges_Reelles!$J:$J,Charges_Reelles!$C:$C,$A112,Charges_Reelles!$D:$D,"Immeuble",Charges_Reelles!$E:$E,$E112,Charges_Reelles!$K:$K,"O",Charges_Reelles!$L:$L,"Tantièmes")*IFERROR(VLOOKUP($C112,Biens!$A:$F,3,FALSE)/VLOOKUP($E112,Immeubles!$A:$F,3,FALSE),0),0)+IFERROR(SUMIFS(Charges_Reelles!$J:$J,Charges_Reelles!$C:$C,$A112,Charges_Reelles!$D:$D,"Immeuble",Charges_Reelles!$E:$E,$E112,Charges_Reelles!$K:$K,"O",Charges_Reelles!$L:$L,"Surface")*IFERROR(VLOOKUP($C112,Biens!$A:$F,4,FALSE)/VLOOKUP($E112,Immeubles!$A:$F,4,FALSE),0),0)+IFERROR(SUMIFS(Charges_Reelles!$J:$J,Charges_Reelles!$C:$C,$A112,Charges_Reelles!$D:$D,"Immeuble",Charges_Reelles!$E:$E,$E112,Charges_Reelles!$K:$K,"O",Charges_Reelles!$L:$L,"Égalitaire")*IFERROR(1/VLOOKUP($E112,Immeubles!$A:$F,5,FALSE),0),0)+SUMIFS(Charges_Reelles!$J:$J,Charges_Reelles!$C:$C,$A112,Charges_Reelles!$D:$D,"Bien",Charges_Reelles!$F:$F,$C112,Charges_Reelles!$K:$K,"O")+SUMIFS(Charges_Reelles!$J:$J,Charges_Reelles!$C:$C,$A112,Charges_Reelles!$D:$D,"Bail",Charges_Reelles!$G:$G,$B112,Charges_Reelles!$K:$K,"O")))</f>
        <v/>
      </c>
      <c r="K112" s="7" t="str">
        <f>IF(OR($A112="", $B112=""),"",SUMIFS(Provisions!$D:$D,Provisions!$B:$B,$A112,Provisions!$C:$C,$B112))</f>
        <v/>
      </c>
      <c r="L112" s="7" t="str">
        <f t="shared" si="19"/>
        <v/>
      </c>
      <c r="M112" s="7" t="str">
        <f t="shared" si="20"/>
        <v/>
      </c>
      <c r="N112" s="7" t="str">
        <f t="shared" si="21"/>
        <v/>
      </c>
      <c r="O112" s="8"/>
      <c r="P112" s="8"/>
      <c r="Q112" s="8"/>
      <c r="R112" t="str">
        <f t="shared" si="22"/>
        <v/>
      </c>
      <c r="S112" t="str">
        <f t="shared" si="23"/>
        <v/>
      </c>
      <c r="T112" t="str">
        <f t="shared" si="24"/>
        <v/>
      </c>
      <c r="U112" t="str">
        <f t="shared" si="25"/>
        <v/>
      </c>
      <c r="V112" t="str">
        <f t="shared" si="26"/>
        <v/>
      </c>
      <c r="W112" t="str">
        <f t="shared" si="27"/>
        <v/>
      </c>
      <c r="X112" t="str">
        <f t="shared" si="28"/>
        <v/>
      </c>
      <c r="Y112" t="str">
        <f t="shared" si="29"/>
        <v/>
      </c>
      <c r="Z112" t="str">
        <f t="shared" si="30"/>
        <v/>
      </c>
      <c r="AA112" t="str">
        <f t="shared" si="31"/>
        <v/>
      </c>
      <c r="AB112" t="str">
        <f t="shared" si="32"/>
        <v/>
      </c>
      <c r="AC112" t="str">
        <f t="shared" si="33"/>
        <v/>
      </c>
    </row>
    <row r="113" spans="1:29" x14ac:dyDescent="0.25">
      <c r="A113" s="6"/>
      <c r="B113" s="6"/>
      <c r="C113" s="7" t="str">
        <f>IF($B113="","",VLOOKUP($B113,Baux!$A:$G,2,FALSE))</f>
        <v/>
      </c>
      <c r="D113" s="7" t="str">
        <f>IF($B113="","",VLOOKUP($B113,Baux!$A:$G,3,FALSE))</f>
        <v/>
      </c>
      <c r="E113" s="7" t="str">
        <f>IF($C113="","",VLOOKUP($C113,Biens!$A:$F,2,FALSE))</f>
        <v/>
      </c>
      <c r="F113" s="7" t="str">
        <f>IF(OR($A113="", $B113=""),"",MAX(VLOOKUP($B113,Baux!$A:$G,4,FALSE),DATE($A113,1,1)))</f>
        <v/>
      </c>
      <c r="G113" s="7" t="str">
        <f>IF(OR($A113="", $B113=""),"",MIN(IF(VLOOKUP($B113,Baux!$A:$G,5,FALSE)="",DATE($A113,12,31),VLOOKUP($B113,Baux!$A:$G,5,FALSE)),DATE($A113,12,31)))</f>
        <v/>
      </c>
      <c r="H113" s="7" t="str">
        <f t="shared" si="17"/>
        <v/>
      </c>
      <c r="I113" s="7" t="str">
        <f t="shared" si="18"/>
        <v/>
      </c>
      <c r="J113" s="7" t="str">
        <f>IF(OR($A113="", $B113=""),"",$I113*(IFERROR(SUMIFS(Charges_Reelles!$J:$J,Charges_Reelles!$C:$C,$A113,Charges_Reelles!$D:$D,"Immeuble",Charges_Reelles!$E:$E,$E113,Charges_Reelles!$K:$K,"O",Charges_Reelles!$L:$L,"Tantièmes")*IFERROR(VLOOKUP($C113,Biens!$A:$F,3,FALSE)/VLOOKUP($E113,Immeubles!$A:$F,3,FALSE),0),0)+IFERROR(SUMIFS(Charges_Reelles!$J:$J,Charges_Reelles!$C:$C,$A113,Charges_Reelles!$D:$D,"Immeuble",Charges_Reelles!$E:$E,$E113,Charges_Reelles!$K:$K,"O",Charges_Reelles!$L:$L,"Surface")*IFERROR(VLOOKUP($C113,Biens!$A:$F,4,FALSE)/VLOOKUP($E113,Immeubles!$A:$F,4,FALSE),0),0)+IFERROR(SUMIFS(Charges_Reelles!$J:$J,Charges_Reelles!$C:$C,$A113,Charges_Reelles!$D:$D,"Immeuble",Charges_Reelles!$E:$E,$E113,Charges_Reelles!$K:$K,"O",Charges_Reelles!$L:$L,"Égalitaire")*IFERROR(1/VLOOKUP($E113,Immeubles!$A:$F,5,FALSE),0),0)+SUMIFS(Charges_Reelles!$J:$J,Charges_Reelles!$C:$C,$A113,Charges_Reelles!$D:$D,"Bien",Charges_Reelles!$F:$F,$C113,Charges_Reelles!$K:$K,"O")+SUMIFS(Charges_Reelles!$J:$J,Charges_Reelles!$C:$C,$A113,Charges_Reelles!$D:$D,"Bail",Charges_Reelles!$G:$G,$B113,Charges_Reelles!$K:$K,"O")))</f>
        <v/>
      </c>
      <c r="K113" s="7" t="str">
        <f>IF(OR($A113="", $B113=""),"",SUMIFS(Provisions!$D:$D,Provisions!$B:$B,$A113,Provisions!$C:$C,$B113))</f>
        <v/>
      </c>
      <c r="L113" s="7" t="str">
        <f t="shared" si="19"/>
        <v/>
      </c>
      <c r="M113" s="7" t="str">
        <f t="shared" si="20"/>
        <v/>
      </c>
      <c r="N113" s="7" t="str">
        <f t="shared" si="21"/>
        <v/>
      </c>
      <c r="O113" s="8"/>
      <c r="P113" s="8"/>
      <c r="Q113" s="8"/>
      <c r="R113" t="str">
        <f t="shared" si="22"/>
        <v/>
      </c>
      <c r="S113" t="str">
        <f t="shared" si="23"/>
        <v/>
      </c>
      <c r="T113" t="str">
        <f t="shared" si="24"/>
        <v/>
      </c>
      <c r="U113" t="str">
        <f t="shared" si="25"/>
        <v/>
      </c>
      <c r="V113" t="str">
        <f t="shared" si="26"/>
        <v/>
      </c>
      <c r="W113" t="str">
        <f t="shared" si="27"/>
        <v/>
      </c>
      <c r="X113" t="str">
        <f t="shared" si="28"/>
        <v/>
      </c>
      <c r="Y113" t="str">
        <f t="shared" si="29"/>
        <v/>
      </c>
      <c r="Z113" t="str">
        <f t="shared" si="30"/>
        <v/>
      </c>
      <c r="AA113" t="str">
        <f t="shared" si="31"/>
        <v/>
      </c>
      <c r="AB113" t="str">
        <f t="shared" si="32"/>
        <v/>
      </c>
      <c r="AC113" t="str">
        <f t="shared" si="33"/>
        <v/>
      </c>
    </row>
    <row r="114" spans="1:29" x14ac:dyDescent="0.25">
      <c r="A114" s="6"/>
      <c r="B114" s="6"/>
      <c r="C114" s="7" t="str">
        <f>IF($B114="","",VLOOKUP($B114,Baux!$A:$G,2,FALSE))</f>
        <v/>
      </c>
      <c r="D114" s="7" t="str">
        <f>IF($B114="","",VLOOKUP($B114,Baux!$A:$G,3,FALSE))</f>
        <v/>
      </c>
      <c r="E114" s="7" t="str">
        <f>IF($C114="","",VLOOKUP($C114,Biens!$A:$F,2,FALSE))</f>
        <v/>
      </c>
      <c r="F114" s="7" t="str">
        <f>IF(OR($A114="", $B114=""),"",MAX(VLOOKUP($B114,Baux!$A:$G,4,FALSE),DATE($A114,1,1)))</f>
        <v/>
      </c>
      <c r="G114" s="7" t="str">
        <f>IF(OR($A114="", $B114=""),"",MIN(IF(VLOOKUP($B114,Baux!$A:$G,5,FALSE)="",DATE($A114,12,31),VLOOKUP($B114,Baux!$A:$G,5,FALSE)),DATE($A114,12,31)))</f>
        <v/>
      </c>
      <c r="H114" s="7" t="str">
        <f t="shared" si="17"/>
        <v/>
      </c>
      <c r="I114" s="7" t="str">
        <f t="shared" si="18"/>
        <v/>
      </c>
      <c r="J114" s="7" t="str">
        <f>IF(OR($A114="", $B114=""),"",$I114*(IFERROR(SUMIFS(Charges_Reelles!$J:$J,Charges_Reelles!$C:$C,$A114,Charges_Reelles!$D:$D,"Immeuble",Charges_Reelles!$E:$E,$E114,Charges_Reelles!$K:$K,"O",Charges_Reelles!$L:$L,"Tantièmes")*IFERROR(VLOOKUP($C114,Biens!$A:$F,3,FALSE)/VLOOKUP($E114,Immeubles!$A:$F,3,FALSE),0),0)+IFERROR(SUMIFS(Charges_Reelles!$J:$J,Charges_Reelles!$C:$C,$A114,Charges_Reelles!$D:$D,"Immeuble",Charges_Reelles!$E:$E,$E114,Charges_Reelles!$K:$K,"O",Charges_Reelles!$L:$L,"Surface")*IFERROR(VLOOKUP($C114,Biens!$A:$F,4,FALSE)/VLOOKUP($E114,Immeubles!$A:$F,4,FALSE),0),0)+IFERROR(SUMIFS(Charges_Reelles!$J:$J,Charges_Reelles!$C:$C,$A114,Charges_Reelles!$D:$D,"Immeuble",Charges_Reelles!$E:$E,$E114,Charges_Reelles!$K:$K,"O",Charges_Reelles!$L:$L,"Égalitaire")*IFERROR(1/VLOOKUP($E114,Immeubles!$A:$F,5,FALSE),0),0)+SUMIFS(Charges_Reelles!$J:$J,Charges_Reelles!$C:$C,$A114,Charges_Reelles!$D:$D,"Bien",Charges_Reelles!$F:$F,$C114,Charges_Reelles!$K:$K,"O")+SUMIFS(Charges_Reelles!$J:$J,Charges_Reelles!$C:$C,$A114,Charges_Reelles!$D:$D,"Bail",Charges_Reelles!$G:$G,$B114,Charges_Reelles!$K:$K,"O")))</f>
        <v/>
      </c>
      <c r="K114" s="7" t="str">
        <f>IF(OR($A114="", $B114=""),"",SUMIFS(Provisions!$D:$D,Provisions!$B:$B,$A114,Provisions!$C:$C,$B114))</f>
        <v/>
      </c>
      <c r="L114" s="7" t="str">
        <f t="shared" si="19"/>
        <v/>
      </c>
      <c r="M114" s="7" t="str">
        <f t="shared" si="20"/>
        <v/>
      </c>
      <c r="N114" s="7" t="str">
        <f t="shared" si="21"/>
        <v/>
      </c>
      <c r="O114" s="8"/>
      <c r="P114" s="8"/>
      <c r="Q114" s="8"/>
      <c r="R114" t="str">
        <f t="shared" si="22"/>
        <v/>
      </c>
      <c r="S114" t="str">
        <f t="shared" si="23"/>
        <v/>
      </c>
      <c r="T114" t="str">
        <f t="shared" si="24"/>
        <v/>
      </c>
      <c r="U114" t="str">
        <f t="shared" si="25"/>
        <v/>
      </c>
      <c r="V114" t="str">
        <f t="shared" si="26"/>
        <v/>
      </c>
      <c r="W114" t="str">
        <f t="shared" si="27"/>
        <v/>
      </c>
      <c r="X114" t="str">
        <f t="shared" si="28"/>
        <v/>
      </c>
      <c r="Y114" t="str">
        <f t="shared" si="29"/>
        <v/>
      </c>
      <c r="Z114" t="str">
        <f t="shared" si="30"/>
        <v/>
      </c>
      <c r="AA114" t="str">
        <f t="shared" si="31"/>
        <v/>
      </c>
      <c r="AB114" t="str">
        <f t="shared" si="32"/>
        <v/>
      </c>
      <c r="AC114" t="str">
        <f t="shared" si="33"/>
        <v/>
      </c>
    </row>
    <row r="115" spans="1:29" x14ac:dyDescent="0.25">
      <c r="A115" s="6"/>
      <c r="B115" s="6"/>
      <c r="C115" s="7" t="str">
        <f>IF($B115="","",VLOOKUP($B115,Baux!$A:$G,2,FALSE))</f>
        <v/>
      </c>
      <c r="D115" s="7" t="str">
        <f>IF($B115="","",VLOOKUP($B115,Baux!$A:$G,3,FALSE))</f>
        <v/>
      </c>
      <c r="E115" s="7" t="str">
        <f>IF($C115="","",VLOOKUP($C115,Biens!$A:$F,2,FALSE))</f>
        <v/>
      </c>
      <c r="F115" s="7" t="str">
        <f>IF(OR($A115="", $B115=""),"",MAX(VLOOKUP($B115,Baux!$A:$G,4,FALSE),DATE($A115,1,1)))</f>
        <v/>
      </c>
      <c r="G115" s="7" t="str">
        <f>IF(OR($A115="", $B115=""),"",MIN(IF(VLOOKUP($B115,Baux!$A:$G,5,FALSE)="",DATE($A115,12,31),VLOOKUP($B115,Baux!$A:$G,5,FALSE)),DATE($A115,12,31)))</f>
        <v/>
      </c>
      <c r="H115" s="7" t="str">
        <f t="shared" si="17"/>
        <v/>
      </c>
      <c r="I115" s="7" t="str">
        <f t="shared" si="18"/>
        <v/>
      </c>
      <c r="J115" s="7" t="str">
        <f>IF(OR($A115="", $B115=""),"",$I115*(IFERROR(SUMIFS(Charges_Reelles!$J:$J,Charges_Reelles!$C:$C,$A115,Charges_Reelles!$D:$D,"Immeuble",Charges_Reelles!$E:$E,$E115,Charges_Reelles!$K:$K,"O",Charges_Reelles!$L:$L,"Tantièmes")*IFERROR(VLOOKUP($C115,Biens!$A:$F,3,FALSE)/VLOOKUP($E115,Immeubles!$A:$F,3,FALSE),0),0)+IFERROR(SUMIFS(Charges_Reelles!$J:$J,Charges_Reelles!$C:$C,$A115,Charges_Reelles!$D:$D,"Immeuble",Charges_Reelles!$E:$E,$E115,Charges_Reelles!$K:$K,"O",Charges_Reelles!$L:$L,"Surface")*IFERROR(VLOOKUP($C115,Biens!$A:$F,4,FALSE)/VLOOKUP($E115,Immeubles!$A:$F,4,FALSE),0),0)+IFERROR(SUMIFS(Charges_Reelles!$J:$J,Charges_Reelles!$C:$C,$A115,Charges_Reelles!$D:$D,"Immeuble",Charges_Reelles!$E:$E,$E115,Charges_Reelles!$K:$K,"O",Charges_Reelles!$L:$L,"Égalitaire")*IFERROR(1/VLOOKUP($E115,Immeubles!$A:$F,5,FALSE),0),0)+SUMIFS(Charges_Reelles!$J:$J,Charges_Reelles!$C:$C,$A115,Charges_Reelles!$D:$D,"Bien",Charges_Reelles!$F:$F,$C115,Charges_Reelles!$K:$K,"O")+SUMIFS(Charges_Reelles!$J:$J,Charges_Reelles!$C:$C,$A115,Charges_Reelles!$D:$D,"Bail",Charges_Reelles!$G:$G,$B115,Charges_Reelles!$K:$K,"O")))</f>
        <v/>
      </c>
      <c r="K115" s="7" t="str">
        <f>IF(OR($A115="", $B115=""),"",SUMIFS(Provisions!$D:$D,Provisions!$B:$B,$A115,Provisions!$C:$C,$B115))</f>
        <v/>
      </c>
      <c r="L115" s="7" t="str">
        <f t="shared" si="19"/>
        <v/>
      </c>
      <c r="M115" s="7" t="str">
        <f t="shared" si="20"/>
        <v/>
      </c>
      <c r="N115" s="7" t="str">
        <f t="shared" si="21"/>
        <v/>
      </c>
      <c r="O115" s="8"/>
      <c r="P115" s="8"/>
      <c r="Q115" s="8"/>
      <c r="R115" t="str">
        <f t="shared" si="22"/>
        <v/>
      </c>
      <c r="S115" t="str">
        <f t="shared" si="23"/>
        <v/>
      </c>
      <c r="T115" t="str">
        <f t="shared" si="24"/>
        <v/>
      </c>
      <c r="U115" t="str">
        <f t="shared" si="25"/>
        <v/>
      </c>
      <c r="V115" t="str">
        <f t="shared" si="26"/>
        <v/>
      </c>
      <c r="W115" t="str">
        <f t="shared" si="27"/>
        <v/>
      </c>
      <c r="X115" t="str">
        <f t="shared" si="28"/>
        <v/>
      </c>
      <c r="Y115" t="str">
        <f t="shared" si="29"/>
        <v/>
      </c>
      <c r="Z115" t="str">
        <f t="shared" si="30"/>
        <v/>
      </c>
      <c r="AA115" t="str">
        <f t="shared" si="31"/>
        <v/>
      </c>
      <c r="AB115" t="str">
        <f t="shared" si="32"/>
        <v/>
      </c>
      <c r="AC115" t="str">
        <f t="shared" si="33"/>
        <v/>
      </c>
    </row>
    <row r="116" spans="1:29" x14ac:dyDescent="0.25">
      <c r="A116" s="6"/>
      <c r="B116" s="6"/>
      <c r="C116" s="7" t="str">
        <f>IF($B116="","",VLOOKUP($B116,Baux!$A:$G,2,FALSE))</f>
        <v/>
      </c>
      <c r="D116" s="7" t="str">
        <f>IF($B116="","",VLOOKUP($B116,Baux!$A:$G,3,FALSE))</f>
        <v/>
      </c>
      <c r="E116" s="7" t="str">
        <f>IF($C116="","",VLOOKUP($C116,Biens!$A:$F,2,FALSE))</f>
        <v/>
      </c>
      <c r="F116" s="7" t="str">
        <f>IF(OR($A116="", $B116=""),"",MAX(VLOOKUP($B116,Baux!$A:$G,4,FALSE),DATE($A116,1,1)))</f>
        <v/>
      </c>
      <c r="G116" s="7" t="str">
        <f>IF(OR($A116="", $B116=""),"",MIN(IF(VLOOKUP($B116,Baux!$A:$G,5,FALSE)="",DATE($A116,12,31),VLOOKUP($B116,Baux!$A:$G,5,FALSE)),DATE($A116,12,31)))</f>
        <v/>
      </c>
      <c r="H116" s="7" t="str">
        <f t="shared" si="17"/>
        <v/>
      </c>
      <c r="I116" s="7" t="str">
        <f t="shared" si="18"/>
        <v/>
      </c>
      <c r="J116" s="7" t="str">
        <f>IF(OR($A116="", $B116=""),"",$I116*(IFERROR(SUMIFS(Charges_Reelles!$J:$J,Charges_Reelles!$C:$C,$A116,Charges_Reelles!$D:$D,"Immeuble",Charges_Reelles!$E:$E,$E116,Charges_Reelles!$K:$K,"O",Charges_Reelles!$L:$L,"Tantièmes")*IFERROR(VLOOKUP($C116,Biens!$A:$F,3,FALSE)/VLOOKUP($E116,Immeubles!$A:$F,3,FALSE),0),0)+IFERROR(SUMIFS(Charges_Reelles!$J:$J,Charges_Reelles!$C:$C,$A116,Charges_Reelles!$D:$D,"Immeuble",Charges_Reelles!$E:$E,$E116,Charges_Reelles!$K:$K,"O",Charges_Reelles!$L:$L,"Surface")*IFERROR(VLOOKUP($C116,Biens!$A:$F,4,FALSE)/VLOOKUP($E116,Immeubles!$A:$F,4,FALSE),0),0)+IFERROR(SUMIFS(Charges_Reelles!$J:$J,Charges_Reelles!$C:$C,$A116,Charges_Reelles!$D:$D,"Immeuble",Charges_Reelles!$E:$E,$E116,Charges_Reelles!$K:$K,"O",Charges_Reelles!$L:$L,"Égalitaire")*IFERROR(1/VLOOKUP($E116,Immeubles!$A:$F,5,FALSE),0),0)+SUMIFS(Charges_Reelles!$J:$J,Charges_Reelles!$C:$C,$A116,Charges_Reelles!$D:$D,"Bien",Charges_Reelles!$F:$F,$C116,Charges_Reelles!$K:$K,"O")+SUMIFS(Charges_Reelles!$J:$J,Charges_Reelles!$C:$C,$A116,Charges_Reelles!$D:$D,"Bail",Charges_Reelles!$G:$G,$B116,Charges_Reelles!$K:$K,"O")))</f>
        <v/>
      </c>
      <c r="K116" s="7" t="str">
        <f>IF(OR($A116="", $B116=""),"",SUMIFS(Provisions!$D:$D,Provisions!$B:$B,$A116,Provisions!$C:$C,$B116))</f>
        <v/>
      </c>
      <c r="L116" s="7" t="str">
        <f t="shared" si="19"/>
        <v/>
      </c>
      <c r="M116" s="7" t="str">
        <f t="shared" si="20"/>
        <v/>
      </c>
      <c r="N116" s="7" t="str">
        <f t="shared" si="21"/>
        <v/>
      </c>
      <c r="O116" s="8"/>
      <c r="P116" s="8"/>
      <c r="Q116" s="8"/>
      <c r="R116" t="str">
        <f t="shared" si="22"/>
        <v/>
      </c>
      <c r="S116" t="str">
        <f t="shared" si="23"/>
        <v/>
      </c>
      <c r="T116" t="str">
        <f t="shared" si="24"/>
        <v/>
      </c>
      <c r="U116" t="str">
        <f t="shared" si="25"/>
        <v/>
      </c>
      <c r="V116" t="str">
        <f t="shared" si="26"/>
        <v/>
      </c>
      <c r="W116" t="str">
        <f t="shared" si="27"/>
        <v/>
      </c>
      <c r="X116" t="str">
        <f t="shared" si="28"/>
        <v/>
      </c>
      <c r="Y116" t="str">
        <f t="shared" si="29"/>
        <v/>
      </c>
      <c r="Z116" t="str">
        <f t="shared" si="30"/>
        <v/>
      </c>
      <c r="AA116" t="str">
        <f t="shared" si="31"/>
        <v/>
      </c>
      <c r="AB116" t="str">
        <f t="shared" si="32"/>
        <v/>
      </c>
      <c r="AC116" t="str">
        <f t="shared" si="33"/>
        <v/>
      </c>
    </row>
    <row r="117" spans="1:29" x14ac:dyDescent="0.25">
      <c r="A117" s="6"/>
      <c r="B117" s="6"/>
      <c r="C117" s="7" t="str">
        <f>IF($B117="","",VLOOKUP($B117,Baux!$A:$G,2,FALSE))</f>
        <v/>
      </c>
      <c r="D117" s="7" t="str">
        <f>IF($B117="","",VLOOKUP($B117,Baux!$A:$G,3,FALSE))</f>
        <v/>
      </c>
      <c r="E117" s="7" t="str">
        <f>IF($C117="","",VLOOKUP($C117,Biens!$A:$F,2,FALSE))</f>
        <v/>
      </c>
      <c r="F117" s="7" t="str">
        <f>IF(OR($A117="", $B117=""),"",MAX(VLOOKUP($B117,Baux!$A:$G,4,FALSE),DATE($A117,1,1)))</f>
        <v/>
      </c>
      <c r="G117" s="7" t="str">
        <f>IF(OR($A117="", $B117=""),"",MIN(IF(VLOOKUP($B117,Baux!$A:$G,5,FALSE)="",DATE($A117,12,31),VLOOKUP($B117,Baux!$A:$G,5,FALSE)),DATE($A117,12,31)))</f>
        <v/>
      </c>
      <c r="H117" s="7" t="str">
        <f t="shared" si="17"/>
        <v/>
      </c>
      <c r="I117" s="7" t="str">
        <f t="shared" si="18"/>
        <v/>
      </c>
      <c r="J117" s="7" t="str">
        <f>IF(OR($A117="", $B117=""),"",$I117*(IFERROR(SUMIFS(Charges_Reelles!$J:$J,Charges_Reelles!$C:$C,$A117,Charges_Reelles!$D:$D,"Immeuble",Charges_Reelles!$E:$E,$E117,Charges_Reelles!$K:$K,"O",Charges_Reelles!$L:$L,"Tantièmes")*IFERROR(VLOOKUP($C117,Biens!$A:$F,3,FALSE)/VLOOKUP($E117,Immeubles!$A:$F,3,FALSE),0),0)+IFERROR(SUMIFS(Charges_Reelles!$J:$J,Charges_Reelles!$C:$C,$A117,Charges_Reelles!$D:$D,"Immeuble",Charges_Reelles!$E:$E,$E117,Charges_Reelles!$K:$K,"O",Charges_Reelles!$L:$L,"Surface")*IFERROR(VLOOKUP($C117,Biens!$A:$F,4,FALSE)/VLOOKUP($E117,Immeubles!$A:$F,4,FALSE),0),0)+IFERROR(SUMIFS(Charges_Reelles!$J:$J,Charges_Reelles!$C:$C,$A117,Charges_Reelles!$D:$D,"Immeuble",Charges_Reelles!$E:$E,$E117,Charges_Reelles!$K:$K,"O",Charges_Reelles!$L:$L,"Égalitaire")*IFERROR(1/VLOOKUP($E117,Immeubles!$A:$F,5,FALSE),0),0)+SUMIFS(Charges_Reelles!$J:$J,Charges_Reelles!$C:$C,$A117,Charges_Reelles!$D:$D,"Bien",Charges_Reelles!$F:$F,$C117,Charges_Reelles!$K:$K,"O")+SUMIFS(Charges_Reelles!$J:$J,Charges_Reelles!$C:$C,$A117,Charges_Reelles!$D:$D,"Bail",Charges_Reelles!$G:$G,$B117,Charges_Reelles!$K:$K,"O")))</f>
        <v/>
      </c>
      <c r="K117" s="7" t="str">
        <f>IF(OR($A117="", $B117=""),"",SUMIFS(Provisions!$D:$D,Provisions!$B:$B,$A117,Provisions!$C:$C,$B117))</f>
        <v/>
      </c>
      <c r="L117" s="7" t="str">
        <f t="shared" si="19"/>
        <v/>
      </c>
      <c r="M117" s="7" t="str">
        <f t="shared" si="20"/>
        <v/>
      </c>
      <c r="N117" s="7" t="str">
        <f t="shared" si="21"/>
        <v/>
      </c>
      <c r="O117" s="8"/>
      <c r="P117" s="8"/>
      <c r="Q117" s="8"/>
      <c r="R117" t="str">
        <f t="shared" si="22"/>
        <v/>
      </c>
      <c r="S117" t="str">
        <f t="shared" si="23"/>
        <v/>
      </c>
      <c r="T117" t="str">
        <f t="shared" si="24"/>
        <v/>
      </c>
      <c r="U117" t="str">
        <f t="shared" si="25"/>
        <v/>
      </c>
      <c r="V117" t="str">
        <f t="shared" si="26"/>
        <v/>
      </c>
      <c r="W117" t="str">
        <f t="shared" si="27"/>
        <v/>
      </c>
      <c r="X117" t="str">
        <f t="shared" si="28"/>
        <v/>
      </c>
      <c r="Y117" t="str">
        <f t="shared" si="29"/>
        <v/>
      </c>
      <c r="Z117" t="str">
        <f t="shared" si="30"/>
        <v/>
      </c>
      <c r="AA117" t="str">
        <f t="shared" si="31"/>
        <v/>
      </c>
      <c r="AB117" t="str">
        <f t="shared" si="32"/>
        <v/>
      </c>
      <c r="AC117" t="str">
        <f t="shared" si="33"/>
        <v/>
      </c>
    </row>
    <row r="118" spans="1:29" x14ac:dyDescent="0.25">
      <c r="A118" s="6"/>
      <c r="B118" s="6"/>
      <c r="C118" s="7" t="str">
        <f>IF($B118="","",VLOOKUP($B118,Baux!$A:$G,2,FALSE))</f>
        <v/>
      </c>
      <c r="D118" s="7" t="str">
        <f>IF($B118="","",VLOOKUP($B118,Baux!$A:$G,3,FALSE))</f>
        <v/>
      </c>
      <c r="E118" s="7" t="str">
        <f>IF($C118="","",VLOOKUP($C118,Biens!$A:$F,2,FALSE))</f>
        <v/>
      </c>
      <c r="F118" s="7" t="str">
        <f>IF(OR($A118="", $B118=""),"",MAX(VLOOKUP($B118,Baux!$A:$G,4,FALSE),DATE($A118,1,1)))</f>
        <v/>
      </c>
      <c r="G118" s="7" t="str">
        <f>IF(OR($A118="", $B118=""),"",MIN(IF(VLOOKUP($B118,Baux!$A:$G,5,FALSE)="",DATE($A118,12,31),VLOOKUP($B118,Baux!$A:$G,5,FALSE)),DATE($A118,12,31)))</f>
        <v/>
      </c>
      <c r="H118" s="7" t="str">
        <f t="shared" si="17"/>
        <v/>
      </c>
      <c r="I118" s="7" t="str">
        <f t="shared" si="18"/>
        <v/>
      </c>
      <c r="J118" s="7" t="str">
        <f>IF(OR($A118="", $B118=""),"",$I118*(IFERROR(SUMIFS(Charges_Reelles!$J:$J,Charges_Reelles!$C:$C,$A118,Charges_Reelles!$D:$D,"Immeuble",Charges_Reelles!$E:$E,$E118,Charges_Reelles!$K:$K,"O",Charges_Reelles!$L:$L,"Tantièmes")*IFERROR(VLOOKUP($C118,Biens!$A:$F,3,FALSE)/VLOOKUP($E118,Immeubles!$A:$F,3,FALSE),0),0)+IFERROR(SUMIFS(Charges_Reelles!$J:$J,Charges_Reelles!$C:$C,$A118,Charges_Reelles!$D:$D,"Immeuble",Charges_Reelles!$E:$E,$E118,Charges_Reelles!$K:$K,"O",Charges_Reelles!$L:$L,"Surface")*IFERROR(VLOOKUP($C118,Biens!$A:$F,4,FALSE)/VLOOKUP($E118,Immeubles!$A:$F,4,FALSE),0),0)+IFERROR(SUMIFS(Charges_Reelles!$J:$J,Charges_Reelles!$C:$C,$A118,Charges_Reelles!$D:$D,"Immeuble",Charges_Reelles!$E:$E,$E118,Charges_Reelles!$K:$K,"O",Charges_Reelles!$L:$L,"Égalitaire")*IFERROR(1/VLOOKUP($E118,Immeubles!$A:$F,5,FALSE),0),0)+SUMIFS(Charges_Reelles!$J:$J,Charges_Reelles!$C:$C,$A118,Charges_Reelles!$D:$D,"Bien",Charges_Reelles!$F:$F,$C118,Charges_Reelles!$K:$K,"O")+SUMIFS(Charges_Reelles!$J:$J,Charges_Reelles!$C:$C,$A118,Charges_Reelles!$D:$D,"Bail",Charges_Reelles!$G:$G,$B118,Charges_Reelles!$K:$K,"O")))</f>
        <v/>
      </c>
      <c r="K118" s="7" t="str">
        <f>IF(OR($A118="", $B118=""),"",SUMIFS(Provisions!$D:$D,Provisions!$B:$B,$A118,Provisions!$C:$C,$B118))</f>
        <v/>
      </c>
      <c r="L118" s="7" t="str">
        <f t="shared" si="19"/>
        <v/>
      </c>
      <c r="M118" s="7" t="str">
        <f t="shared" si="20"/>
        <v/>
      </c>
      <c r="N118" s="7" t="str">
        <f t="shared" si="21"/>
        <v/>
      </c>
      <c r="O118" s="8"/>
      <c r="P118" s="8"/>
      <c r="Q118" s="8"/>
      <c r="R118" t="str">
        <f t="shared" si="22"/>
        <v/>
      </c>
      <c r="S118" t="str">
        <f t="shared" si="23"/>
        <v/>
      </c>
      <c r="T118" t="str">
        <f t="shared" si="24"/>
        <v/>
      </c>
      <c r="U118" t="str">
        <f t="shared" si="25"/>
        <v/>
      </c>
      <c r="V118" t="str">
        <f t="shared" si="26"/>
        <v/>
      </c>
      <c r="W118" t="str">
        <f t="shared" si="27"/>
        <v/>
      </c>
      <c r="X118" t="str">
        <f t="shared" si="28"/>
        <v/>
      </c>
      <c r="Y118" t="str">
        <f t="shared" si="29"/>
        <v/>
      </c>
      <c r="Z118" t="str">
        <f t="shared" si="30"/>
        <v/>
      </c>
      <c r="AA118" t="str">
        <f t="shared" si="31"/>
        <v/>
      </c>
      <c r="AB118" t="str">
        <f t="shared" si="32"/>
        <v/>
      </c>
      <c r="AC118" t="str">
        <f t="shared" si="33"/>
        <v/>
      </c>
    </row>
    <row r="119" spans="1:29" x14ac:dyDescent="0.25">
      <c r="A119" s="6"/>
      <c r="B119" s="6"/>
      <c r="C119" s="7" t="str">
        <f>IF($B119="","",VLOOKUP($B119,Baux!$A:$G,2,FALSE))</f>
        <v/>
      </c>
      <c r="D119" s="7" t="str">
        <f>IF($B119="","",VLOOKUP($B119,Baux!$A:$G,3,FALSE))</f>
        <v/>
      </c>
      <c r="E119" s="7" t="str">
        <f>IF($C119="","",VLOOKUP($C119,Biens!$A:$F,2,FALSE))</f>
        <v/>
      </c>
      <c r="F119" s="7" t="str">
        <f>IF(OR($A119="", $B119=""),"",MAX(VLOOKUP($B119,Baux!$A:$G,4,FALSE),DATE($A119,1,1)))</f>
        <v/>
      </c>
      <c r="G119" s="7" t="str">
        <f>IF(OR($A119="", $B119=""),"",MIN(IF(VLOOKUP($B119,Baux!$A:$G,5,FALSE)="",DATE($A119,12,31),VLOOKUP($B119,Baux!$A:$G,5,FALSE)),DATE($A119,12,31)))</f>
        <v/>
      </c>
      <c r="H119" s="7" t="str">
        <f t="shared" si="17"/>
        <v/>
      </c>
      <c r="I119" s="7" t="str">
        <f t="shared" si="18"/>
        <v/>
      </c>
      <c r="J119" s="7" t="str">
        <f>IF(OR($A119="", $B119=""),"",$I119*(IFERROR(SUMIFS(Charges_Reelles!$J:$J,Charges_Reelles!$C:$C,$A119,Charges_Reelles!$D:$D,"Immeuble",Charges_Reelles!$E:$E,$E119,Charges_Reelles!$K:$K,"O",Charges_Reelles!$L:$L,"Tantièmes")*IFERROR(VLOOKUP($C119,Biens!$A:$F,3,FALSE)/VLOOKUP($E119,Immeubles!$A:$F,3,FALSE),0),0)+IFERROR(SUMIFS(Charges_Reelles!$J:$J,Charges_Reelles!$C:$C,$A119,Charges_Reelles!$D:$D,"Immeuble",Charges_Reelles!$E:$E,$E119,Charges_Reelles!$K:$K,"O",Charges_Reelles!$L:$L,"Surface")*IFERROR(VLOOKUP($C119,Biens!$A:$F,4,FALSE)/VLOOKUP($E119,Immeubles!$A:$F,4,FALSE),0),0)+IFERROR(SUMIFS(Charges_Reelles!$J:$J,Charges_Reelles!$C:$C,$A119,Charges_Reelles!$D:$D,"Immeuble",Charges_Reelles!$E:$E,$E119,Charges_Reelles!$K:$K,"O",Charges_Reelles!$L:$L,"Égalitaire")*IFERROR(1/VLOOKUP($E119,Immeubles!$A:$F,5,FALSE),0),0)+SUMIFS(Charges_Reelles!$J:$J,Charges_Reelles!$C:$C,$A119,Charges_Reelles!$D:$D,"Bien",Charges_Reelles!$F:$F,$C119,Charges_Reelles!$K:$K,"O")+SUMIFS(Charges_Reelles!$J:$J,Charges_Reelles!$C:$C,$A119,Charges_Reelles!$D:$D,"Bail",Charges_Reelles!$G:$G,$B119,Charges_Reelles!$K:$K,"O")))</f>
        <v/>
      </c>
      <c r="K119" s="7" t="str">
        <f>IF(OR($A119="", $B119=""),"",SUMIFS(Provisions!$D:$D,Provisions!$B:$B,$A119,Provisions!$C:$C,$B119))</f>
        <v/>
      </c>
      <c r="L119" s="7" t="str">
        <f t="shared" si="19"/>
        <v/>
      </c>
      <c r="M119" s="7" t="str">
        <f t="shared" si="20"/>
        <v/>
      </c>
      <c r="N119" s="7" t="str">
        <f t="shared" si="21"/>
        <v/>
      </c>
      <c r="O119" s="8"/>
      <c r="P119" s="8"/>
      <c r="Q119" s="8"/>
      <c r="R119" t="str">
        <f t="shared" si="22"/>
        <v/>
      </c>
      <c r="S119" t="str">
        <f t="shared" si="23"/>
        <v/>
      </c>
      <c r="T119" t="str">
        <f t="shared" si="24"/>
        <v/>
      </c>
      <c r="U119" t="str">
        <f t="shared" si="25"/>
        <v/>
      </c>
      <c r="V119" t="str">
        <f t="shared" si="26"/>
        <v/>
      </c>
      <c r="W119" t="str">
        <f t="shared" si="27"/>
        <v/>
      </c>
      <c r="X119" t="str">
        <f t="shared" si="28"/>
        <v/>
      </c>
      <c r="Y119" t="str">
        <f t="shared" si="29"/>
        <v/>
      </c>
      <c r="Z119" t="str">
        <f t="shared" si="30"/>
        <v/>
      </c>
      <c r="AA119" t="str">
        <f t="shared" si="31"/>
        <v/>
      </c>
      <c r="AB119" t="str">
        <f t="shared" si="32"/>
        <v/>
      </c>
      <c r="AC119" t="str">
        <f t="shared" si="33"/>
        <v/>
      </c>
    </row>
    <row r="120" spans="1:29" x14ac:dyDescent="0.25">
      <c r="A120" s="6"/>
      <c r="B120" s="6"/>
      <c r="C120" s="7" t="str">
        <f>IF($B120="","",VLOOKUP($B120,Baux!$A:$G,2,FALSE))</f>
        <v/>
      </c>
      <c r="D120" s="7" t="str">
        <f>IF($B120="","",VLOOKUP($B120,Baux!$A:$G,3,FALSE))</f>
        <v/>
      </c>
      <c r="E120" s="7" t="str">
        <f>IF($C120="","",VLOOKUP($C120,Biens!$A:$F,2,FALSE))</f>
        <v/>
      </c>
      <c r="F120" s="7" t="str">
        <f>IF(OR($A120="", $B120=""),"",MAX(VLOOKUP($B120,Baux!$A:$G,4,FALSE),DATE($A120,1,1)))</f>
        <v/>
      </c>
      <c r="G120" s="7" t="str">
        <f>IF(OR($A120="", $B120=""),"",MIN(IF(VLOOKUP($B120,Baux!$A:$G,5,FALSE)="",DATE($A120,12,31),VLOOKUP($B120,Baux!$A:$G,5,FALSE)),DATE($A120,12,31)))</f>
        <v/>
      </c>
      <c r="H120" s="7" t="str">
        <f t="shared" si="17"/>
        <v/>
      </c>
      <c r="I120" s="7" t="str">
        <f t="shared" si="18"/>
        <v/>
      </c>
      <c r="J120" s="7" t="str">
        <f>IF(OR($A120="", $B120=""),"",$I120*(IFERROR(SUMIFS(Charges_Reelles!$J:$J,Charges_Reelles!$C:$C,$A120,Charges_Reelles!$D:$D,"Immeuble",Charges_Reelles!$E:$E,$E120,Charges_Reelles!$K:$K,"O",Charges_Reelles!$L:$L,"Tantièmes")*IFERROR(VLOOKUP($C120,Biens!$A:$F,3,FALSE)/VLOOKUP($E120,Immeubles!$A:$F,3,FALSE),0),0)+IFERROR(SUMIFS(Charges_Reelles!$J:$J,Charges_Reelles!$C:$C,$A120,Charges_Reelles!$D:$D,"Immeuble",Charges_Reelles!$E:$E,$E120,Charges_Reelles!$K:$K,"O",Charges_Reelles!$L:$L,"Surface")*IFERROR(VLOOKUP($C120,Biens!$A:$F,4,FALSE)/VLOOKUP($E120,Immeubles!$A:$F,4,FALSE),0),0)+IFERROR(SUMIFS(Charges_Reelles!$J:$J,Charges_Reelles!$C:$C,$A120,Charges_Reelles!$D:$D,"Immeuble",Charges_Reelles!$E:$E,$E120,Charges_Reelles!$K:$K,"O",Charges_Reelles!$L:$L,"Égalitaire")*IFERROR(1/VLOOKUP($E120,Immeubles!$A:$F,5,FALSE),0),0)+SUMIFS(Charges_Reelles!$J:$J,Charges_Reelles!$C:$C,$A120,Charges_Reelles!$D:$D,"Bien",Charges_Reelles!$F:$F,$C120,Charges_Reelles!$K:$K,"O")+SUMIFS(Charges_Reelles!$J:$J,Charges_Reelles!$C:$C,$A120,Charges_Reelles!$D:$D,"Bail",Charges_Reelles!$G:$G,$B120,Charges_Reelles!$K:$K,"O")))</f>
        <v/>
      </c>
      <c r="K120" s="7" t="str">
        <f>IF(OR($A120="", $B120=""),"",SUMIFS(Provisions!$D:$D,Provisions!$B:$B,$A120,Provisions!$C:$C,$B120))</f>
        <v/>
      </c>
      <c r="L120" s="7" t="str">
        <f t="shared" si="19"/>
        <v/>
      </c>
      <c r="M120" s="7" t="str">
        <f t="shared" si="20"/>
        <v/>
      </c>
      <c r="N120" s="7" t="str">
        <f t="shared" si="21"/>
        <v/>
      </c>
      <c r="O120" s="8"/>
      <c r="P120" s="8"/>
      <c r="Q120" s="8"/>
      <c r="R120" t="str">
        <f t="shared" si="22"/>
        <v/>
      </c>
      <c r="S120" t="str">
        <f t="shared" si="23"/>
        <v/>
      </c>
      <c r="T120" t="str">
        <f t="shared" si="24"/>
        <v/>
      </c>
      <c r="U120" t="str">
        <f t="shared" si="25"/>
        <v/>
      </c>
      <c r="V120" t="str">
        <f t="shared" si="26"/>
        <v/>
      </c>
      <c r="W120" t="str">
        <f t="shared" si="27"/>
        <v/>
      </c>
      <c r="X120" t="str">
        <f t="shared" si="28"/>
        <v/>
      </c>
      <c r="Y120" t="str">
        <f t="shared" si="29"/>
        <v/>
      </c>
      <c r="Z120" t="str">
        <f t="shared" si="30"/>
        <v/>
      </c>
      <c r="AA120" t="str">
        <f t="shared" si="31"/>
        <v/>
      </c>
      <c r="AB120" t="str">
        <f t="shared" si="32"/>
        <v/>
      </c>
      <c r="AC120" t="str">
        <f t="shared" si="33"/>
        <v/>
      </c>
    </row>
    <row r="121" spans="1:29" x14ac:dyDescent="0.25">
      <c r="A121" s="6"/>
      <c r="B121" s="6"/>
      <c r="C121" s="7" t="str">
        <f>IF($B121="","",VLOOKUP($B121,Baux!$A:$G,2,FALSE))</f>
        <v/>
      </c>
      <c r="D121" s="7" t="str">
        <f>IF($B121="","",VLOOKUP($B121,Baux!$A:$G,3,FALSE))</f>
        <v/>
      </c>
      <c r="E121" s="7" t="str">
        <f>IF($C121="","",VLOOKUP($C121,Biens!$A:$F,2,FALSE))</f>
        <v/>
      </c>
      <c r="F121" s="7" t="str">
        <f>IF(OR($A121="", $B121=""),"",MAX(VLOOKUP($B121,Baux!$A:$G,4,FALSE),DATE($A121,1,1)))</f>
        <v/>
      </c>
      <c r="G121" s="7" t="str">
        <f>IF(OR($A121="", $B121=""),"",MIN(IF(VLOOKUP($B121,Baux!$A:$G,5,FALSE)="",DATE($A121,12,31),VLOOKUP($B121,Baux!$A:$G,5,FALSE)),DATE($A121,12,31)))</f>
        <v/>
      </c>
      <c r="H121" s="7" t="str">
        <f t="shared" si="17"/>
        <v/>
      </c>
      <c r="I121" s="7" t="str">
        <f t="shared" si="18"/>
        <v/>
      </c>
      <c r="J121" s="7" t="str">
        <f>IF(OR($A121="", $B121=""),"",$I121*(IFERROR(SUMIFS(Charges_Reelles!$J:$J,Charges_Reelles!$C:$C,$A121,Charges_Reelles!$D:$D,"Immeuble",Charges_Reelles!$E:$E,$E121,Charges_Reelles!$K:$K,"O",Charges_Reelles!$L:$L,"Tantièmes")*IFERROR(VLOOKUP($C121,Biens!$A:$F,3,FALSE)/VLOOKUP($E121,Immeubles!$A:$F,3,FALSE),0),0)+IFERROR(SUMIFS(Charges_Reelles!$J:$J,Charges_Reelles!$C:$C,$A121,Charges_Reelles!$D:$D,"Immeuble",Charges_Reelles!$E:$E,$E121,Charges_Reelles!$K:$K,"O",Charges_Reelles!$L:$L,"Surface")*IFERROR(VLOOKUP($C121,Biens!$A:$F,4,FALSE)/VLOOKUP($E121,Immeubles!$A:$F,4,FALSE),0),0)+IFERROR(SUMIFS(Charges_Reelles!$J:$J,Charges_Reelles!$C:$C,$A121,Charges_Reelles!$D:$D,"Immeuble",Charges_Reelles!$E:$E,$E121,Charges_Reelles!$K:$K,"O",Charges_Reelles!$L:$L,"Égalitaire")*IFERROR(1/VLOOKUP($E121,Immeubles!$A:$F,5,FALSE),0),0)+SUMIFS(Charges_Reelles!$J:$J,Charges_Reelles!$C:$C,$A121,Charges_Reelles!$D:$D,"Bien",Charges_Reelles!$F:$F,$C121,Charges_Reelles!$K:$K,"O")+SUMIFS(Charges_Reelles!$J:$J,Charges_Reelles!$C:$C,$A121,Charges_Reelles!$D:$D,"Bail",Charges_Reelles!$G:$G,$B121,Charges_Reelles!$K:$K,"O")))</f>
        <v/>
      </c>
      <c r="K121" s="7" t="str">
        <f>IF(OR($A121="", $B121=""),"",SUMIFS(Provisions!$D:$D,Provisions!$B:$B,$A121,Provisions!$C:$C,$B121))</f>
        <v/>
      </c>
      <c r="L121" s="7" t="str">
        <f t="shared" si="19"/>
        <v/>
      </c>
      <c r="M121" s="7" t="str">
        <f t="shared" si="20"/>
        <v/>
      </c>
      <c r="N121" s="7" t="str">
        <f t="shared" si="21"/>
        <v/>
      </c>
      <c r="O121" s="8"/>
      <c r="P121" s="8"/>
      <c r="Q121" s="8"/>
      <c r="R121" t="str">
        <f t="shared" si="22"/>
        <v/>
      </c>
      <c r="S121" t="str">
        <f t="shared" si="23"/>
        <v/>
      </c>
      <c r="T121" t="str">
        <f t="shared" si="24"/>
        <v/>
      </c>
      <c r="U121" t="str">
        <f t="shared" si="25"/>
        <v/>
      </c>
      <c r="V121" t="str">
        <f t="shared" si="26"/>
        <v/>
      </c>
      <c r="W121" t="str">
        <f t="shared" si="27"/>
        <v/>
      </c>
      <c r="X121" t="str">
        <f t="shared" si="28"/>
        <v/>
      </c>
      <c r="Y121" t="str">
        <f t="shared" si="29"/>
        <v/>
      </c>
      <c r="Z121" t="str">
        <f t="shared" si="30"/>
        <v/>
      </c>
      <c r="AA121" t="str">
        <f t="shared" si="31"/>
        <v/>
      </c>
      <c r="AB121" t="str">
        <f t="shared" si="32"/>
        <v/>
      </c>
      <c r="AC121" t="str">
        <f t="shared" si="33"/>
        <v/>
      </c>
    </row>
    <row r="122" spans="1:29" x14ac:dyDescent="0.25">
      <c r="A122" s="6"/>
      <c r="B122" s="6"/>
      <c r="C122" s="7" t="str">
        <f>IF($B122="","",VLOOKUP($B122,Baux!$A:$G,2,FALSE))</f>
        <v/>
      </c>
      <c r="D122" s="7" t="str">
        <f>IF($B122="","",VLOOKUP($B122,Baux!$A:$G,3,FALSE))</f>
        <v/>
      </c>
      <c r="E122" s="7" t="str">
        <f>IF($C122="","",VLOOKUP($C122,Biens!$A:$F,2,FALSE))</f>
        <v/>
      </c>
      <c r="F122" s="7" t="str">
        <f>IF(OR($A122="", $B122=""),"",MAX(VLOOKUP($B122,Baux!$A:$G,4,FALSE),DATE($A122,1,1)))</f>
        <v/>
      </c>
      <c r="G122" s="7" t="str">
        <f>IF(OR($A122="", $B122=""),"",MIN(IF(VLOOKUP($B122,Baux!$A:$G,5,FALSE)="",DATE($A122,12,31),VLOOKUP($B122,Baux!$A:$G,5,FALSE)),DATE($A122,12,31)))</f>
        <v/>
      </c>
      <c r="H122" s="7" t="str">
        <f t="shared" si="17"/>
        <v/>
      </c>
      <c r="I122" s="7" t="str">
        <f t="shared" si="18"/>
        <v/>
      </c>
      <c r="J122" s="7" t="str">
        <f>IF(OR($A122="", $B122=""),"",$I122*(IFERROR(SUMIFS(Charges_Reelles!$J:$J,Charges_Reelles!$C:$C,$A122,Charges_Reelles!$D:$D,"Immeuble",Charges_Reelles!$E:$E,$E122,Charges_Reelles!$K:$K,"O",Charges_Reelles!$L:$L,"Tantièmes")*IFERROR(VLOOKUP($C122,Biens!$A:$F,3,FALSE)/VLOOKUP($E122,Immeubles!$A:$F,3,FALSE),0),0)+IFERROR(SUMIFS(Charges_Reelles!$J:$J,Charges_Reelles!$C:$C,$A122,Charges_Reelles!$D:$D,"Immeuble",Charges_Reelles!$E:$E,$E122,Charges_Reelles!$K:$K,"O",Charges_Reelles!$L:$L,"Surface")*IFERROR(VLOOKUP($C122,Biens!$A:$F,4,FALSE)/VLOOKUP($E122,Immeubles!$A:$F,4,FALSE),0),0)+IFERROR(SUMIFS(Charges_Reelles!$J:$J,Charges_Reelles!$C:$C,$A122,Charges_Reelles!$D:$D,"Immeuble",Charges_Reelles!$E:$E,$E122,Charges_Reelles!$K:$K,"O",Charges_Reelles!$L:$L,"Égalitaire")*IFERROR(1/VLOOKUP($E122,Immeubles!$A:$F,5,FALSE),0),0)+SUMIFS(Charges_Reelles!$J:$J,Charges_Reelles!$C:$C,$A122,Charges_Reelles!$D:$D,"Bien",Charges_Reelles!$F:$F,$C122,Charges_Reelles!$K:$K,"O")+SUMIFS(Charges_Reelles!$J:$J,Charges_Reelles!$C:$C,$A122,Charges_Reelles!$D:$D,"Bail",Charges_Reelles!$G:$G,$B122,Charges_Reelles!$K:$K,"O")))</f>
        <v/>
      </c>
      <c r="K122" s="7" t="str">
        <f>IF(OR($A122="", $B122=""),"",SUMIFS(Provisions!$D:$D,Provisions!$B:$B,$A122,Provisions!$C:$C,$B122))</f>
        <v/>
      </c>
      <c r="L122" s="7" t="str">
        <f t="shared" si="19"/>
        <v/>
      </c>
      <c r="M122" s="7" t="str">
        <f t="shared" si="20"/>
        <v/>
      </c>
      <c r="N122" s="7" t="str">
        <f t="shared" si="21"/>
        <v/>
      </c>
      <c r="O122" s="8"/>
      <c r="P122" s="8"/>
      <c r="Q122" s="8"/>
      <c r="R122" t="str">
        <f t="shared" si="22"/>
        <v/>
      </c>
      <c r="S122" t="str">
        <f t="shared" si="23"/>
        <v/>
      </c>
      <c r="T122" t="str">
        <f t="shared" si="24"/>
        <v/>
      </c>
      <c r="U122" t="str">
        <f t="shared" si="25"/>
        <v/>
      </c>
      <c r="V122" t="str">
        <f t="shared" si="26"/>
        <v/>
      </c>
      <c r="W122" t="str">
        <f t="shared" si="27"/>
        <v/>
      </c>
      <c r="X122" t="str">
        <f t="shared" si="28"/>
        <v/>
      </c>
      <c r="Y122" t="str">
        <f t="shared" si="29"/>
        <v/>
      </c>
      <c r="Z122" t="str">
        <f t="shared" si="30"/>
        <v/>
      </c>
      <c r="AA122" t="str">
        <f t="shared" si="31"/>
        <v/>
      </c>
      <c r="AB122" t="str">
        <f t="shared" si="32"/>
        <v/>
      </c>
      <c r="AC122" t="str">
        <f t="shared" si="33"/>
        <v/>
      </c>
    </row>
    <row r="123" spans="1:29" x14ac:dyDescent="0.25">
      <c r="A123" s="6"/>
      <c r="B123" s="6"/>
      <c r="C123" s="7" t="str">
        <f>IF($B123="","",VLOOKUP($B123,Baux!$A:$G,2,FALSE))</f>
        <v/>
      </c>
      <c r="D123" s="7" t="str">
        <f>IF($B123="","",VLOOKUP($B123,Baux!$A:$G,3,FALSE))</f>
        <v/>
      </c>
      <c r="E123" s="7" t="str">
        <f>IF($C123="","",VLOOKUP($C123,Biens!$A:$F,2,FALSE))</f>
        <v/>
      </c>
      <c r="F123" s="7" t="str">
        <f>IF(OR($A123="", $B123=""),"",MAX(VLOOKUP($B123,Baux!$A:$G,4,FALSE),DATE($A123,1,1)))</f>
        <v/>
      </c>
      <c r="G123" s="7" t="str">
        <f>IF(OR($A123="", $B123=""),"",MIN(IF(VLOOKUP($B123,Baux!$A:$G,5,FALSE)="",DATE($A123,12,31),VLOOKUP($B123,Baux!$A:$G,5,FALSE)),DATE($A123,12,31)))</f>
        <v/>
      </c>
      <c r="H123" s="7" t="str">
        <f t="shared" si="17"/>
        <v/>
      </c>
      <c r="I123" s="7" t="str">
        <f t="shared" si="18"/>
        <v/>
      </c>
      <c r="J123" s="7" t="str">
        <f>IF(OR($A123="", $B123=""),"",$I123*(IFERROR(SUMIFS(Charges_Reelles!$J:$J,Charges_Reelles!$C:$C,$A123,Charges_Reelles!$D:$D,"Immeuble",Charges_Reelles!$E:$E,$E123,Charges_Reelles!$K:$K,"O",Charges_Reelles!$L:$L,"Tantièmes")*IFERROR(VLOOKUP($C123,Biens!$A:$F,3,FALSE)/VLOOKUP($E123,Immeubles!$A:$F,3,FALSE),0),0)+IFERROR(SUMIFS(Charges_Reelles!$J:$J,Charges_Reelles!$C:$C,$A123,Charges_Reelles!$D:$D,"Immeuble",Charges_Reelles!$E:$E,$E123,Charges_Reelles!$K:$K,"O",Charges_Reelles!$L:$L,"Surface")*IFERROR(VLOOKUP($C123,Biens!$A:$F,4,FALSE)/VLOOKUP($E123,Immeubles!$A:$F,4,FALSE),0),0)+IFERROR(SUMIFS(Charges_Reelles!$J:$J,Charges_Reelles!$C:$C,$A123,Charges_Reelles!$D:$D,"Immeuble",Charges_Reelles!$E:$E,$E123,Charges_Reelles!$K:$K,"O",Charges_Reelles!$L:$L,"Égalitaire")*IFERROR(1/VLOOKUP($E123,Immeubles!$A:$F,5,FALSE),0),0)+SUMIFS(Charges_Reelles!$J:$J,Charges_Reelles!$C:$C,$A123,Charges_Reelles!$D:$D,"Bien",Charges_Reelles!$F:$F,$C123,Charges_Reelles!$K:$K,"O")+SUMIFS(Charges_Reelles!$J:$J,Charges_Reelles!$C:$C,$A123,Charges_Reelles!$D:$D,"Bail",Charges_Reelles!$G:$G,$B123,Charges_Reelles!$K:$K,"O")))</f>
        <v/>
      </c>
      <c r="K123" s="7" t="str">
        <f>IF(OR($A123="", $B123=""),"",SUMIFS(Provisions!$D:$D,Provisions!$B:$B,$A123,Provisions!$C:$C,$B123))</f>
        <v/>
      </c>
      <c r="L123" s="7" t="str">
        <f t="shared" si="19"/>
        <v/>
      </c>
      <c r="M123" s="7" t="str">
        <f t="shared" si="20"/>
        <v/>
      </c>
      <c r="N123" s="7" t="str">
        <f t="shared" si="21"/>
        <v/>
      </c>
      <c r="O123" s="8"/>
      <c r="P123" s="8"/>
      <c r="Q123" s="8"/>
      <c r="R123" t="str">
        <f t="shared" si="22"/>
        <v/>
      </c>
      <c r="S123" t="str">
        <f t="shared" si="23"/>
        <v/>
      </c>
      <c r="T123" t="str">
        <f t="shared" si="24"/>
        <v/>
      </c>
      <c r="U123" t="str">
        <f t="shared" si="25"/>
        <v/>
      </c>
      <c r="V123" t="str">
        <f t="shared" si="26"/>
        <v/>
      </c>
      <c r="W123" t="str">
        <f t="shared" si="27"/>
        <v/>
      </c>
      <c r="X123" t="str">
        <f t="shared" si="28"/>
        <v/>
      </c>
      <c r="Y123" t="str">
        <f t="shared" si="29"/>
        <v/>
      </c>
      <c r="Z123" t="str">
        <f t="shared" si="30"/>
        <v/>
      </c>
      <c r="AA123" t="str">
        <f t="shared" si="31"/>
        <v/>
      </c>
      <c r="AB123" t="str">
        <f t="shared" si="32"/>
        <v/>
      </c>
      <c r="AC123" t="str">
        <f t="shared" si="33"/>
        <v/>
      </c>
    </row>
    <row r="124" spans="1:29" x14ac:dyDescent="0.25">
      <c r="A124" s="6"/>
      <c r="B124" s="6"/>
      <c r="C124" s="7" t="str">
        <f>IF($B124="","",VLOOKUP($B124,Baux!$A:$G,2,FALSE))</f>
        <v/>
      </c>
      <c r="D124" s="7" t="str">
        <f>IF($B124="","",VLOOKUP($B124,Baux!$A:$G,3,FALSE))</f>
        <v/>
      </c>
      <c r="E124" s="7" t="str">
        <f>IF($C124="","",VLOOKUP($C124,Biens!$A:$F,2,FALSE))</f>
        <v/>
      </c>
      <c r="F124" s="7" t="str">
        <f>IF(OR($A124="", $B124=""),"",MAX(VLOOKUP($B124,Baux!$A:$G,4,FALSE),DATE($A124,1,1)))</f>
        <v/>
      </c>
      <c r="G124" s="7" t="str">
        <f>IF(OR($A124="", $B124=""),"",MIN(IF(VLOOKUP($B124,Baux!$A:$G,5,FALSE)="",DATE($A124,12,31),VLOOKUP($B124,Baux!$A:$G,5,FALSE)),DATE($A124,12,31)))</f>
        <v/>
      </c>
      <c r="H124" s="7" t="str">
        <f t="shared" si="17"/>
        <v/>
      </c>
      <c r="I124" s="7" t="str">
        <f t="shared" si="18"/>
        <v/>
      </c>
      <c r="J124" s="7" t="str">
        <f>IF(OR($A124="", $B124=""),"",$I124*(IFERROR(SUMIFS(Charges_Reelles!$J:$J,Charges_Reelles!$C:$C,$A124,Charges_Reelles!$D:$D,"Immeuble",Charges_Reelles!$E:$E,$E124,Charges_Reelles!$K:$K,"O",Charges_Reelles!$L:$L,"Tantièmes")*IFERROR(VLOOKUP($C124,Biens!$A:$F,3,FALSE)/VLOOKUP($E124,Immeubles!$A:$F,3,FALSE),0),0)+IFERROR(SUMIFS(Charges_Reelles!$J:$J,Charges_Reelles!$C:$C,$A124,Charges_Reelles!$D:$D,"Immeuble",Charges_Reelles!$E:$E,$E124,Charges_Reelles!$K:$K,"O",Charges_Reelles!$L:$L,"Surface")*IFERROR(VLOOKUP($C124,Biens!$A:$F,4,FALSE)/VLOOKUP($E124,Immeubles!$A:$F,4,FALSE),0),0)+IFERROR(SUMIFS(Charges_Reelles!$J:$J,Charges_Reelles!$C:$C,$A124,Charges_Reelles!$D:$D,"Immeuble",Charges_Reelles!$E:$E,$E124,Charges_Reelles!$K:$K,"O",Charges_Reelles!$L:$L,"Égalitaire")*IFERROR(1/VLOOKUP($E124,Immeubles!$A:$F,5,FALSE),0),0)+SUMIFS(Charges_Reelles!$J:$J,Charges_Reelles!$C:$C,$A124,Charges_Reelles!$D:$D,"Bien",Charges_Reelles!$F:$F,$C124,Charges_Reelles!$K:$K,"O")+SUMIFS(Charges_Reelles!$J:$J,Charges_Reelles!$C:$C,$A124,Charges_Reelles!$D:$D,"Bail",Charges_Reelles!$G:$G,$B124,Charges_Reelles!$K:$K,"O")))</f>
        <v/>
      </c>
      <c r="K124" s="7" t="str">
        <f>IF(OR($A124="", $B124=""),"",SUMIFS(Provisions!$D:$D,Provisions!$B:$B,$A124,Provisions!$C:$C,$B124))</f>
        <v/>
      </c>
      <c r="L124" s="7" t="str">
        <f t="shared" si="19"/>
        <v/>
      </c>
      <c r="M124" s="7" t="str">
        <f t="shared" si="20"/>
        <v/>
      </c>
      <c r="N124" s="7" t="str">
        <f t="shared" si="21"/>
        <v/>
      </c>
      <c r="O124" s="8"/>
      <c r="P124" s="8"/>
      <c r="Q124" s="8"/>
      <c r="R124" t="str">
        <f t="shared" si="22"/>
        <v/>
      </c>
      <c r="S124" t="str">
        <f t="shared" si="23"/>
        <v/>
      </c>
      <c r="T124" t="str">
        <f t="shared" si="24"/>
        <v/>
      </c>
      <c r="U124" t="str">
        <f t="shared" si="25"/>
        <v/>
      </c>
      <c r="V124" t="str">
        <f t="shared" si="26"/>
        <v/>
      </c>
      <c r="W124" t="str">
        <f t="shared" si="27"/>
        <v/>
      </c>
      <c r="X124" t="str">
        <f t="shared" si="28"/>
        <v/>
      </c>
      <c r="Y124" t="str">
        <f t="shared" si="29"/>
        <v/>
      </c>
      <c r="Z124" t="str">
        <f t="shared" si="30"/>
        <v/>
      </c>
      <c r="AA124" t="str">
        <f t="shared" si="31"/>
        <v/>
      </c>
      <c r="AB124" t="str">
        <f t="shared" si="32"/>
        <v/>
      </c>
      <c r="AC124" t="str">
        <f t="shared" si="33"/>
        <v/>
      </c>
    </row>
    <row r="125" spans="1:29" x14ac:dyDescent="0.25">
      <c r="A125" s="6"/>
      <c r="B125" s="6"/>
      <c r="C125" s="7" t="str">
        <f>IF($B125="","",VLOOKUP($B125,Baux!$A:$G,2,FALSE))</f>
        <v/>
      </c>
      <c r="D125" s="7" t="str">
        <f>IF($B125="","",VLOOKUP($B125,Baux!$A:$G,3,FALSE))</f>
        <v/>
      </c>
      <c r="E125" s="7" t="str">
        <f>IF($C125="","",VLOOKUP($C125,Biens!$A:$F,2,FALSE))</f>
        <v/>
      </c>
      <c r="F125" s="7" t="str">
        <f>IF(OR($A125="", $B125=""),"",MAX(VLOOKUP($B125,Baux!$A:$G,4,FALSE),DATE($A125,1,1)))</f>
        <v/>
      </c>
      <c r="G125" s="7" t="str">
        <f>IF(OR($A125="", $B125=""),"",MIN(IF(VLOOKUP($B125,Baux!$A:$G,5,FALSE)="",DATE($A125,12,31),VLOOKUP($B125,Baux!$A:$G,5,FALSE)),DATE($A125,12,31)))</f>
        <v/>
      </c>
      <c r="H125" s="7" t="str">
        <f t="shared" si="17"/>
        <v/>
      </c>
      <c r="I125" s="7" t="str">
        <f t="shared" si="18"/>
        <v/>
      </c>
      <c r="J125" s="7" t="str">
        <f>IF(OR($A125="", $B125=""),"",$I125*(IFERROR(SUMIFS(Charges_Reelles!$J:$J,Charges_Reelles!$C:$C,$A125,Charges_Reelles!$D:$D,"Immeuble",Charges_Reelles!$E:$E,$E125,Charges_Reelles!$K:$K,"O",Charges_Reelles!$L:$L,"Tantièmes")*IFERROR(VLOOKUP($C125,Biens!$A:$F,3,FALSE)/VLOOKUP($E125,Immeubles!$A:$F,3,FALSE),0),0)+IFERROR(SUMIFS(Charges_Reelles!$J:$J,Charges_Reelles!$C:$C,$A125,Charges_Reelles!$D:$D,"Immeuble",Charges_Reelles!$E:$E,$E125,Charges_Reelles!$K:$K,"O",Charges_Reelles!$L:$L,"Surface")*IFERROR(VLOOKUP($C125,Biens!$A:$F,4,FALSE)/VLOOKUP($E125,Immeubles!$A:$F,4,FALSE),0),0)+IFERROR(SUMIFS(Charges_Reelles!$J:$J,Charges_Reelles!$C:$C,$A125,Charges_Reelles!$D:$D,"Immeuble",Charges_Reelles!$E:$E,$E125,Charges_Reelles!$K:$K,"O",Charges_Reelles!$L:$L,"Égalitaire")*IFERROR(1/VLOOKUP($E125,Immeubles!$A:$F,5,FALSE),0),0)+SUMIFS(Charges_Reelles!$J:$J,Charges_Reelles!$C:$C,$A125,Charges_Reelles!$D:$D,"Bien",Charges_Reelles!$F:$F,$C125,Charges_Reelles!$K:$K,"O")+SUMIFS(Charges_Reelles!$J:$J,Charges_Reelles!$C:$C,$A125,Charges_Reelles!$D:$D,"Bail",Charges_Reelles!$G:$G,$B125,Charges_Reelles!$K:$K,"O")))</f>
        <v/>
      </c>
      <c r="K125" s="7" t="str">
        <f>IF(OR($A125="", $B125=""),"",SUMIFS(Provisions!$D:$D,Provisions!$B:$B,$A125,Provisions!$C:$C,$B125))</f>
        <v/>
      </c>
      <c r="L125" s="7" t="str">
        <f t="shared" si="19"/>
        <v/>
      </c>
      <c r="M125" s="7" t="str">
        <f t="shared" si="20"/>
        <v/>
      </c>
      <c r="N125" s="7" t="str">
        <f t="shared" si="21"/>
        <v/>
      </c>
      <c r="O125" s="8"/>
      <c r="P125" s="8"/>
      <c r="Q125" s="8"/>
      <c r="R125" t="str">
        <f t="shared" si="22"/>
        <v/>
      </c>
      <c r="S125" t="str">
        <f t="shared" si="23"/>
        <v/>
      </c>
      <c r="T125" t="str">
        <f t="shared" si="24"/>
        <v/>
      </c>
      <c r="U125" t="str">
        <f t="shared" si="25"/>
        <v/>
      </c>
      <c r="V125" t="str">
        <f t="shared" si="26"/>
        <v/>
      </c>
      <c r="W125" t="str">
        <f t="shared" si="27"/>
        <v/>
      </c>
      <c r="X125" t="str">
        <f t="shared" si="28"/>
        <v/>
      </c>
      <c r="Y125" t="str">
        <f t="shared" si="29"/>
        <v/>
      </c>
      <c r="Z125" t="str">
        <f t="shared" si="30"/>
        <v/>
      </c>
      <c r="AA125" t="str">
        <f t="shared" si="31"/>
        <v/>
      </c>
      <c r="AB125" t="str">
        <f t="shared" si="32"/>
        <v/>
      </c>
      <c r="AC125" t="str">
        <f t="shared" si="33"/>
        <v/>
      </c>
    </row>
    <row r="126" spans="1:29" x14ac:dyDescent="0.25">
      <c r="A126" s="6"/>
      <c r="B126" s="6"/>
      <c r="C126" s="7" t="str">
        <f>IF($B126="","",VLOOKUP($B126,Baux!$A:$G,2,FALSE))</f>
        <v/>
      </c>
      <c r="D126" s="7" t="str">
        <f>IF($B126="","",VLOOKUP($B126,Baux!$A:$G,3,FALSE))</f>
        <v/>
      </c>
      <c r="E126" s="7" t="str">
        <f>IF($C126="","",VLOOKUP($C126,Biens!$A:$F,2,FALSE))</f>
        <v/>
      </c>
      <c r="F126" s="7" t="str">
        <f>IF(OR($A126="", $B126=""),"",MAX(VLOOKUP($B126,Baux!$A:$G,4,FALSE),DATE($A126,1,1)))</f>
        <v/>
      </c>
      <c r="G126" s="7" t="str">
        <f>IF(OR($A126="", $B126=""),"",MIN(IF(VLOOKUP($B126,Baux!$A:$G,5,FALSE)="",DATE($A126,12,31),VLOOKUP($B126,Baux!$A:$G,5,FALSE)),DATE($A126,12,31)))</f>
        <v/>
      </c>
      <c r="H126" s="7" t="str">
        <f t="shared" si="17"/>
        <v/>
      </c>
      <c r="I126" s="7" t="str">
        <f t="shared" si="18"/>
        <v/>
      </c>
      <c r="J126" s="7" t="str">
        <f>IF(OR($A126="", $B126=""),"",$I126*(IFERROR(SUMIFS(Charges_Reelles!$J:$J,Charges_Reelles!$C:$C,$A126,Charges_Reelles!$D:$D,"Immeuble",Charges_Reelles!$E:$E,$E126,Charges_Reelles!$K:$K,"O",Charges_Reelles!$L:$L,"Tantièmes")*IFERROR(VLOOKUP($C126,Biens!$A:$F,3,FALSE)/VLOOKUP($E126,Immeubles!$A:$F,3,FALSE),0),0)+IFERROR(SUMIFS(Charges_Reelles!$J:$J,Charges_Reelles!$C:$C,$A126,Charges_Reelles!$D:$D,"Immeuble",Charges_Reelles!$E:$E,$E126,Charges_Reelles!$K:$K,"O",Charges_Reelles!$L:$L,"Surface")*IFERROR(VLOOKUP($C126,Biens!$A:$F,4,FALSE)/VLOOKUP($E126,Immeubles!$A:$F,4,FALSE),0),0)+IFERROR(SUMIFS(Charges_Reelles!$J:$J,Charges_Reelles!$C:$C,$A126,Charges_Reelles!$D:$D,"Immeuble",Charges_Reelles!$E:$E,$E126,Charges_Reelles!$K:$K,"O",Charges_Reelles!$L:$L,"Égalitaire")*IFERROR(1/VLOOKUP($E126,Immeubles!$A:$F,5,FALSE),0),0)+SUMIFS(Charges_Reelles!$J:$J,Charges_Reelles!$C:$C,$A126,Charges_Reelles!$D:$D,"Bien",Charges_Reelles!$F:$F,$C126,Charges_Reelles!$K:$K,"O")+SUMIFS(Charges_Reelles!$J:$J,Charges_Reelles!$C:$C,$A126,Charges_Reelles!$D:$D,"Bail",Charges_Reelles!$G:$G,$B126,Charges_Reelles!$K:$K,"O")))</f>
        <v/>
      </c>
      <c r="K126" s="7" t="str">
        <f>IF(OR($A126="", $B126=""),"",SUMIFS(Provisions!$D:$D,Provisions!$B:$B,$A126,Provisions!$C:$C,$B126))</f>
        <v/>
      </c>
      <c r="L126" s="7" t="str">
        <f t="shared" si="19"/>
        <v/>
      </c>
      <c r="M126" s="7" t="str">
        <f t="shared" si="20"/>
        <v/>
      </c>
      <c r="N126" s="7" t="str">
        <f t="shared" si="21"/>
        <v/>
      </c>
      <c r="O126" s="8"/>
      <c r="P126" s="8"/>
      <c r="Q126" s="8"/>
      <c r="R126" t="str">
        <f t="shared" si="22"/>
        <v/>
      </c>
      <c r="S126" t="str">
        <f t="shared" si="23"/>
        <v/>
      </c>
      <c r="T126" t="str">
        <f t="shared" si="24"/>
        <v/>
      </c>
      <c r="U126" t="str">
        <f t="shared" si="25"/>
        <v/>
      </c>
      <c r="V126" t="str">
        <f t="shared" si="26"/>
        <v/>
      </c>
      <c r="W126" t="str">
        <f t="shared" si="27"/>
        <v/>
      </c>
      <c r="X126" t="str">
        <f t="shared" si="28"/>
        <v/>
      </c>
      <c r="Y126" t="str">
        <f t="shared" si="29"/>
        <v/>
      </c>
      <c r="Z126" t="str">
        <f t="shared" si="30"/>
        <v/>
      </c>
      <c r="AA126" t="str">
        <f t="shared" si="31"/>
        <v/>
      </c>
      <c r="AB126" t="str">
        <f t="shared" si="32"/>
        <v/>
      </c>
      <c r="AC126" t="str">
        <f t="shared" si="33"/>
        <v/>
      </c>
    </row>
    <row r="127" spans="1:29" x14ac:dyDescent="0.25">
      <c r="A127" s="6"/>
      <c r="B127" s="6"/>
      <c r="C127" s="7" t="str">
        <f>IF($B127="","",VLOOKUP($B127,Baux!$A:$G,2,FALSE))</f>
        <v/>
      </c>
      <c r="D127" s="7" t="str">
        <f>IF($B127="","",VLOOKUP($B127,Baux!$A:$G,3,FALSE))</f>
        <v/>
      </c>
      <c r="E127" s="7" t="str">
        <f>IF($C127="","",VLOOKUP($C127,Biens!$A:$F,2,FALSE))</f>
        <v/>
      </c>
      <c r="F127" s="7" t="str">
        <f>IF(OR($A127="", $B127=""),"",MAX(VLOOKUP($B127,Baux!$A:$G,4,FALSE),DATE($A127,1,1)))</f>
        <v/>
      </c>
      <c r="G127" s="7" t="str">
        <f>IF(OR($A127="", $B127=""),"",MIN(IF(VLOOKUP($B127,Baux!$A:$G,5,FALSE)="",DATE($A127,12,31),VLOOKUP($B127,Baux!$A:$G,5,FALSE)),DATE($A127,12,31)))</f>
        <v/>
      </c>
      <c r="H127" s="7" t="str">
        <f t="shared" si="17"/>
        <v/>
      </c>
      <c r="I127" s="7" t="str">
        <f t="shared" si="18"/>
        <v/>
      </c>
      <c r="J127" s="7" t="str">
        <f>IF(OR($A127="", $B127=""),"",$I127*(IFERROR(SUMIFS(Charges_Reelles!$J:$J,Charges_Reelles!$C:$C,$A127,Charges_Reelles!$D:$D,"Immeuble",Charges_Reelles!$E:$E,$E127,Charges_Reelles!$K:$K,"O",Charges_Reelles!$L:$L,"Tantièmes")*IFERROR(VLOOKUP($C127,Biens!$A:$F,3,FALSE)/VLOOKUP($E127,Immeubles!$A:$F,3,FALSE),0),0)+IFERROR(SUMIFS(Charges_Reelles!$J:$J,Charges_Reelles!$C:$C,$A127,Charges_Reelles!$D:$D,"Immeuble",Charges_Reelles!$E:$E,$E127,Charges_Reelles!$K:$K,"O",Charges_Reelles!$L:$L,"Surface")*IFERROR(VLOOKUP($C127,Biens!$A:$F,4,FALSE)/VLOOKUP($E127,Immeubles!$A:$F,4,FALSE),0),0)+IFERROR(SUMIFS(Charges_Reelles!$J:$J,Charges_Reelles!$C:$C,$A127,Charges_Reelles!$D:$D,"Immeuble",Charges_Reelles!$E:$E,$E127,Charges_Reelles!$K:$K,"O",Charges_Reelles!$L:$L,"Égalitaire")*IFERROR(1/VLOOKUP($E127,Immeubles!$A:$F,5,FALSE),0),0)+SUMIFS(Charges_Reelles!$J:$J,Charges_Reelles!$C:$C,$A127,Charges_Reelles!$D:$D,"Bien",Charges_Reelles!$F:$F,$C127,Charges_Reelles!$K:$K,"O")+SUMIFS(Charges_Reelles!$J:$J,Charges_Reelles!$C:$C,$A127,Charges_Reelles!$D:$D,"Bail",Charges_Reelles!$G:$G,$B127,Charges_Reelles!$K:$K,"O")))</f>
        <v/>
      </c>
      <c r="K127" s="7" t="str">
        <f>IF(OR($A127="", $B127=""),"",SUMIFS(Provisions!$D:$D,Provisions!$B:$B,$A127,Provisions!$C:$C,$B127))</f>
        <v/>
      </c>
      <c r="L127" s="7" t="str">
        <f t="shared" si="19"/>
        <v/>
      </c>
      <c r="M127" s="7" t="str">
        <f t="shared" si="20"/>
        <v/>
      </c>
      <c r="N127" s="7" t="str">
        <f t="shared" si="21"/>
        <v/>
      </c>
      <c r="O127" s="8"/>
      <c r="P127" s="8"/>
      <c r="Q127" s="8"/>
      <c r="R127" t="str">
        <f t="shared" si="22"/>
        <v/>
      </c>
      <c r="S127" t="str">
        <f t="shared" si="23"/>
        <v/>
      </c>
      <c r="T127" t="str">
        <f t="shared" si="24"/>
        <v/>
      </c>
      <c r="U127" t="str">
        <f t="shared" si="25"/>
        <v/>
      </c>
      <c r="V127" t="str">
        <f t="shared" si="26"/>
        <v/>
      </c>
      <c r="W127" t="str">
        <f t="shared" si="27"/>
        <v/>
      </c>
      <c r="X127" t="str">
        <f t="shared" si="28"/>
        <v/>
      </c>
      <c r="Y127" t="str">
        <f t="shared" si="29"/>
        <v/>
      </c>
      <c r="Z127" t="str">
        <f t="shared" si="30"/>
        <v/>
      </c>
      <c r="AA127" t="str">
        <f t="shared" si="31"/>
        <v/>
      </c>
      <c r="AB127" t="str">
        <f t="shared" si="32"/>
        <v/>
      </c>
      <c r="AC127" t="str">
        <f t="shared" si="33"/>
        <v/>
      </c>
    </row>
    <row r="128" spans="1:29" x14ac:dyDescent="0.25">
      <c r="A128" s="6"/>
      <c r="B128" s="6"/>
      <c r="C128" s="7" t="str">
        <f>IF($B128="","",VLOOKUP($B128,Baux!$A:$G,2,FALSE))</f>
        <v/>
      </c>
      <c r="D128" s="7" t="str">
        <f>IF($B128="","",VLOOKUP($B128,Baux!$A:$G,3,FALSE))</f>
        <v/>
      </c>
      <c r="E128" s="7" t="str">
        <f>IF($C128="","",VLOOKUP($C128,Biens!$A:$F,2,FALSE))</f>
        <v/>
      </c>
      <c r="F128" s="7" t="str">
        <f>IF(OR($A128="", $B128=""),"",MAX(VLOOKUP($B128,Baux!$A:$G,4,FALSE),DATE($A128,1,1)))</f>
        <v/>
      </c>
      <c r="G128" s="7" t="str">
        <f>IF(OR($A128="", $B128=""),"",MIN(IF(VLOOKUP($B128,Baux!$A:$G,5,FALSE)="",DATE($A128,12,31),VLOOKUP($B128,Baux!$A:$G,5,FALSE)),DATE($A128,12,31)))</f>
        <v/>
      </c>
      <c r="H128" s="7" t="str">
        <f t="shared" si="17"/>
        <v/>
      </c>
      <c r="I128" s="7" t="str">
        <f t="shared" si="18"/>
        <v/>
      </c>
      <c r="J128" s="7" t="str">
        <f>IF(OR($A128="", $B128=""),"",$I128*(IFERROR(SUMIFS(Charges_Reelles!$J:$J,Charges_Reelles!$C:$C,$A128,Charges_Reelles!$D:$D,"Immeuble",Charges_Reelles!$E:$E,$E128,Charges_Reelles!$K:$K,"O",Charges_Reelles!$L:$L,"Tantièmes")*IFERROR(VLOOKUP($C128,Biens!$A:$F,3,FALSE)/VLOOKUP($E128,Immeubles!$A:$F,3,FALSE),0),0)+IFERROR(SUMIFS(Charges_Reelles!$J:$J,Charges_Reelles!$C:$C,$A128,Charges_Reelles!$D:$D,"Immeuble",Charges_Reelles!$E:$E,$E128,Charges_Reelles!$K:$K,"O",Charges_Reelles!$L:$L,"Surface")*IFERROR(VLOOKUP($C128,Biens!$A:$F,4,FALSE)/VLOOKUP($E128,Immeubles!$A:$F,4,FALSE),0),0)+IFERROR(SUMIFS(Charges_Reelles!$J:$J,Charges_Reelles!$C:$C,$A128,Charges_Reelles!$D:$D,"Immeuble",Charges_Reelles!$E:$E,$E128,Charges_Reelles!$K:$K,"O",Charges_Reelles!$L:$L,"Égalitaire")*IFERROR(1/VLOOKUP($E128,Immeubles!$A:$F,5,FALSE),0),0)+SUMIFS(Charges_Reelles!$J:$J,Charges_Reelles!$C:$C,$A128,Charges_Reelles!$D:$D,"Bien",Charges_Reelles!$F:$F,$C128,Charges_Reelles!$K:$K,"O")+SUMIFS(Charges_Reelles!$J:$J,Charges_Reelles!$C:$C,$A128,Charges_Reelles!$D:$D,"Bail",Charges_Reelles!$G:$G,$B128,Charges_Reelles!$K:$K,"O")))</f>
        <v/>
      </c>
      <c r="K128" s="7" t="str">
        <f>IF(OR($A128="", $B128=""),"",SUMIFS(Provisions!$D:$D,Provisions!$B:$B,$A128,Provisions!$C:$C,$B128))</f>
        <v/>
      </c>
      <c r="L128" s="7" t="str">
        <f t="shared" si="19"/>
        <v/>
      </c>
      <c r="M128" s="7" t="str">
        <f t="shared" si="20"/>
        <v/>
      </c>
      <c r="N128" s="7" t="str">
        <f t="shared" si="21"/>
        <v/>
      </c>
      <c r="O128" s="8"/>
      <c r="P128" s="8"/>
      <c r="Q128" s="8"/>
      <c r="R128" t="str">
        <f t="shared" si="22"/>
        <v/>
      </c>
      <c r="S128" t="str">
        <f t="shared" si="23"/>
        <v/>
      </c>
      <c r="T128" t="str">
        <f t="shared" si="24"/>
        <v/>
      </c>
      <c r="U128" t="str">
        <f t="shared" si="25"/>
        <v/>
      </c>
      <c r="V128" t="str">
        <f t="shared" si="26"/>
        <v/>
      </c>
      <c r="W128" t="str">
        <f t="shared" si="27"/>
        <v/>
      </c>
      <c r="X128" t="str">
        <f t="shared" si="28"/>
        <v/>
      </c>
      <c r="Y128" t="str">
        <f t="shared" si="29"/>
        <v/>
      </c>
      <c r="Z128" t="str">
        <f t="shared" si="30"/>
        <v/>
      </c>
      <c r="AA128" t="str">
        <f t="shared" si="31"/>
        <v/>
      </c>
      <c r="AB128" t="str">
        <f t="shared" si="32"/>
        <v/>
      </c>
      <c r="AC128" t="str">
        <f t="shared" si="33"/>
        <v/>
      </c>
    </row>
    <row r="129" spans="1:29" x14ac:dyDescent="0.25">
      <c r="A129" s="6"/>
      <c r="B129" s="6"/>
      <c r="C129" s="7" t="str">
        <f>IF($B129="","",VLOOKUP($B129,Baux!$A:$G,2,FALSE))</f>
        <v/>
      </c>
      <c r="D129" s="7" t="str">
        <f>IF($B129="","",VLOOKUP($B129,Baux!$A:$G,3,FALSE))</f>
        <v/>
      </c>
      <c r="E129" s="7" t="str">
        <f>IF($C129="","",VLOOKUP($C129,Biens!$A:$F,2,FALSE))</f>
        <v/>
      </c>
      <c r="F129" s="7" t="str">
        <f>IF(OR($A129="", $B129=""),"",MAX(VLOOKUP($B129,Baux!$A:$G,4,FALSE),DATE($A129,1,1)))</f>
        <v/>
      </c>
      <c r="G129" s="7" t="str">
        <f>IF(OR($A129="", $B129=""),"",MIN(IF(VLOOKUP($B129,Baux!$A:$G,5,FALSE)="",DATE($A129,12,31),VLOOKUP($B129,Baux!$A:$G,5,FALSE)),DATE($A129,12,31)))</f>
        <v/>
      </c>
      <c r="H129" s="7" t="str">
        <f t="shared" si="17"/>
        <v/>
      </c>
      <c r="I129" s="7" t="str">
        <f t="shared" si="18"/>
        <v/>
      </c>
      <c r="J129" s="7" t="str">
        <f>IF(OR($A129="", $B129=""),"",$I129*(IFERROR(SUMIFS(Charges_Reelles!$J:$J,Charges_Reelles!$C:$C,$A129,Charges_Reelles!$D:$D,"Immeuble",Charges_Reelles!$E:$E,$E129,Charges_Reelles!$K:$K,"O",Charges_Reelles!$L:$L,"Tantièmes")*IFERROR(VLOOKUP($C129,Biens!$A:$F,3,FALSE)/VLOOKUP($E129,Immeubles!$A:$F,3,FALSE),0),0)+IFERROR(SUMIFS(Charges_Reelles!$J:$J,Charges_Reelles!$C:$C,$A129,Charges_Reelles!$D:$D,"Immeuble",Charges_Reelles!$E:$E,$E129,Charges_Reelles!$K:$K,"O",Charges_Reelles!$L:$L,"Surface")*IFERROR(VLOOKUP($C129,Biens!$A:$F,4,FALSE)/VLOOKUP($E129,Immeubles!$A:$F,4,FALSE),0),0)+IFERROR(SUMIFS(Charges_Reelles!$J:$J,Charges_Reelles!$C:$C,$A129,Charges_Reelles!$D:$D,"Immeuble",Charges_Reelles!$E:$E,$E129,Charges_Reelles!$K:$K,"O",Charges_Reelles!$L:$L,"Égalitaire")*IFERROR(1/VLOOKUP($E129,Immeubles!$A:$F,5,FALSE),0),0)+SUMIFS(Charges_Reelles!$J:$J,Charges_Reelles!$C:$C,$A129,Charges_Reelles!$D:$D,"Bien",Charges_Reelles!$F:$F,$C129,Charges_Reelles!$K:$K,"O")+SUMIFS(Charges_Reelles!$J:$J,Charges_Reelles!$C:$C,$A129,Charges_Reelles!$D:$D,"Bail",Charges_Reelles!$G:$G,$B129,Charges_Reelles!$K:$K,"O")))</f>
        <v/>
      </c>
      <c r="K129" s="7" t="str">
        <f>IF(OR($A129="", $B129=""),"",SUMIFS(Provisions!$D:$D,Provisions!$B:$B,$A129,Provisions!$C:$C,$B129))</f>
        <v/>
      </c>
      <c r="L129" s="7" t="str">
        <f t="shared" si="19"/>
        <v/>
      </c>
      <c r="M129" s="7" t="str">
        <f t="shared" si="20"/>
        <v/>
      </c>
      <c r="N129" s="7" t="str">
        <f t="shared" si="21"/>
        <v/>
      </c>
      <c r="O129" s="8"/>
      <c r="P129" s="8"/>
      <c r="Q129" s="8"/>
      <c r="R129" t="str">
        <f t="shared" si="22"/>
        <v/>
      </c>
      <c r="S129" t="str">
        <f t="shared" si="23"/>
        <v/>
      </c>
      <c r="T129" t="str">
        <f t="shared" si="24"/>
        <v/>
      </c>
      <c r="U129" t="str">
        <f t="shared" si="25"/>
        <v/>
      </c>
      <c r="V129" t="str">
        <f t="shared" si="26"/>
        <v/>
      </c>
      <c r="W129" t="str">
        <f t="shared" si="27"/>
        <v/>
      </c>
      <c r="X129" t="str">
        <f t="shared" si="28"/>
        <v/>
      </c>
      <c r="Y129" t="str">
        <f t="shared" si="29"/>
        <v/>
      </c>
      <c r="Z129" t="str">
        <f t="shared" si="30"/>
        <v/>
      </c>
      <c r="AA129" t="str">
        <f t="shared" si="31"/>
        <v/>
      </c>
      <c r="AB129" t="str">
        <f t="shared" si="32"/>
        <v/>
      </c>
      <c r="AC129" t="str">
        <f t="shared" si="33"/>
        <v/>
      </c>
    </row>
    <row r="130" spans="1:29" x14ac:dyDescent="0.25">
      <c r="A130" s="6"/>
      <c r="B130" s="6"/>
      <c r="C130" s="7" t="str">
        <f>IF($B130="","",VLOOKUP($B130,Baux!$A:$G,2,FALSE))</f>
        <v/>
      </c>
      <c r="D130" s="7" t="str">
        <f>IF($B130="","",VLOOKUP($B130,Baux!$A:$G,3,FALSE))</f>
        <v/>
      </c>
      <c r="E130" s="7" t="str">
        <f>IF($C130="","",VLOOKUP($C130,Biens!$A:$F,2,FALSE))</f>
        <v/>
      </c>
      <c r="F130" s="7" t="str">
        <f>IF(OR($A130="", $B130=""),"",MAX(VLOOKUP($B130,Baux!$A:$G,4,FALSE),DATE($A130,1,1)))</f>
        <v/>
      </c>
      <c r="G130" s="7" t="str">
        <f>IF(OR($A130="", $B130=""),"",MIN(IF(VLOOKUP($B130,Baux!$A:$G,5,FALSE)="",DATE($A130,12,31),VLOOKUP($B130,Baux!$A:$G,5,FALSE)),DATE($A130,12,31)))</f>
        <v/>
      </c>
      <c r="H130" s="7" t="str">
        <f t="shared" si="17"/>
        <v/>
      </c>
      <c r="I130" s="7" t="str">
        <f t="shared" si="18"/>
        <v/>
      </c>
      <c r="J130" s="7" t="str">
        <f>IF(OR($A130="", $B130=""),"",$I130*(IFERROR(SUMIFS(Charges_Reelles!$J:$J,Charges_Reelles!$C:$C,$A130,Charges_Reelles!$D:$D,"Immeuble",Charges_Reelles!$E:$E,$E130,Charges_Reelles!$K:$K,"O",Charges_Reelles!$L:$L,"Tantièmes")*IFERROR(VLOOKUP($C130,Biens!$A:$F,3,FALSE)/VLOOKUP($E130,Immeubles!$A:$F,3,FALSE),0),0)+IFERROR(SUMIFS(Charges_Reelles!$J:$J,Charges_Reelles!$C:$C,$A130,Charges_Reelles!$D:$D,"Immeuble",Charges_Reelles!$E:$E,$E130,Charges_Reelles!$K:$K,"O",Charges_Reelles!$L:$L,"Surface")*IFERROR(VLOOKUP($C130,Biens!$A:$F,4,FALSE)/VLOOKUP($E130,Immeubles!$A:$F,4,FALSE),0),0)+IFERROR(SUMIFS(Charges_Reelles!$J:$J,Charges_Reelles!$C:$C,$A130,Charges_Reelles!$D:$D,"Immeuble",Charges_Reelles!$E:$E,$E130,Charges_Reelles!$K:$K,"O",Charges_Reelles!$L:$L,"Égalitaire")*IFERROR(1/VLOOKUP($E130,Immeubles!$A:$F,5,FALSE),0),0)+SUMIFS(Charges_Reelles!$J:$J,Charges_Reelles!$C:$C,$A130,Charges_Reelles!$D:$D,"Bien",Charges_Reelles!$F:$F,$C130,Charges_Reelles!$K:$K,"O")+SUMIFS(Charges_Reelles!$J:$J,Charges_Reelles!$C:$C,$A130,Charges_Reelles!$D:$D,"Bail",Charges_Reelles!$G:$G,$B130,Charges_Reelles!$K:$K,"O")))</f>
        <v/>
      </c>
      <c r="K130" s="7" t="str">
        <f>IF(OR($A130="", $B130=""),"",SUMIFS(Provisions!$D:$D,Provisions!$B:$B,$A130,Provisions!$C:$C,$B130))</f>
        <v/>
      </c>
      <c r="L130" s="7" t="str">
        <f t="shared" si="19"/>
        <v/>
      </c>
      <c r="M130" s="7" t="str">
        <f t="shared" si="20"/>
        <v/>
      </c>
      <c r="N130" s="7" t="str">
        <f t="shared" si="21"/>
        <v/>
      </c>
      <c r="O130" s="8"/>
      <c r="P130" s="8"/>
      <c r="Q130" s="8"/>
      <c r="R130" t="str">
        <f t="shared" si="22"/>
        <v/>
      </c>
      <c r="S130" t="str">
        <f t="shared" si="23"/>
        <v/>
      </c>
      <c r="T130" t="str">
        <f t="shared" si="24"/>
        <v/>
      </c>
      <c r="U130" t="str">
        <f t="shared" si="25"/>
        <v/>
      </c>
      <c r="V130" t="str">
        <f t="shared" si="26"/>
        <v/>
      </c>
      <c r="W130" t="str">
        <f t="shared" si="27"/>
        <v/>
      </c>
      <c r="X130" t="str">
        <f t="shared" si="28"/>
        <v/>
      </c>
      <c r="Y130" t="str">
        <f t="shared" si="29"/>
        <v/>
      </c>
      <c r="Z130" t="str">
        <f t="shared" si="30"/>
        <v/>
      </c>
      <c r="AA130" t="str">
        <f t="shared" si="31"/>
        <v/>
      </c>
      <c r="AB130" t="str">
        <f t="shared" si="32"/>
        <v/>
      </c>
      <c r="AC130" t="str">
        <f t="shared" si="33"/>
        <v/>
      </c>
    </row>
    <row r="131" spans="1:29" x14ac:dyDescent="0.25">
      <c r="A131" s="6"/>
      <c r="B131" s="6"/>
      <c r="C131" s="7" t="str">
        <f>IF($B131="","",VLOOKUP($B131,Baux!$A:$G,2,FALSE))</f>
        <v/>
      </c>
      <c r="D131" s="7" t="str">
        <f>IF($B131="","",VLOOKUP($B131,Baux!$A:$G,3,FALSE))</f>
        <v/>
      </c>
      <c r="E131" s="7" t="str">
        <f>IF($C131="","",VLOOKUP($C131,Biens!$A:$F,2,FALSE))</f>
        <v/>
      </c>
      <c r="F131" s="7" t="str">
        <f>IF(OR($A131="", $B131=""),"",MAX(VLOOKUP($B131,Baux!$A:$G,4,FALSE),DATE($A131,1,1)))</f>
        <v/>
      </c>
      <c r="G131" s="7" t="str">
        <f>IF(OR($A131="", $B131=""),"",MIN(IF(VLOOKUP($B131,Baux!$A:$G,5,FALSE)="",DATE($A131,12,31),VLOOKUP($B131,Baux!$A:$G,5,FALSE)),DATE($A131,12,31)))</f>
        <v/>
      </c>
      <c r="H131" s="7" t="str">
        <f t="shared" ref="H131:H194" si="34">IF(OR($F131="", $G131=""),"",SUM($R131:$AC131))</f>
        <v/>
      </c>
      <c r="I131" s="7" t="str">
        <f t="shared" ref="I131:I194" si="35">IF($H131="","",$H131/12)</f>
        <v/>
      </c>
      <c r="J131" s="7" t="str">
        <f>IF(OR($A131="", $B131=""),"",$I131*(IFERROR(SUMIFS(Charges_Reelles!$J:$J,Charges_Reelles!$C:$C,$A131,Charges_Reelles!$D:$D,"Immeuble",Charges_Reelles!$E:$E,$E131,Charges_Reelles!$K:$K,"O",Charges_Reelles!$L:$L,"Tantièmes")*IFERROR(VLOOKUP($C131,Biens!$A:$F,3,FALSE)/VLOOKUP($E131,Immeubles!$A:$F,3,FALSE),0),0)+IFERROR(SUMIFS(Charges_Reelles!$J:$J,Charges_Reelles!$C:$C,$A131,Charges_Reelles!$D:$D,"Immeuble",Charges_Reelles!$E:$E,$E131,Charges_Reelles!$K:$K,"O",Charges_Reelles!$L:$L,"Surface")*IFERROR(VLOOKUP($C131,Biens!$A:$F,4,FALSE)/VLOOKUP($E131,Immeubles!$A:$F,4,FALSE),0),0)+IFERROR(SUMIFS(Charges_Reelles!$J:$J,Charges_Reelles!$C:$C,$A131,Charges_Reelles!$D:$D,"Immeuble",Charges_Reelles!$E:$E,$E131,Charges_Reelles!$K:$K,"O",Charges_Reelles!$L:$L,"Égalitaire")*IFERROR(1/VLOOKUP($E131,Immeubles!$A:$F,5,FALSE),0),0)+SUMIFS(Charges_Reelles!$J:$J,Charges_Reelles!$C:$C,$A131,Charges_Reelles!$D:$D,"Bien",Charges_Reelles!$F:$F,$C131,Charges_Reelles!$K:$K,"O")+SUMIFS(Charges_Reelles!$J:$J,Charges_Reelles!$C:$C,$A131,Charges_Reelles!$D:$D,"Bail",Charges_Reelles!$G:$G,$B131,Charges_Reelles!$K:$K,"O")))</f>
        <v/>
      </c>
      <c r="K131" s="7" t="str">
        <f>IF(OR($A131="", $B131=""),"",SUMIFS(Provisions!$D:$D,Provisions!$B:$B,$A131,Provisions!$C:$C,$B131))</f>
        <v/>
      </c>
      <c r="L131" s="7" t="str">
        <f t="shared" ref="L131:L194" si="36">IF(OR($J131="", $K131=""),"", $J131-$K131)</f>
        <v/>
      </c>
      <c r="M131" s="7" t="str">
        <f t="shared" ref="M131:M194" si="37">IF($L131="","",MAX(0,$L131))</f>
        <v/>
      </c>
      <c r="N131" s="7" t="str">
        <f t="shared" ref="N131:N194" si="38">IF($L131="","",MAX(0,-$L131))</f>
        <v/>
      </c>
      <c r="O131" s="8"/>
      <c r="P131" s="8"/>
      <c r="Q131" s="8"/>
      <c r="R131" t="str">
        <f t="shared" ref="R131:R194" si="39">IF(OR($F131="", $G131=""),"",MAX(0,MIN($G131,DATE($A131,2,0))-MAX($F131,DATE($A131,1,1))+1)/DAY(DATE($A131,2,0)))</f>
        <v/>
      </c>
      <c r="S131" t="str">
        <f t="shared" ref="S131:S194" si="40">IF(OR($F131="", $G131=""),"",MAX(0,MIN($G131,DATE($A131,3,0))-MAX($F131,DATE($A131,2,1))+1)/DAY(DATE($A131,3,0)))</f>
        <v/>
      </c>
      <c r="T131" t="str">
        <f t="shared" ref="T131:T194" si="41">IF(OR($F131="", $G131=""),"",MAX(0,MIN($G131,DATE($A131,4,0))-MAX($F131,DATE($A131,3,1))+1)/DAY(DATE($A131,4,0)))</f>
        <v/>
      </c>
      <c r="U131" t="str">
        <f t="shared" ref="U131:U194" si="42">IF(OR($F131="", $G131=""),"",MAX(0,MIN($G131,DATE($A131,5,0))-MAX($F131,DATE($A131,4,1))+1)/DAY(DATE($A131,5,0)))</f>
        <v/>
      </c>
      <c r="V131" t="str">
        <f t="shared" ref="V131:V194" si="43">IF(OR($F131="", $G131=""),"",MAX(0,MIN($G131,DATE($A131,6,0))-MAX($F131,DATE($A131,5,1))+1)/DAY(DATE($A131,6,0)))</f>
        <v/>
      </c>
      <c r="W131" t="str">
        <f t="shared" ref="W131:W194" si="44">IF(OR($F131="", $G131=""),"",MAX(0,MIN($G131,DATE($A131,7,0))-MAX($F131,DATE($A131,6,1))+1)/DAY(DATE($A131,7,0)))</f>
        <v/>
      </c>
      <c r="X131" t="str">
        <f t="shared" ref="X131:X194" si="45">IF(OR($F131="", $G131=""),"",MAX(0,MIN($G131,DATE($A131,8,0))-MAX($F131,DATE($A131,7,1))+1)/DAY(DATE($A131,8,0)))</f>
        <v/>
      </c>
      <c r="Y131" t="str">
        <f t="shared" ref="Y131:Y194" si="46">IF(OR($F131="", $G131=""),"",MAX(0,MIN($G131,DATE($A131,9,0))-MAX($F131,DATE($A131,8,1))+1)/DAY(DATE($A131,9,0)))</f>
        <v/>
      </c>
      <c r="Z131" t="str">
        <f t="shared" ref="Z131:Z194" si="47">IF(OR($F131="", $G131=""),"",MAX(0,MIN($G131,DATE($A131,10,0))-MAX($F131,DATE($A131,9,1))+1)/DAY(DATE($A131,10,0)))</f>
        <v/>
      </c>
      <c r="AA131" t="str">
        <f t="shared" ref="AA131:AA194" si="48">IF(OR($F131="", $G131=""),"",MAX(0,MIN($G131,DATE($A131,11,0))-MAX($F131,DATE($A131,10,1))+1)/DAY(DATE($A131,11,0)))</f>
        <v/>
      </c>
      <c r="AB131" t="str">
        <f t="shared" ref="AB131:AB194" si="49">IF(OR($F131="", $G131=""),"",MAX(0,MIN($G131,DATE($A131,12,0))-MAX($F131,DATE($A131,11,1))+1)/DAY(DATE($A131,12,0)))</f>
        <v/>
      </c>
      <c r="AC131" t="str">
        <f t="shared" ref="AC131:AC194" si="50">IF(OR($F131="", $G131=""),"",MAX(0,MIN($G131,DATE($A131,13,0))-MAX($F131,DATE($A131,12,1))+1)/DAY(DATE($A131,13,0)))</f>
        <v/>
      </c>
    </row>
    <row r="132" spans="1:29" x14ac:dyDescent="0.25">
      <c r="A132" s="6"/>
      <c r="B132" s="6"/>
      <c r="C132" s="7" t="str">
        <f>IF($B132="","",VLOOKUP($B132,Baux!$A:$G,2,FALSE))</f>
        <v/>
      </c>
      <c r="D132" s="7" t="str">
        <f>IF($B132="","",VLOOKUP($B132,Baux!$A:$G,3,FALSE))</f>
        <v/>
      </c>
      <c r="E132" s="7" t="str">
        <f>IF($C132="","",VLOOKUP($C132,Biens!$A:$F,2,FALSE))</f>
        <v/>
      </c>
      <c r="F132" s="7" t="str">
        <f>IF(OR($A132="", $B132=""),"",MAX(VLOOKUP($B132,Baux!$A:$G,4,FALSE),DATE($A132,1,1)))</f>
        <v/>
      </c>
      <c r="G132" s="7" t="str">
        <f>IF(OR($A132="", $B132=""),"",MIN(IF(VLOOKUP($B132,Baux!$A:$G,5,FALSE)="",DATE($A132,12,31),VLOOKUP($B132,Baux!$A:$G,5,FALSE)),DATE($A132,12,31)))</f>
        <v/>
      </c>
      <c r="H132" s="7" t="str">
        <f t="shared" si="34"/>
        <v/>
      </c>
      <c r="I132" s="7" t="str">
        <f t="shared" si="35"/>
        <v/>
      </c>
      <c r="J132" s="7" t="str">
        <f>IF(OR($A132="", $B132=""),"",$I132*(IFERROR(SUMIFS(Charges_Reelles!$J:$J,Charges_Reelles!$C:$C,$A132,Charges_Reelles!$D:$D,"Immeuble",Charges_Reelles!$E:$E,$E132,Charges_Reelles!$K:$K,"O",Charges_Reelles!$L:$L,"Tantièmes")*IFERROR(VLOOKUP($C132,Biens!$A:$F,3,FALSE)/VLOOKUP($E132,Immeubles!$A:$F,3,FALSE),0),0)+IFERROR(SUMIFS(Charges_Reelles!$J:$J,Charges_Reelles!$C:$C,$A132,Charges_Reelles!$D:$D,"Immeuble",Charges_Reelles!$E:$E,$E132,Charges_Reelles!$K:$K,"O",Charges_Reelles!$L:$L,"Surface")*IFERROR(VLOOKUP($C132,Biens!$A:$F,4,FALSE)/VLOOKUP($E132,Immeubles!$A:$F,4,FALSE),0),0)+IFERROR(SUMIFS(Charges_Reelles!$J:$J,Charges_Reelles!$C:$C,$A132,Charges_Reelles!$D:$D,"Immeuble",Charges_Reelles!$E:$E,$E132,Charges_Reelles!$K:$K,"O",Charges_Reelles!$L:$L,"Égalitaire")*IFERROR(1/VLOOKUP($E132,Immeubles!$A:$F,5,FALSE),0),0)+SUMIFS(Charges_Reelles!$J:$J,Charges_Reelles!$C:$C,$A132,Charges_Reelles!$D:$D,"Bien",Charges_Reelles!$F:$F,$C132,Charges_Reelles!$K:$K,"O")+SUMIFS(Charges_Reelles!$J:$J,Charges_Reelles!$C:$C,$A132,Charges_Reelles!$D:$D,"Bail",Charges_Reelles!$G:$G,$B132,Charges_Reelles!$K:$K,"O")))</f>
        <v/>
      </c>
      <c r="K132" s="7" t="str">
        <f>IF(OR($A132="", $B132=""),"",SUMIFS(Provisions!$D:$D,Provisions!$B:$B,$A132,Provisions!$C:$C,$B132))</f>
        <v/>
      </c>
      <c r="L132" s="7" t="str">
        <f t="shared" si="36"/>
        <v/>
      </c>
      <c r="M132" s="7" t="str">
        <f t="shared" si="37"/>
        <v/>
      </c>
      <c r="N132" s="7" t="str">
        <f t="shared" si="38"/>
        <v/>
      </c>
      <c r="O132" s="8"/>
      <c r="P132" s="8"/>
      <c r="Q132" s="8"/>
      <c r="R132" t="str">
        <f t="shared" si="39"/>
        <v/>
      </c>
      <c r="S132" t="str">
        <f t="shared" si="40"/>
        <v/>
      </c>
      <c r="T132" t="str">
        <f t="shared" si="41"/>
        <v/>
      </c>
      <c r="U132" t="str">
        <f t="shared" si="42"/>
        <v/>
      </c>
      <c r="V132" t="str">
        <f t="shared" si="43"/>
        <v/>
      </c>
      <c r="W132" t="str">
        <f t="shared" si="44"/>
        <v/>
      </c>
      <c r="X132" t="str">
        <f t="shared" si="45"/>
        <v/>
      </c>
      <c r="Y132" t="str">
        <f t="shared" si="46"/>
        <v/>
      </c>
      <c r="Z132" t="str">
        <f t="shared" si="47"/>
        <v/>
      </c>
      <c r="AA132" t="str">
        <f t="shared" si="48"/>
        <v/>
      </c>
      <c r="AB132" t="str">
        <f t="shared" si="49"/>
        <v/>
      </c>
      <c r="AC132" t="str">
        <f t="shared" si="50"/>
        <v/>
      </c>
    </row>
    <row r="133" spans="1:29" x14ac:dyDescent="0.25">
      <c r="A133" s="6"/>
      <c r="B133" s="6"/>
      <c r="C133" s="7" t="str">
        <f>IF($B133="","",VLOOKUP($B133,Baux!$A:$G,2,FALSE))</f>
        <v/>
      </c>
      <c r="D133" s="7" t="str">
        <f>IF($B133="","",VLOOKUP($B133,Baux!$A:$G,3,FALSE))</f>
        <v/>
      </c>
      <c r="E133" s="7" t="str">
        <f>IF($C133="","",VLOOKUP($C133,Biens!$A:$F,2,FALSE))</f>
        <v/>
      </c>
      <c r="F133" s="7" t="str">
        <f>IF(OR($A133="", $B133=""),"",MAX(VLOOKUP($B133,Baux!$A:$G,4,FALSE),DATE($A133,1,1)))</f>
        <v/>
      </c>
      <c r="G133" s="7" t="str">
        <f>IF(OR($A133="", $B133=""),"",MIN(IF(VLOOKUP($B133,Baux!$A:$G,5,FALSE)="",DATE($A133,12,31),VLOOKUP($B133,Baux!$A:$G,5,FALSE)),DATE($A133,12,31)))</f>
        <v/>
      </c>
      <c r="H133" s="7" t="str">
        <f t="shared" si="34"/>
        <v/>
      </c>
      <c r="I133" s="7" t="str">
        <f t="shared" si="35"/>
        <v/>
      </c>
      <c r="J133" s="7" t="str">
        <f>IF(OR($A133="", $B133=""),"",$I133*(IFERROR(SUMIFS(Charges_Reelles!$J:$J,Charges_Reelles!$C:$C,$A133,Charges_Reelles!$D:$D,"Immeuble",Charges_Reelles!$E:$E,$E133,Charges_Reelles!$K:$K,"O",Charges_Reelles!$L:$L,"Tantièmes")*IFERROR(VLOOKUP($C133,Biens!$A:$F,3,FALSE)/VLOOKUP($E133,Immeubles!$A:$F,3,FALSE),0),0)+IFERROR(SUMIFS(Charges_Reelles!$J:$J,Charges_Reelles!$C:$C,$A133,Charges_Reelles!$D:$D,"Immeuble",Charges_Reelles!$E:$E,$E133,Charges_Reelles!$K:$K,"O",Charges_Reelles!$L:$L,"Surface")*IFERROR(VLOOKUP($C133,Biens!$A:$F,4,FALSE)/VLOOKUP($E133,Immeubles!$A:$F,4,FALSE),0),0)+IFERROR(SUMIFS(Charges_Reelles!$J:$J,Charges_Reelles!$C:$C,$A133,Charges_Reelles!$D:$D,"Immeuble",Charges_Reelles!$E:$E,$E133,Charges_Reelles!$K:$K,"O",Charges_Reelles!$L:$L,"Égalitaire")*IFERROR(1/VLOOKUP($E133,Immeubles!$A:$F,5,FALSE),0),0)+SUMIFS(Charges_Reelles!$J:$J,Charges_Reelles!$C:$C,$A133,Charges_Reelles!$D:$D,"Bien",Charges_Reelles!$F:$F,$C133,Charges_Reelles!$K:$K,"O")+SUMIFS(Charges_Reelles!$J:$J,Charges_Reelles!$C:$C,$A133,Charges_Reelles!$D:$D,"Bail",Charges_Reelles!$G:$G,$B133,Charges_Reelles!$K:$K,"O")))</f>
        <v/>
      </c>
      <c r="K133" s="7" t="str">
        <f>IF(OR($A133="", $B133=""),"",SUMIFS(Provisions!$D:$D,Provisions!$B:$B,$A133,Provisions!$C:$C,$B133))</f>
        <v/>
      </c>
      <c r="L133" s="7" t="str">
        <f t="shared" si="36"/>
        <v/>
      </c>
      <c r="M133" s="7" t="str">
        <f t="shared" si="37"/>
        <v/>
      </c>
      <c r="N133" s="7" t="str">
        <f t="shared" si="38"/>
        <v/>
      </c>
      <c r="O133" s="8"/>
      <c r="P133" s="8"/>
      <c r="Q133" s="8"/>
      <c r="R133" t="str">
        <f t="shared" si="39"/>
        <v/>
      </c>
      <c r="S133" t="str">
        <f t="shared" si="40"/>
        <v/>
      </c>
      <c r="T133" t="str">
        <f t="shared" si="41"/>
        <v/>
      </c>
      <c r="U133" t="str">
        <f t="shared" si="42"/>
        <v/>
      </c>
      <c r="V133" t="str">
        <f t="shared" si="43"/>
        <v/>
      </c>
      <c r="W133" t="str">
        <f t="shared" si="44"/>
        <v/>
      </c>
      <c r="X133" t="str">
        <f t="shared" si="45"/>
        <v/>
      </c>
      <c r="Y133" t="str">
        <f t="shared" si="46"/>
        <v/>
      </c>
      <c r="Z133" t="str">
        <f t="shared" si="47"/>
        <v/>
      </c>
      <c r="AA133" t="str">
        <f t="shared" si="48"/>
        <v/>
      </c>
      <c r="AB133" t="str">
        <f t="shared" si="49"/>
        <v/>
      </c>
      <c r="AC133" t="str">
        <f t="shared" si="50"/>
        <v/>
      </c>
    </row>
    <row r="134" spans="1:29" x14ac:dyDescent="0.25">
      <c r="A134" s="6"/>
      <c r="B134" s="6"/>
      <c r="C134" s="7" t="str">
        <f>IF($B134="","",VLOOKUP($B134,Baux!$A:$G,2,FALSE))</f>
        <v/>
      </c>
      <c r="D134" s="7" t="str">
        <f>IF($B134="","",VLOOKUP($B134,Baux!$A:$G,3,FALSE))</f>
        <v/>
      </c>
      <c r="E134" s="7" t="str">
        <f>IF($C134="","",VLOOKUP($C134,Biens!$A:$F,2,FALSE))</f>
        <v/>
      </c>
      <c r="F134" s="7" t="str">
        <f>IF(OR($A134="", $B134=""),"",MAX(VLOOKUP($B134,Baux!$A:$G,4,FALSE),DATE($A134,1,1)))</f>
        <v/>
      </c>
      <c r="G134" s="7" t="str">
        <f>IF(OR($A134="", $B134=""),"",MIN(IF(VLOOKUP($B134,Baux!$A:$G,5,FALSE)="",DATE($A134,12,31),VLOOKUP($B134,Baux!$A:$G,5,FALSE)),DATE($A134,12,31)))</f>
        <v/>
      </c>
      <c r="H134" s="7" t="str">
        <f t="shared" si="34"/>
        <v/>
      </c>
      <c r="I134" s="7" t="str">
        <f t="shared" si="35"/>
        <v/>
      </c>
      <c r="J134" s="7" t="str">
        <f>IF(OR($A134="", $B134=""),"",$I134*(IFERROR(SUMIFS(Charges_Reelles!$J:$J,Charges_Reelles!$C:$C,$A134,Charges_Reelles!$D:$D,"Immeuble",Charges_Reelles!$E:$E,$E134,Charges_Reelles!$K:$K,"O",Charges_Reelles!$L:$L,"Tantièmes")*IFERROR(VLOOKUP($C134,Biens!$A:$F,3,FALSE)/VLOOKUP($E134,Immeubles!$A:$F,3,FALSE),0),0)+IFERROR(SUMIFS(Charges_Reelles!$J:$J,Charges_Reelles!$C:$C,$A134,Charges_Reelles!$D:$D,"Immeuble",Charges_Reelles!$E:$E,$E134,Charges_Reelles!$K:$K,"O",Charges_Reelles!$L:$L,"Surface")*IFERROR(VLOOKUP($C134,Biens!$A:$F,4,FALSE)/VLOOKUP($E134,Immeubles!$A:$F,4,FALSE),0),0)+IFERROR(SUMIFS(Charges_Reelles!$J:$J,Charges_Reelles!$C:$C,$A134,Charges_Reelles!$D:$D,"Immeuble",Charges_Reelles!$E:$E,$E134,Charges_Reelles!$K:$K,"O",Charges_Reelles!$L:$L,"Égalitaire")*IFERROR(1/VLOOKUP($E134,Immeubles!$A:$F,5,FALSE),0),0)+SUMIFS(Charges_Reelles!$J:$J,Charges_Reelles!$C:$C,$A134,Charges_Reelles!$D:$D,"Bien",Charges_Reelles!$F:$F,$C134,Charges_Reelles!$K:$K,"O")+SUMIFS(Charges_Reelles!$J:$J,Charges_Reelles!$C:$C,$A134,Charges_Reelles!$D:$D,"Bail",Charges_Reelles!$G:$G,$B134,Charges_Reelles!$K:$K,"O")))</f>
        <v/>
      </c>
      <c r="K134" s="7" t="str">
        <f>IF(OR($A134="", $B134=""),"",SUMIFS(Provisions!$D:$D,Provisions!$B:$B,$A134,Provisions!$C:$C,$B134))</f>
        <v/>
      </c>
      <c r="L134" s="7" t="str">
        <f t="shared" si="36"/>
        <v/>
      </c>
      <c r="M134" s="7" t="str">
        <f t="shared" si="37"/>
        <v/>
      </c>
      <c r="N134" s="7" t="str">
        <f t="shared" si="38"/>
        <v/>
      </c>
      <c r="O134" s="8"/>
      <c r="P134" s="8"/>
      <c r="Q134" s="8"/>
      <c r="R134" t="str">
        <f t="shared" si="39"/>
        <v/>
      </c>
      <c r="S134" t="str">
        <f t="shared" si="40"/>
        <v/>
      </c>
      <c r="T134" t="str">
        <f t="shared" si="41"/>
        <v/>
      </c>
      <c r="U134" t="str">
        <f t="shared" si="42"/>
        <v/>
      </c>
      <c r="V134" t="str">
        <f t="shared" si="43"/>
        <v/>
      </c>
      <c r="W134" t="str">
        <f t="shared" si="44"/>
        <v/>
      </c>
      <c r="X134" t="str">
        <f t="shared" si="45"/>
        <v/>
      </c>
      <c r="Y134" t="str">
        <f t="shared" si="46"/>
        <v/>
      </c>
      <c r="Z134" t="str">
        <f t="shared" si="47"/>
        <v/>
      </c>
      <c r="AA134" t="str">
        <f t="shared" si="48"/>
        <v/>
      </c>
      <c r="AB134" t="str">
        <f t="shared" si="49"/>
        <v/>
      </c>
      <c r="AC134" t="str">
        <f t="shared" si="50"/>
        <v/>
      </c>
    </row>
    <row r="135" spans="1:29" x14ac:dyDescent="0.25">
      <c r="A135" s="6"/>
      <c r="B135" s="6"/>
      <c r="C135" s="7" t="str">
        <f>IF($B135="","",VLOOKUP($B135,Baux!$A:$G,2,FALSE))</f>
        <v/>
      </c>
      <c r="D135" s="7" t="str">
        <f>IF($B135="","",VLOOKUP($B135,Baux!$A:$G,3,FALSE))</f>
        <v/>
      </c>
      <c r="E135" s="7" t="str">
        <f>IF($C135="","",VLOOKUP($C135,Biens!$A:$F,2,FALSE))</f>
        <v/>
      </c>
      <c r="F135" s="7" t="str">
        <f>IF(OR($A135="", $B135=""),"",MAX(VLOOKUP($B135,Baux!$A:$G,4,FALSE),DATE($A135,1,1)))</f>
        <v/>
      </c>
      <c r="G135" s="7" t="str">
        <f>IF(OR($A135="", $B135=""),"",MIN(IF(VLOOKUP($B135,Baux!$A:$G,5,FALSE)="",DATE($A135,12,31),VLOOKUP($B135,Baux!$A:$G,5,FALSE)),DATE($A135,12,31)))</f>
        <v/>
      </c>
      <c r="H135" s="7" t="str">
        <f t="shared" si="34"/>
        <v/>
      </c>
      <c r="I135" s="7" t="str">
        <f t="shared" si="35"/>
        <v/>
      </c>
      <c r="J135" s="7" t="str">
        <f>IF(OR($A135="", $B135=""),"",$I135*(IFERROR(SUMIFS(Charges_Reelles!$J:$J,Charges_Reelles!$C:$C,$A135,Charges_Reelles!$D:$D,"Immeuble",Charges_Reelles!$E:$E,$E135,Charges_Reelles!$K:$K,"O",Charges_Reelles!$L:$L,"Tantièmes")*IFERROR(VLOOKUP($C135,Biens!$A:$F,3,FALSE)/VLOOKUP($E135,Immeubles!$A:$F,3,FALSE),0),0)+IFERROR(SUMIFS(Charges_Reelles!$J:$J,Charges_Reelles!$C:$C,$A135,Charges_Reelles!$D:$D,"Immeuble",Charges_Reelles!$E:$E,$E135,Charges_Reelles!$K:$K,"O",Charges_Reelles!$L:$L,"Surface")*IFERROR(VLOOKUP($C135,Biens!$A:$F,4,FALSE)/VLOOKUP($E135,Immeubles!$A:$F,4,FALSE),0),0)+IFERROR(SUMIFS(Charges_Reelles!$J:$J,Charges_Reelles!$C:$C,$A135,Charges_Reelles!$D:$D,"Immeuble",Charges_Reelles!$E:$E,$E135,Charges_Reelles!$K:$K,"O",Charges_Reelles!$L:$L,"Égalitaire")*IFERROR(1/VLOOKUP($E135,Immeubles!$A:$F,5,FALSE),0),0)+SUMIFS(Charges_Reelles!$J:$J,Charges_Reelles!$C:$C,$A135,Charges_Reelles!$D:$D,"Bien",Charges_Reelles!$F:$F,$C135,Charges_Reelles!$K:$K,"O")+SUMIFS(Charges_Reelles!$J:$J,Charges_Reelles!$C:$C,$A135,Charges_Reelles!$D:$D,"Bail",Charges_Reelles!$G:$G,$B135,Charges_Reelles!$K:$K,"O")))</f>
        <v/>
      </c>
      <c r="K135" s="7" t="str">
        <f>IF(OR($A135="", $B135=""),"",SUMIFS(Provisions!$D:$D,Provisions!$B:$B,$A135,Provisions!$C:$C,$B135))</f>
        <v/>
      </c>
      <c r="L135" s="7" t="str">
        <f t="shared" si="36"/>
        <v/>
      </c>
      <c r="M135" s="7" t="str">
        <f t="shared" si="37"/>
        <v/>
      </c>
      <c r="N135" s="7" t="str">
        <f t="shared" si="38"/>
        <v/>
      </c>
      <c r="O135" s="8"/>
      <c r="P135" s="8"/>
      <c r="Q135" s="8"/>
      <c r="R135" t="str">
        <f t="shared" si="39"/>
        <v/>
      </c>
      <c r="S135" t="str">
        <f t="shared" si="40"/>
        <v/>
      </c>
      <c r="T135" t="str">
        <f t="shared" si="41"/>
        <v/>
      </c>
      <c r="U135" t="str">
        <f t="shared" si="42"/>
        <v/>
      </c>
      <c r="V135" t="str">
        <f t="shared" si="43"/>
        <v/>
      </c>
      <c r="W135" t="str">
        <f t="shared" si="44"/>
        <v/>
      </c>
      <c r="X135" t="str">
        <f t="shared" si="45"/>
        <v/>
      </c>
      <c r="Y135" t="str">
        <f t="shared" si="46"/>
        <v/>
      </c>
      <c r="Z135" t="str">
        <f t="shared" si="47"/>
        <v/>
      </c>
      <c r="AA135" t="str">
        <f t="shared" si="48"/>
        <v/>
      </c>
      <c r="AB135" t="str">
        <f t="shared" si="49"/>
        <v/>
      </c>
      <c r="AC135" t="str">
        <f t="shared" si="50"/>
        <v/>
      </c>
    </row>
    <row r="136" spans="1:29" x14ac:dyDescent="0.25">
      <c r="A136" s="6"/>
      <c r="B136" s="6"/>
      <c r="C136" s="7" t="str">
        <f>IF($B136="","",VLOOKUP($B136,Baux!$A:$G,2,FALSE))</f>
        <v/>
      </c>
      <c r="D136" s="7" t="str">
        <f>IF($B136="","",VLOOKUP($B136,Baux!$A:$G,3,FALSE))</f>
        <v/>
      </c>
      <c r="E136" s="7" t="str">
        <f>IF($C136="","",VLOOKUP($C136,Biens!$A:$F,2,FALSE))</f>
        <v/>
      </c>
      <c r="F136" s="7" t="str">
        <f>IF(OR($A136="", $B136=""),"",MAX(VLOOKUP($B136,Baux!$A:$G,4,FALSE),DATE($A136,1,1)))</f>
        <v/>
      </c>
      <c r="G136" s="7" t="str">
        <f>IF(OR($A136="", $B136=""),"",MIN(IF(VLOOKUP($B136,Baux!$A:$G,5,FALSE)="",DATE($A136,12,31),VLOOKUP($B136,Baux!$A:$G,5,FALSE)),DATE($A136,12,31)))</f>
        <v/>
      </c>
      <c r="H136" s="7" t="str">
        <f t="shared" si="34"/>
        <v/>
      </c>
      <c r="I136" s="7" t="str">
        <f t="shared" si="35"/>
        <v/>
      </c>
      <c r="J136" s="7" t="str">
        <f>IF(OR($A136="", $B136=""),"",$I136*(IFERROR(SUMIFS(Charges_Reelles!$J:$J,Charges_Reelles!$C:$C,$A136,Charges_Reelles!$D:$D,"Immeuble",Charges_Reelles!$E:$E,$E136,Charges_Reelles!$K:$K,"O",Charges_Reelles!$L:$L,"Tantièmes")*IFERROR(VLOOKUP($C136,Biens!$A:$F,3,FALSE)/VLOOKUP($E136,Immeubles!$A:$F,3,FALSE),0),0)+IFERROR(SUMIFS(Charges_Reelles!$J:$J,Charges_Reelles!$C:$C,$A136,Charges_Reelles!$D:$D,"Immeuble",Charges_Reelles!$E:$E,$E136,Charges_Reelles!$K:$K,"O",Charges_Reelles!$L:$L,"Surface")*IFERROR(VLOOKUP($C136,Biens!$A:$F,4,FALSE)/VLOOKUP($E136,Immeubles!$A:$F,4,FALSE),0),0)+IFERROR(SUMIFS(Charges_Reelles!$J:$J,Charges_Reelles!$C:$C,$A136,Charges_Reelles!$D:$D,"Immeuble",Charges_Reelles!$E:$E,$E136,Charges_Reelles!$K:$K,"O",Charges_Reelles!$L:$L,"Égalitaire")*IFERROR(1/VLOOKUP($E136,Immeubles!$A:$F,5,FALSE),0),0)+SUMIFS(Charges_Reelles!$J:$J,Charges_Reelles!$C:$C,$A136,Charges_Reelles!$D:$D,"Bien",Charges_Reelles!$F:$F,$C136,Charges_Reelles!$K:$K,"O")+SUMIFS(Charges_Reelles!$J:$J,Charges_Reelles!$C:$C,$A136,Charges_Reelles!$D:$D,"Bail",Charges_Reelles!$G:$G,$B136,Charges_Reelles!$K:$K,"O")))</f>
        <v/>
      </c>
      <c r="K136" s="7" t="str">
        <f>IF(OR($A136="", $B136=""),"",SUMIFS(Provisions!$D:$D,Provisions!$B:$B,$A136,Provisions!$C:$C,$B136))</f>
        <v/>
      </c>
      <c r="L136" s="7" t="str">
        <f t="shared" si="36"/>
        <v/>
      </c>
      <c r="M136" s="7" t="str">
        <f t="shared" si="37"/>
        <v/>
      </c>
      <c r="N136" s="7" t="str">
        <f t="shared" si="38"/>
        <v/>
      </c>
      <c r="O136" s="8"/>
      <c r="P136" s="8"/>
      <c r="Q136" s="8"/>
      <c r="R136" t="str">
        <f t="shared" si="39"/>
        <v/>
      </c>
      <c r="S136" t="str">
        <f t="shared" si="40"/>
        <v/>
      </c>
      <c r="T136" t="str">
        <f t="shared" si="41"/>
        <v/>
      </c>
      <c r="U136" t="str">
        <f t="shared" si="42"/>
        <v/>
      </c>
      <c r="V136" t="str">
        <f t="shared" si="43"/>
        <v/>
      </c>
      <c r="W136" t="str">
        <f t="shared" si="44"/>
        <v/>
      </c>
      <c r="X136" t="str">
        <f t="shared" si="45"/>
        <v/>
      </c>
      <c r="Y136" t="str">
        <f t="shared" si="46"/>
        <v/>
      </c>
      <c r="Z136" t="str">
        <f t="shared" si="47"/>
        <v/>
      </c>
      <c r="AA136" t="str">
        <f t="shared" si="48"/>
        <v/>
      </c>
      <c r="AB136" t="str">
        <f t="shared" si="49"/>
        <v/>
      </c>
      <c r="AC136" t="str">
        <f t="shared" si="50"/>
        <v/>
      </c>
    </row>
    <row r="137" spans="1:29" x14ac:dyDescent="0.25">
      <c r="A137" s="6"/>
      <c r="B137" s="6"/>
      <c r="C137" s="7" t="str">
        <f>IF($B137="","",VLOOKUP($B137,Baux!$A:$G,2,FALSE))</f>
        <v/>
      </c>
      <c r="D137" s="7" t="str">
        <f>IF($B137="","",VLOOKUP($B137,Baux!$A:$G,3,FALSE))</f>
        <v/>
      </c>
      <c r="E137" s="7" t="str">
        <f>IF($C137="","",VLOOKUP($C137,Biens!$A:$F,2,FALSE))</f>
        <v/>
      </c>
      <c r="F137" s="7" t="str">
        <f>IF(OR($A137="", $B137=""),"",MAX(VLOOKUP($B137,Baux!$A:$G,4,FALSE),DATE($A137,1,1)))</f>
        <v/>
      </c>
      <c r="G137" s="7" t="str">
        <f>IF(OR($A137="", $B137=""),"",MIN(IF(VLOOKUP($B137,Baux!$A:$G,5,FALSE)="",DATE($A137,12,31),VLOOKUP($B137,Baux!$A:$G,5,FALSE)),DATE($A137,12,31)))</f>
        <v/>
      </c>
      <c r="H137" s="7" t="str">
        <f t="shared" si="34"/>
        <v/>
      </c>
      <c r="I137" s="7" t="str">
        <f t="shared" si="35"/>
        <v/>
      </c>
      <c r="J137" s="7" t="str">
        <f>IF(OR($A137="", $B137=""),"",$I137*(IFERROR(SUMIFS(Charges_Reelles!$J:$J,Charges_Reelles!$C:$C,$A137,Charges_Reelles!$D:$D,"Immeuble",Charges_Reelles!$E:$E,$E137,Charges_Reelles!$K:$K,"O",Charges_Reelles!$L:$L,"Tantièmes")*IFERROR(VLOOKUP($C137,Biens!$A:$F,3,FALSE)/VLOOKUP($E137,Immeubles!$A:$F,3,FALSE),0),0)+IFERROR(SUMIFS(Charges_Reelles!$J:$J,Charges_Reelles!$C:$C,$A137,Charges_Reelles!$D:$D,"Immeuble",Charges_Reelles!$E:$E,$E137,Charges_Reelles!$K:$K,"O",Charges_Reelles!$L:$L,"Surface")*IFERROR(VLOOKUP($C137,Biens!$A:$F,4,FALSE)/VLOOKUP($E137,Immeubles!$A:$F,4,FALSE),0),0)+IFERROR(SUMIFS(Charges_Reelles!$J:$J,Charges_Reelles!$C:$C,$A137,Charges_Reelles!$D:$D,"Immeuble",Charges_Reelles!$E:$E,$E137,Charges_Reelles!$K:$K,"O",Charges_Reelles!$L:$L,"Égalitaire")*IFERROR(1/VLOOKUP($E137,Immeubles!$A:$F,5,FALSE),0),0)+SUMIFS(Charges_Reelles!$J:$J,Charges_Reelles!$C:$C,$A137,Charges_Reelles!$D:$D,"Bien",Charges_Reelles!$F:$F,$C137,Charges_Reelles!$K:$K,"O")+SUMIFS(Charges_Reelles!$J:$J,Charges_Reelles!$C:$C,$A137,Charges_Reelles!$D:$D,"Bail",Charges_Reelles!$G:$G,$B137,Charges_Reelles!$K:$K,"O")))</f>
        <v/>
      </c>
      <c r="K137" s="7" t="str">
        <f>IF(OR($A137="", $B137=""),"",SUMIFS(Provisions!$D:$D,Provisions!$B:$B,$A137,Provisions!$C:$C,$B137))</f>
        <v/>
      </c>
      <c r="L137" s="7" t="str">
        <f t="shared" si="36"/>
        <v/>
      </c>
      <c r="M137" s="7" t="str">
        <f t="shared" si="37"/>
        <v/>
      </c>
      <c r="N137" s="7" t="str">
        <f t="shared" si="38"/>
        <v/>
      </c>
      <c r="O137" s="8"/>
      <c r="P137" s="8"/>
      <c r="Q137" s="8"/>
      <c r="R137" t="str">
        <f t="shared" si="39"/>
        <v/>
      </c>
      <c r="S137" t="str">
        <f t="shared" si="40"/>
        <v/>
      </c>
      <c r="T137" t="str">
        <f t="shared" si="41"/>
        <v/>
      </c>
      <c r="U137" t="str">
        <f t="shared" si="42"/>
        <v/>
      </c>
      <c r="V137" t="str">
        <f t="shared" si="43"/>
        <v/>
      </c>
      <c r="W137" t="str">
        <f t="shared" si="44"/>
        <v/>
      </c>
      <c r="X137" t="str">
        <f t="shared" si="45"/>
        <v/>
      </c>
      <c r="Y137" t="str">
        <f t="shared" si="46"/>
        <v/>
      </c>
      <c r="Z137" t="str">
        <f t="shared" si="47"/>
        <v/>
      </c>
      <c r="AA137" t="str">
        <f t="shared" si="48"/>
        <v/>
      </c>
      <c r="AB137" t="str">
        <f t="shared" si="49"/>
        <v/>
      </c>
      <c r="AC137" t="str">
        <f t="shared" si="50"/>
        <v/>
      </c>
    </row>
    <row r="138" spans="1:29" x14ac:dyDescent="0.25">
      <c r="A138" s="6"/>
      <c r="B138" s="6"/>
      <c r="C138" s="7" t="str">
        <f>IF($B138="","",VLOOKUP($B138,Baux!$A:$G,2,FALSE))</f>
        <v/>
      </c>
      <c r="D138" s="7" t="str">
        <f>IF($B138="","",VLOOKUP($B138,Baux!$A:$G,3,FALSE))</f>
        <v/>
      </c>
      <c r="E138" s="7" t="str">
        <f>IF($C138="","",VLOOKUP($C138,Biens!$A:$F,2,FALSE))</f>
        <v/>
      </c>
      <c r="F138" s="7" t="str">
        <f>IF(OR($A138="", $B138=""),"",MAX(VLOOKUP($B138,Baux!$A:$G,4,FALSE),DATE($A138,1,1)))</f>
        <v/>
      </c>
      <c r="G138" s="7" t="str">
        <f>IF(OR($A138="", $B138=""),"",MIN(IF(VLOOKUP($B138,Baux!$A:$G,5,FALSE)="",DATE($A138,12,31),VLOOKUP($B138,Baux!$A:$G,5,FALSE)),DATE($A138,12,31)))</f>
        <v/>
      </c>
      <c r="H138" s="7" t="str">
        <f t="shared" si="34"/>
        <v/>
      </c>
      <c r="I138" s="7" t="str">
        <f t="shared" si="35"/>
        <v/>
      </c>
      <c r="J138" s="7" t="str">
        <f>IF(OR($A138="", $B138=""),"",$I138*(IFERROR(SUMIFS(Charges_Reelles!$J:$J,Charges_Reelles!$C:$C,$A138,Charges_Reelles!$D:$D,"Immeuble",Charges_Reelles!$E:$E,$E138,Charges_Reelles!$K:$K,"O",Charges_Reelles!$L:$L,"Tantièmes")*IFERROR(VLOOKUP($C138,Biens!$A:$F,3,FALSE)/VLOOKUP($E138,Immeubles!$A:$F,3,FALSE),0),0)+IFERROR(SUMIFS(Charges_Reelles!$J:$J,Charges_Reelles!$C:$C,$A138,Charges_Reelles!$D:$D,"Immeuble",Charges_Reelles!$E:$E,$E138,Charges_Reelles!$K:$K,"O",Charges_Reelles!$L:$L,"Surface")*IFERROR(VLOOKUP($C138,Biens!$A:$F,4,FALSE)/VLOOKUP($E138,Immeubles!$A:$F,4,FALSE),0),0)+IFERROR(SUMIFS(Charges_Reelles!$J:$J,Charges_Reelles!$C:$C,$A138,Charges_Reelles!$D:$D,"Immeuble",Charges_Reelles!$E:$E,$E138,Charges_Reelles!$K:$K,"O",Charges_Reelles!$L:$L,"Égalitaire")*IFERROR(1/VLOOKUP($E138,Immeubles!$A:$F,5,FALSE),0),0)+SUMIFS(Charges_Reelles!$J:$J,Charges_Reelles!$C:$C,$A138,Charges_Reelles!$D:$D,"Bien",Charges_Reelles!$F:$F,$C138,Charges_Reelles!$K:$K,"O")+SUMIFS(Charges_Reelles!$J:$J,Charges_Reelles!$C:$C,$A138,Charges_Reelles!$D:$D,"Bail",Charges_Reelles!$G:$G,$B138,Charges_Reelles!$K:$K,"O")))</f>
        <v/>
      </c>
      <c r="K138" s="7" t="str">
        <f>IF(OR($A138="", $B138=""),"",SUMIFS(Provisions!$D:$D,Provisions!$B:$B,$A138,Provisions!$C:$C,$B138))</f>
        <v/>
      </c>
      <c r="L138" s="7" t="str">
        <f t="shared" si="36"/>
        <v/>
      </c>
      <c r="M138" s="7" t="str">
        <f t="shared" si="37"/>
        <v/>
      </c>
      <c r="N138" s="7" t="str">
        <f t="shared" si="38"/>
        <v/>
      </c>
      <c r="O138" s="8"/>
      <c r="P138" s="8"/>
      <c r="Q138" s="8"/>
      <c r="R138" t="str">
        <f t="shared" si="39"/>
        <v/>
      </c>
      <c r="S138" t="str">
        <f t="shared" si="40"/>
        <v/>
      </c>
      <c r="T138" t="str">
        <f t="shared" si="41"/>
        <v/>
      </c>
      <c r="U138" t="str">
        <f t="shared" si="42"/>
        <v/>
      </c>
      <c r="V138" t="str">
        <f t="shared" si="43"/>
        <v/>
      </c>
      <c r="W138" t="str">
        <f t="shared" si="44"/>
        <v/>
      </c>
      <c r="X138" t="str">
        <f t="shared" si="45"/>
        <v/>
      </c>
      <c r="Y138" t="str">
        <f t="shared" si="46"/>
        <v/>
      </c>
      <c r="Z138" t="str">
        <f t="shared" si="47"/>
        <v/>
      </c>
      <c r="AA138" t="str">
        <f t="shared" si="48"/>
        <v/>
      </c>
      <c r="AB138" t="str">
        <f t="shared" si="49"/>
        <v/>
      </c>
      <c r="AC138" t="str">
        <f t="shared" si="50"/>
        <v/>
      </c>
    </row>
    <row r="139" spans="1:29" x14ac:dyDescent="0.25">
      <c r="A139" s="6"/>
      <c r="B139" s="6"/>
      <c r="C139" s="7" t="str">
        <f>IF($B139="","",VLOOKUP($B139,Baux!$A:$G,2,FALSE))</f>
        <v/>
      </c>
      <c r="D139" s="7" t="str">
        <f>IF($B139="","",VLOOKUP($B139,Baux!$A:$G,3,FALSE))</f>
        <v/>
      </c>
      <c r="E139" s="7" t="str">
        <f>IF($C139="","",VLOOKUP($C139,Biens!$A:$F,2,FALSE))</f>
        <v/>
      </c>
      <c r="F139" s="7" t="str">
        <f>IF(OR($A139="", $B139=""),"",MAX(VLOOKUP($B139,Baux!$A:$G,4,FALSE),DATE($A139,1,1)))</f>
        <v/>
      </c>
      <c r="G139" s="7" t="str">
        <f>IF(OR($A139="", $B139=""),"",MIN(IF(VLOOKUP($B139,Baux!$A:$G,5,FALSE)="",DATE($A139,12,31),VLOOKUP($B139,Baux!$A:$G,5,FALSE)),DATE($A139,12,31)))</f>
        <v/>
      </c>
      <c r="H139" s="7" t="str">
        <f t="shared" si="34"/>
        <v/>
      </c>
      <c r="I139" s="7" t="str">
        <f t="shared" si="35"/>
        <v/>
      </c>
      <c r="J139" s="7" t="str">
        <f>IF(OR($A139="", $B139=""),"",$I139*(IFERROR(SUMIFS(Charges_Reelles!$J:$J,Charges_Reelles!$C:$C,$A139,Charges_Reelles!$D:$D,"Immeuble",Charges_Reelles!$E:$E,$E139,Charges_Reelles!$K:$K,"O",Charges_Reelles!$L:$L,"Tantièmes")*IFERROR(VLOOKUP($C139,Biens!$A:$F,3,FALSE)/VLOOKUP($E139,Immeubles!$A:$F,3,FALSE),0),0)+IFERROR(SUMIFS(Charges_Reelles!$J:$J,Charges_Reelles!$C:$C,$A139,Charges_Reelles!$D:$D,"Immeuble",Charges_Reelles!$E:$E,$E139,Charges_Reelles!$K:$K,"O",Charges_Reelles!$L:$L,"Surface")*IFERROR(VLOOKUP($C139,Biens!$A:$F,4,FALSE)/VLOOKUP($E139,Immeubles!$A:$F,4,FALSE),0),0)+IFERROR(SUMIFS(Charges_Reelles!$J:$J,Charges_Reelles!$C:$C,$A139,Charges_Reelles!$D:$D,"Immeuble",Charges_Reelles!$E:$E,$E139,Charges_Reelles!$K:$K,"O",Charges_Reelles!$L:$L,"Égalitaire")*IFERROR(1/VLOOKUP($E139,Immeubles!$A:$F,5,FALSE),0),0)+SUMIFS(Charges_Reelles!$J:$J,Charges_Reelles!$C:$C,$A139,Charges_Reelles!$D:$D,"Bien",Charges_Reelles!$F:$F,$C139,Charges_Reelles!$K:$K,"O")+SUMIFS(Charges_Reelles!$J:$J,Charges_Reelles!$C:$C,$A139,Charges_Reelles!$D:$D,"Bail",Charges_Reelles!$G:$G,$B139,Charges_Reelles!$K:$K,"O")))</f>
        <v/>
      </c>
      <c r="K139" s="7" t="str">
        <f>IF(OR($A139="", $B139=""),"",SUMIFS(Provisions!$D:$D,Provisions!$B:$B,$A139,Provisions!$C:$C,$B139))</f>
        <v/>
      </c>
      <c r="L139" s="7" t="str">
        <f t="shared" si="36"/>
        <v/>
      </c>
      <c r="M139" s="7" t="str">
        <f t="shared" si="37"/>
        <v/>
      </c>
      <c r="N139" s="7" t="str">
        <f t="shared" si="38"/>
        <v/>
      </c>
      <c r="O139" s="8"/>
      <c r="P139" s="8"/>
      <c r="Q139" s="8"/>
      <c r="R139" t="str">
        <f t="shared" si="39"/>
        <v/>
      </c>
      <c r="S139" t="str">
        <f t="shared" si="40"/>
        <v/>
      </c>
      <c r="T139" t="str">
        <f t="shared" si="41"/>
        <v/>
      </c>
      <c r="U139" t="str">
        <f t="shared" si="42"/>
        <v/>
      </c>
      <c r="V139" t="str">
        <f t="shared" si="43"/>
        <v/>
      </c>
      <c r="W139" t="str">
        <f t="shared" si="44"/>
        <v/>
      </c>
      <c r="X139" t="str">
        <f t="shared" si="45"/>
        <v/>
      </c>
      <c r="Y139" t="str">
        <f t="shared" si="46"/>
        <v/>
      </c>
      <c r="Z139" t="str">
        <f t="shared" si="47"/>
        <v/>
      </c>
      <c r="AA139" t="str">
        <f t="shared" si="48"/>
        <v/>
      </c>
      <c r="AB139" t="str">
        <f t="shared" si="49"/>
        <v/>
      </c>
      <c r="AC139" t="str">
        <f t="shared" si="50"/>
        <v/>
      </c>
    </row>
    <row r="140" spans="1:29" x14ac:dyDescent="0.25">
      <c r="A140" s="6"/>
      <c r="B140" s="6"/>
      <c r="C140" s="7" t="str">
        <f>IF($B140="","",VLOOKUP($B140,Baux!$A:$G,2,FALSE))</f>
        <v/>
      </c>
      <c r="D140" s="7" t="str">
        <f>IF($B140="","",VLOOKUP($B140,Baux!$A:$G,3,FALSE))</f>
        <v/>
      </c>
      <c r="E140" s="7" t="str">
        <f>IF($C140="","",VLOOKUP($C140,Biens!$A:$F,2,FALSE))</f>
        <v/>
      </c>
      <c r="F140" s="7" t="str">
        <f>IF(OR($A140="", $B140=""),"",MAX(VLOOKUP($B140,Baux!$A:$G,4,FALSE),DATE($A140,1,1)))</f>
        <v/>
      </c>
      <c r="G140" s="7" t="str">
        <f>IF(OR($A140="", $B140=""),"",MIN(IF(VLOOKUP($B140,Baux!$A:$G,5,FALSE)="",DATE($A140,12,31),VLOOKUP($B140,Baux!$A:$G,5,FALSE)),DATE($A140,12,31)))</f>
        <v/>
      </c>
      <c r="H140" s="7" t="str">
        <f t="shared" si="34"/>
        <v/>
      </c>
      <c r="I140" s="7" t="str">
        <f t="shared" si="35"/>
        <v/>
      </c>
      <c r="J140" s="7" t="str">
        <f>IF(OR($A140="", $B140=""),"",$I140*(IFERROR(SUMIFS(Charges_Reelles!$J:$J,Charges_Reelles!$C:$C,$A140,Charges_Reelles!$D:$D,"Immeuble",Charges_Reelles!$E:$E,$E140,Charges_Reelles!$K:$K,"O",Charges_Reelles!$L:$L,"Tantièmes")*IFERROR(VLOOKUP($C140,Biens!$A:$F,3,FALSE)/VLOOKUP($E140,Immeubles!$A:$F,3,FALSE),0),0)+IFERROR(SUMIFS(Charges_Reelles!$J:$J,Charges_Reelles!$C:$C,$A140,Charges_Reelles!$D:$D,"Immeuble",Charges_Reelles!$E:$E,$E140,Charges_Reelles!$K:$K,"O",Charges_Reelles!$L:$L,"Surface")*IFERROR(VLOOKUP($C140,Biens!$A:$F,4,FALSE)/VLOOKUP($E140,Immeubles!$A:$F,4,FALSE),0),0)+IFERROR(SUMIFS(Charges_Reelles!$J:$J,Charges_Reelles!$C:$C,$A140,Charges_Reelles!$D:$D,"Immeuble",Charges_Reelles!$E:$E,$E140,Charges_Reelles!$K:$K,"O",Charges_Reelles!$L:$L,"Égalitaire")*IFERROR(1/VLOOKUP($E140,Immeubles!$A:$F,5,FALSE),0),0)+SUMIFS(Charges_Reelles!$J:$J,Charges_Reelles!$C:$C,$A140,Charges_Reelles!$D:$D,"Bien",Charges_Reelles!$F:$F,$C140,Charges_Reelles!$K:$K,"O")+SUMIFS(Charges_Reelles!$J:$J,Charges_Reelles!$C:$C,$A140,Charges_Reelles!$D:$D,"Bail",Charges_Reelles!$G:$G,$B140,Charges_Reelles!$K:$K,"O")))</f>
        <v/>
      </c>
      <c r="K140" s="7" t="str">
        <f>IF(OR($A140="", $B140=""),"",SUMIFS(Provisions!$D:$D,Provisions!$B:$B,$A140,Provisions!$C:$C,$B140))</f>
        <v/>
      </c>
      <c r="L140" s="7" t="str">
        <f t="shared" si="36"/>
        <v/>
      </c>
      <c r="M140" s="7" t="str">
        <f t="shared" si="37"/>
        <v/>
      </c>
      <c r="N140" s="7" t="str">
        <f t="shared" si="38"/>
        <v/>
      </c>
      <c r="O140" s="8"/>
      <c r="P140" s="8"/>
      <c r="Q140" s="8"/>
      <c r="R140" t="str">
        <f t="shared" si="39"/>
        <v/>
      </c>
      <c r="S140" t="str">
        <f t="shared" si="40"/>
        <v/>
      </c>
      <c r="T140" t="str">
        <f t="shared" si="41"/>
        <v/>
      </c>
      <c r="U140" t="str">
        <f t="shared" si="42"/>
        <v/>
      </c>
      <c r="V140" t="str">
        <f t="shared" si="43"/>
        <v/>
      </c>
      <c r="W140" t="str">
        <f t="shared" si="44"/>
        <v/>
      </c>
      <c r="X140" t="str">
        <f t="shared" si="45"/>
        <v/>
      </c>
      <c r="Y140" t="str">
        <f t="shared" si="46"/>
        <v/>
      </c>
      <c r="Z140" t="str">
        <f t="shared" si="47"/>
        <v/>
      </c>
      <c r="AA140" t="str">
        <f t="shared" si="48"/>
        <v/>
      </c>
      <c r="AB140" t="str">
        <f t="shared" si="49"/>
        <v/>
      </c>
      <c r="AC140" t="str">
        <f t="shared" si="50"/>
        <v/>
      </c>
    </row>
    <row r="141" spans="1:29" x14ac:dyDescent="0.25">
      <c r="A141" s="6"/>
      <c r="B141" s="6"/>
      <c r="C141" s="7" t="str">
        <f>IF($B141="","",VLOOKUP($B141,Baux!$A:$G,2,FALSE))</f>
        <v/>
      </c>
      <c r="D141" s="7" t="str">
        <f>IF($B141="","",VLOOKUP($B141,Baux!$A:$G,3,FALSE))</f>
        <v/>
      </c>
      <c r="E141" s="7" t="str">
        <f>IF($C141="","",VLOOKUP($C141,Biens!$A:$F,2,FALSE))</f>
        <v/>
      </c>
      <c r="F141" s="7" t="str">
        <f>IF(OR($A141="", $B141=""),"",MAX(VLOOKUP($B141,Baux!$A:$G,4,FALSE),DATE($A141,1,1)))</f>
        <v/>
      </c>
      <c r="G141" s="7" t="str">
        <f>IF(OR($A141="", $B141=""),"",MIN(IF(VLOOKUP($B141,Baux!$A:$G,5,FALSE)="",DATE($A141,12,31),VLOOKUP($B141,Baux!$A:$G,5,FALSE)),DATE($A141,12,31)))</f>
        <v/>
      </c>
      <c r="H141" s="7" t="str">
        <f t="shared" si="34"/>
        <v/>
      </c>
      <c r="I141" s="7" t="str">
        <f t="shared" si="35"/>
        <v/>
      </c>
      <c r="J141" s="7" t="str">
        <f>IF(OR($A141="", $B141=""),"",$I141*(IFERROR(SUMIFS(Charges_Reelles!$J:$J,Charges_Reelles!$C:$C,$A141,Charges_Reelles!$D:$D,"Immeuble",Charges_Reelles!$E:$E,$E141,Charges_Reelles!$K:$K,"O",Charges_Reelles!$L:$L,"Tantièmes")*IFERROR(VLOOKUP($C141,Biens!$A:$F,3,FALSE)/VLOOKUP($E141,Immeubles!$A:$F,3,FALSE),0),0)+IFERROR(SUMIFS(Charges_Reelles!$J:$J,Charges_Reelles!$C:$C,$A141,Charges_Reelles!$D:$D,"Immeuble",Charges_Reelles!$E:$E,$E141,Charges_Reelles!$K:$K,"O",Charges_Reelles!$L:$L,"Surface")*IFERROR(VLOOKUP($C141,Biens!$A:$F,4,FALSE)/VLOOKUP($E141,Immeubles!$A:$F,4,FALSE),0),0)+IFERROR(SUMIFS(Charges_Reelles!$J:$J,Charges_Reelles!$C:$C,$A141,Charges_Reelles!$D:$D,"Immeuble",Charges_Reelles!$E:$E,$E141,Charges_Reelles!$K:$K,"O",Charges_Reelles!$L:$L,"Égalitaire")*IFERROR(1/VLOOKUP($E141,Immeubles!$A:$F,5,FALSE),0),0)+SUMIFS(Charges_Reelles!$J:$J,Charges_Reelles!$C:$C,$A141,Charges_Reelles!$D:$D,"Bien",Charges_Reelles!$F:$F,$C141,Charges_Reelles!$K:$K,"O")+SUMIFS(Charges_Reelles!$J:$J,Charges_Reelles!$C:$C,$A141,Charges_Reelles!$D:$D,"Bail",Charges_Reelles!$G:$G,$B141,Charges_Reelles!$K:$K,"O")))</f>
        <v/>
      </c>
      <c r="K141" s="7" t="str">
        <f>IF(OR($A141="", $B141=""),"",SUMIFS(Provisions!$D:$D,Provisions!$B:$B,$A141,Provisions!$C:$C,$B141))</f>
        <v/>
      </c>
      <c r="L141" s="7" t="str">
        <f t="shared" si="36"/>
        <v/>
      </c>
      <c r="M141" s="7" t="str">
        <f t="shared" si="37"/>
        <v/>
      </c>
      <c r="N141" s="7" t="str">
        <f t="shared" si="38"/>
        <v/>
      </c>
      <c r="O141" s="8"/>
      <c r="P141" s="8"/>
      <c r="Q141" s="8"/>
      <c r="R141" t="str">
        <f t="shared" si="39"/>
        <v/>
      </c>
      <c r="S141" t="str">
        <f t="shared" si="40"/>
        <v/>
      </c>
      <c r="T141" t="str">
        <f t="shared" si="41"/>
        <v/>
      </c>
      <c r="U141" t="str">
        <f t="shared" si="42"/>
        <v/>
      </c>
      <c r="V141" t="str">
        <f t="shared" si="43"/>
        <v/>
      </c>
      <c r="W141" t="str">
        <f t="shared" si="44"/>
        <v/>
      </c>
      <c r="X141" t="str">
        <f t="shared" si="45"/>
        <v/>
      </c>
      <c r="Y141" t="str">
        <f t="shared" si="46"/>
        <v/>
      </c>
      <c r="Z141" t="str">
        <f t="shared" si="47"/>
        <v/>
      </c>
      <c r="AA141" t="str">
        <f t="shared" si="48"/>
        <v/>
      </c>
      <c r="AB141" t="str">
        <f t="shared" si="49"/>
        <v/>
      </c>
      <c r="AC141" t="str">
        <f t="shared" si="50"/>
        <v/>
      </c>
    </row>
    <row r="142" spans="1:29" x14ac:dyDescent="0.25">
      <c r="A142" s="6"/>
      <c r="B142" s="6"/>
      <c r="C142" s="7" t="str">
        <f>IF($B142="","",VLOOKUP($B142,Baux!$A:$G,2,FALSE))</f>
        <v/>
      </c>
      <c r="D142" s="7" t="str">
        <f>IF($B142="","",VLOOKUP($B142,Baux!$A:$G,3,FALSE))</f>
        <v/>
      </c>
      <c r="E142" s="7" t="str">
        <f>IF($C142="","",VLOOKUP($C142,Biens!$A:$F,2,FALSE))</f>
        <v/>
      </c>
      <c r="F142" s="7" t="str">
        <f>IF(OR($A142="", $B142=""),"",MAX(VLOOKUP($B142,Baux!$A:$G,4,FALSE),DATE($A142,1,1)))</f>
        <v/>
      </c>
      <c r="G142" s="7" t="str">
        <f>IF(OR($A142="", $B142=""),"",MIN(IF(VLOOKUP($B142,Baux!$A:$G,5,FALSE)="",DATE($A142,12,31),VLOOKUP($B142,Baux!$A:$G,5,FALSE)),DATE($A142,12,31)))</f>
        <v/>
      </c>
      <c r="H142" s="7" t="str">
        <f t="shared" si="34"/>
        <v/>
      </c>
      <c r="I142" s="7" t="str">
        <f t="shared" si="35"/>
        <v/>
      </c>
      <c r="J142" s="7" t="str">
        <f>IF(OR($A142="", $B142=""),"",$I142*(IFERROR(SUMIFS(Charges_Reelles!$J:$J,Charges_Reelles!$C:$C,$A142,Charges_Reelles!$D:$D,"Immeuble",Charges_Reelles!$E:$E,$E142,Charges_Reelles!$K:$K,"O",Charges_Reelles!$L:$L,"Tantièmes")*IFERROR(VLOOKUP($C142,Biens!$A:$F,3,FALSE)/VLOOKUP($E142,Immeubles!$A:$F,3,FALSE),0),0)+IFERROR(SUMIFS(Charges_Reelles!$J:$J,Charges_Reelles!$C:$C,$A142,Charges_Reelles!$D:$D,"Immeuble",Charges_Reelles!$E:$E,$E142,Charges_Reelles!$K:$K,"O",Charges_Reelles!$L:$L,"Surface")*IFERROR(VLOOKUP($C142,Biens!$A:$F,4,FALSE)/VLOOKUP($E142,Immeubles!$A:$F,4,FALSE),0),0)+IFERROR(SUMIFS(Charges_Reelles!$J:$J,Charges_Reelles!$C:$C,$A142,Charges_Reelles!$D:$D,"Immeuble",Charges_Reelles!$E:$E,$E142,Charges_Reelles!$K:$K,"O",Charges_Reelles!$L:$L,"Égalitaire")*IFERROR(1/VLOOKUP($E142,Immeubles!$A:$F,5,FALSE),0),0)+SUMIFS(Charges_Reelles!$J:$J,Charges_Reelles!$C:$C,$A142,Charges_Reelles!$D:$D,"Bien",Charges_Reelles!$F:$F,$C142,Charges_Reelles!$K:$K,"O")+SUMIFS(Charges_Reelles!$J:$J,Charges_Reelles!$C:$C,$A142,Charges_Reelles!$D:$D,"Bail",Charges_Reelles!$G:$G,$B142,Charges_Reelles!$K:$K,"O")))</f>
        <v/>
      </c>
      <c r="K142" s="7" t="str">
        <f>IF(OR($A142="", $B142=""),"",SUMIFS(Provisions!$D:$D,Provisions!$B:$B,$A142,Provisions!$C:$C,$B142))</f>
        <v/>
      </c>
      <c r="L142" s="7" t="str">
        <f t="shared" si="36"/>
        <v/>
      </c>
      <c r="M142" s="7" t="str">
        <f t="shared" si="37"/>
        <v/>
      </c>
      <c r="N142" s="7" t="str">
        <f t="shared" si="38"/>
        <v/>
      </c>
      <c r="O142" s="8"/>
      <c r="P142" s="8"/>
      <c r="Q142" s="8"/>
      <c r="R142" t="str">
        <f t="shared" si="39"/>
        <v/>
      </c>
      <c r="S142" t="str">
        <f t="shared" si="40"/>
        <v/>
      </c>
      <c r="T142" t="str">
        <f t="shared" si="41"/>
        <v/>
      </c>
      <c r="U142" t="str">
        <f t="shared" si="42"/>
        <v/>
      </c>
      <c r="V142" t="str">
        <f t="shared" si="43"/>
        <v/>
      </c>
      <c r="W142" t="str">
        <f t="shared" si="44"/>
        <v/>
      </c>
      <c r="X142" t="str">
        <f t="shared" si="45"/>
        <v/>
      </c>
      <c r="Y142" t="str">
        <f t="shared" si="46"/>
        <v/>
      </c>
      <c r="Z142" t="str">
        <f t="shared" si="47"/>
        <v/>
      </c>
      <c r="AA142" t="str">
        <f t="shared" si="48"/>
        <v/>
      </c>
      <c r="AB142" t="str">
        <f t="shared" si="49"/>
        <v/>
      </c>
      <c r="AC142" t="str">
        <f t="shared" si="50"/>
        <v/>
      </c>
    </row>
    <row r="143" spans="1:29" x14ac:dyDescent="0.25">
      <c r="A143" s="6"/>
      <c r="B143" s="6"/>
      <c r="C143" s="7" t="str">
        <f>IF($B143="","",VLOOKUP($B143,Baux!$A:$G,2,FALSE))</f>
        <v/>
      </c>
      <c r="D143" s="7" t="str">
        <f>IF($B143="","",VLOOKUP($B143,Baux!$A:$G,3,FALSE))</f>
        <v/>
      </c>
      <c r="E143" s="7" t="str">
        <f>IF($C143="","",VLOOKUP($C143,Biens!$A:$F,2,FALSE))</f>
        <v/>
      </c>
      <c r="F143" s="7" t="str">
        <f>IF(OR($A143="", $B143=""),"",MAX(VLOOKUP($B143,Baux!$A:$G,4,FALSE),DATE($A143,1,1)))</f>
        <v/>
      </c>
      <c r="G143" s="7" t="str">
        <f>IF(OR($A143="", $B143=""),"",MIN(IF(VLOOKUP($B143,Baux!$A:$G,5,FALSE)="",DATE($A143,12,31),VLOOKUP($B143,Baux!$A:$G,5,FALSE)),DATE($A143,12,31)))</f>
        <v/>
      </c>
      <c r="H143" s="7" t="str">
        <f t="shared" si="34"/>
        <v/>
      </c>
      <c r="I143" s="7" t="str">
        <f t="shared" si="35"/>
        <v/>
      </c>
      <c r="J143" s="7" t="str">
        <f>IF(OR($A143="", $B143=""),"",$I143*(IFERROR(SUMIFS(Charges_Reelles!$J:$J,Charges_Reelles!$C:$C,$A143,Charges_Reelles!$D:$D,"Immeuble",Charges_Reelles!$E:$E,$E143,Charges_Reelles!$K:$K,"O",Charges_Reelles!$L:$L,"Tantièmes")*IFERROR(VLOOKUP($C143,Biens!$A:$F,3,FALSE)/VLOOKUP($E143,Immeubles!$A:$F,3,FALSE),0),0)+IFERROR(SUMIFS(Charges_Reelles!$J:$J,Charges_Reelles!$C:$C,$A143,Charges_Reelles!$D:$D,"Immeuble",Charges_Reelles!$E:$E,$E143,Charges_Reelles!$K:$K,"O",Charges_Reelles!$L:$L,"Surface")*IFERROR(VLOOKUP($C143,Biens!$A:$F,4,FALSE)/VLOOKUP($E143,Immeubles!$A:$F,4,FALSE),0),0)+IFERROR(SUMIFS(Charges_Reelles!$J:$J,Charges_Reelles!$C:$C,$A143,Charges_Reelles!$D:$D,"Immeuble",Charges_Reelles!$E:$E,$E143,Charges_Reelles!$K:$K,"O",Charges_Reelles!$L:$L,"Égalitaire")*IFERROR(1/VLOOKUP($E143,Immeubles!$A:$F,5,FALSE),0),0)+SUMIFS(Charges_Reelles!$J:$J,Charges_Reelles!$C:$C,$A143,Charges_Reelles!$D:$D,"Bien",Charges_Reelles!$F:$F,$C143,Charges_Reelles!$K:$K,"O")+SUMIFS(Charges_Reelles!$J:$J,Charges_Reelles!$C:$C,$A143,Charges_Reelles!$D:$D,"Bail",Charges_Reelles!$G:$G,$B143,Charges_Reelles!$K:$K,"O")))</f>
        <v/>
      </c>
      <c r="K143" s="7" t="str">
        <f>IF(OR($A143="", $B143=""),"",SUMIFS(Provisions!$D:$D,Provisions!$B:$B,$A143,Provisions!$C:$C,$B143))</f>
        <v/>
      </c>
      <c r="L143" s="7" t="str">
        <f t="shared" si="36"/>
        <v/>
      </c>
      <c r="M143" s="7" t="str">
        <f t="shared" si="37"/>
        <v/>
      </c>
      <c r="N143" s="7" t="str">
        <f t="shared" si="38"/>
        <v/>
      </c>
      <c r="O143" s="8"/>
      <c r="P143" s="8"/>
      <c r="Q143" s="8"/>
      <c r="R143" t="str">
        <f t="shared" si="39"/>
        <v/>
      </c>
      <c r="S143" t="str">
        <f t="shared" si="40"/>
        <v/>
      </c>
      <c r="T143" t="str">
        <f t="shared" si="41"/>
        <v/>
      </c>
      <c r="U143" t="str">
        <f t="shared" si="42"/>
        <v/>
      </c>
      <c r="V143" t="str">
        <f t="shared" si="43"/>
        <v/>
      </c>
      <c r="W143" t="str">
        <f t="shared" si="44"/>
        <v/>
      </c>
      <c r="X143" t="str">
        <f t="shared" si="45"/>
        <v/>
      </c>
      <c r="Y143" t="str">
        <f t="shared" si="46"/>
        <v/>
      </c>
      <c r="Z143" t="str">
        <f t="shared" si="47"/>
        <v/>
      </c>
      <c r="AA143" t="str">
        <f t="shared" si="48"/>
        <v/>
      </c>
      <c r="AB143" t="str">
        <f t="shared" si="49"/>
        <v/>
      </c>
      <c r="AC143" t="str">
        <f t="shared" si="50"/>
        <v/>
      </c>
    </row>
    <row r="144" spans="1:29" x14ac:dyDescent="0.25">
      <c r="A144" s="6"/>
      <c r="B144" s="6"/>
      <c r="C144" s="7" t="str">
        <f>IF($B144="","",VLOOKUP($B144,Baux!$A:$G,2,FALSE))</f>
        <v/>
      </c>
      <c r="D144" s="7" t="str">
        <f>IF($B144="","",VLOOKUP($B144,Baux!$A:$G,3,FALSE))</f>
        <v/>
      </c>
      <c r="E144" s="7" t="str">
        <f>IF($C144="","",VLOOKUP($C144,Biens!$A:$F,2,FALSE))</f>
        <v/>
      </c>
      <c r="F144" s="7" t="str">
        <f>IF(OR($A144="", $B144=""),"",MAX(VLOOKUP($B144,Baux!$A:$G,4,FALSE),DATE($A144,1,1)))</f>
        <v/>
      </c>
      <c r="G144" s="7" t="str">
        <f>IF(OR($A144="", $B144=""),"",MIN(IF(VLOOKUP($B144,Baux!$A:$G,5,FALSE)="",DATE($A144,12,31),VLOOKUP($B144,Baux!$A:$G,5,FALSE)),DATE($A144,12,31)))</f>
        <v/>
      </c>
      <c r="H144" s="7" t="str">
        <f t="shared" si="34"/>
        <v/>
      </c>
      <c r="I144" s="7" t="str">
        <f t="shared" si="35"/>
        <v/>
      </c>
      <c r="J144" s="7" t="str">
        <f>IF(OR($A144="", $B144=""),"",$I144*(IFERROR(SUMIFS(Charges_Reelles!$J:$J,Charges_Reelles!$C:$C,$A144,Charges_Reelles!$D:$D,"Immeuble",Charges_Reelles!$E:$E,$E144,Charges_Reelles!$K:$K,"O",Charges_Reelles!$L:$L,"Tantièmes")*IFERROR(VLOOKUP($C144,Biens!$A:$F,3,FALSE)/VLOOKUP($E144,Immeubles!$A:$F,3,FALSE),0),0)+IFERROR(SUMIFS(Charges_Reelles!$J:$J,Charges_Reelles!$C:$C,$A144,Charges_Reelles!$D:$D,"Immeuble",Charges_Reelles!$E:$E,$E144,Charges_Reelles!$K:$K,"O",Charges_Reelles!$L:$L,"Surface")*IFERROR(VLOOKUP($C144,Biens!$A:$F,4,FALSE)/VLOOKUP($E144,Immeubles!$A:$F,4,FALSE),0),0)+IFERROR(SUMIFS(Charges_Reelles!$J:$J,Charges_Reelles!$C:$C,$A144,Charges_Reelles!$D:$D,"Immeuble",Charges_Reelles!$E:$E,$E144,Charges_Reelles!$K:$K,"O",Charges_Reelles!$L:$L,"Égalitaire")*IFERROR(1/VLOOKUP($E144,Immeubles!$A:$F,5,FALSE),0),0)+SUMIFS(Charges_Reelles!$J:$J,Charges_Reelles!$C:$C,$A144,Charges_Reelles!$D:$D,"Bien",Charges_Reelles!$F:$F,$C144,Charges_Reelles!$K:$K,"O")+SUMIFS(Charges_Reelles!$J:$J,Charges_Reelles!$C:$C,$A144,Charges_Reelles!$D:$D,"Bail",Charges_Reelles!$G:$G,$B144,Charges_Reelles!$K:$K,"O")))</f>
        <v/>
      </c>
      <c r="K144" s="7" t="str">
        <f>IF(OR($A144="", $B144=""),"",SUMIFS(Provisions!$D:$D,Provisions!$B:$B,$A144,Provisions!$C:$C,$B144))</f>
        <v/>
      </c>
      <c r="L144" s="7" t="str">
        <f t="shared" si="36"/>
        <v/>
      </c>
      <c r="M144" s="7" t="str">
        <f t="shared" si="37"/>
        <v/>
      </c>
      <c r="N144" s="7" t="str">
        <f t="shared" si="38"/>
        <v/>
      </c>
      <c r="O144" s="8"/>
      <c r="P144" s="8"/>
      <c r="Q144" s="8"/>
      <c r="R144" t="str">
        <f t="shared" si="39"/>
        <v/>
      </c>
      <c r="S144" t="str">
        <f t="shared" si="40"/>
        <v/>
      </c>
      <c r="T144" t="str">
        <f t="shared" si="41"/>
        <v/>
      </c>
      <c r="U144" t="str">
        <f t="shared" si="42"/>
        <v/>
      </c>
      <c r="V144" t="str">
        <f t="shared" si="43"/>
        <v/>
      </c>
      <c r="W144" t="str">
        <f t="shared" si="44"/>
        <v/>
      </c>
      <c r="X144" t="str">
        <f t="shared" si="45"/>
        <v/>
      </c>
      <c r="Y144" t="str">
        <f t="shared" si="46"/>
        <v/>
      </c>
      <c r="Z144" t="str">
        <f t="shared" si="47"/>
        <v/>
      </c>
      <c r="AA144" t="str">
        <f t="shared" si="48"/>
        <v/>
      </c>
      <c r="AB144" t="str">
        <f t="shared" si="49"/>
        <v/>
      </c>
      <c r="AC144" t="str">
        <f t="shared" si="50"/>
        <v/>
      </c>
    </row>
    <row r="145" spans="1:29" x14ac:dyDescent="0.25">
      <c r="A145" s="6"/>
      <c r="B145" s="6"/>
      <c r="C145" s="7" t="str">
        <f>IF($B145="","",VLOOKUP($B145,Baux!$A:$G,2,FALSE))</f>
        <v/>
      </c>
      <c r="D145" s="7" t="str">
        <f>IF($B145="","",VLOOKUP($B145,Baux!$A:$G,3,FALSE))</f>
        <v/>
      </c>
      <c r="E145" s="7" t="str">
        <f>IF($C145="","",VLOOKUP($C145,Biens!$A:$F,2,FALSE))</f>
        <v/>
      </c>
      <c r="F145" s="7" t="str">
        <f>IF(OR($A145="", $B145=""),"",MAX(VLOOKUP($B145,Baux!$A:$G,4,FALSE),DATE($A145,1,1)))</f>
        <v/>
      </c>
      <c r="G145" s="7" t="str">
        <f>IF(OR($A145="", $B145=""),"",MIN(IF(VLOOKUP($B145,Baux!$A:$G,5,FALSE)="",DATE($A145,12,31),VLOOKUP($B145,Baux!$A:$G,5,FALSE)),DATE($A145,12,31)))</f>
        <v/>
      </c>
      <c r="H145" s="7" t="str">
        <f t="shared" si="34"/>
        <v/>
      </c>
      <c r="I145" s="7" t="str">
        <f t="shared" si="35"/>
        <v/>
      </c>
      <c r="J145" s="7" t="str">
        <f>IF(OR($A145="", $B145=""),"",$I145*(IFERROR(SUMIFS(Charges_Reelles!$J:$J,Charges_Reelles!$C:$C,$A145,Charges_Reelles!$D:$D,"Immeuble",Charges_Reelles!$E:$E,$E145,Charges_Reelles!$K:$K,"O",Charges_Reelles!$L:$L,"Tantièmes")*IFERROR(VLOOKUP($C145,Biens!$A:$F,3,FALSE)/VLOOKUP($E145,Immeubles!$A:$F,3,FALSE),0),0)+IFERROR(SUMIFS(Charges_Reelles!$J:$J,Charges_Reelles!$C:$C,$A145,Charges_Reelles!$D:$D,"Immeuble",Charges_Reelles!$E:$E,$E145,Charges_Reelles!$K:$K,"O",Charges_Reelles!$L:$L,"Surface")*IFERROR(VLOOKUP($C145,Biens!$A:$F,4,FALSE)/VLOOKUP($E145,Immeubles!$A:$F,4,FALSE),0),0)+IFERROR(SUMIFS(Charges_Reelles!$J:$J,Charges_Reelles!$C:$C,$A145,Charges_Reelles!$D:$D,"Immeuble",Charges_Reelles!$E:$E,$E145,Charges_Reelles!$K:$K,"O",Charges_Reelles!$L:$L,"Égalitaire")*IFERROR(1/VLOOKUP($E145,Immeubles!$A:$F,5,FALSE),0),0)+SUMIFS(Charges_Reelles!$J:$J,Charges_Reelles!$C:$C,$A145,Charges_Reelles!$D:$D,"Bien",Charges_Reelles!$F:$F,$C145,Charges_Reelles!$K:$K,"O")+SUMIFS(Charges_Reelles!$J:$J,Charges_Reelles!$C:$C,$A145,Charges_Reelles!$D:$D,"Bail",Charges_Reelles!$G:$G,$B145,Charges_Reelles!$K:$K,"O")))</f>
        <v/>
      </c>
      <c r="K145" s="7" t="str">
        <f>IF(OR($A145="", $B145=""),"",SUMIFS(Provisions!$D:$D,Provisions!$B:$B,$A145,Provisions!$C:$C,$B145))</f>
        <v/>
      </c>
      <c r="L145" s="7" t="str">
        <f t="shared" si="36"/>
        <v/>
      </c>
      <c r="M145" s="7" t="str">
        <f t="shared" si="37"/>
        <v/>
      </c>
      <c r="N145" s="7" t="str">
        <f t="shared" si="38"/>
        <v/>
      </c>
      <c r="O145" s="8"/>
      <c r="P145" s="8"/>
      <c r="Q145" s="8"/>
      <c r="R145" t="str">
        <f t="shared" si="39"/>
        <v/>
      </c>
      <c r="S145" t="str">
        <f t="shared" si="40"/>
        <v/>
      </c>
      <c r="T145" t="str">
        <f t="shared" si="41"/>
        <v/>
      </c>
      <c r="U145" t="str">
        <f t="shared" si="42"/>
        <v/>
      </c>
      <c r="V145" t="str">
        <f t="shared" si="43"/>
        <v/>
      </c>
      <c r="W145" t="str">
        <f t="shared" si="44"/>
        <v/>
      </c>
      <c r="X145" t="str">
        <f t="shared" si="45"/>
        <v/>
      </c>
      <c r="Y145" t="str">
        <f t="shared" si="46"/>
        <v/>
      </c>
      <c r="Z145" t="str">
        <f t="shared" si="47"/>
        <v/>
      </c>
      <c r="AA145" t="str">
        <f t="shared" si="48"/>
        <v/>
      </c>
      <c r="AB145" t="str">
        <f t="shared" si="49"/>
        <v/>
      </c>
      <c r="AC145" t="str">
        <f t="shared" si="50"/>
        <v/>
      </c>
    </row>
    <row r="146" spans="1:29" x14ac:dyDescent="0.25">
      <c r="A146" s="6"/>
      <c r="B146" s="6"/>
      <c r="C146" s="7" t="str">
        <f>IF($B146="","",VLOOKUP($B146,Baux!$A:$G,2,FALSE))</f>
        <v/>
      </c>
      <c r="D146" s="7" t="str">
        <f>IF($B146="","",VLOOKUP($B146,Baux!$A:$G,3,FALSE))</f>
        <v/>
      </c>
      <c r="E146" s="7" t="str">
        <f>IF($C146="","",VLOOKUP($C146,Biens!$A:$F,2,FALSE))</f>
        <v/>
      </c>
      <c r="F146" s="7" t="str">
        <f>IF(OR($A146="", $B146=""),"",MAX(VLOOKUP($B146,Baux!$A:$G,4,FALSE),DATE($A146,1,1)))</f>
        <v/>
      </c>
      <c r="G146" s="7" t="str">
        <f>IF(OR($A146="", $B146=""),"",MIN(IF(VLOOKUP($B146,Baux!$A:$G,5,FALSE)="",DATE($A146,12,31),VLOOKUP($B146,Baux!$A:$G,5,FALSE)),DATE($A146,12,31)))</f>
        <v/>
      </c>
      <c r="H146" s="7" t="str">
        <f t="shared" si="34"/>
        <v/>
      </c>
      <c r="I146" s="7" t="str">
        <f t="shared" si="35"/>
        <v/>
      </c>
      <c r="J146" s="7" t="str">
        <f>IF(OR($A146="", $B146=""),"",$I146*(IFERROR(SUMIFS(Charges_Reelles!$J:$J,Charges_Reelles!$C:$C,$A146,Charges_Reelles!$D:$D,"Immeuble",Charges_Reelles!$E:$E,$E146,Charges_Reelles!$K:$K,"O",Charges_Reelles!$L:$L,"Tantièmes")*IFERROR(VLOOKUP($C146,Biens!$A:$F,3,FALSE)/VLOOKUP($E146,Immeubles!$A:$F,3,FALSE),0),0)+IFERROR(SUMIFS(Charges_Reelles!$J:$J,Charges_Reelles!$C:$C,$A146,Charges_Reelles!$D:$D,"Immeuble",Charges_Reelles!$E:$E,$E146,Charges_Reelles!$K:$K,"O",Charges_Reelles!$L:$L,"Surface")*IFERROR(VLOOKUP($C146,Biens!$A:$F,4,FALSE)/VLOOKUP($E146,Immeubles!$A:$F,4,FALSE),0),0)+IFERROR(SUMIFS(Charges_Reelles!$J:$J,Charges_Reelles!$C:$C,$A146,Charges_Reelles!$D:$D,"Immeuble",Charges_Reelles!$E:$E,$E146,Charges_Reelles!$K:$K,"O",Charges_Reelles!$L:$L,"Égalitaire")*IFERROR(1/VLOOKUP($E146,Immeubles!$A:$F,5,FALSE),0),0)+SUMIFS(Charges_Reelles!$J:$J,Charges_Reelles!$C:$C,$A146,Charges_Reelles!$D:$D,"Bien",Charges_Reelles!$F:$F,$C146,Charges_Reelles!$K:$K,"O")+SUMIFS(Charges_Reelles!$J:$J,Charges_Reelles!$C:$C,$A146,Charges_Reelles!$D:$D,"Bail",Charges_Reelles!$G:$G,$B146,Charges_Reelles!$K:$K,"O")))</f>
        <v/>
      </c>
      <c r="K146" s="7" t="str">
        <f>IF(OR($A146="", $B146=""),"",SUMIFS(Provisions!$D:$D,Provisions!$B:$B,$A146,Provisions!$C:$C,$B146))</f>
        <v/>
      </c>
      <c r="L146" s="7" t="str">
        <f t="shared" si="36"/>
        <v/>
      </c>
      <c r="M146" s="7" t="str">
        <f t="shared" si="37"/>
        <v/>
      </c>
      <c r="N146" s="7" t="str">
        <f t="shared" si="38"/>
        <v/>
      </c>
      <c r="O146" s="8"/>
      <c r="P146" s="8"/>
      <c r="Q146" s="8"/>
      <c r="R146" t="str">
        <f t="shared" si="39"/>
        <v/>
      </c>
      <c r="S146" t="str">
        <f t="shared" si="40"/>
        <v/>
      </c>
      <c r="T146" t="str">
        <f t="shared" si="41"/>
        <v/>
      </c>
      <c r="U146" t="str">
        <f t="shared" si="42"/>
        <v/>
      </c>
      <c r="V146" t="str">
        <f t="shared" si="43"/>
        <v/>
      </c>
      <c r="W146" t="str">
        <f t="shared" si="44"/>
        <v/>
      </c>
      <c r="X146" t="str">
        <f t="shared" si="45"/>
        <v/>
      </c>
      <c r="Y146" t="str">
        <f t="shared" si="46"/>
        <v/>
      </c>
      <c r="Z146" t="str">
        <f t="shared" si="47"/>
        <v/>
      </c>
      <c r="AA146" t="str">
        <f t="shared" si="48"/>
        <v/>
      </c>
      <c r="AB146" t="str">
        <f t="shared" si="49"/>
        <v/>
      </c>
      <c r="AC146" t="str">
        <f t="shared" si="50"/>
        <v/>
      </c>
    </row>
    <row r="147" spans="1:29" x14ac:dyDescent="0.25">
      <c r="A147" s="6"/>
      <c r="B147" s="6"/>
      <c r="C147" s="7" t="str">
        <f>IF($B147="","",VLOOKUP($B147,Baux!$A:$G,2,FALSE))</f>
        <v/>
      </c>
      <c r="D147" s="7" t="str">
        <f>IF($B147="","",VLOOKUP($B147,Baux!$A:$G,3,FALSE))</f>
        <v/>
      </c>
      <c r="E147" s="7" t="str">
        <f>IF($C147="","",VLOOKUP($C147,Biens!$A:$F,2,FALSE))</f>
        <v/>
      </c>
      <c r="F147" s="7" t="str">
        <f>IF(OR($A147="", $B147=""),"",MAX(VLOOKUP($B147,Baux!$A:$G,4,FALSE),DATE($A147,1,1)))</f>
        <v/>
      </c>
      <c r="G147" s="7" t="str">
        <f>IF(OR($A147="", $B147=""),"",MIN(IF(VLOOKUP($B147,Baux!$A:$G,5,FALSE)="",DATE($A147,12,31),VLOOKUP($B147,Baux!$A:$G,5,FALSE)),DATE($A147,12,31)))</f>
        <v/>
      </c>
      <c r="H147" s="7" t="str">
        <f t="shared" si="34"/>
        <v/>
      </c>
      <c r="I147" s="7" t="str">
        <f t="shared" si="35"/>
        <v/>
      </c>
      <c r="J147" s="7" t="str">
        <f>IF(OR($A147="", $B147=""),"",$I147*(IFERROR(SUMIFS(Charges_Reelles!$J:$J,Charges_Reelles!$C:$C,$A147,Charges_Reelles!$D:$D,"Immeuble",Charges_Reelles!$E:$E,$E147,Charges_Reelles!$K:$K,"O",Charges_Reelles!$L:$L,"Tantièmes")*IFERROR(VLOOKUP($C147,Biens!$A:$F,3,FALSE)/VLOOKUP($E147,Immeubles!$A:$F,3,FALSE),0),0)+IFERROR(SUMIFS(Charges_Reelles!$J:$J,Charges_Reelles!$C:$C,$A147,Charges_Reelles!$D:$D,"Immeuble",Charges_Reelles!$E:$E,$E147,Charges_Reelles!$K:$K,"O",Charges_Reelles!$L:$L,"Surface")*IFERROR(VLOOKUP($C147,Biens!$A:$F,4,FALSE)/VLOOKUP($E147,Immeubles!$A:$F,4,FALSE),0),0)+IFERROR(SUMIFS(Charges_Reelles!$J:$J,Charges_Reelles!$C:$C,$A147,Charges_Reelles!$D:$D,"Immeuble",Charges_Reelles!$E:$E,$E147,Charges_Reelles!$K:$K,"O",Charges_Reelles!$L:$L,"Égalitaire")*IFERROR(1/VLOOKUP($E147,Immeubles!$A:$F,5,FALSE),0),0)+SUMIFS(Charges_Reelles!$J:$J,Charges_Reelles!$C:$C,$A147,Charges_Reelles!$D:$D,"Bien",Charges_Reelles!$F:$F,$C147,Charges_Reelles!$K:$K,"O")+SUMIFS(Charges_Reelles!$J:$J,Charges_Reelles!$C:$C,$A147,Charges_Reelles!$D:$D,"Bail",Charges_Reelles!$G:$G,$B147,Charges_Reelles!$K:$K,"O")))</f>
        <v/>
      </c>
      <c r="K147" s="7" t="str">
        <f>IF(OR($A147="", $B147=""),"",SUMIFS(Provisions!$D:$D,Provisions!$B:$B,$A147,Provisions!$C:$C,$B147))</f>
        <v/>
      </c>
      <c r="L147" s="7" t="str">
        <f t="shared" si="36"/>
        <v/>
      </c>
      <c r="M147" s="7" t="str">
        <f t="shared" si="37"/>
        <v/>
      </c>
      <c r="N147" s="7" t="str">
        <f t="shared" si="38"/>
        <v/>
      </c>
      <c r="O147" s="8"/>
      <c r="P147" s="8"/>
      <c r="Q147" s="8"/>
      <c r="R147" t="str">
        <f t="shared" si="39"/>
        <v/>
      </c>
      <c r="S147" t="str">
        <f t="shared" si="40"/>
        <v/>
      </c>
      <c r="T147" t="str">
        <f t="shared" si="41"/>
        <v/>
      </c>
      <c r="U147" t="str">
        <f t="shared" si="42"/>
        <v/>
      </c>
      <c r="V147" t="str">
        <f t="shared" si="43"/>
        <v/>
      </c>
      <c r="W147" t="str">
        <f t="shared" si="44"/>
        <v/>
      </c>
      <c r="X147" t="str">
        <f t="shared" si="45"/>
        <v/>
      </c>
      <c r="Y147" t="str">
        <f t="shared" si="46"/>
        <v/>
      </c>
      <c r="Z147" t="str">
        <f t="shared" si="47"/>
        <v/>
      </c>
      <c r="AA147" t="str">
        <f t="shared" si="48"/>
        <v/>
      </c>
      <c r="AB147" t="str">
        <f t="shared" si="49"/>
        <v/>
      </c>
      <c r="AC147" t="str">
        <f t="shared" si="50"/>
        <v/>
      </c>
    </row>
    <row r="148" spans="1:29" x14ac:dyDescent="0.25">
      <c r="A148" s="6"/>
      <c r="B148" s="6"/>
      <c r="C148" s="7" t="str">
        <f>IF($B148="","",VLOOKUP($B148,Baux!$A:$G,2,FALSE))</f>
        <v/>
      </c>
      <c r="D148" s="7" t="str">
        <f>IF($B148="","",VLOOKUP($B148,Baux!$A:$G,3,FALSE))</f>
        <v/>
      </c>
      <c r="E148" s="7" t="str">
        <f>IF($C148="","",VLOOKUP($C148,Biens!$A:$F,2,FALSE))</f>
        <v/>
      </c>
      <c r="F148" s="7" t="str">
        <f>IF(OR($A148="", $B148=""),"",MAX(VLOOKUP($B148,Baux!$A:$G,4,FALSE),DATE($A148,1,1)))</f>
        <v/>
      </c>
      <c r="G148" s="7" t="str">
        <f>IF(OR($A148="", $B148=""),"",MIN(IF(VLOOKUP($B148,Baux!$A:$G,5,FALSE)="",DATE($A148,12,31),VLOOKUP($B148,Baux!$A:$G,5,FALSE)),DATE($A148,12,31)))</f>
        <v/>
      </c>
      <c r="H148" s="7" t="str">
        <f t="shared" si="34"/>
        <v/>
      </c>
      <c r="I148" s="7" t="str">
        <f t="shared" si="35"/>
        <v/>
      </c>
      <c r="J148" s="7" t="str">
        <f>IF(OR($A148="", $B148=""),"",$I148*(IFERROR(SUMIFS(Charges_Reelles!$J:$J,Charges_Reelles!$C:$C,$A148,Charges_Reelles!$D:$D,"Immeuble",Charges_Reelles!$E:$E,$E148,Charges_Reelles!$K:$K,"O",Charges_Reelles!$L:$L,"Tantièmes")*IFERROR(VLOOKUP($C148,Biens!$A:$F,3,FALSE)/VLOOKUP($E148,Immeubles!$A:$F,3,FALSE),0),0)+IFERROR(SUMIFS(Charges_Reelles!$J:$J,Charges_Reelles!$C:$C,$A148,Charges_Reelles!$D:$D,"Immeuble",Charges_Reelles!$E:$E,$E148,Charges_Reelles!$K:$K,"O",Charges_Reelles!$L:$L,"Surface")*IFERROR(VLOOKUP($C148,Biens!$A:$F,4,FALSE)/VLOOKUP($E148,Immeubles!$A:$F,4,FALSE),0),0)+IFERROR(SUMIFS(Charges_Reelles!$J:$J,Charges_Reelles!$C:$C,$A148,Charges_Reelles!$D:$D,"Immeuble",Charges_Reelles!$E:$E,$E148,Charges_Reelles!$K:$K,"O",Charges_Reelles!$L:$L,"Égalitaire")*IFERROR(1/VLOOKUP($E148,Immeubles!$A:$F,5,FALSE),0),0)+SUMIFS(Charges_Reelles!$J:$J,Charges_Reelles!$C:$C,$A148,Charges_Reelles!$D:$D,"Bien",Charges_Reelles!$F:$F,$C148,Charges_Reelles!$K:$K,"O")+SUMIFS(Charges_Reelles!$J:$J,Charges_Reelles!$C:$C,$A148,Charges_Reelles!$D:$D,"Bail",Charges_Reelles!$G:$G,$B148,Charges_Reelles!$K:$K,"O")))</f>
        <v/>
      </c>
      <c r="K148" s="7" t="str">
        <f>IF(OR($A148="", $B148=""),"",SUMIFS(Provisions!$D:$D,Provisions!$B:$B,$A148,Provisions!$C:$C,$B148))</f>
        <v/>
      </c>
      <c r="L148" s="7" t="str">
        <f t="shared" si="36"/>
        <v/>
      </c>
      <c r="M148" s="7" t="str">
        <f t="shared" si="37"/>
        <v/>
      </c>
      <c r="N148" s="7" t="str">
        <f t="shared" si="38"/>
        <v/>
      </c>
      <c r="O148" s="8"/>
      <c r="P148" s="8"/>
      <c r="Q148" s="8"/>
      <c r="R148" t="str">
        <f t="shared" si="39"/>
        <v/>
      </c>
      <c r="S148" t="str">
        <f t="shared" si="40"/>
        <v/>
      </c>
      <c r="T148" t="str">
        <f t="shared" si="41"/>
        <v/>
      </c>
      <c r="U148" t="str">
        <f t="shared" si="42"/>
        <v/>
      </c>
      <c r="V148" t="str">
        <f t="shared" si="43"/>
        <v/>
      </c>
      <c r="W148" t="str">
        <f t="shared" si="44"/>
        <v/>
      </c>
      <c r="X148" t="str">
        <f t="shared" si="45"/>
        <v/>
      </c>
      <c r="Y148" t="str">
        <f t="shared" si="46"/>
        <v/>
      </c>
      <c r="Z148" t="str">
        <f t="shared" si="47"/>
        <v/>
      </c>
      <c r="AA148" t="str">
        <f t="shared" si="48"/>
        <v/>
      </c>
      <c r="AB148" t="str">
        <f t="shared" si="49"/>
        <v/>
      </c>
      <c r="AC148" t="str">
        <f t="shared" si="50"/>
        <v/>
      </c>
    </row>
    <row r="149" spans="1:29" x14ac:dyDescent="0.25">
      <c r="A149" s="6"/>
      <c r="B149" s="6"/>
      <c r="C149" s="7" t="str">
        <f>IF($B149="","",VLOOKUP($B149,Baux!$A:$G,2,FALSE))</f>
        <v/>
      </c>
      <c r="D149" s="7" t="str">
        <f>IF($B149="","",VLOOKUP($B149,Baux!$A:$G,3,FALSE))</f>
        <v/>
      </c>
      <c r="E149" s="7" t="str">
        <f>IF($C149="","",VLOOKUP($C149,Biens!$A:$F,2,FALSE))</f>
        <v/>
      </c>
      <c r="F149" s="7" t="str">
        <f>IF(OR($A149="", $B149=""),"",MAX(VLOOKUP($B149,Baux!$A:$G,4,FALSE),DATE($A149,1,1)))</f>
        <v/>
      </c>
      <c r="G149" s="7" t="str">
        <f>IF(OR($A149="", $B149=""),"",MIN(IF(VLOOKUP($B149,Baux!$A:$G,5,FALSE)="",DATE($A149,12,31),VLOOKUP($B149,Baux!$A:$G,5,FALSE)),DATE($A149,12,31)))</f>
        <v/>
      </c>
      <c r="H149" s="7" t="str">
        <f t="shared" si="34"/>
        <v/>
      </c>
      <c r="I149" s="7" t="str">
        <f t="shared" si="35"/>
        <v/>
      </c>
      <c r="J149" s="7" t="str">
        <f>IF(OR($A149="", $B149=""),"",$I149*(IFERROR(SUMIFS(Charges_Reelles!$J:$J,Charges_Reelles!$C:$C,$A149,Charges_Reelles!$D:$D,"Immeuble",Charges_Reelles!$E:$E,$E149,Charges_Reelles!$K:$K,"O",Charges_Reelles!$L:$L,"Tantièmes")*IFERROR(VLOOKUP($C149,Biens!$A:$F,3,FALSE)/VLOOKUP($E149,Immeubles!$A:$F,3,FALSE),0),0)+IFERROR(SUMIFS(Charges_Reelles!$J:$J,Charges_Reelles!$C:$C,$A149,Charges_Reelles!$D:$D,"Immeuble",Charges_Reelles!$E:$E,$E149,Charges_Reelles!$K:$K,"O",Charges_Reelles!$L:$L,"Surface")*IFERROR(VLOOKUP($C149,Biens!$A:$F,4,FALSE)/VLOOKUP($E149,Immeubles!$A:$F,4,FALSE),0),0)+IFERROR(SUMIFS(Charges_Reelles!$J:$J,Charges_Reelles!$C:$C,$A149,Charges_Reelles!$D:$D,"Immeuble",Charges_Reelles!$E:$E,$E149,Charges_Reelles!$K:$K,"O",Charges_Reelles!$L:$L,"Égalitaire")*IFERROR(1/VLOOKUP($E149,Immeubles!$A:$F,5,FALSE),0),0)+SUMIFS(Charges_Reelles!$J:$J,Charges_Reelles!$C:$C,$A149,Charges_Reelles!$D:$D,"Bien",Charges_Reelles!$F:$F,$C149,Charges_Reelles!$K:$K,"O")+SUMIFS(Charges_Reelles!$J:$J,Charges_Reelles!$C:$C,$A149,Charges_Reelles!$D:$D,"Bail",Charges_Reelles!$G:$G,$B149,Charges_Reelles!$K:$K,"O")))</f>
        <v/>
      </c>
      <c r="K149" s="7" t="str">
        <f>IF(OR($A149="", $B149=""),"",SUMIFS(Provisions!$D:$D,Provisions!$B:$B,$A149,Provisions!$C:$C,$B149))</f>
        <v/>
      </c>
      <c r="L149" s="7" t="str">
        <f t="shared" si="36"/>
        <v/>
      </c>
      <c r="M149" s="7" t="str">
        <f t="shared" si="37"/>
        <v/>
      </c>
      <c r="N149" s="7" t="str">
        <f t="shared" si="38"/>
        <v/>
      </c>
      <c r="O149" s="8"/>
      <c r="P149" s="8"/>
      <c r="Q149" s="8"/>
      <c r="R149" t="str">
        <f t="shared" si="39"/>
        <v/>
      </c>
      <c r="S149" t="str">
        <f t="shared" si="40"/>
        <v/>
      </c>
      <c r="T149" t="str">
        <f t="shared" si="41"/>
        <v/>
      </c>
      <c r="U149" t="str">
        <f t="shared" si="42"/>
        <v/>
      </c>
      <c r="V149" t="str">
        <f t="shared" si="43"/>
        <v/>
      </c>
      <c r="W149" t="str">
        <f t="shared" si="44"/>
        <v/>
      </c>
      <c r="X149" t="str">
        <f t="shared" si="45"/>
        <v/>
      </c>
      <c r="Y149" t="str">
        <f t="shared" si="46"/>
        <v/>
      </c>
      <c r="Z149" t="str">
        <f t="shared" si="47"/>
        <v/>
      </c>
      <c r="AA149" t="str">
        <f t="shared" si="48"/>
        <v/>
      </c>
      <c r="AB149" t="str">
        <f t="shared" si="49"/>
        <v/>
      </c>
      <c r="AC149" t="str">
        <f t="shared" si="50"/>
        <v/>
      </c>
    </row>
    <row r="150" spans="1:29" x14ac:dyDescent="0.25">
      <c r="A150" s="6"/>
      <c r="B150" s="6"/>
      <c r="C150" s="7" t="str">
        <f>IF($B150="","",VLOOKUP($B150,Baux!$A:$G,2,FALSE))</f>
        <v/>
      </c>
      <c r="D150" s="7" t="str">
        <f>IF($B150="","",VLOOKUP($B150,Baux!$A:$G,3,FALSE))</f>
        <v/>
      </c>
      <c r="E150" s="7" t="str">
        <f>IF($C150="","",VLOOKUP($C150,Biens!$A:$F,2,FALSE))</f>
        <v/>
      </c>
      <c r="F150" s="7" t="str">
        <f>IF(OR($A150="", $B150=""),"",MAX(VLOOKUP($B150,Baux!$A:$G,4,FALSE),DATE($A150,1,1)))</f>
        <v/>
      </c>
      <c r="G150" s="7" t="str">
        <f>IF(OR($A150="", $B150=""),"",MIN(IF(VLOOKUP($B150,Baux!$A:$G,5,FALSE)="",DATE($A150,12,31),VLOOKUP($B150,Baux!$A:$G,5,FALSE)),DATE($A150,12,31)))</f>
        <v/>
      </c>
      <c r="H150" s="7" t="str">
        <f t="shared" si="34"/>
        <v/>
      </c>
      <c r="I150" s="7" t="str">
        <f t="shared" si="35"/>
        <v/>
      </c>
      <c r="J150" s="7" t="str">
        <f>IF(OR($A150="", $B150=""),"",$I150*(IFERROR(SUMIFS(Charges_Reelles!$J:$J,Charges_Reelles!$C:$C,$A150,Charges_Reelles!$D:$D,"Immeuble",Charges_Reelles!$E:$E,$E150,Charges_Reelles!$K:$K,"O",Charges_Reelles!$L:$L,"Tantièmes")*IFERROR(VLOOKUP($C150,Biens!$A:$F,3,FALSE)/VLOOKUP($E150,Immeubles!$A:$F,3,FALSE),0),0)+IFERROR(SUMIFS(Charges_Reelles!$J:$J,Charges_Reelles!$C:$C,$A150,Charges_Reelles!$D:$D,"Immeuble",Charges_Reelles!$E:$E,$E150,Charges_Reelles!$K:$K,"O",Charges_Reelles!$L:$L,"Surface")*IFERROR(VLOOKUP($C150,Biens!$A:$F,4,FALSE)/VLOOKUP($E150,Immeubles!$A:$F,4,FALSE),0),0)+IFERROR(SUMIFS(Charges_Reelles!$J:$J,Charges_Reelles!$C:$C,$A150,Charges_Reelles!$D:$D,"Immeuble",Charges_Reelles!$E:$E,$E150,Charges_Reelles!$K:$K,"O",Charges_Reelles!$L:$L,"Égalitaire")*IFERROR(1/VLOOKUP($E150,Immeubles!$A:$F,5,FALSE),0),0)+SUMIFS(Charges_Reelles!$J:$J,Charges_Reelles!$C:$C,$A150,Charges_Reelles!$D:$D,"Bien",Charges_Reelles!$F:$F,$C150,Charges_Reelles!$K:$K,"O")+SUMIFS(Charges_Reelles!$J:$J,Charges_Reelles!$C:$C,$A150,Charges_Reelles!$D:$D,"Bail",Charges_Reelles!$G:$G,$B150,Charges_Reelles!$K:$K,"O")))</f>
        <v/>
      </c>
      <c r="K150" s="7" t="str">
        <f>IF(OR($A150="", $B150=""),"",SUMIFS(Provisions!$D:$D,Provisions!$B:$B,$A150,Provisions!$C:$C,$B150))</f>
        <v/>
      </c>
      <c r="L150" s="7" t="str">
        <f t="shared" si="36"/>
        <v/>
      </c>
      <c r="M150" s="7" t="str">
        <f t="shared" si="37"/>
        <v/>
      </c>
      <c r="N150" s="7" t="str">
        <f t="shared" si="38"/>
        <v/>
      </c>
      <c r="O150" s="8"/>
      <c r="P150" s="8"/>
      <c r="Q150" s="8"/>
      <c r="R150" t="str">
        <f t="shared" si="39"/>
        <v/>
      </c>
      <c r="S150" t="str">
        <f t="shared" si="40"/>
        <v/>
      </c>
      <c r="T150" t="str">
        <f t="shared" si="41"/>
        <v/>
      </c>
      <c r="U150" t="str">
        <f t="shared" si="42"/>
        <v/>
      </c>
      <c r="V150" t="str">
        <f t="shared" si="43"/>
        <v/>
      </c>
      <c r="W150" t="str">
        <f t="shared" si="44"/>
        <v/>
      </c>
      <c r="X150" t="str">
        <f t="shared" si="45"/>
        <v/>
      </c>
      <c r="Y150" t="str">
        <f t="shared" si="46"/>
        <v/>
      </c>
      <c r="Z150" t="str">
        <f t="shared" si="47"/>
        <v/>
      </c>
      <c r="AA150" t="str">
        <f t="shared" si="48"/>
        <v/>
      </c>
      <c r="AB150" t="str">
        <f t="shared" si="49"/>
        <v/>
      </c>
      <c r="AC150" t="str">
        <f t="shared" si="50"/>
        <v/>
      </c>
    </row>
    <row r="151" spans="1:29" x14ac:dyDescent="0.25">
      <c r="A151" s="6"/>
      <c r="B151" s="6"/>
      <c r="C151" s="7" t="str">
        <f>IF($B151="","",VLOOKUP($B151,Baux!$A:$G,2,FALSE))</f>
        <v/>
      </c>
      <c r="D151" s="7" t="str">
        <f>IF($B151="","",VLOOKUP($B151,Baux!$A:$G,3,FALSE))</f>
        <v/>
      </c>
      <c r="E151" s="7" t="str">
        <f>IF($C151="","",VLOOKUP($C151,Biens!$A:$F,2,FALSE))</f>
        <v/>
      </c>
      <c r="F151" s="7" t="str">
        <f>IF(OR($A151="", $B151=""),"",MAX(VLOOKUP($B151,Baux!$A:$G,4,FALSE),DATE($A151,1,1)))</f>
        <v/>
      </c>
      <c r="G151" s="7" t="str">
        <f>IF(OR($A151="", $B151=""),"",MIN(IF(VLOOKUP($B151,Baux!$A:$G,5,FALSE)="",DATE($A151,12,31),VLOOKUP($B151,Baux!$A:$G,5,FALSE)),DATE($A151,12,31)))</f>
        <v/>
      </c>
      <c r="H151" s="7" t="str">
        <f t="shared" si="34"/>
        <v/>
      </c>
      <c r="I151" s="7" t="str">
        <f t="shared" si="35"/>
        <v/>
      </c>
      <c r="J151" s="7" t="str">
        <f>IF(OR($A151="", $B151=""),"",$I151*(IFERROR(SUMIFS(Charges_Reelles!$J:$J,Charges_Reelles!$C:$C,$A151,Charges_Reelles!$D:$D,"Immeuble",Charges_Reelles!$E:$E,$E151,Charges_Reelles!$K:$K,"O",Charges_Reelles!$L:$L,"Tantièmes")*IFERROR(VLOOKUP($C151,Biens!$A:$F,3,FALSE)/VLOOKUP($E151,Immeubles!$A:$F,3,FALSE),0),0)+IFERROR(SUMIFS(Charges_Reelles!$J:$J,Charges_Reelles!$C:$C,$A151,Charges_Reelles!$D:$D,"Immeuble",Charges_Reelles!$E:$E,$E151,Charges_Reelles!$K:$K,"O",Charges_Reelles!$L:$L,"Surface")*IFERROR(VLOOKUP($C151,Biens!$A:$F,4,FALSE)/VLOOKUP($E151,Immeubles!$A:$F,4,FALSE),0),0)+IFERROR(SUMIFS(Charges_Reelles!$J:$J,Charges_Reelles!$C:$C,$A151,Charges_Reelles!$D:$D,"Immeuble",Charges_Reelles!$E:$E,$E151,Charges_Reelles!$K:$K,"O",Charges_Reelles!$L:$L,"Égalitaire")*IFERROR(1/VLOOKUP($E151,Immeubles!$A:$F,5,FALSE),0),0)+SUMIFS(Charges_Reelles!$J:$J,Charges_Reelles!$C:$C,$A151,Charges_Reelles!$D:$D,"Bien",Charges_Reelles!$F:$F,$C151,Charges_Reelles!$K:$K,"O")+SUMIFS(Charges_Reelles!$J:$J,Charges_Reelles!$C:$C,$A151,Charges_Reelles!$D:$D,"Bail",Charges_Reelles!$G:$G,$B151,Charges_Reelles!$K:$K,"O")))</f>
        <v/>
      </c>
      <c r="K151" s="7" t="str">
        <f>IF(OR($A151="", $B151=""),"",SUMIFS(Provisions!$D:$D,Provisions!$B:$B,$A151,Provisions!$C:$C,$B151))</f>
        <v/>
      </c>
      <c r="L151" s="7" t="str">
        <f t="shared" si="36"/>
        <v/>
      </c>
      <c r="M151" s="7" t="str">
        <f t="shared" si="37"/>
        <v/>
      </c>
      <c r="N151" s="7" t="str">
        <f t="shared" si="38"/>
        <v/>
      </c>
      <c r="O151" s="8"/>
      <c r="P151" s="8"/>
      <c r="Q151" s="8"/>
      <c r="R151" t="str">
        <f t="shared" si="39"/>
        <v/>
      </c>
      <c r="S151" t="str">
        <f t="shared" si="40"/>
        <v/>
      </c>
      <c r="T151" t="str">
        <f t="shared" si="41"/>
        <v/>
      </c>
      <c r="U151" t="str">
        <f t="shared" si="42"/>
        <v/>
      </c>
      <c r="V151" t="str">
        <f t="shared" si="43"/>
        <v/>
      </c>
      <c r="W151" t="str">
        <f t="shared" si="44"/>
        <v/>
      </c>
      <c r="X151" t="str">
        <f t="shared" si="45"/>
        <v/>
      </c>
      <c r="Y151" t="str">
        <f t="shared" si="46"/>
        <v/>
      </c>
      <c r="Z151" t="str">
        <f t="shared" si="47"/>
        <v/>
      </c>
      <c r="AA151" t="str">
        <f t="shared" si="48"/>
        <v/>
      </c>
      <c r="AB151" t="str">
        <f t="shared" si="49"/>
        <v/>
      </c>
      <c r="AC151" t="str">
        <f t="shared" si="50"/>
        <v/>
      </c>
    </row>
    <row r="152" spans="1:29" x14ac:dyDescent="0.25">
      <c r="A152" s="6"/>
      <c r="B152" s="6"/>
      <c r="C152" s="7" t="str">
        <f>IF($B152="","",VLOOKUP($B152,Baux!$A:$G,2,FALSE))</f>
        <v/>
      </c>
      <c r="D152" s="7" t="str">
        <f>IF($B152="","",VLOOKUP($B152,Baux!$A:$G,3,FALSE))</f>
        <v/>
      </c>
      <c r="E152" s="7" t="str">
        <f>IF($C152="","",VLOOKUP($C152,Biens!$A:$F,2,FALSE))</f>
        <v/>
      </c>
      <c r="F152" s="7" t="str">
        <f>IF(OR($A152="", $B152=""),"",MAX(VLOOKUP($B152,Baux!$A:$G,4,FALSE),DATE($A152,1,1)))</f>
        <v/>
      </c>
      <c r="G152" s="7" t="str">
        <f>IF(OR($A152="", $B152=""),"",MIN(IF(VLOOKUP($B152,Baux!$A:$G,5,FALSE)="",DATE($A152,12,31),VLOOKUP($B152,Baux!$A:$G,5,FALSE)),DATE($A152,12,31)))</f>
        <v/>
      </c>
      <c r="H152" s="7" t="str">
        <f t="shared" si="34"/>
        <v/>
      </c>
      <c r="I152" s="7" t="str">
        <f t="shared" si="35"/>
        <v/>
      </c>
      <c r="J152" s="7" t="str">
        <f>IF(OR($A152="", $B152=""),"",$I152*(IFERROR(SUMIFS(Charges_Reelles!$J:$J,Charges_Reelles!$C:$C,$A152,Charges_Reelles!$D:$D,"Immeuble",Charges_Reelles!$E:$E,$E152,Charges_Reelles!$K:$K,"O",Charges_Reelles!$L:$L,"Tantièmes")*IFERROR(VLOOKUP($C152,Biens!$A:$F,3,FALSE)/VLOOKUP($E152,Immeubles!$A:$F,3,FALSE),0),0)+IFERROR(SUMIFS(Charges_Reelles!$J:$J,Charges_Reelles!$C:$C,$A152,Charges_Reelles!$D:$D,"Immeuble",Charges_Reelles!$E:$E,$E152,Charges_Reelles!$K:$K,"O",Charges_Reelles!$L:$L,"Surface")*IFERROR(VLOOKUP($C152,Biens!$A:$F,4,FALSE)/VLOOKUP($E152,Immeubles!$A:$F,4,FALSE),0),0)+IFERROR(SUMIFS(Charges_Reelles!$J:$J,Charges_Reelles!$C:$C,$A152,Charges_Reelles!$D:$D,"Immeuble",Charges_Reelles!$E:$E,$E152,Charges_Reelles!$K:$K,"O",Charges_Reelles!$L:$L,"Égalitaire")*IFERROR(1/VLOOKUP($E152,Immeubles!$A:$F,5,FALSE),0),0)+SUMIFS(Charges_Reelles!$J:$J,Charges_Reelles!$C:$C,$A152,Charges_Reelles!$D:$D,"Bien",Charges_Reelles!$F:$F,$C152,Charges_Reelles!$K:$K,"O")+SUMIFS(Charges_Reelles!$J:$J,Charges_Reelles!$C:$C,$A152,Charges_Reelles!$D:$D,"Bail",Charges_Reelles!$G:$G,$B152,Charges_Reelles!$K:$K,"O")))</f>
        <v/>
      </c>
      <c r="K152" s="7" t="str">
        <f>IF(OR($A152="", $B152=""),"",SUMIFS(Provisions!$D:$D,Provisions!$B:$B,$A152,Provisions!$C:$C,$B152))</f>
        <v/>
      </c>
      <c r="L152" s="7" t="str">
        <f t="shared" si="36"/>
        <v/>
      </c>
      <c r="M152" s="7" t="str">
        <f t="shared" si="37"/>
        <v/>
      </c>
      <c r="N152" s="7" t="str">
        <f t="shared" si="38"/>
        <v/>
      </c>
      <c r="O152" s="8"/>
      <c r="P152" s="8"/>
      <c r="Q152" s="8"/>
      <c r="R152" t="str">
        <f t="shared" si="39"/>
        <v/>
      </c>
      <c r="S152" t="str">
        <f t="shared" si="40"/>
        <v/>
      </c>
      <c r="T152" t="str">
        <f t="shared" si="41"/>
        <v/>
      </c>
      <c r="U152" t="str">
        <f t="shared" si="42"/>
        <v/>
      </c>
      <c r="V152" t="str">
        <f t="shared" si="43"/>
        <v/>
      </c>
      <c r="W152" t="str">
        <f t="shared" si="44"/>
        <v/>
      </c>
      <c r="X152" t="str">
        <f t="shared" si="45"/>
        <v/>
      </c>
      <c r="Y152" t="str">
        <f t="shared" si="46"/>
        <v/>
      </c>
      <c r="Z152" t="str">
        <f t="shared" si="47"/>
        <v/>
      </c>
      <c r="AA152" t="str">
        <f t="shared" si="48"/>
        <v/>
      </c>
      <c r="AB152" t="str">
        <f t="shared" si="49"/>
        <v/>
      </c>
      <c r="AC152" t="str">
        <f t="shared" si="50"/>
        <v/>
      </c>
    </row>
    <row r="153" spans="1:29" x14ac:dyDescent="0.25">
      <c r="A153" s="6"/>
      <c r="B153" s="6"/>
      <c r="C153" s="7" t="str">
        <f>IF($B153="","",VLOOKUP($B153,Baux!$A:$G,2,FALSE))</f>
        <v/>
      </c>
      <c r="D153" s="7" t="str">
        <f>IF($B153="","",VLOOKUP($B153,Baux!$A:$G,3,FALSE))</f>
        <v/>
      </c>
      <c r="E153" s="7" t="str">
        <f>IF($C153="","",VLOOKUP($C153,Biens!$A:$F,2,FALSE))</f>
        <v/>
      </c>
      <c r="F153" s="7" t="str">
        <f>IF(OR($A153="", $B153=""),"",MAX(VLOOKUP($B153,Baux!$A:$G,4,FALSE),DATE($A153,1,1)))</f>
        <v/>
      </c>
      <c r="G153" s="7" t="str">
        <f>IF(OR($A153="", $B153=""),"",MIN(IF(VLOOKUP($B153,Baux!$A:$G,5,FALSE)="",DATE($A153,12,31),VLOOKUP($B153,Baux!$A:$G,5,FALSE)),DATE($A153,12,31)))</f>
        <v/>
      </c>
      <c r="H153" s="7" t="str">
        <f t="shared" si="34"/>
        <v/>
      </c>
      <c r="I153" s="7" t="str">
        <f t="shared" si="35"/>
        <v/>
      </c>
      <c r="J153" s="7" t="str">
        <f>IF(OR($A153="", $B153=""),"",$I153*(IFERROR(SUMIFS(Charges_Reelles!$J:$J,Charges_Reelles!$C:$C,$A153,Charges_Reelles!$D:$D,"Immeuble",Charges_Reelles!$E:$E,$E153,Charges_Reelles!$K:$K,"O",Charges_Reelles!$L:$L,"Tantièmes")*IFERROR(VLOOKUP($C153,Biens!$A:$F,3,FALSE)/VLOOKUP($E153,Immeubles!$A:$F,3,FALSE),0),0)+IFERROR(SUMIFS(Charges_Reelles!$J:$J,Charges_Reelles!$C:$C,$A153,Charges_Reelles!$D:$D,"Immeuble",Charges_Reelles!$E:$E,$E153,Charges_Reelles!$K:$K,"O",Charges_Reelles!$L:$L,"Surface")*IFERROR(VLOOKUP($C153,Biens!$A:$F,4,FALSE)/VLOOKUP($E153,Immeubles!$A:$F,4,FALSE),0),0)+IFERROR(SUMIFS(Charges_Reelles!$J:$J,Charges_Reelles!$C:$C,$A153,Charges_Reelles!$D:$D,"Immeuble",Charges_Reelles!$E:$E,$E153,Charges_Reelles!$K:$K,"O",Charges_Reelles!$L:$L,"Égalitaire")*IFERROR(1/VLOOKUP($E153,Immeubles!$A:$F,5,FALSE),0),0)+SUMIFS(Charges_Reelles!$J:$J,Charges_Reelles!$C:$C,$A153,Charges_Reelles!$D:$D,"Bien",Charges_Reelles!$F:$F,$C153,Charges_Reelles!$K:$K,"O")+SUMIFS(Charges_Reelles!$J:$J,Charges_Reelles!$C:$C,$A153,Charges_Reelles!$D:$D,"Bail",Charges_Reelles!$G:$G,$B153,Charges_Reelles!$K:$K,"O")))</f>
        <v/>
      </c>
      <c r="K153" s="7" t="str">
        <f>IF(OR($A153="", $B153=""),"",SUMIFS(Provisions!$D:$D,Provisions!$B:$B,$A153,Provisions!$C:$C,$B153))</f>
        <v/>
      </c>
      <c r="L153" s="7" t="str">
        <f t="shared" si="36"/>
        <v/>
      </c>
      <c r="M153" s="7" t="str">
        <f t="shared" si="37"/>
        <v/>
      </c>
      <c r="N153" s="7" t="str">
        <f t="shared" si="38"/>
        <v/>
      </c>
      <c r="O153" s="8"/>
      <c r="P153" s="8"/>
      <c r="Q153" s="8"/>
      <c r="R153" t="str">
        <f t="shared" si="39"/>
        <v/>
      </c>
      <c r="S153" t="str">
        <f t="shared" si="40"/>
        <v/>
      </c>
      <c r="T153" t="str">
        <f t="shared" si="41"/>
        <v/>
      </c>
      <c r="U153" t="str">
        <f t="shared" si="42"/>
        <v/>
      </c>
      <c r="V153" t="str">
        <f t="shared" si="43"/>
        <v/>
      </c>
      <c r="W153" t="str">
        <f t="shared" si="44"/>
        <v/>
      </c>
      <c r="X153" t="str">
        <f t="shared" si="45"/>
        <v/>
      </c>
      <c r="Y153" t="str">
        <f t="shared" si="46"/>
        <v/>
      </c>
      <c r="Z153" t="str">
        <f t="shared" si="47"/>
        <v/>
      </c>
      <c r="AA153" t="str">
        <f t="shared" si="48"/>
        <v/>
      </c>
      <c r="AB153" t="str">
        <f t="shared" si="49"/>
        <v/>
      </c>
      <c r="AC153" t="str">
        <f t="shared" si="50"/>
        <v/>
      </c>
    </row>
    <row r="154" spans="1:29" x14ac:dyDescent="0.25">
      <c r="A154" s="6"/>
      <c r="B154" s="6"/>
      <c r="C154" s="7" t="str">
        <f>IF($B154="","",VLOOKUP($B154,Baux!$A:$G,2,FALSE))</f>
        <v/>
      </c>
      <c r="D154" s="7" t="str">
        <f>IF($B154="","",VLOOKUP($B154,Baux!$A:$G,3,FALSE))</f>
        <v/>
      </c>
      <c r="E154" s="7" t="str">
        <f>IF($C154="","",VLOOKUP($C154,Biens!$A:$F,2,FALSE))</f>
        <v/>
      </c>
      <c r="F154" s="7" t="str">
        <f>IF(OR($A154="", $B154=""),"",MAX(VLOOKUP($B154,Baux!$A:$G,4,FALSE),DATE($A154,1,1)))</f>
        <v/>
      </c>
      <c r="G154" s="7" t="str">
        <f>IF(OR($A154="", $B154=""),"",MIN(IF(VLOOKUP($B154,Baux!$A:$G,5,FALSE)="",DATE($A154,12,31),VLOOKUP($B154,Baux!$A:$G,5,FALSE)),DATE($A154,12,31)))</f>
        <v/>
      </c>
      <c r="H154" s="7" t="str">
        <f t="shared" si="34"/>
        <v/>
      </c>
      <c r="I154" s="7" t="str">
        <f t="shared" si="35"/>
        <v/>
      </c>
      <c r="J154" s="7" t="str">
        <f>IF(OR($A154="", $B154=""),"",$I154*(IFERROR(SUMIFS(Charges_Reelles!$J:$J,Charges_Reelles!$C:$C,$A154,Charges_Reelles!$D:$D,"Immeuble",Charges_Reelles!$E:$E,$E154,Charges_Reelles!$K:$K,"O",Charges_Reelles!$L:$L,"Tantièmes")*IFERROR(VLOOKUP($C154,Biens!$A:$F,3,FALSE)/VLOOKUP($E154,Immeubles!$A:$F,3,FALSE),0),0)+IFERROR(SUMIFS(Charges_Reelles!$J:$J,Charges_Reelles!$C:$C,$A154,Charges_Reelles!$D:$D,"Immeuble",Charges_Reelles!$E:$E,$E154,Charges_Reelles!$K:$K,"O",Charges_Reelles!$L:$L,"Surface")*IFERROR(VLOOKUP($C154,Biens!$A:$F,4,FALSE)/VLOOKUP($E154,Immeubles!$A:$F,4,FALSE),0),0)+IFERROR(SUMIFS(Charges_Reelles!$J:$J,Charges_Reelles!$C:$C,$A154,Charges_Reelles!$D:$D,"Immeuble",Charges_Reelles!$E:$E,$E154,Charges_Reelles!$K:$K,"O",Charges_Reelles!$L:$L,"Égalitaire")*IFERROR(1/VLOOKUP($E154,Immeubles!$A:$F,5,FALSE),0),0)+SUMIFS(Charges_Reelles!$J:$J,Charges_Reelles!$C:$C,$A154,Charges_Reelles!$D:$D,"Bien",Charges_Reelles!$F:$F,$C154,Charges_Reelles!$K:$K,"O")+SUMIFS(Charges_Reelles!$J:$J,Charges_Reelles!$C:$C,$A154,Charges_Reelles!$D:$D,"Bail",Charges_Reelles!$G:$G,$B154,Charges_Reelles!$K:$K,"O")))</f>
        <v/>
      </c>
      <c r="K154" s="7" t="str">
        <f>IF(OR($A154="", $B154=""),"",SUMIFS(Provisions!$D:$D,Provisions!$B:$B,$A154,Provisions!$C:$C,$B154))</f>
        <v/>
      </c>
      <c r="L154" s="7" t="str">
        <f t="shared" si="36"/>
        <v/>
      </c>
      <c r="M154" s="7" t="str">
        <f t="shared" si="37"/>
        <v/>
      </c>
      <c r="N154" s="7" t="str">
        <f t="shared" si="38"/>
        <v/>
      </c>
      <c r="O154" s="8"/>
      <c r="P154" s="8"/>
      <c r="Q154" s="8"/>
      <c r="R154" t="str">
        <f t="shared" si="39"/>
        <v/>
      </c>
      <c r="S154" t="str">
        <f t="shared" si="40"/>
        <v/>
      </c>
      <c r="T154" t="str">
        <f t="shared" si="41"/>
        <v/>
      </c>
      <c r="U154" t="str">
        <f t="shared" si="42"/>
        <v/>
      </c>
      <c r="V154" t="str">
        <f t="shared" si="43"/>
        <v/>
      </c>
      <c r="W154" t="str">
        <f t="shared" si="44"/>
        <v/>
      </c>
      <c r="X154" t="str">
        <f t="shared" si="45"/>
        <v/>
      </c>
      <c r="Y154" t="str">
        <f t="shared" si="46"/>
        <v/>
      </c>
      <c r="Z154" t="str">
        <f t="shared" si="47"/>
        <v/>
      </c>
      <c r="AA154" t="str">
        <f t="shared" si="48"/>
        <v/>
      </c>
      <c r="AB154" t="str">
        <f t="shared" si="49"/>
        <v/>
      </c>
      <c r="AC154" t="str">
        <f t="shared" si="50"/>
        <v/>
      </c>
    </row>
    <row r="155" spans="1:29" x14ac:dyDescent="0.25">
      <c r="A155" s="6"/>
      <c r="B155" s="6"/>
      <c r="C155" s="7" t="str">
        <f>IF($B155="","",VLOOKUP($B155,Baux!$A:$G,2,FALSE))</f>
        <v/>
      </c>
      <c r="D155" s="7" t="str">
        <f>IF($B155="","",VLOOKUP($B155,Baux!$A:$G,3,FALSE))</f>
        <v/>
      </c>
      <c r="E155" s="7" t="str">
        <f>IF($C155="","",VLOOKUP($C155,Biens!$A:$F,2,FALSE))</f>
        <v/>
      </c>
      <c r="F155" s="7" t="str">
        <f>IF(OR($A155="", $B155=""),"",MAX(VLOOKUP($B155,Baux!$A:$G,4,FALSE),DATE($A155,1,1)))</f>
        <v/>
      </c>
      <c r="G155" s="7" t="str">
        <f>IF(OR($A155="", $B155=""),"",MIN(IF(VLOOKUP($B155,Baux!$A:$G,5,FALSE)="",DATE($A155,12,31),VLOOKUP($B155,Baux!$A:$G,5,FALSE)),DATE($A155,12,31)))</f>
        <v/>
      </c>
      <c r="H155" s="7" t="str">
        <f t="shared" si="34"/>
        <v/>
      </c>
      <c r="I155" s="7" t="str">
        <f t="shared" si="35"/>
        <v/>
      </c>
      <c r="J155" s="7" t="str">
        <f>IF(OR($A155="", $B155=""),"",$I155*(IFERROR(SUMIFS(Charges_Reelles!$J:$J,Charges_Reelles!$C:$C,$A155,Charges_Reelles!$D:$D,"Immeuble",Charges_Reelles!$E:$E,$E155,Charges_Reelles!$K:$K,"O",Charges_Reelles!$L:$L,"Tantièmes")*IFERROR(VLOOKUP($C155,Biens!$A:$F,3,FALSE)/VLOOKUP($E155,Immeubles!$A:$F,3,FALSE),0),0)+IFERROR(SUMIFS(Charges_Reelles!$J:$J,Charges_Reelles!$C:$C,$A155,Charges_Reelles!$D:$D,"Immeuble",Charges_Reelles!$E:$E,$E155,Charges_Reelles!$K:$K,"O",Charges_Reelles!$L:$L,"Surface")*IFERROR(VLOOKUP($C155,Biens!$A:$F,4,FALSE)/VLOOKUP($E155,Immeubles!$A:$F,4,FALSE),0),0)+IFERROR(SUMIFS(Charges_Reelles!$J:$J,Charges_Reelles!$C:$C,$A155,Charges_Reelles!$D:$D,"Immeuble",Charges_Reelles!$E:$E,$E155,Charges_Reelles!$K:$K,"O",Charges_Reelles!$L:$L,"Égalitaire")*IFERROR(1/VLOOKUP($E155,Immeubles!$A:$F,5,FALSE),0),0)+SUMIFS(Charges_Reelles!$J:$J,Charges_Reelles!$C:$C,$A155,Charges_Reelles!$D:$D,"Bien",Charges_Reelles!$F:$F,$C155,Charges_Reelles!$K:$K,"O")+SUMIFS(Charges_Reelles!$J:$J,Charges_Reelles!$C:$C,$A155,Charges_Reelles!$D:$D,"Bail",Charges_Reelles!$G:$G,$B155,Charges_Reelles!$K:$K,"O")))</f>
        <v/>
      </c>
      <c r="K155" s="7" t="str">
        <f>IF(OR($A155="", $B155=""),"",SUMIFS(Provisions!$D:$D,Provisions!$B:$B,$A155,Provisions!$C:$C,$B155))</f>
        <v/>
      </c>
      <c r="L155" s="7" t="str">
        <f t="shared" si="36"/>
        <v/>
      </c>
      <c r="M155" s="7" t="str">
        <f t="shared" si="37"/>
        <v/>
      </c>
      <c r="N155" s="7" t="str">
        <f t="shared" si="38"/>
        <v/>
      </c>
      <c r="O155" s="8"/>
      <c r="P155" s="8"/>
      <c r="Q155" s="8"/>
      <c r="R155" t="str">
        <f t="shared" si="39"/>
        <v/>
      </c>
      <c r="S155" t="str">
        <f t="shared" si="40"/>
        <v/>
      </c>
      <c r="T155" t="str">
        <f t="shared" si="41"/>
        <v/>
      </c>
      <c r="U155" t="str">
        <f t="shared" si="42"/>
        <v/>
      </c>
      <c r="V155" t="str">
        <f t="shared" si="43"/>
        <v/>
      </c>
      <c r="W155" t="str">
        <f t="shared" si="44"/>
        <v/>
      </c>
      <c r="X155" t="str">
        <f t="shared" si="45"/>
        <v/>
      </c>
      <c r="Y155" t="str">
        <f t="shared" si="46"/>
        <v/>
      </c>
      <c r="Z155" t="str">
        <f t="shared" si="47"/>
        <v/>
      </c>
      <c r="AA155" t="str">
        <f t="shared" si="48"/>
        <v/>
      </c>
      <c r="AB155" t="str">
        <f t="shared" si="49"/>
        <v/>
      </c>
      <c r="AC155" t="str">
        <f t="shared" si="50"/>
        <v/>
      </c>
    </row>
    <row r="156" spans="1:29" x14ac:dyDescent="0.25">
      <c r="A156" s="6"/>
      <c r="B156" s="6"/>
      <c r="C156" s="7" t="str">
        <f>IF($B156="","",VLOOKUP($B156,Baux!$A:$G,2,FALSE))</f>
        <v/>
      </c>
      <c r="D156" s="7" t="str">
        <f>IF($B156="","",VLOOKUP($B156,Baux!$A:$G,3,FALSE))</f>
        <v/>
      </c>
      <c r="E156" s="7" t="str">
        <f>IF($C156="","",VLOOKUP($C156,Biens!$A:$F,2,FALSE))</f>
        <v/>
      </c>
      <c r="F156" s="7" t="str">
        <f>IF(OR($A156="", $B156=""),"",MAX(VLOOKUP($B156,Baux!$A:$G,4,FALSE),DATE($A156,1,1)))</f>
        <v/>
      </c>
      <c r="G156" s="7" t="str">
        <f>IF(OR($A156="", $B156=""),"",MIN(IF(VLOOKUP($B156,Baux!$A:$G,5,FALSE)="",DATE($A156,12,31),VLOOKUP($B156,Baux!$A:$G,5,FALSE)),DATE($A156,12,31)))</f>
        <v/>
      </c>
      <c r="H156" s="7" t="str">
        <f t="shared" si="34"/>
        <v/>
      </c>
      <c r="I156" s="7" t="str">
        <f t="shared" si="35"/>
        <v/>
      </c>
      <c r="J156" s="7" t="str">
        <f>IF(OR($A156="", $B156=""),"",$I156*(IFERROR(SUMIFS(Charges_Reelles!$J:$J,Charges_Reelles!$C:$C,$A156,Charges_Reelles!$D:$D,"Immeuble",Charges_Reelles!$E:$E,$E156,Charges_Reelles!$K:$K,"O",Charges_Reelles!$L:$L,"Tantièmes")*IFERROR(VLOOKUP($C156,Biens!$A:$F,3,FALSE)/VLOOKUP($E156,Immeubles!$A:$F,3,FALSE),0),0)+IFERROR(SUMIFS(Charges_Reelles!$J:$J,Charges_Reelles!$C:$C,$A156,Charges_Reelles!$D:$D,"Immeuble",Charges_Reelles!$E:$E,$E156,Charges_Reelles!$K:$K,"O",Charges_Reelles!$L:$L,"Surface")*IFERROR(VLOOKUP($C156,Biens!$A:$F,4,FALSE)/VLOOKUP($E156,Immeubles!$A:$F,4,FALSE),0),0)+IFERROR(SUMIFS(Charges_Reelles!$J:$J,Charges_Reelles!$C:$C,$A156,Charges_Reelles!$D:$D,"Immeuble",Charges_Reelles!$E:$E,$E156,Charges_Reelles!$K:$K,"O",Charges_Reelles!$L:$L,"Égalitaire")*IFERROR(1/VLOOKUP($E156,Immeubles!$A:$F,5,FALSE),0),0)+SUMIFS(Charges_Reelles!$J:$J,Charges_Reelles!$C:$C,$A156,Charges_Reelles!$D:$D,"Bien",Charges_Reelles!$F:$F,$C156,Charges_Reelles!$K:$K,"O")+SUMIFS(Charges_Reelles!$J:$J,Charges_Reelles!$C:$C,$A156,Charges_Reelles!$D:$D,"Bail",Charges_Reelles!$G:$G,$B156,Charges_Reelles!$K:$K,"O")))</f>
        <v/>
      </c>
      <c r="K156" s="7" t="str">
        <f>IF(OR($A156="", $B156=""),"",SUMIFS(Provisions!$D:$D,Provisions!$B:$B,$A156,Provisions!$C:$C,$B156))</f>
        <v/>
      </c>
      <c r="L156" s="7" t="str">
        <f t="shared" si="36"/>
        <v/>
      </c>
      <c r="M156" s="7" t="str">
        <f t="shared" si="37"/>
        <v/>
      </c>
      <c r="N156" s="7" t="str">
        <f t="shared" si="38"/>
        <v/>
      </c>
      <c r="O156" s="8"/>
      <c r="P156" s="8"/>
      <c r="Q156" s="8"/>
      <c r="R156" t="str">
        <f t="shared" si="39"/>
        <v/>
      </c>
      <c r="S156" t="str">
        <f t="shared" si="40"/>
        <v/>
      </c>
      <c r="T156" t="str">
        <f t="shared" si="41"/>
        <v/>
      </c>
      <c r="U156" t="str">
        <f t="shared" si="42"/>
        <v/>
      </c>
      <c r="V156" t="str">
        <f t="shared" si="43"/>
        <v/>
      </c>
      <c r="W156" t="str">
        <f t="shared" si="44"/>
        <v/>
      </c>
      <c r="X156" t="str">
        <f t="shared" si="45"/>
        <v/>
      </c>
      <c r="Y156" t="str">
        <f t="shared" si="46"/>
        <v/>
      </c>
      <c r="Z156" t="str">
        <f t="shared" si="47"/>
        <v/>
      </c>
      <c r="AA156" t="str">
        <f t="shared" si="48"/>
        <v/>
      </c>
      <c r="AB156" t="str">
        <f t="shared" si="49"/>
        <v/>
      </c>
      <c r="AC156" t="str">
        <f t="shared" si="50"/>
        <v/>
      </c>
    </row>
    <row r="157" spans="1:29" x14ac:dyDescent="0.25">
      <c r="A157" s="6"/>
      <c r="B157" s="6"/>
      <c r="C157" s="7" t="str">
        <f>IF($B157="","",VLOOKUP($B157,Baux!$A:$G,2,FALSE))</f>
        <v/>
      </c>
      <c r="D157" s="7" t="str">
        <f>IF($B157="","",VLOOKUP($B157,Baux!$A:$G,3,FALSE))</f>
        <v/>
      </c>
      <c r="E157" s="7" t="str">
        <f>IF($C157="","",VLOOKUP($C157,Biens!$A:$F,2,FALSE))</f>
        <v/>
      </c>
      <c r="F157" s="7" t="str">
        <f>IF(OR($A157="", $B157=""),"",MAX(VLOOKUP($B157,Baux!$A:$G,4,FALSE),DATE($A157,1,1)))</f>
        <v/>
      </c>
      <c r="G157" s="7" t="str">
        <f>IF(OR($A157="", $B157=""),"",MIN(IF(VLOOKUP($B157,Baux!$A:$G,5,FALSE)="",DATE($A157,12,31),VLOOKUP($B157,Baux!$A:$G,5,FALSE)),DATE($A157,12,31)))</f>
        <v/>
      </c>
      <c r="H157" s="7" t="str">
        <f t="shared" si="34"/>
        <v/>
      </c>
      <c r="I157" s="7" t="str">
        <f t="shared" si="35"/>
        <v/>
      </c>
      <c r="J157" s="7" t="str">
        <f>IF(OR($A157="", $B157=""),"",$I157*(IFERROR(SUMIFS(Charges_Reelles!$J:$J,Charges_Reelles!$C:$C,$A157,Charges_Reelles!$D:$D,"Immeuble",Charges_Reelles!$E:$E,$E157,Charges_Reelles!$K:$K,"O",Charges_Reelles!$L:$L,"Tantièmes")*IFERROR(VLOOKUP($C157,Biens!$A:$F,3,FALSE)/VLOOKUP($E157,Immeubles!$A:$F,3,FALSE),0),0)+IFERROR(SUMIFS(Charges_Reelles!$J:$J,Charges_Reelles!$C:$C,$A157,Charges_Reelles!$D:$D,"Immeuble",Charges_Reelles!$E:$E,$E157,Charges_Reelles!$K:$K,"O",Charges_Reelles!$L:$L,"Surface")*IFERROR(VLOOKUP($C157,Biens!$A:$F,4,FALSE)/VLOOKUP($E157,Immeubles!$A:$F,4,FALSE),0),0)+IFERROR(SUMIFS(Charges_Reelles!$J:$J,Charges_Reelles!$C:$C,$A157,Charges_Reelles!$D:$D,"Immeuble",Charges_Reelles!$E:$E,$E157,Charges_Reelles!$K:$K,"O",Charges_Reelles!$L:$L,"Égalitaire")*IFERROR(1/VLOOKUP($E157,Immeubles!$A:$F,5,FALSE),0),0)+SUMIFS(Charges_Reelles!$J:$J,Charges_Reelles!$C:$C,$A157,Charges_Reelles!$D:$D,"Bien",Charges_Reelles!$F:$F,$C157,Charges_Reelles!$K:$K,"O")+SUMIFS(Charges_Reelles!$J:$J,Charges_Reelles!$C:$C,$A157,Charges_Reelles!$D:$D,"Bail",Charges_Reelles!$G:$G,$B157,Charges_Reelles!$K:$K,"O")))</f>
        <v/>
      </c>
      <c r="K157" s="7" t="str">
        <f>IF(OR($A157="", $B157=""),"",SUMIFS(Provisions!$D:$D,Provisions!$B:$B,$A157,Provisions!$C:$C,$B157))</f>
        <v/>
      </c>
      <c r="L157" s="7" t="str">
        <f t="shared" si="36"/>
        <v/>
      </c>
      <c r="M157" s="7" t="str">
        <f t="shared" si="37"/>
        <v/>
      </c>
      <c r="N157" s="7" t="str">
        <f t="shared" si="38"/>
        <v/>
      </c>
      <c r="O157" s="8"/>
      <c r="P157" s="8"/>
      <c r="Q157" s="8"/>
      <c r="R157" t="str">
        <f t="shared" si="39"/>
        <v/>
      </c>
      <c r="S157" t="str">
        <f t="shared" si="40"/>
        <v/>
      </c>
      <c r="T157" t="str">
        <f t="shared" si="41"/>
        <v/>
      </c>
      <c r="U157" t="str">
        <f t="shared" si="42"/>
        <v/>
      </c>
      <c r="V157" t="str">
        <f t="shared" si="43"/>
        <v/>
      </c>
      <c r="W157" t="str">
        <f t="shared" si="44"/>
        <v/>
      </c>
      <c r="X157" t="str">
        <f t="shared" si="45"/>
        <v/>
      </c>
      <c r="Y157" t="str">
        <f t="shared" si="46"/>
        <v/>
      </c>
      <c r="Z157" t="str">
        <f t="shared" si="47"/>
        <v/>
      </c>
      <c r="AA157" t="str">
        <f t="shared" si="48"/>
        <v/>
      </c>
      <c r="AB157" t="str">
        <f t="shared" si="49"/>
        <v/>
      </c>
      <c r="AC157" t="str">
        <f t="shared" si="50"/>
        <v/>
      </c>
    </row>
    <row r="158" spans="1:29" x14ac:dyDescent="0.25">
      <c r="A158" s="6"/>
      <c r="B158" s="6"/>
      <c r="C158" s="7" t="str">
        <f>IF($B158="","",VLOOKUP($B158,Baux!$A:$G,2,FALSE))</f>
        <v/>
      </c>
      <c r="D158" s="7" t="str">
        <f>IF($B158="","",VLOOKUP($B158,Baux!$A:$G,3,FALSE))</f>
        <v/>
      </c>
      <c r="E158" s="7" t="str">
        <f>IF($C158="","",VLOOKUP($C158,Biens!$A:$F,2,FALSE))</f>
        <v/>
      </c>
      <c r="F158" s="7" t="str">
        <f>IF(OR($A158="", $B158=""),"",MAX(VLOOKUP($B158,Baux!$A:$G,4,FALSE),DATE($A158,1,1)))</f>
        <v/>
      </c>
      <c r="G158" s="7" t="str">
        <f>IF(OR($A158="", $B158=""),"",MIN(IF(VLOOKUP($B158,Baux!$A:$G,5,FALSE)="",DATE($A158,12,31),VLOOKUP($B158,Baux!$A:$G,5,FALSE)),DATE($A158,12,31)))</f>
        <v/>
      </c>
      <c r="H158" s="7" t="str">
        <f t="shared" si="34"/>
        <v/>
      </c>
      <c r="I158" s="7" t="str">
        <f t="shared" si="35"/>
        <v/>
      </c>
      <c r="J158" s="7" t="str">
        <f>IF(OR($A158="", $B158=""),"",$I158*(IFERROR(SUMIFS(Charges_Reelles!$J:$J,Charges_Reelles!$C:$C,$A158,Charges_Reelles!$D:$D,"Immeuble",Charges_Reelles!$E:$E,$E158,Charges_Reelles!$K:$K,"O",Charges_Reelles!$L:$L,"Tantièmes")*IFERROR(VLOOKUP($C158,Biens!$A:$F,3,FALSE)/VLOOKUP($E158,Immeubles!$A:$F,3,FALSE),0),0)+IFERROR(SUMIFS(Charges_Reelles!$J:$J,Charges_Reelles!$C:$C,$A158,Charges_Reelles!$D:$D,"Immeuble",Charges_Reelles!$E:$E,$E158,Charges_Reelles!$K:$K,"O",Charges_Reelles!$L:$L,"Surface")*IFERROR(VLOOKUP($C158,Biens!$A:$F,4,FALSE)/VLOOKUP($E158,Immeubles!$A:$F,4,FALSE),0),0)+IFERROR(SUMIFS(Charges_Reelles!$J:$J,Charges_Reelles!$C:$C,$A158,Charges_Reelles!$D:$D,"Immeuble",Charges_Reelles!$E:$E,$E158,Charges_Reelles!$K:$K,"O",Charges_Reelles!$L:$L,"Égalitaire")*IFERROR(1/VLOOKUP($E158,Immeubles!$A:$F,5,FALSE),0),0)+SUMIFS(Charges_Reelles!$J:$J,Charges_Reelles!$C:$C,$A158,Charges_Reelles!$D:$D,"Bien",Charges_Reelles!$F:$F,$C158,Charges_Reelles!$K:$K,"O")+SUMIFS(Charges_Reelles!$J:$J,Charges_Reelles!$C:$C,$A158,Charges_Reelles!$D:$D,"Bail",Charges_Reelles!$G:$G,$B158,Charges_Reelles!$K:$K,"O")))</f>
        <v/>
      </c>
      <c r="K158" s="7" t="str">
        <f>IF(OR($A158="", $B158=""),"",SUMIFS(Provisions!$D:$D,Provisions!$B:$B,$A158,Provisions!$C:$C,$B158))</f>
        <v/>
      </c>
      <c r="L158" s="7" t="str">
        <f t="shared" si="36"/>
        <v/>
      </c>
      <c r="M158" s="7" t="str">
        <f t="shared" si="37"/>
        <v/>
      </c>
      <c r="N158" s="7" t="str">
        <f t="shared" si="38"/>
        <v/>
      </c>
      <c r="O158" s="8"/>
      <c r="P158" s="8"/>
      <c r="Q158" s="8"/>
      <c r="R158" t="str">
        <f t="shared" si="39"/>
        <v/>
      </c>
      <c r="S158" t="str">
        <f t="shared" si="40"/>
        <v/>
      </c>
      <c r="T158" t="str">
        <f t="shared" si="41"/>
        <v/>
      </c>
      <c r="U158" t="str">
        <f t="shared" si="42"/>
        <v/>
      </c>
      <c r="V158" t="str">
        <f t="shared" si="43"/>
        <v/>
      </c>
      <c r="W158" t="str">
        <f t="shared" si="44"/>
        <v/>
      </c>
      <c r="X158" t="str">
        <f t="shared" si="45"/>
        <v/>
      </c>
      <c r="Y158" t="str">
        <f t="shared" si="46"/>
        <v/>
      </c>
      <c r="Z158" t="str">
        <f t="shared" si="47"/>
        <v/>
      </c>
      <c r="AA158" t="str">
        <f t="shared" si="48"/>
        <v/>
      </c>
      <c r="AB158" t="str">
        <f t="shared" si="49"/>
        <v/>
      </c>
      <c r="AC158" t="str">
        <f t="shared" si="50"/>
        <v/>
      </c>
    </row>
    <row r="159" spans="1:29" x14ac:dyDescent="0.25">
      <c r="A159" s="6"/>
      <c r="B159" s="6"/>
      <c r="C159" s="7" t="str">
        <f>IF($B159="","",VLOOKUP($B159,Baux!$A:$G,2,FALSE))</f>
        <v/>
      </c>
      <c r="D159" s="7" t="str">
        <f>IF($B159="","",VLOOKUP($B159,Baux!$A:$G,3,FALSE))</f>
        <v/>
      </c>
      <c r="E159" s="7" t="str">
        <f>IF($C159="","",VLOOKUP($C159,Biens!$A:$F,2,FALSE))</f>
        <v/>
      </c>
      <c r="F159" s="7" t="str">
        <f>IF(OR($A159="", $B159=""),"",MAX(VLOOKUP($B159,Baux!$A:$G,4,FALSE),DATE($A159,1,1)))</f>
        <v/>
      </c>
      <c r="G159" s="7" t="str">
        <f>IF(OR($A159="", $B159=""),"",MIN(IF(VLOOKUP($B159,Baux!$A:$G,5,FALSE)="",DATE($A159,12,31),VLOOKUP($B159,Baux!$A:$G,5,FALSE)),DATE($A159,12,31)))</f>
        <v/>
      </c>
      <c r="H159" s="7" t="str">
        <f t="shared" si="34"/>
        <v/>
      </c>
      <c r="I159" s="7" t="str">
        <f t="shared" si="35"/>
        <v/>
      </c>
      <c r="J159" s="7" t="str">
        <f>IF(OR($A159="", $B159=""),"",$I159*(IFERROR(SUMIFS(Charges_Reelles!$J:$J,Charges_Reelles!$C:$C,$A159,Charges_Reelles!$D:$D,"Immeuble",Charges_Reelles!$E:$E,$E159,Charges_Reelles!$K:$K,"O",Charges_Reelles!$L:$L,"Tantièmes")*IFERROR(VLOOKUP($C159,Biens!$A:$F,3,FALSE)/VLOOKUP($E159,Immeubles!$A:$F,3,FALSE),0),0)+IFERROR(SUMIFS(Charges_Reelles!$J:$J,Charges_Reelles!$C:$C,$A159,Charges_Reelles!$D:$D,"Immeuble",Charges_Reelles!$E:$E,$E159,Charges_Reelles!$K:$K,"O",Charges_Reelles!$L:$L,"Surface")*IFERROR(VLOOKUP($C159,Biens!$A:$F,4,FALSE)/VLOOKUP($E159,Immeubles!$A:$F,4,FALSE),0),0)+IFERROR(SUMIFS(Charges_Reelles!$J:$J,Charges_Reelles!$C:$C,$A159,Charges_Reelles!$D:$D,"Immeuble",Charges_Reelles!$E:$E,$E159,Charges_Reelles!$K:$K,"O",Charges_Reelles!$L:$L,"Égalitaire")*IFERROR(1/VLOOKUP($E159,Immeubles!$A:$F,5,FALSE),0),0)+SUMIFS(Charges_Reelles!$J:$J,Charges_Reelles!$C:$C,$A159,Charges_Reelles!$D:$D,"Bien",Charges_Reelles!$F:$F,$C159,Charges_Reelles!$K:$K,"O")+SUMIFS(Charges_Reelles!$J:$J,Charges_Reelles!$C:$C,$A159,Charges_Reelles!$D:$D,"Bail",Charges_Reelles!$G:$G,$B159,Charges_Reelles!$K:$K,"O")))</f>
        <v/>
      </c>
      <c r="K159" s="7" t="str">
        <f>IF(OR($A159="", $B159=""),"",SUMIFS(Provisions!$D:$D,Provisions!$B:$B,$A159,Provisions!$C:$C,$B159))</f>
        <v/>
      </c>
      <c r="L159" s="7" t="str">
        <f t="shared" si="36"/>
        <v/>
      </c>
      <c r="M159" s="7" t="str">
        <f t="shared" si="37"/>
        <v/>
      </c>
      <c r="N159" s="7" t="str">
        <f t="shared" si="38"/>
        <v/>
      </c>
      <c r="O159" s="8"/>
      <c r="P159" s="8"/>
      <c r="Q159" s="8"/>
      <c r="R159" t="str">
        <f t="shared" si="39"/>
        <v/>
      </c>
      <c r="S159" t="str">
        <f t="shared" si="40"/>
        <v/>
      </c>
      <c r="T159" t="str">
        <f t="shared" si="41"/>
        <v/>
      </c>
      <c r="U159" t="str">
        <f t="shared" si="42"/>
        <v/>
      </c>
      <c r="V159" t="str">
        <f t="shared" si="43"/>
        <v/>
      </c>
      <c r="W159" t="str">
        <f t="shared" si="44"/>
        <v/>
      </c>
      <c r="X159" t="str">
        <f t="shared" si="45"/>
        <v/>
      </c>
      <c r="Y159" t="str">
        <f t="shared" si="46"/>
        <v/>
      </c>
      <c r="Z159" t="str">
        <f t="shared" si="47"/>
        <v/>
      </c>
      <c r="AA159" t="str">
        <f t="shared" si="48"/>
        <v/>
      </c>
      <c r="AB159" t="str">
        <f t="shared" si="49"/>
        <v/>
      </c>
      <c r="AC159" t="str">
        <f t="shared" si="50"/>
        <v/>
      </c>
    </row>
    <row r="160" spans="1:29" x14ac:dyDescent="0.25">
      <c r="A160" s="6"/>
      <c r="B160" s="6"/>
      <c r="C160" s="7" t="str">
        <f>IF($B160="","",VLOOKUP($B160,Baux!$A:$G,2,FALSE))</f>
        <v/>
      </c>
      <c r="D160" s="7" t="str">
        <f>IF($B160="","",VLOOKUP($B160,Baux!$A:$G,3,FALSE))</f>
        <v/>
      </c>
      <c r="E160" s="7" t="str">
        <f>IF($C160="","",VLOOKUP($C160,Biens!$A:$F,2,FALSE))</f>
        <v/>
      </c>
      <c r="F160" s="7" t="str">
        <f>IF(OR($A160="", $B160=""),"",MAX(VLOOKUP($B160,Baux!$A:$G,4,FALSE),DATE($A160,1,1)))</f>
        <v/>
      </c>
      <c r="G160" s="7" t="str">
        <f>IF(OR($A160="", $B160=""),"",MIN(IF(VLOOKUP($B160,Baux!$A:$G,5,FALSE)="",DATE($A160,12,31),VLOOKUP($B160,Baux!$A:$G,5,FALSE)),DATE($A160,12,31)))</f>
        <v/>
      </c>
      <c r="H160" s="7" t="str">
        <f t="shared" si="34"/>
        <v/>
      </c>
      <c r="I160" s="7" t="str">
        <f t="shared" si="35"/>
        <v/>
      </c>
      <c r="J160" s="7" t="str">
        <f>IF(OR($A160="", $B160=""),"",$I160*(IFERROR(SUMIFS(Charges_Reelles!$J:$J,Charges_Reelles!$C:$C,$A160,Charges_Reelles!$D:$D,"Immeuble",Charges_Reelles!$E:$E,$E160,Charges_Reelles!$K:$K,"O",Charges_Reelles!$L:$L,"Tantièmes")*IFERROR(VLOOKUP($C160,Biens!$A:$F,3,FALSE)/VLOOKUP($E160,Immeubles!$A:$F,3,FALSE),0),0)+IFERROR(SUMIFS(Charges_Reelles!$J:$J,Charges_Reelles!$C:$C,$A160,Charges_Reelles!$D:$D,"Immeuble",Charges_Reelles!$E:$E,$E160,Charges_Reelles!$K:$K,"O",Charges_Reelles!$L:$L,"Surface")*IFERROR(VLOOKUP($C160,Biens!$A:$F,4,FALSE)/VLOOKUP($E160,Immeubles!$A:$F,4,FALSE),0),0)+IFERROR(SUMIFS(Charges_Reelles!$J:$J,Charges_Reelles!$C:$C,$A160,Charges_Reelles!$D:$D,"Immeuble",Charges_Reelles!$E:$E,$E160,Charges_Reelles!$K:$K,"O",Charges_Reelles!$L:$L,"Égalitaire")*IFERROR(1/VLOOKUP($E160,Immeubles!$A:$F,5,FALSE),0),0)+SUMIFS(Charges_Reelles!$J:$J,Charges_Reelles!$C:$C,$A160,Charges_Reelles!$D:$D,"Bien",Charges_Reelles!$F:$F,$C160,Charges_Reelles!$K:$K,"O")+SUMIFS(Charges_Reelles!$J:$J,Charges_Reelles!$C:$C,$A160,Charges_Reelles!$D:$D,"Bail",Charges_Reelles!$G:$G,$B160,Charges_Reelles!$K:$K,"O")))</f>
        <v/>
      </c>
      <c r="K160" s="7" t="str">
        <f>IF(OR($A160="", $B160=""),"",SUMIFS(Provisions!$D:$D,Provisions!$B:$B,$A160,Provisions!$C:$C,$B160))</f>
        <v/>
      </c>
      <c r="L160" s="7" t="str">
        <f t="shared" si="36"/>
        <v/>
      </c>
      <c r="M160" s="7" t="str">
        <f t="shared" si="37"/>
        <v/>
      </c>
      <c r="N160" s="7" t="str">
        <f t="shared" si="38"/>
        <v/>
      </c>
      <c r="O160" s="8"/>
      <c r="P160" s="8"/>
      <c r="Q160" s="8"/>
      <c r="R160" t="str">
        <f t="shared" si="39"/>
        <v/>
      </c>
      <c r="S160" t="str">
        <f t="shared" si="40"/>
        <v/>
      </c>
      <c r="T160" t="str">
        <f t="shared" si="41"/>
        <v/>
      </c>
      <c r="U160" t="str">
        <f t="shared" si="42"/>
        <v/>
      </c>
      <c r="V160" t="str">
        <f t="shared" si="43"/>
        <v/>
      </c>
      <c r="W160" t="str">
        <f t="shared" si="44"/>
        <v/>
      </c>
      <c r="X160" t="str">
        <f t="shared" si="45"/>
        <v/>
      </c>
      <c r="Y160" t="str">
        <f t="shared" si="46"/>
        <v/>
      </c>
      <c r="Z160" t="str">
        <f t="shared" si="47"/>
        <v/>
      </c>
      <c r="AA160" t="str">
        <f t="shared" si="48"/>
        <v/>
      </c>
      <c r="AB160" t="str">
        <f t="shared" si="49"/>
        <v/>
      </c>
      <c r="AC160" t="str">
        <f t="shared" si="50"/>
        <v/>
      </c>
    </row>
    <row r="161" spans="1:29" x14ac:dyDescent="0.25">
      <c r="A161" s="6"/>
      <c r="B161" s="6"/>
      <c r="C161" s="7" t="str">
        <f>IF($B161="","",VLOOKUP($B161,Baux!$A:$G,2,FALSE))</f>
        <v/>
      </c>
      <c r="D161" s="7" t="str">
        <f>IF($B161="","",VLOOKUP($B161,Baux!$A:$G,3,FALSE))</f>
        <v/>
      </c>
      <c r="E161" s="7" t="str">
        <f>IF($C161="","",VLOOKUP($C161,Biens!$A:$F,2,FALSE))</f>
        <v/>
      </c>
      <c r="F161" s="7" t="str">
        <f>IF(OR($A161="", $B161=""),"",MAX(VLOOKUP($B161,Baux!$A:$G,4,FALSE),DATE($A161,1,1)))</f>
        <v/>
      </c>
      <c r="G161" s="7" t="str">
        <f>IF(OR($A161="", $B161=""),"",MIN(IF(VLOOKUP($B161,Baux!$A:$G,5,FALSE)="",DATE($A161,12,31),VLOOKUP($B161,Baux!$A:$G,5,FALSE)),DATE($A161,12,31)))</f>
        <v/>
      </c>
      <c r="H161" s="7" t="str">
        <f t="shared" si="34"/>
        <v/>
      </c>
      <c r="I161" s="7" t="str">
        <f t="shared" si="35"/>
        <v/>
      </c>
      <c r="J161" s="7" t="str">
        <f>IF(OR($A161="", $B161=""),"",$I161*(IFERROR(SUMIFS(Charges_Reelles!$J:$J,Charges_Reelles!$C:$C,$A161,Charges_Reelles!$D:$D,"Immeuble",Charges_Reelles!$E:$E,$E161,Charges_Reelles!$K:$K,"O",Charges_Reelles!$L:$L,"Tantièmes")*IFERROR(VLOOKUP($C161,Biens!$A:$F,3,FALSE)/VLOOKUP($E161,Immeubles!$A:$F,3,FALSE),0),0)+IFERROR(SUMIFS(Charges_Reelles!$J:$J,Charges_Reelles!$C:$C,$A161,Charges_Reelles!$D:$D,"Immeuble",Charges_Reelles!$E:$E,$E161,Charges_Reelles!$K:$K,"O",Charges_Reelles!$L:$L,"Surface")*IFERROR(VLOOKUP($C161,Biens!$A:$F,4,FALSE)/VLOOKUP($E161,Immeubles!$A:$F,4,FALSE),0),0)+IFERROR(SUMIFS(Charges_Reelles!$J:$J,Charges_Reelles!$C:$C,$A161,Charges_Reelles!$D:$D,"Immeuble",Charges_Reelles!$E:$E,$E161,Charges_Reelles!$K:$K,"O",Charges_Reelles!$L:$L,"Égalitaire")*IFERROR(1/VLOOKUP($E161,Immeubles!$A:$F,5,FALSE),0),0)+SUMIFS(Charges_Reelles!$J:$J,Charges_Reelles!$C:$C,$A161,Charges_Reelles!$D:$D,"Bien",Charges_Reelles!$F:$F,$C161,Charges_Reelles!$K:$K,"O")+SUMIFS(Charges_Reelles!$J:$J,Charges_Reelles!$C:$C,$A161,Charges_Reelles!$D:$D,"Bail",Charges_Reelles!$G:$G,$B161,Charges_Reelles!$K:$K,"O")))</f>
        <v/>
      </c>
      <c r="K161" s="7" t="str">
        <f>IF(OR($A161="", $B161=""),"",SUMIFS(Provisions!$D:$D,Provisions!$B:$B,$A161,Provisions!$C:$C,$B161))</f>
        <v/>
      </c>
      <c r="L161" s="7" t="str">
        <f t="shared" si="36"/>
        <v/>
      </c>
      <c r="M161" s="7" t="str">
        <f t="shared" si="37"/>
        <v/>
      </c>
      <c r="N161" s="7" t="str">
        <f t="shared" si="38"/>
        <v/>
      </c>
      <c r="O161" s="8"/>
      <c r="P161" s="8"/>
      <c r="Q161" s="8"/>
      <c r="R161" t="str">
        <f t="shared" si="39"/>
        <v/>
      </c>
      <c r="S161" t="str">
        <f t="shared" si="40"/>
        <v/>
      </c>
      <c r="T161" t="str">
        <f t="shared" si="41"/>
        <v/>
      </c>
      <c r="U161" t="str">
        <f t="shared" si="42"/>
        <v/>
      </c>
      <c r="V161" t="str">
        <f t="shared" si="43"/>
        <v/>
      </c>
      <c r="W161" t="str">
        <f t="shared" si="44"/>
        <v/>
      </c>
      <c r="X161" t="str">
        <f t="shared" si="45"/>
        <v/>
      </c>
      <c r="Y161" t="str">
        <f t="shared" si="46"/>
        <v/>
      </c>
      <c r="Z161" t="str">
        <f t="shared" si="47"/>
        <v/>
      </c>
      <c r="AA161" t="str">
        <f t="shared" si="48"/>
        <v/>
      </c>
      <c r="AB161" t="str">
        <f t="shared" si="49"/>
        <v/>
      </c>
      <c r="AC161" t="str">
        <f t="shared" si="50"/>
        <v/>
      </c>
    </row>
    <row r="162" spans="1:29" x14ac:dyDescent="0.25">
      <c r="A162" s="6"/>
      <c r="B162" s="6"/>
      <c r="C162" s="7" t="str">
        <f>IF($B162="","",VLOOKUP($B162,Baux!$A:$G,2,FALSE))</f>
        <v/>
      </c>
      <c r="D162" s="7" t="str">
        <f>IF($B162="","",VLOOKUP($B162,Baux!$A:$G,3,FALSE))</f>
        <v/>
      </c>
      <c r="E162" s="7" t="str">
        <f>IF($C162="","",VLOOKUP($C162,Biens!$A:$F,2,FALSE))</f>
        <v/>
      </c>
      <c r="F162" s="7" t="str">
        <f>IF(OR($A162="", $B162=""),"",MAX(VLOOKUP($B162,Baux!$A:$G,4,FALSE),DATE($A162,1,1)))</f>
        <v/>
      </c>
      <c r="G162" s="7" t="str">
        <f>IF(OR($A162="", $B162=""),"",MIN(IF(VLOOKUP($B162,Baux!$A:$G,5,FALSE)="",DATE($A162,12,31),VLOOKUP($B162,Baux!$A:$G,5,FALSE)),DATE($A162,12,31)))</f>
        <v/>
      </c>
      <c r="H162" s="7" t="str">
        <f t="shared" si="34"/>
        <v/>
      </c>
      <c r="I162" s="7" t="str">
        <f t="shared" si="35"/>
        <v/>
      </c>
      <c r="J162" s="7" t="str">
        <f>IF(OR($A162="", $B162=""),"",$I162*(IFERROR(SUMIFS(Charges_Reelles!$J:$J,Charges_Reelles!$C:$C,$A162,Charges_Reelles!$D:$D,"Immeuble",Charges_Reelles!$E:$E,$E162,Charges_Reelles!$K:$K,"O",Charges_Reelles!$L:$L,"Tantièmes")*IFERROR(VLOOKUP($C162,Biens!$A:$F,3,FALSE)/VLOOKUP($E162,Immeubles!$A:$F,3,FALSE),0),0)+IFERROR(SUMIFS(Charges_Reelles!$J:$J,Charges_Reelles!$C:$C,$A162,Charges_Reelles!$D:$D,"Immeuble",Charges_Reelles!$E:$E,$E162,Charges_Reelles!$K:$K,"O",Charges_Reelles!$L:$L,"Surface")*IFERROR(VLOOKUP($C162,Biens!$A:$F,4,FALSE)/VLOOKUP($E162,Immeubles!$A:$F,4,FALSE),0),0)+IFERROR(SUMIFS(Charges_Reelles!$J:$J,Charges_Reelles!$C:$C,$A162,Charges_Reelles!$D:$D,"Immeuble",Charges_Reelles!$E:$E,$E162,Charges_Reelles!$K:$K,"O",Charges_Reelles!$L:$L,"Égalitaire")*IFERROR(1/VLOOKUP($E162,Immeubles!$A:$F,5,FALSE),0),0)+SUMIFS(Charges_Reelles!$J:$J,Charges_Reelles!$C:$C,$A162,Charges_Reelles!$D:$D,"Bien",Charges_Reelles!$F:$F,$C162,Charges_Reelles!$K:$K,"O")+SUMIFS(Charges_Reelles!$J:$J,Charges_Reelles!$C:$C,$A162,Charges_Reelles!$D:$D,"Bail",Charges_Reelles!$G:$G,$B162,Charges_Reelles!$K:$K,"O")))</f>
        <v/>
      </c>
      <c r="K162" s="7" t="str">
        <f>IF(OR($A162="", $B162=""),"",SUMIFS(Provisions!$D:$D,Provisions!$B:$B,$A162,Provisions!$C:$C,$B162))</f>
        <v/>
      </c>
      <c r="L162" s="7" t="str">
        <f t="shared" si="36"/>
        <v/>
      </c>
      <c r="M162" s="7" t="str">
        <f t="shared" si="37"/>
        <v/>
      </c>
      <c r="N162" s="7" t="str">
        <f t="shared" si="38"/>
        <v/>
      </c>
      <c r="O162" s="8"/>
      <c r="P162" s="8"/>
      <c r="Q162" s="8"/>
      <c r="R162" t="str">
        <f t="shared" si="39"/>
        <v/>
      </c>
      <c r="S162" t="str">
        <f t="shared" si="40"/>
        <v/>
      </c>
      <c r="T162" t="str">
        <f t="shared" si="41"/>
        <v/>
      </c>
      <c r="U162" t="str">
        <f t="shared" si="42"/>
        <v/>
      </c>
      <c r="V162" t="str">
        <f t="shared" si="43"/>
        <v/>
      </c>
      <c r="W162" t="str">
        <f t="shared" si="44"/>
        <v/>
      </c>
      <c r="X162" t="str">
        <f t="shared" si="45"/>
        <v/>
      </c>
      <c r="Y162" t="str">
        <f t="shared" si="46"/>
        <v/>
      </c>
      <c r="Z162" t="str">
        <f t="shared" si="47"/>
        <v/>
      </c>
      <c r="AA162" t="str">
        <f t="shared" si="48"/>
        <v/>
      </c>
      <c r="AB162" t="str">
        <f t="shared" si="49"/>
        <v/>
      </c>
      <c r="AC162" t="str">
        <f t="shared" si="50"/>
        <v/>
      </c>
    </row>
    <row r="163" spans="1:29" x14ac:dyDescent="0.25">
      <c r="A163" s="6"/>
      <c r="B163" s="6"/>
      <c r="C163" s="7" t="str">
        <f>IF($B163="","",VLOOKUP($B163,Baux!$A:$G,2,FALSE))</f>
        <v/>
      </c>
      <c r="D163" s="7" t="str">
        <f>IF($B163="","",VLOOKUP($B163,Baux!$A:$G,3,FALSE))</f>
        <v/>
      </c>
      <c r="E163" s="7" t="str">
        <f>IF($C163="","",VLOOKUP($C163,Biens!$A:$F,2,FALSE))</f>
        <v/>
      </c>
      <c r="F163" s="7" t="str">
        <f>IF(OR($A163="", $B163=""),"",MAX(VLOOKUP($B163,Baux!$A:$G,4,FALSE),DATE($A163,1,1)))</f>
        <v/>
      </c>
      <c r="G163" s="7" t="str">
        <f>IF(OR($A163="", $B163=""),"",MIN(IF(VLOOKUP($B163,Baux!$A:$G,5,FALSE)="",DATE($A163,12,31),VLOOKUP($B163,Baux!$A:$G,5,FALSE)),DATE($A163,12,31)))</f>
        <v/>
      </c>
      <c r="H163" s="7" t="str">
        <f t="shared" si="34"/>
        <v/>
      </c>
      <c r="I163" s="7" t="str">
        <f t="shared" si="35"/>
        <v/>
      </c>
      <c r="J163" s="7" t="str">
        <f>IF(OR($A163="", $B163=""),"",$I163*(IFERROR(SUMIFS(Charges_Reelles!$J:$J,Charges_Reelles!$C:$C,$A163,Charges_Reelles!$D:$D,"Immeuble",Charges_Reelles!$E:$E,$E163,Charges_Reelles!$K:$K,"O",Charges_Reelles!$L:$L,"Tantièmes")*IFERROR(VLOOKUP($C163,Biens!$A:$F,3,FALSE)/VLOOKUP($E163,Immeubles!$A:$F,3,FALSE),0),0)+IFERROR(SUMIFS(Charges_Reelles!$J:$J,Charges_Reelles!$C:$C,$A163,Charges_Reelles!$D:$D,"Immeuble",Charges_Reelles!$E:$E,$E163,Charges_Reelles!$K:$K,"O",Charges_Reelles!$L:$L,"Surface")*IFERROR(VLOOKUP($C163,Biens!$A:$F,4,FALSE)/VLOOKUP($E163,Immeubles!$A:$F,4,FALSE),0),0)+IFERROR(SUMIFS(Charges_Reelles!$J:$J,Charges_Reelles!$C:$C,$A163,Charges_Reelles!$D:$D,"Immeuble",Charges_Reelles!$E:$E,$E163,Charges_Reelles!$K:$K,"O",Charges_Reelles!$L:$L,"Égalitaire")*IFERROR(1/VLOOKUP($E163,Immeubles!$A:$F,5,FALSE),0),0)+SUMIFS(Charges_Reelles!$J:$J,Charges_Reelles!$C:$C,$A163,Charges_Reelles!$D:$D,"Bien",Charges_Reelles!$F:$F,$C163,Charges_Reelles!$K:$K,"O")+SUMIFS(Charges_Reelles!$J:$J,Charges_Reelles!$C:$C,$A163,Charges_Reelles!$D:$D,"Bail",Charges_Reelles!$G:$G,$B163,Charges_Reelles!$K:$K,"O")))</f>
        <v/>
      </c>
      <c r="K163" s="7" t="str">
        <f>IF(OR($A163="", $B163=""),"",SUMIFS(Provisions!$D:$D,Provisions!$B:$B,$A163,Provisions!$C:$C,$B163))</f>
        <v/>
      </c>
      <c r="L163" s="7" t="str">
        <f t="shared" si="36"/>
        <v/>
      </c>
      <c r="M163" s="7" t="str">
        <f t="shared" si="37"/>
        <v/>
      </c>
      <c r="N163" s="7" t="str">
        <f t="shared" si="38"/>
        <v/>
      </c>
      <c r="O163" s="8"/>
      <c r="P163" s="8"/>
      <c r="Q163" s="8"/>
      <c r="R163" t="str">
        <f t="shared" si="39"/>
        <v/>
      </c>
      <c r="S163" t="str">
        <f t="shared" si="40"/>
        <v/>
      </c>
      <c r="T163" t="str">
        <f t="shared" si="41"/>
        <v/>
      </c>
      <c r="U163" t="str">
        <f t="shared" si="42"/>
        <v/>
      </c>
      <c r="V163" t="str">
        <f t="shared" si="43"/>
        <v/>
      </c>
      <c r="W163" t="str">
        <f t="shared" si="44"/>
        <v/>
      </c>
      <c r="X163" t="str">
        <f t="shared" si="45"/>
        <v/>
      </c>
      <c r="Y163" t="str">
        <f t="shared" si="46"/>
        <v/>
      </c>
      <c r="Z163" t="str">
        <f t="shared" si="47"/>
        <v/>
      </c>
      <c r="AA163" t="str">
        <f t="shared" si="48"/>
        <v/>
      </c>
      <c r="AB163" t="str">
        <f t="shared" si="49"/>
        <v/>
      </c>
      <c r="AC163" t="str">
        <f t="shared" si="50"/>
        <v/>
      </c>
    </row>
    <row r="164" spans="1:29" x14ac:dyDescent="0.25">
      <c r="A164" s="6"/>
      <c r="B164" s="6"/>
      <c r="C164" s="7" t="str">
        <f>IF($B164="","",VLOOKUP($B164,Baux!$A:$G,2,FALSE))</f>
        <v/>
      </c>
      <c r="D164" s="7" t="str">
        <f>IF($B164="","",VLOOKUP($B164,Baux!$A:$G,3,FALSE))</f>
        <v/>
      </c>
      <c r="E164" s="7" t="str">
        <f>IF($C164="","",VLOOKUP($C164,Biens!$A:$F,2,FALSE))</f>
        <v/>
      </c>
      <c r="F164" s="7" t="str">
        <f>IF(OR($A164="", $B164=""),"",MAX(VLOOKUP($B164,Baux!$A:$G,4,FALSE),DATE($A164,1,1)))</f>
        <v/>
      </c>
      <c r="G164" s="7" t="str">
        <f>IF(OR($A164="", $B164=""),"",MIN(IF(VLOOKUP($B164,Baux!$A:$G,5,FALSE)="",DATE($A164,12,31),VLOOKUP($B164,Baux!$A:$G,5,FALSE)),DATE($A164,12,31)))</f>
        <v/>
      </c>
      <c r="H164" s="7" t="str">
        <f t="shared" si="34"/>
        <v/>
      </c>
      <c r="I164" s="7" t="str">
        <f t="shared" si="35"/>
        <v/>
      </c>
      <c r="J164" s="7" t="str">
        <f>IF(OR($A164="", $B164=""),"",$I164*(IFERROR(SUMIFS(Charges_Reelles!$J:$J,Charges_Reelles!$C:$C,$A164,Charges_Reelles!$D:$D,"Immeuble",Charges_Reelles!$E:$E,$E164,Charges_Reelles!$K:$K,"O",Charges_Reelles!$L:$L,"Tantièmes")*IFERROR(VLOOKUP($C164,Biens!$A:$F,3,FALSE)/VLOOKUP($E164,Immeubles!$A:$F,3,FALSE),0),0)+IFERROR(SUMIFS(Charges_Reelles!$J:$J,Charges_Reelles!$C:$C,$A164,Charges_Reelles!$D:$D,"Immeuble",Charges_Reelles!$E:$E,$E164,Charges_Reelles!$K:$K,"O",Charges_Reelles!$L:$L,"Surface")*IFERROR(VLOOKUP($C164,Biens!$A:$F,4,FALSE)/VLOOKUP($E164,Immeubles!$A:$F,4,FALSE),0),0)+IFERROR(SUMIFS(Charges_Reelles!$J:$J,Charges_Reelles!$C:$C,$A164,Charges_Reelles!$D:$D,"Immeuble",Charges_Reelles!$E:$E,$E164,Charges_Reelles!$K:$K,"O",Charges_Reelles!$L:$L,"Égalitaire")*IFERROR(1/VLOOKUP($E164,Immeubles!$A:$F,5,FALSE),0),0)+SUMIFS(Charges_Reelles!$J:$J,Charges_Reelles!$C:$C,$A164,Charges_Reelles!$D:$D,"Bien",Charges_Reelles!$F:$F,$C164,Charges_Reelles!$K:$K,"O")+SUMIFS(Charges_Reelles!$J:$J,Charges_Reelles!$C:$C,$A164,Charges_Reelles!$D:$D,"Bail",Charges_Reelles!$G:$G,$B164,Charges_Reelles!$K:$K,"O")))</f>
        <v/>
      </c>
      <c r="K164" s="7" t="str">
        <f>IF(OR($A164="", $B164=""),"",SUMIFS(Provisions!$D:$D,Provisions!$B:$B,$A164,Provisions!$C:$C,$B164))</f>
        <v/>
      </c>
      <c r="L164" s="7" t="str">
        <f t="shared" si="36"/>
        <v/>
      </c>
      <c r="M164" s="7" t="str">
        <f t="shared" si="37"/>
        <v/>
      </c>
      <c r="N164" s="7" t="str">
        <f t="shared" si="38"/>
        <v/>
      </c>
      <c r="O164" s="8"/>
      <c r="P164" s="8"/>
      <c r="Q164" s="8"/>
      <c r="R164" t="str">
        <f t="shared" si="39"/>
        <v/>
      </c>
      <c r="S164" t="str">
        <f t="shared" si="40"/>
        <v/>
      </c>
      <c r="T164" t="str">
        <f t="shared" si="41"/>
        <v/>
      </c>
      <c r="U164" t="str">
        <f t="shared" si="42"/>
        <v/>
      </c>
      <c r="V164" t="str">
        <f t="shared" si="43"/>
        <v/>
      </c>
      <c r="W164" t="str">
        <f t="shared" si="44"/>
        <v/>
      </c>
      <c r="X164" t="str">
        <f t="shared" si="45"/>
        <v/>
      </c>
      <c r="Y164" t="str">
        <f t="shared" si="46"/>
        <v/>
      </c>
      <c r="Z164" t="str">
        <f t="shared" si="47"/>
        <v/>
      </c>
      <c r="AA164" t="str">
        <f t="shared" si="48"/>
        <v/>
      </c>
      <c r="AB164" t="str">
        <f t="shared" si="49"/>
        <v/>
      </c>
      <c r="AC164" t="str">
        <f t="shared" si="50"/>
        <v/>
      </c>
    </row>
    <row r="165" spans="1:29" x14ac:dyDescent="0.25">
      <c r="A165" s="6"/>
      <c r="B165" s="6"/>
      <c r="C165" s="7" t="str">
        <f>IF($B165="","",VLOOKUP($B165,Baux!$A:$G,2,FALSE))</f>
        <v/>
      </c>
      <c r="D165" s="7" t="str">
        <f>IF($B165="","",VLOOKUP($B165,Baux!$A:$G,3,FALSE))</f>
        <v/>
      </c>
      <c r="E165" s="7" t="str">
        <f>IF($C165="","",VLOOKUP($C165,Biens!$A:$F,2,FALSE))</f>
        <v/>
      </c>
      <c r="F165" s="7" t="str">
        <f>IF(OR($A165="", $B165=""),"",MAX(VLOOKUP($B165,Baux!$A:$G,4,FALSE),DATE($A165,1,1)))</f>
        <v/>
      </c>
      <c r="G165" s="7" t="str">
        <f>IF(OR($A165="", $B165=""),"",MIN(IF(VLOOKUP($B165,Baux!$A:$G,5,FALSE)="",DATE($A165,12,31),VLOOKUP($B165,Baux!$A:$G,5,FALSE)),DATE($A165,12,31)))</f>
        <v/>
      </c>
      <c r="H165" s="7" t="str">
        <f t="shared" si="34"/>
        <v/>
      </c>
      <c r="I165" s="7" t="str">
        <f t="shared" si="35"/>
        <v/>
      </c>
      <c r="J165" s="7" t="str">
        <f>IF(OR($A165="", $B165=""),"",$I165*(IFERROR(SUMIFS(Charges_Reelles!$J:$J,Charges_Reelles!$C:$C,$A165,Charges_Reelles!$D:$D,"Immeuble",Charges_Reelles!$E:$E,$E165,Charges_Reelles!$K:$K,"O",Charges_Reelles!$L:$L,"Tantièmes")*IFERROR(VLOOKUP($C165,Biens!$A:$F,3,FALSE)/VLOOKUP($E165,Immeubles!$A:$F,3,FALSE),0),0)+IFERROR(SUMIFS(Charges_Reelles!$J:$J,Charges_Reelles!$C:$C,$A165,Charges_Reelles!$D:$D,"Immeuble",Charges_Reelles!$E:$E,$E165,Charges_Reelles!$K:$K,"O",Charges_Reelles!$L:$L,"Surface")*IFERROR(VLOOKUP($C165,Biens!$A:$F,4,FALSE)/VLOOKUP($E165,Immeubles!$A:$F,4,FALSE),0),0)+IFERROR(SUMIFS(Charges_Reelles!$J:$J,Charges_Reelles!$C:$C,$A165,Charges_Reelles!$D:$D,"Immeuble",Charges_Reelles!$E:$E,$E165,Charges_Reelles!$K:$K,"O",Charges_Reelles!$L:$L,"Égalitaire")*IFERROR(1/VLOOKUP($E165,Immeubles!$A:$F,5,FALSE),0),0)+SUMIFS(Charges_Reelles!$J:$J,Charges_Reelles!$C:$C,$A165,Charges_Reelles!$D:$D,"Bien",Charges_Reelles!$F:$F,$C165,Charges_Reelles!$K:$K,"O")+SUMIFS(Charges_Reelles!$J:$J,Charges_Reelles!$C:$C,$A165,Charges_Reelles!$D:$D,"Bail",Charges_Reelles!$G:$G,$B165,Charges_Reelles!$K:$K,"O")))</f>
        <v/>
      </c>
      <c r="K165" s="7" t="str">
        <f>IF(OR($A165="", $B165=""),"",SUMIFS(Provisions!$D:$D,Provisions!$B:$B,$A165,Provisions!$C:$C,$B165))</f>
        <v/>
      </c>
      <c r="L165" s="7" t="str">
        <f t="shared" si="36"/>
        <v/>
      </c>
      <c r="M165" s="7" t="str">
        <f t="shared" si="37"/>
        <v/>
      </c>
      <c r="N165" s="7" t="str">
        <f t="shared" si="38"/>
        <v/>
      </c>
      <c r="O165" s="8"/>
      <c r="P165" s="8"/>
      <c r="Q165" s="8"/>
      <c r="R165" t="str">
        <f t="shared" si="39"/>
        <v/>
      </c>
      <c r="S165" t="str">
        <f t="shared" si="40"/>
        <v/>
      </c>
      <c r="T165" t="str">
        <f t="shared" si="41"/>
        <v/>
      </c>
      <c r="U165" t="str">
        <f t="shared" si="42"/>
        <v/>
      </c>
      <c r="V165" t="str">
        <f t="shared" si="43"/>
        <v/>
      </c>
      <c r="W165" t="str">
        <f t="shared" si="44"/>
        <v/>
      </c>
      <c r="X165" t="str">
        <f t="shared" si="45"/>
        <v/>
      </c>
      <c r="Y165" t="str">
        <f t="shared" si="46"/>
        <v/>
      </c>
      <c r="Z165" t="str">
        <f t="shared" si="47"/>
        <v/>
      </c>
      <c r="AA165" t="str">
        <f t="shared" si="48"/>
        <v/>
      </c>
      <c r="AB165" t="str">
        <f t="shared" si="49"/>
        <v/>
      </c>
      <c r="AC165" t="str">
        <f t="shared" si="50"/>
        <v/>
      </c>
    </row>
    <row r="166" spans="1:29" x14ac:dyDescent="0.25">
      <c r="A166" s="6"/>
      <c r="B166" s="6"/>
      <c r="C166" s="7" t="str">
        <f>IF($B166="","",VLOOKUP($B166,Baux!$A:$G,2,FALSE))</f>
        <v/>
      </c>
      <c r="D166" s="7" t="str">
        <f>IF($B166="","",VLOOKUP($B166,Baux!$A:$G,3,FALSE))</f>
        <v/>
      </c>
      <c r="E166" s="7" t="str">
        <f>IF($C166="","",VLOOKUP($C166,Biens!$A:$F,2,FALSE))</f>
        <v/>
      </c>
      <c r="F166" s="7" t="str">
        <f>IF(OR($A166="", $B166=""),"",MAX(VLOOKUP($B166,Baux!$A:$G,4,FALSE),DATE($A166,1,1)))</f>
        <v/>
      </c>
      <c r="G166" s="7" t="str">
        <f>IF(OR($A166="", $B166=""),"",MIN(IF(VLOOKUP($B166,Baux!$A:$G,5,FALSE)="",DATE($A166,12,31),VLOOKUP($B166,Baux!$A:$G,5,FALSE)),DATE($A166,12,31)))</f>
        <v/>
      </c>
      <c r="H166" s="7" t="str">
        <f t="shared" si="34"/>
        <v/>
      </c>
      <c r="I166" s="7" t="str">
        <f t="shared" si="35"/>
        <v/>
      </c>
      <c r="J166" s="7" t="str">
        <f>IF(OR($A166="", $B166=""),"",$I166*(IFERROR(SUMIFS(Charges_Reelles!$J:$J,Charges_Reelles!$C:$C,$A166,Charges_Reelles!$D:$D,"Immeuble",Charges_Reelles!$E:$E,$E166,Charges_Reelles!$K:$K,"O",Charges_Reelles!$L:$L,"Tantièmes")*IFERROR(VLOOKUP($C166,Biens!$A:$F,3,FALSE)/VLOOKUP($E166,Immeubles!$A:$F,3,FALSE),0),0)+IFERROR(SUMIFS(Charges_Reelles!$J:$J,Charges_Reelles!$C:$C,$A166,Charges_Reelles!$D:$D,"Immeuble",Charges_Reelles!$E:$E,$E166,Charges_Reelles!$K:$K,"O",Charges_Reelles!$L:$L,"Surface")*IFERROR(VLOOKUP($C166,Biens!$A:$F,4,FALSE)/VLOOKUP($E166,Immeubles!$A:$F,4,FALSE),0),0)+IFERROR(SUMIFS(Charges_Reelles!$J:$J,Charges_Reelles!$C:$C,$A166,Charges_Reelles!$D:$D,"Immeuble",Charges_Reelles!$E:$E,$E166,Charges_Reelles!$K:$K,"O",Charges_Reelles!$L:$L,"Égalitaire")*IFERROR(1/VLOOKUP($E166,Immeubles!$A:$F,5,FALSE),0),0)+SUMIFS(Charges_Reelles!$J:$J,Charges_Reelles!$C:$C,$A166,Charges_Reelles!$D:$D,"Bien",Charges_Reelles!$F:$F,$C166,Charges_Reelles!$K:$K,"O")+SUMIFS(Charges_Reelles!$J:$J,Charges_Reelles!$C:$C,$A166,Charges_Reelles!$D:$D,"Bail",Charges_Reelles!$G:$G,$B166,Charges_Reelles!$K:$K,"O")))</f>
        <v/>
      </c>
      <c r="K166" s="7" t="str">
        <f>IF(OR($A166="", $B166=""),"",SUMIFS(Provisions!$D:$D,Provisions!$B:$B,$A166,Provisions!$C:$C,$B166))</f>
        <v/>
      </c>
      <c r="L166" s="7" t="str">
        <f t="shared" si="36"/>
        <v/>
      </c>
      <c r="M166" s="7" t="str">
        <f t="shared" si="37"/>
        <v/>
      </c>
      <c r="N166" s="7" t="str">
        <f t="shared" si="38"/>
        <v/>
      </c>
      <c r="O166" s="8"/>
      <c r="P166" s="8"/>
      <c r="Q166" s="8"/>
      <c r="R166" t="str">
        <f t="shared" si="39"/>
        <v/>
      </c>
      <c r="S166" t="str">
        <f t="shared" si="40"/>
        <v/>
      </c>
      <c r="T166" t="str">
        <f t="shared" si="41"/>
        <v/>
      </c>
      <c r="U166" t="str">
        <f t="shared" si="42"/>
        <v/>
      </c>
      <c r="V166" t="str">
        <f t="shared" si="43"/>
        <v/>
      </c>
      <c r="W166" t="str">
        <f t="shared" si="44"/>
        <v/>
      </c>
      <c r="X166" t="str">
        <f t="shared" si="45"/>
        <v/>
      </c>
      <c r="Y166" t="str">
        <f t="shared" si="46"/>
        <v/>
      </c>
      <c r="Z166" t="str">
        <f t="shared" si="47"/>
        <v/>
      </c>
      <c r="AA166" t="str">
        <f t="shared" si="48"/>
        <v/>
      </c>
      <c r="AB166" t="str">
        <f t="shared" si="49"/>
        <v/>
      </c>
      <c r="AC166" t="str">
        <f t="shared" si="50"/>
        <v/>
      </c>
    </row>
    <row r="167" spans="1:29" x14ac:dyDescent="0.25">
      <c r="A167" s="6"/>
      <c r="B167" s="6"/>
      <c r="C167" s="7" t="str">
        <f>IF($B167="","",VLOOKUP($B167,Baux!$A:$G,2,FALSE))</f>
        <v/>
      </c>
      <c r="D167" s="7" t="str">
        <f>IF($B167="","",VLOOKUP($B167,Baux!$A:$G,3,FALSE))</f>
        <v/>
      </c>
      <c r="E167" s="7" t="str">
        <f>IF($C167="","",VLOOKUP($C167,Biens!$A:$F,2,FALSE))</f>
        <v/>
      </c>
      <c r="F167" s="7" t="str">
        <f>IF(OR($A167="", $B167=""),"",MAX(VLOOKUP($B167,Baux!$A:$G,4,FALSE),DATE($A167,1,1)))</f>
        <v/>
      </c>
      <c r="G167" s="7" t="str">
        <f>IF(OR($A167="", $B167=""),"",MIN(IF(VLOOKUP($B167,Baux!$A:$G,5,FALSE)="",DATE($A167,12,31),VLOOKUP($B167,Baux!$A:$G,5,FALSE)),DATE($A167,12,31)))</f>
        <v/>
      </c>
      <c r="H167" s="7" t="str">
        <f t="shared" si="34"/>
        <v/>
      </c>
      <c r="I167" s="7" t="str">
        <f t="shared" si="35"/>
        <v/>
      </c>
      <c r="J167" s="7" t="str">
        <f>IF(OR($A167="", $B167=""),"",$I167*(IFERROR(SUMIFS(Charges_Reelles!$J:$J,Charges_Reelles!$C:$C,$A167,Charges_Reelles!$D:$D,"Immeuble",Charges_Reelles!$E:$E,$E167,Charges_Reelles!$K:$K,"O",Charges_Reelles!$L:$L,"Tantièmes")*IFERROR(VLOOKUP($C167,Biens!$A:$F,3,FALSE)/VLOOKUP($E167,Immeubles!$A:$F,3,FALSE),0),0)+IFERROR(SUMIFS(Charges_Reelles!$J:$J,Charges_Reelles!$C:$C,$A167,Charges_Reelles!$D:$D,"Immeuble",Charges_Reelles!$E:$E,$E167,Charges_Reelles!$K:$K,"O",Charges_Reelles!$L:$L,"Surface")*IFERROR(VLOOKUP($C167,Biens!$A:$F,4,FALSE)/VLOOKUP($E167,Immeubles!$A:$F,4,FALSE),0),0)+IFERROR(SUMIFS(Charges_Reelles!$J:$J,Charges_Reelles!$C:$C,$A167,Charges_Reelles!$D:$D,"Immeuble",Charges_Reelles!$E:$E,$E167,Charges_Reelles!$K:$K,"O",Charges_Reelles!$L:$L,"Égalitaire")*IFERROR(1/VLOOKUP($E167,Immeubles!$A:$F,5,FALSE),0),0)+SUMIFS(Charges_Reelles!$J:$J,Charges_Reelles!$C:$C,$A167,Charges_Reelles!$D:$D,"Bien",Charges_Reelles!$F:$F,$C167,Charges_Reelles!$K:$K,"O")+SUMIFS(Charges_Reelles!$J:$J,Charges_Reelles!$C:$C,$A167,Charges_Reelles!$D:$D,"Bail",Charges_Reelles!$G:$G,$B167,Charges_Reelles!$K:$K,"O")))</f>
        <v/>
      </c>
      <c r="K167" s="7" t="str">
        <f>IF(OR($A167="", $B167=""),"",SUMIFS(Provisions!$D:$D,Provisions!$B:$B,$A167,Provisions!$C:$C,$B167))</f>
        <v/>
      </c>
      <c r="L167" s="7" t="str">
        <f t="shared" si="36"/>
        <v/>
      </c>
      <c r="M167" s="7" t="str">
        <f t="shared" si="37"/>
        <v/>
      </c>
      <c r="N167" s="7" t="str">
        <f t="shared" si="38"/>
        <v/>
      </c>
      <c r="O167" s="8"/>
      <c r="P167" s="8"/>
      <c r="Q167" s="8"/>
      <c r="R167" t="str">
        <f t="shared" si="39"/>
        <v/>
      </c>
      <c r="S167" t="str">
        <f t="shared" si="40"/>
        <v/>
      </c>
      <c r="T167" t="str">
        <f t="shared" si="41"/>
        <v/>
      </c>
      <c r="U167" t="str">
        <f t="shared" si="42"/>
        <v/>
      </c>
      <c r="V167" t="str">
        <f t="shared" si="43"/>
        <v/>
      </c>
      <c r="W167" t="str">
        <f t="shared" si="44"/>
        <v/>
      </c>
      <c r="X167" t="str">
        <f t="shared" si="45"/>
        <v/>
      </c>
      <c r="Y167" t="str">
        <f t="shared" si="46"/>
        <v/>
      </c>
      <c r="Z167" t="str">
        <f t="shared" si="47"/>
        <v/>
      </c>
      <c r="AA167" t="str">
        <f t="shared" si="48"/>
        <v/>
      </c>
      <c r="AB167" t="str">
        <f t="shared" si="49"/>
        <v/>
      </c>
      <c r="AC167" t="str">
        <f t="shared" si="50"/>
        <v/>
      </c>
    </row>
    <row r="168" spans="1:29" x14ac:dyDescent="0.25">
      <c r="A168" s="6"/>
      <c r="B168" s="6"/>
      <c r="C168" s="7" t="str">
        <f>IF($B168="","",VLOOKUP($B168,Baux!$A:$G,2,FALSE))</f>
        <v/>
      </c>
      <c r="D168" s="7" t="str">
        <f>IF($B168="","",VLOOKUP($B168,Baux!$A:$G,3,FALSE))</f>
        <v/>
      </c>
      <c r="E168" s="7" t="str">
        <f>IF($C168="","",VLOOKUP($C168,Biens!$A:$F,2,FALSE))</f>
        <v/>
      </c>
      <c r="F168" s="7" t="str">
        <f>IF(OR($A168="", $B168=""),"",MAX(VLOOKUP($B168,Baux!$A:$G,4,FALSE),DATE($A168,1,1)))</f>
        <v/>
      </c>
      <c r="G168" s="7" t="str">
        <f>IF(OR($A168="", $B168=""),"",MIN(IF(VLOOKUP($B168,Baux!$A:$G,5,FALSE)="",DATE($A168,12,31),VLOOKUP($B168,Baux!$A:$G,5,FALSE)),DATE($A168,12,31)))</f>
        <v/>
      </c>
      <c r="H168" s="7" t="str">
        <f t="shared" si="34"/>
        <v/>
      </c>
      <c r="I168" s="7" t="str">
        <f t="shared" si="35"/>
        <v/>
      </c>
      <c r="J168" s="7" t="str">
        <f>IF(OR($A168="", $B168=""),"",$I168*(IFERROR(SUMIFS(Charges_Reelles!$J:$J,Charges_Reelles!$C:$C,$A168,Charges_Reelles!$D:$D,"Immeuble",Charges_Reelles!$E:$E,$E168,Charges_Reelles!$K:$K,"O",Charges_Reelles!$L:$L,"Tantièmes")*IFERROR(VLOOKUP($C168,Biens!$A:$F,3,FALSE)/VLOOKUP($E168,Immeubles!$A:$F,3,FALSE),0),0)+IFERROR(SUMIFS(Charges_Reelles!$J:$J,Charges_Reelles!$C:$C,$A168,Charges_Reelles!$D:$D,"Immeuble",Charges_Reelles!$E:$E,$E168,Charges_Reelles!$K:$K,"O",Charges_Reelles!$L:$L,"Surface")*IFERROR(VLOOKUP($C168,Biens!$A:$F,4,FALSE)/VLOOKUP($E168,Immeubles!$A:$F,4,FALSE),0),0)+IFERROR(SUMIFS(Charges_Reelles!$J:$J,Charges_Reelles!$C:$C,$A168,Charges_Reelles!$D:$D,"Immeuble",Charges_Reelles!$E:$E,$E168,Charges_Reelles!$K:$K,"O",Charges_Reelles!$L:$L,"Égalitaire")*IFERROR(1/VLOOKUP($E168,Immeubles!$A:$F,5,FALSE),0),0)+SUMIFS(Charges_Reelles!$J:$J,Charges_Reelles!$C:$C,$A168,Charges_Reelles!$D:$D,"Bien",Charges_Reelles!$F:$F,$C168,Charges_Reelles!$K:$K,"O")+SUMIFS(Charges_Reelles!$J:$J,Charges_Reelles!$C:$C,$A168,Charges_Reelles!$D:$D,"Bail",Charges_Reelles!$G:$G,$B168,Charges_Reelles!$K:$K,"O")))</f>
        <v/>
      </c>
      <c r="K168" s="7" t="str">
        <f>IF(OR($A168="", $B168=""),"",SUMIFS(Provisions!$D:$D,Provisions!$B:$B,$A168,Provisions!$C:$C,$B168))</f>
        <v/>
      </c>
      <c r="L168" s="7" t="str">
        <f t="shared" si="36"/>
        <v/>
      </c>
      <c r="M168" s="7" t="str">
        <f t="shared" si="37"/>
        <v/>
      </c>
      <c r="N168" s="7" t="str">
        <f t="shared" si="38"/>
        <v/>
      </c>
      <c r="O168" s="8"/>
      <c r="P168" s="8"/>
      <c r="Q168" s="8"/>
      <c r="R168" t="str">
        <f t="shared" si="39"/>
        <v/>
      </c>
      <c r="S168" t="str">
        <f t="shared" si="40"/>
        <v/>
      </c>
      <c r="T168" t="str">
        <f t="shared" si="41"/>
        <v/>
      </c>
      <c r="U168" t="str">
        <f t="shared" si="42"/>
        <v/>
      </c>
      <c r="V168" t="str">
        <f t="shared" si="43"/>
        <v/>
      </c>
      <c r="W168" t="str">
        <f t="shared" si="44"/>
        <v/>
      </c>
      <c r="X168" t="str">
        <f t="shared" si="45"/>
        <v/>
      </c>
      <c r="Y168" t="str">
        <f t="shared" si="46"/>
        <v/>
      </c>
      <c r="Z168" t="str">
        <f t="shared" si="47"/>
        <v/>
      </c>
      <c r="AA168" t="str">
        <f t="shared" si="48"/>
        <v/>
      </c>
      <c r="AB168" t="str">
        <f t="shared" si="49"/>
        <v/>
      </c>
      <c r="AC168" t="str">
        <f t="shared" si="50"/>
        <v/>
      </c>
    </row>
    <row r="169" spans="1:29" x14ac:dyDescent="0.25">
      <c r="A169" s="6"/>
      <c r="B169" s="6"/>
      <c r="C169" s="7" t="str">
        <f>IF($B169="","",VLOOKUP($B169,Baux!$A:$G,2,FALSE))</f>
        <v/>
      </c>
      <c r="D169" s="7" t="str">
        <f>IF($B169="","",VLOOKUP($B169,Baux!$A:$G,3,FALSE))</f>
        <v/>
      </c>
      <c r="E169" s="7" t="str">
        <f>IF($C169="","",VLOOKUP($C169,Biens!$A:$F,2,FALSE))</f>
        <v/>
      </c>
      <c r="F169" s="7" t="str">
        <f>IF(OR($A169="", $B169=""),"",MAX(VLOOKUP($B169,Baux!$A:$G,4,FALSE),DATE($A169,1,1)))</f>
        <v/>
      </c>
      <c r="G169" s="7" t="str">
        <f>IF(OR($A169="", $B169=""),"",MIN(IF(VLOOKUP($B169,Baux!$A:$G,5,FALSE)="",DATE($A169,12,31),VLOOKUP($B169,Baux!$A:$G,5,FALSE)),DATE($A169,12,31)))</f>
        <v/>
      </c>
      <c r="H169" s="7" t="str">
        <f t="shared" si="34"/>
        <v/>
      </c>
      <c r="I169" s="7" t="str">
        <f t="shared" si="35"/>
        <v/>
      </c>
      <c r="J169" s="7" t="str">
        <f>IF(OR($A169="", $B169=""),"",$I169*(IFERROR(SUMIFS(Charges_Reelles!$J:$J,Charges_Reelles!$C:$C,$A169,Charges_Reelles!$D:$D,"Immeuble",Charges_Reelles!$E:$E,$E169,Charges_Reelles!$K:$K,"O",Charges_Reelles!$L:$L,"Tantièmes")*IFERROR(VLOOKUP($C169,Biens!$A:$F,3,FALSE)/VLOOKUP($E169,Immeubles!$A:$F,3,FALSE),0),0)+IFERROR(SUMIFS(Charges_Reelles!$J:$J,Charges_Reelles!$C:$C,$A169,Charges_Reelles!$D:$D,"Immeuble",Charges_Reelles!$E:$E,$E169,Charges_Reelles!$K:$K,"O",Charges_Reelles!$L:$L,"Surface")*IFERROR(VLOOKUP($C169,Biens!$A:$F,4,FALSE)/VLOOKUP($E169,Immeubles!$A:$F,4,FALSE),0),0)+IFERROR(SUMIFS(Charges_Reelles!$J:$J,Charges_Reelles!$C:$C,$A169,Charges_Reelles!$D:$D,"Immeuble",Charges_Reelles!$E:$E,$E169,Charges_Reelles!$K:$K,"O",Charges_Reelles!$L:$L,"Égalitaire")*IFERROR(1/VLOOKUP($E169,Immeubles!$A:$F,5,FALSE),0),0)+SUMIFS(Charges_Reelles!$J:$J,Charges_Reelles!$C:$C,$A169,Charges_Reelles!$D:$D,"Bien",Charges_Reelles!$F:$F,$C169,Charges_Reelles!$K:$K,"O")+SUMIFS(Charges_Reelles!$J:$J,Charges_Reelles!$C:$C,$A169,Charges_Reelles!$D:$D,"Bail",Charges_Reelles!$G:$G,$B169,Charges_Reelles!$K:$K,"O")))</f>
        <v/>
      </c>
      <c r="K169" s="7" t="str">
        <f>IF(OR($A169="", $B169=""),"",SUMIFS(Provisions!$D:$D,Provisions!$B:$B,$A169,Provisions!$C:$C,$B169))</f>
        <v/>
      </c>
      <c r="L169" s="7" t="str">
        <f t="shared" si="36"/>
        <v/>
      </c>
      <c r="M169" s="7" t="str">
        <f t="shared" si="37"/>
        <v/>
      </c>
      <c r="N169" s="7" t="str">
        <f t="shared" si="38"/>
        <v/>
      </c>
      <c r="O169" s="8"/>
      <c r="P169" s="8"/>
      <c r="Q169" s="8"/>
      <c r="R169" t="str">
        <f t="shared" si="39"/>
        <v/>
      </c>
      <c r="S169" t="str">
        <f t="shared" si="40"/>
        <v/>
      </c>
      <c r="T169" t="str">
        <f t="shared" si="41"/>
        <v/>
      </c>
      <c r="U169" t="str">
        <f t="shared" si="42"/>
        <v/>
      </c>
      <c r="V169" t="str">
        <f t="shared" si="43"/>
        <v/>
      </c>
      <c r="W169" t="str">
        <f t="shared" si="44"/>
        <v/>
      </c>
      <c r="X169" t="str">
        <f t="shared" si="45"/>
        <v/>
      </c>
      <c r="Y169" t="str">
        <f t="shared" si="46"/>
        <v/>
      </c>
      <c r="Z169" t="str">
        <f t="shared" si="47"/>
        <v/>
      </c>
      <c r="AA169" t="str">
        <f t="shared" si="48"/>
        <v/>
      </c>
      <c r="AB169" t="str">
        <f t="shared" si="49"/>
        <v/>
      </c>
      <c r="AC169" t="str">
        <f t="shared" si="50"/>
        <v/>
      </c>
    </row>
    <row r="170" spans="1:29" x14ac:dyDescent="0.25">
      <c r="A170" s="6"/>
      <c r="B170" s="6"/>
      <c r="C170" s="7" t="str">
        <f>IF($B170="","",VLOOKUP($B170,Baux!$A:$G,2,FALSE))</f>
        <v/>
      </c>
      <c r="D170" s="7" t="str">
        <f>IF($B170="","",VLOOKUP($B170,Baux!$A:$G,3,FALSE))</f>
        <v/>
      </c>
      <c r="E170" s="7" t="str">
        <f>IF($C170="","",VLOOKUP($C170,Biens!$A:$F,2,FALSE))</f>
        <v/>
      </c>
      <c r="F170" s="7" t="str">
        <f>IF(OR($A170="", $B170=""),"",MAX(VLOOKUP($B170,Baux!$A:$G,4,FALSE),DATE($A170,1,1)))</f>
        <v/>
      </c>
      <c r="G170" s="7" t="str">
        <f>IF(OR($A170="", $B170=""),"",MIN(IF(VLOOKUP($B170,Baux!$A:$G,5,FALSE)="",DATE($A170,12,31),VLOOKUP($B170,Baux!$A:$G,5,FALSE)),DATE($A170,12,31)))</f>
        <v/>
      </c>
      <c r="H170" s="7" t="str">
        <f t="shared" si="34"/>
        <v/>
      </c>
      <c r="I170" s="7" t="str">
        <f t="shared" si="35"/>
        <v/>
      </c>
      <c r="J170" s="7" t="str">
        <f>IF(OR($A170="", $B170=""),"",$I170*(IFERROR(SUMIFS(Charges_Reelles!$J:$J,Charges_Reelles!$C:$C,$A170,Charges_Reelles!$D:$D,"Immeuble",Charges_Reelles!$E:$E,$E170,Charges_Reelles!$K:$K,"O",Charges_Reelles!$L:$L,"Tantièmes")*IFERROR(VLOOKUP($C170,Biens!$A:$F,3,FALSE)/VLOOKUP($E170,Immeubles!$A:$F,3,FALSE),0),0)+IFERROR(SUMIFS(Charges_Reelles!$J:$J,Charges_Reelles!$C:$C,$A170,Charges_Reelles!$D:$D,"Immeuble",Charges_Reelles!$E:$E,$E170,Charges_Reelles!$K:$K,"O",Charges_Reelles!$L:$L,"Surface")*IFERROR(VLOOKUP($C170,Biens!$A:$F,4,FALSE)/VLOOKUP($E170,Immeubles!$A:$F,4,FALSE),0),0)+IFERROR(SUMIFS(Charges_Reelles!$J:$J,Charges_Reelles!$C:$C,$A170,Charges_Reelles!$D:$D,"Immeuble",Charges_Reelles!$E:$E,$E170,Charges_Reelles!$K:$K,"O",Charges_Reelles!$L:$L,"Égalitaire")*IFERROR(1/VLOOKUP($E170,Immeubles!$A:$F,5,FALSE),0),0)+SUMIFS(Charges_Reelles!$J:$J,Charges_Reelles!$C:$C,$A170,Charges_Reelles!$D:$D,"Bien",Charges_Reelles!$F:$F,$C170,Charges_Reelles!$K:$K,"O")+SUMIFS(Charges_Reelles!$J:$J,Charges_Reelles!$C:$C,$A170,Charges_Reelles!$D:$D,"Bail",Charges_Reelles!$G:$G,$B170,Charges_Reelles!$K:$K,"O")))</f>
        <v/>
      </c>
      <c r="K170" s="7" t="str">
        <f>IF(OR($A170="", $B170=""),"",SUMIFS(Provisions!$D:$D,Provisions!$B:$B,$A170,Provisions!$C:$C,$B170))</f>
        <v/>
      </c>
      <c r="L170" s="7" t="str">
        <f t="shared" si="36"/>
        <v/>
      </c>
      <c r="M170" s="7" t="str">
        <f t="shared" si="37"/>
        <v/>
      </c>
      <c r="N170" s="7" t="str">
        <f t="shared" si="38"/>
        <v/>
      </c>
      <c r="O170" s="8"/>
      <c r="P170" s="8"/>
      <c r="Q170" s="8"/>
      <c r="R170" t="str">
        <f t="shared" si="39"/>
        <v/>
      </c>
      <c r="S170" t="str">
        <f t="shared" si="40"/>
        <v/>
      </c>
      <c r="T170" t="str">
        <f t="shared" si="41"/>
        <v/>
      </c>
      <c r="U170" t="str">
        <f t="shared" si="42"/>
        <v/>
      </c>
      <c r="V170" t="str">
        <f t="shared" si="43"/>
        <v/>
      </c>
      <c r="W170" t="str">
        <f t="shared" si="44"/>
        <v/>
      </c>
      <c r="X170" t="str">
        <f t="shared" si="45"/>
        <v/>
      </c>
      <c r="Y170" t="str">
        <f t="shared" si="46"/>
        <v/>
      </c>
      <c r="Z170" t="str">
        <f t="shared" si="47"/>
        <v/>
      </c>
      <c r="AA170" t="str">
        <f t="shared" si="48"/>
        <v/>
      </c>
      <c r="AB170" t="str">
        <f t="shared" si="49"/>
        <v/>
      </c>
      <c r="AC170" t="str">
        <f t="shared" si="50"/>
        <v/>
      </c>
    </row>
    <row r="171" spans="1:29" x14ac:dyDescent="0.25">
      <c r="A171" s="6"/>
      <c r="B171" s="6"/>
      <c r="C171" s="7" t="str">
        <f>IF($B171="","",VLOOKUP($B171,Baux!$A:$G,2,FALSE))</f>
        <v/>
      </c>
      <c r="D171" s="7" t="str">
        <f>IF($B171="","",VLOOKUP($B171,Baux!$A:$G,3,FALSE))</f>
        <v/>
      </c>
      <c r="E171" s="7" t="str">
        <f>IF($C171="","",VLOOKUP($C171,Biens!$A:$F,2,FALSE))</f>
        <v/>
      </c>
      <c r="F171" s="7" t="str">
        <f>IF(OR($A171="", $B171=""),"",MAX(VLOOKUP($B171,Baux!$A:$G,4,FALSE),DATE($A171,1,1)))</f>
        <v/>
      </c>
      <c r="G171" s="7" t="str">
        <f>IF(OR($A171="", $B171=""),"",MIN(IF(VLOOKUP($B171,Baux!$A:$G,5,FALSE)="",DATE($A171,12,31),VLOOKUP($B171,Baux!$A:$G,5,FALSE)),DATE($A171,12,31)))</f>
        <v/>
      </c>
      <c r="H171" s="7" t="str">
        <f t="shared" si="34"/>
        <v/>
      </c>
      <c r="I171" s="7" t="str">
        <f t="shared" si="35"/>
        <v/>
      </c>
      <c r="J171" s="7" t="str">
        <f>IF(OR($A171="", $B171=""),"",$I171*(IFERROR(SUMIFS(Charges_Reelles!$J:$J,Charges_Reelles!$C:$C,$A171,Charges_Reelles!$D:$D,"Immeuble",Charges_Reelles!$E:$E,$E171,Charges_Reelles!$K:$K,"O",Charges_Reelles!$L:$L,"Tantièmes")*IFERROR(VLOOKUP($C171,Biens!$A:$F,3,FALSE)/VLOOKUP($E171,Immeubles!$A:$F,3,FALSE),0),0)+IFERROR(SUMIFS(Charges_Reelles!$J:$J,Charges_Reelles!$C:$C,$A171,Charges_Reelles!$D:$D,"Immeuble",Charges_Reelles!$E:$E,$E171,Charges_Reelles!$K:$K,"O",Charges_Reelles!$L:$L,"Surface")*IFERROR(VLOOKUP($C171,Biens!$A:$F,4,FALSE)/VLOOKUP($E171,Immeubles!$A:$F,4,FALSE),0),0)+IFERROR(SUMIFS(Charges_Reelles!$J:$J,Charges_Reelles!$C:$C,$A171,Charges_Reelles!$D:$D,"Immeuble",Charges_Reelles!$E:$E,$E171,Charges_Reelles!$K:$K,"O",Charges_Reelles!$L:$L,"Égalitaire")*IFERROR(1/VLOOKUP($E171,Immeubles!$A:$F,5,FALSE),0),0)+SUMIFS(Charges_Reelles!$J:$J,Charges_Reelles!$C:$C,$A171,Charges_Reelles!$D:$D,"Bien",Charges_Reelles!$F:$F,$C171,Charges_Reelles!$K:$K,"O")+SUMIFS(Charges_Reelles!$J:$J,Charges_Reelles!$C:$C,$A171,Charges_Reelles!$D:$D,"Bail",Charges_Reelles!$G:$G,$B171,Charges_Reelles!$K:$K,"O")))</f>
        <v/>
      </c>
      <c r="K171" s="7" t="str">
        <f>IF(OR($A171="", $B171=""),"",SUMIFS(Provisions!$D:$D,Provisions!$B:$B,$A171,Provisions!$C:$C,$B171))</f>
        <v/>
      </c>
      <c r="L171" s="7" t="str">
        <f t="shared" si="36"/>
        <v/>
      </c>
      <c r="M171" s="7" t="str">
        <f t="shared" si="37"/>
        <v/>
      </c>
      <c r="N171" s="7" t="str">
        <f t="shared" si="38"/>
        <v/>
      </c>
      <c r="O171" s="8"/>
      <c r="P171" s="8"/>
      <c r="Q171" s="8"/>
      <c r="R171" t="str">
        <f t="shared" si="39"/>
        <v/>
      </c>
      <c r="S171" t="str">
        <f t="shared" si="40"/>
        <v/>
      </c>
      <c r="T171" t="str">
        <f t="shared" si="41"/>
        <v/>
      </c>
      <c r="U171" t="str">
        <f t="shared" si="42"/>
        <v/>
      </c>
      <c r="V171" t="str">
        <f t="shared" si="43"/>
        <v/>
      </c>
      <c r="W171" t="str">
        <f t="shared" si="44"/>
        <v/>
      </c>
      <c r="X171" t="str">
        <f t="shared" si="45"/>
        <v/>
      </c>
      <c r="Y171" t="str">
        <f t="shared" si="46"/>
        <v/>
      </c>
      <c r="Z171" t="str">
        <f t="shared" si="47"/>
        <v/>
      </c>
      <c r="AA171" t="str">
        <f t="shared" si="48"/>
        <v/>
      </c>
      <c r="AB171" t="str">
        <f t="shared" si="49"/>
        <v/>
      </c>
      <c r="AC171" t="str">
        <f t="shared" si="50"/>
        <v/>
      </c>
    </row>
    <row r="172" spans="1:29" x14ac:dyDescent="0.25">
      <c r="A172" s="6"/>
      <c r="B172" s="6"/>
      <c r="C172" s="7" t="str">
        <f>IF($B172="","",VLOOKUP($B172,Baux!$A:$G,2,FALSE))</f>
        <v/>
      </c>
      <c r="D172" s="7" t="str">
        <f>IF($B172="","",VLOOKUP($B172,Baux!$A:$G,3,FALSE))</f>
        <v/>
      </c>
      <c r="E172" s="7" t="str">
        <f>IF($C172="","",VLOOKUP($C172,Biens!$A:$F,2,FALSE))</f>
        <v/>
      </c>
      <c r="F172" s="7" t="str">
        <f>IF(OR($A172="", $B172=""),"",MAX(VLOOKUP($B172,Baux!$A:$G,4,FALSE),DATE($A172,1,1)))</f>
        <v/>
      </c>
      <c r="G172" s="7" t="str">
        <f>IF(OR($A172="", $B172=""),"",MIN(IF(VLOOKUP($B172,Baux!$A:$G,5,FALSE)="",DATE($A172,12,31),VLOOKUP($B172,Baux!$A:$G,5,FALSE)),DATE($A172,12,31)))</f>
        <v/>
      </c>
      <c r="H172" s="7" t="str">
        <f t="shared" si="34"/>
        <v/>
      </c>
      <c r="I172" s="7" t="str">
        <f t="shared" si="35"/>
        <v/>
      </c>
      <c r="J172" s="7" t="str">
        <f>IF(OR($A172="", $B172=""),"",$I172*(IFERROR(SUMIFS(Charges_Reelles!$J:$J,Charges_Reelles!$C:$C,$A172,Charges_Reelles!$D:$D,"Immeuble",Charges_Reelles!$E:$E,$E172,Charges_Reelles!$K:$K,"O",Charges_Reelles!$L:$L,"Tantièmes")*IFERROR(VLOOKUP($C172,Biens!$A:$F,3,FALSE)/VLOOKUP($E172,Immeubles!$A:$F,3,FALSE),0),0)+IFERROR(SUMIFS(Charges_Reelles!$J:$J,Charges_Reelles!$C:$C,$A172,Charges_Reelles!$D:$D,"Immeuble",Charges_Reelles!$E:$E,$E172,Charges_Reelles!$K:$K,"O",Charges_Reelles!$L:$L,"Surface")*IFERROR(VLOOKUP($C172,Biens!$A:$F,4,FALSE)/VLOOKUP($E172,Immeubles!$A:$F,4,FALSE),0),0)+IFERROR(SUMIFS(Charges_Reelles!$J:$J,Charges_Reelles!$C:$C,$A172,Charges_Reelles!$D:$D,"Immeuble",Charges_Reelles!$E:$E,$E172,Charges_Reelles!$K:$K,"O",Charges_Reelles!$L:$L,"Égalitaire")*IFERROR(1/VLOOKUP($E172,Immeubles!$A:$F,5,FALSE),0),0)+SUMIFS(Charges_Reelles!$J:$J,Charges_Reelles!$C:$C,$A172,Charges_Reelles!$D:$D,"Bien",Charges_Reelles!$F:$F,$C172,Charges_Reelles!$K:$K,"O")+SUMIFS(Charges_Reelles!$J:$J,Charges_Reelles!$C:$C,$A172,Charges_Reelles!$D:$D,"Bail",Charges_Reelles!$G:$G,$B172,Charges_Reelles!$K:$K,"O")))</f>
        <v/>
      </c>
      <c r="K172" s="7" t="str">
        <f>IF(OR($A172="", $B172=""),"",SUMIFS(Provisions!$D:$D,Provisions!$B:$B,$A172,Provisions!$C:$C,$B172))</f>
        <v/>
      </c>
      <c r="L172" s="7" t="str">
        <f t="shared" si="36"/>
        <v/>
      </c>
      <c r="M172" s="7" t="str">
        <f t="shared" si="37"/>
        <v/>
      </c>
      <c r="N172" s="7" t="str">
        <f t="shared" si="38"/>
        <v/>
      </c>
      <c r="O172" s="8"/>
      <c r="P172" s="8"/>
      <c r="Q172" s="8"/>
      <c r="R172" t="str">
        <f t="shared" si="39"/>
        <v/>
      </c>
      <c r="S172" t="str">
        <f t="shared" si="40"/>
        <v/>
      </c>
      <c r="T172" t="str">
        <f t="shared" si="41"/>
        <v/>
      </c>
      <c r="U172" t="str">
        <f t="shared" si="42"/>
        <v/>
      </c>
      <c r="V172" t="str">
        <f t="shared" si="43"/>
        <v/>
      </c>
      <c r="W172" t="str">
        <f t="shared" si="44"/>
        <v/>
      </c>
      <c r="X172" t="str">
        <f t="shared" si="45"/>
        <v/>
      </c>
      <c r="Y172" t="str">
        <f t="shared" si="46"/>
        <v/>
      </c>
      <c r="Z172" t="str">
        <f t="shared" si="47"/>
        <v/>
      </c>
      <c r="AA172" t="str">
        <f t="shared" si="48"/>
        <v/>
      </c>
      <c r="AB172" t="str">
        <f t="shared" si="49"/>
        <v/>
      </c>
      <c r="AC172" t="str">
        <f t="shared" si="50"/>
        <v/>
      </c>
    </row>
    <row r="173" spans="1:29" x14ac:dyDescent="0.25">
      <c r="A173" s="6"/>
      <c r="B173" s="6"/>
      <c r="C173" s="7" t="str">
        <f>IF($B173="","",VLOOKUP($B173,Baux!$A:$G,2,FALSE))</f>
        <v/>
      </c>
      <c r="D173" s="7" t="str">
        <f>IF($B173="","",VLOOKUP($B173,Baux!$A:$G,3,FALSE))</f>
        <v/>
      </c>
      <c r="E173" s="7" t="str">
        <f>IF($C173="","",VLOOKUP($C173,Biens!$A:$F,2,FALSE))</f>
        <v/>
      </c>
      <c r="F173" s="7" t="str">
        <f>IF(OR($A173="", $B173=""),"",MAX(VLOOKUP($B173,Baux!$A:$G,4,FALSE),DATE($A173,1,1)))</f>
        <v/>
      </c>
      <c r="G173" s="7" t="str">
        <f>IF(OR($A173="", $B173=""),"",MIN(IF(VLOOKUP($B173,Baux!$A:$G,5,FALSE)="",DATE($A173,12,31),VLOOKUP($B173,Baux!$A:$G,5,FALSE)),DATE($A173,12,31)))</f>
        <v/>
      </c>
      <c r="H173" s="7" t="str">
        <f t="shared" si="34"/>
        <v/>
      </c>
      <c r="I173" s="7" t="str">
        <f t="shared" si="35"/>
        <v/>
      </c>
      <c r="J173" s="7" t="str">
        <f>IF(OR($A173="", $B173=""),"",$I173*(IFERROR(SUMIFS(Charges_Reelles!$J:$J,Charges_Reelles!$C:$C,$A173,Charges_Reelles!$D:$D,"Immeuble",Charges_Reelles!$E:$E,$E173,Charges_Reelles!$K:$K,"O",Charges_Reelles!$L:$L,"Tantièmes")*IFERROR(VLOOKUP($C173,Biens!$A:$F,3,FALSE)/VLOOKUP($E173,Immeubles!$A:$F,3,FALSE),0),0)+IFERROR(SUMIFS(Charges_Reelles!$J:$J,Charges_Reelles!$C:$C,$A173,Charges_Reelles!$D:$D,"Immeuble",Charges_Reelles!$E:$E,$E173,Charges_Reelles!$K:$K,"O",Charges_Reelles!$L:$L,"Surface")*IFERROR(VLOOKUP($C173,Biens!$A:$F,4,FALSE)/VLOOKUP($E173,Immeubles!$A:$F,4,FALSE),0),0)+IFERROR(SUMIFS(Charges_Reelles!$J:$J,Charges_Reelles!$C:$C,$A173,Charges_Reelles!$D:$D,"Immeuble",Charges_Reelles!$E:$E,$E173,Charges_Reelles!$K:$K,"O",Charges_Reelles!$L:$L,"Égalitaire")*IFERROR(1/VLOOKUP($E173,Immeubles!$A:$F,5,FALSE),0),0)+SUMIFS(Charges_Reelles!$J:$J,Charges_Reelles!$C:$C,$A173,Charges_Reelles!$D:$D,"Bien",Charges_Reelles!$F:$F,$C173,Charges_Reelles!$K:$K,"O")+SUMIFS(Charges_Reelles!$J:$J,Charges_Reelles!$C:$C,$A173,Charges_Reelles!$D:$D,"Bail",Charges_Reelles!$G:$G,$B173,Charges_Reelles!$K:$K,"O")))</f>
        <v/>
      </c>
      <c r="K173" s="7" t="str">
        <f>IF(OR($A173="", $B173=""),"",SUMIFS(Provisions!$D:$D,Provisions!$B:$B,$A173,Provisions!$C:$C,$B173))</f>
        <v/>
      </c>
      <c r="L173" s="7" t="str">
        <f t="shared" si="36"/>
        <v/>
      </c>
      <c r="M173" s="7" t="str">
        <f t="shared" si="37"/>
        <v/>
      </c>
      <c r="N173" s="7" t="str">
        <f t="shared" si="38"/>
        <v/>
      </c>
      <c r="O173" s="8"/>
      <c r="P173" s="8"/>
      <c r="Q173" s="8"/>
      <c r="R173" t="str">
        <f t="shared" si="39"/>
        <v/>
      </c>
      <c r="S173" t="str">
        <f t="shared" si="40"/>
        <v/>
      </c>
      <c r="T173" t="str">
        <f t="shared" si="41"/>
        <v/>
      </c>
      <c r="U173" t="str">
        <f t="shared" si="42"/>
        <v/>
      </c>
      <c r="V173" t="str">
        <f t="shared" si="43"/>
        <v/>
      </c>
      <c r="W173" t="str">
        <f t="shared" si="44"/>
        <v/>
      </c>
      <c r="X173" t="str">
        <f t="shared" si="45"/>
        <v/>
      </c>
      <c r="Y173" t="str">
        <f t="shared" si="46"/>
        <v/>
      </c>
      <c r="Z173" t="str">
        <f t="shared" si="47"/>
        <v/>
      </c>
      <c r="AA173" t="str">
        <f t="shared" si="48"/>
        <v/>
      </c>
      <c r="AB173" t="str">
        <f t="shared" si="49"/>
        <v/>
      </c>
      <c r="AC173" t="str">
        <f t="shared" si="50"/>
        <v/>
      </c>
    </row>
    <row r="174" spans="1:29" x14ac:dyDescent="0.25">
      <c r="A174" s="6"/>
      <c r="B174" s="6"/>
      <c r="C174" s="7" t="str">
        <f>IF($B174="","",VLOOKUP($B174,Baux!$A:$G,2,FALSE))</f>
        <v/>
      </c>
      <c r="D174" s="7" t="str">
        <f>IF($B174="","",VLOOKUP($B174,Baux!$A:$G,3,FALSE))</f>
        <v/>
      </c>
      <c r="E174" s="7" t="str">
        <f>IF($C174="","",VLOOKUP($C174,Biens!$A:$F,2,FALSE))</f>
        <v/>
      </c>
      <c r="F174" s="7" t="str">
        <f>IF(OR($A174="", $B174=""),"",MAX(VLOOKUP($B174,Baux!$A:$G,4,FALSE),DATE($A174,1,1)))</f>
        <v/>
      </c>
      <c r="G174" s="7" t="str">
        <f>IF(OR($A174="", $B174=""),"",MIN(IF(VLOOKUP($B174,Baux!$A:$G,5,FALSE)="",DATE($A174,12,31),VLOOKUP($B174,Baux!$A:$G,5,FALSE)),DATE($A174,12,31)))</f>
        <v/>
      </c>
      <c r="H174" s="7" t="str">
        <f t="shared" si="34"/>
        <v/>
      </c>
      <c r="I174" s="7" t="str">
        <f t="shared" si="35"/>
        <v/>
      </c>
      <c r="J174" s="7" t="str">
        <f>IF(OR($A174="", $B174=""),"",$I174*(IFERROR(SUMIFS(Charges_Reelles!$J:$J,Charges_Reelles!$C:$C,$A174,Charges_Reelles!$D:$D,"Immeuble",Charges_Reelles!$E:$E,$E174,Charges_Reelles!$K:$K,"O",Charges_Reelles!$L:$L,"Tantièmes")*IFERROR(VLOOKUP($C174,Biens!$A:$F,3,FALSE)/VLOOKUP($E174,Immeubles!$A:$F,3,FALSE),0),0)+IFERROR(SUMIFS(Charges_Reelles!$J:$J,Charges_Reelles!$C:$C,$A174,Charges_Reelles!$D:$D,"Immeuble",Charges_Reelles!$E:$E,$E174,Charges_Reelles!$K:$K,"O",Charges_Reelles!$L:$L,"Surface")*IFERROR(VLOOKUP($C174,Biens!$A:$F,4,FALSE)/VLOOKUP($E174,Immeubles!$A:$F,4,FALSE),0),0)+IFERROR(SUMIFS(Charges_Reelles!$J:$J,Charges_Reelles!$C:$C,$A174,Charges_Reelles!$D:$D,"Immeuble",Charges_Reelles!$E:$E,$E174,Charges_Reelles!$K:$K,"O",Charges_Reelles!$L:$L,"Égalitaire")*IFERROR(1/VLOOKUP($E174,Immeubles!$A:$F,5,FALSE),0),0)+SUMIFS(Charges_Reelles!$J:$J,Charges_Reelles!$C:$C,$A174,Charges_Reelles!$D:$D,"Bien",Charges_Reelles!$F:$F,$C174,Charges_Reelles!$K:$K,"O")+SUMIFS(Charges_Reelles!$J:$J,Charges_Reelles!$C:$C,$A174,Charges_Reelles!$D:$D,"Bail",Charges_Reelles!$G:$G,$B174,Charges_Reelles!$K:$K,"O")))</f>
        <v/>
      </c>
      <c r="K174" s="7" t="str">
        <f>IF(OR($A174="", $B174=""),"",SUMIFS(Provisions!$D:$D,Provisions!$B:$B,$A174,Provisions!$C:$C,$B174))</f>
        <v/>
      </c>
      <c r="L174" s="7" t="str">
        <f t="shared" si="36"/>
        <v/>
      </c>
      <c r="M174" s="7" t="str">
        <f t="shared" si="37"/>
        <v/>
      </c>
      <c r="N174" s="7" t="str">
        <f t="shared" si="38"/>
        <v/>
      </c>
      <c r="O174" s="8"/>
      <c r="P174" s="8"/>
      <c r="Q174" s="8"/>
      <c r="R174" t="str">
        <f t="shared" si="39"/>
        <v/>
      </c>
      <c r="S174" t="str">
        <f t="shared" si="40"/>
        <v/>
      </c>
      <c r="T174" t="str">
        <f t="shared" si="41"/>
        <v/>
      </c>
      <c r="U174" t="str">
        <f t="shared" si="42"/>
        <v/>
      </c>
      <c r="V174" t="str">
        <f t="shared" si="43"/>
        <v/>
      </c>
      <c r="W174" t="str">
        <f t="shared" si="44"/>
        <v/>
      </c>
      <c r="X174" t="str">
        <f t="shared" si="45"/>
        <v/>
      </c>
      <c r="Y174" t="str">
        <f t="shared" si="46"/>
        <v/>
      </c>
      <c r="Z174" t="str">
        <f t="shared" si="47"/>
        <v/>
      </c>
      <c r="AA174" t="str">
        <f t="shared" si="48"/>
        <v/>
      </c>
      <c r="AB174" t="str">
        <f t="shared" si="49"/>
        <v/>
      </c>
      <c r="AC174" t="str">
        <f t="shared" si="50"/>
        <v/>
      </c>
    </row>
    <row r="175" spans="1:29" x14ac:dyDescent="0.25">
      <c r="A175" s="6"/>
      <c r="B175" s="6"/>
      <c r="C175" s="7" t="str">
        <f>IF($B175="","",VLOOKUP($B175,Baux!$A:$G,2,FALSE))</f>
        <v/>
      </c>
      <c r="D175" s="7" t="str">
        <f>IF($B175="","",VLOOKUP($B175,Baux!$A:$G,3,FALSE))</f>
        <v/>
      </c>
      <c r="E175" s="7" t="str">
        <f>IF($C175="","",VLOOKUP($C175,Biens!$A:$F,2,FALSE))</f>
        <v/>
      </c>
      <c r="F175" s="7" t="str">
        <f>IF(OR($A175="", $B175=""),"",MAX(VLOOKUP($B175,Baux!$A:$G,4,FALSE),DATE($A175,1,1)))</f>
        <v/>
      </c>
      <c r="G175" s="7" t="str">
        <f>IF(OR($A175="", $B175=""),"",MIN(IF(VLOOKUP($B175,Baux!$A:$G,5,FALSE)="",DATE($A175,12,31),VLOOKUP($B175,Baux!$A:$G,5,FALSE)),DATE($A175,12,31)))</f>
        <v/>
      </c>
      <c r="H175" s="7" t="str">
        <f t="shared" si="34"/>
        <v/>
      </c>
      <c r="I175" s="7" t="str">
        <f t="shared" si="35"/>
        <v/>
      </c>
      <c r="J175" s="7" t="str">
        <f>IF(OR($A175="", $B175=""),"",$I175*(IFERROR(SUMIFS(Charges_Reelles!$J:$J,Charges_Reelles!$C:$C,$A175,Charges_Reelles!$D:$D,"Immeuble",Charges_Reelles!$E:$E,$E175,Charges_Reelles!$K:$K,"O",Charges_Reelles!$L:$L,"Tantièmes")*IFERROR(VLOOKUP($C175,Biens!$A:$F,3,FALSE)/VLOOKUP($E175,Immeubles!$A:$F,3,FALSE),0),0)+IFERROR(SUMIFS(Charges_Reelles!$J:$J,Charges_Reelles!$C:$C,$A175,Charges_Reelles!$D:$D,"Immeuble",Charges_Reelles!$E:$E,$E175,Charges_Reelles!$K:$K,"O",Charges_Reelles!$L:$L,"Surface")*IFERROR(VLOOKUP($C175,Biens!$A:$F,4,FALSE)/VLOOKUP($E175,Immeubles!$A:$F,4,FALSE),0),0)+IFERROR(SUMIFS(Charges_Reelles!$J:$J,Charges_Reelles!$C:$C,$A175,Charges_Reelles!$D:$D,"Immeuble",Charges_Reelles!$E:$E,$E175,Charges_Reelles!$K:$K,"O",Charges_Reelles!$L:$L,"Égalitaire")*IFERROR(1/VLOOKUP($E175,Immeubles!$A:$F,5,FALSE),0),0)+SUMIFS(Charges_Reelles!$J:$J,Charges_Reelles!$C:$C,$A175,Charges_Reelles!$D:$D,"Bien",Charges_Reelles!$F:$F,$C175,Charges_Reelles!$K:$K,"O")+SUMIFS(Charges_Reelles!$J:$J,Charges_Reelles!$C:$C,$A175,Charges_Reelles!$D:$D,"Bail",Charges_Reelles!$G:$G,$B175,Charges_Reelles!$K:$K,"O")))</f>
        <v/>
      </c>
      <c r="K175" s="7" t="str">
        <f>IF(OR($A175="", $B175=""),"",SUMIFS(Provisions!$D:$D,Provisions!$B:$B,$A175,Provisions!$C:$C,$B175))</f>
        <v/>
      </c>
      <c r="L175" s="7" t="str">
        <f t="shared" si="36"/>
        <v/>
      </c>
      <c r="M175" s="7" t="str">
        <f t="shared" si="37"/>
        <v/>
      </c>
      <c r="N175" s="7" t="str">
        <f t="shared" si="38"/>
        <v/>
      </c>
      <c r="O175" s="8"/>
      <c r="P175" s="8"/>
      <c r="Q175" s="8"/>
      <c r="R175" t="str">
        <f t="shared" si="39"/>
        <v/>
      </c>
      <c r="S175" t="str">
        <f t="shared" si="40"/>
        <v/>
      </c>
      <c r="T175" t="str">
        <f t="shared" si="41"/>
        <v/>
      </c>
      <c r="U175" t="str">
        <f t="shared" si="42"/>
        <v/>
      </c>
      <c r="V175" t="str">
        <f t="shared" si="43"/>
        <v/>
      </c>
      <c r="W175" t="str">
        <f t="shared" si="44"/>
        <v/>
      </c>
      <c r="X175" t="str">
        <f t="shared" si="45"/>
        <v/>
      </c>
      <c r="Y175" t="str">
        <f t="shared" si="46"/>
        <v/>
      </c>
      <c r="Z175" t="str">
        <f t="shared" si="47"/>
        <v/>
      </c>
      <c r="AA175" t="str">
        <f t="shared" si="48"/>
        <v/>
      </c>
      <c r="AB175" t="str">
        <f t="shared" si="49"/>
        <v/>
      </c>
      <c r="AC175" t="str">
        <f t="shared" si="50"/>
        <v/>
      </c>
    </row>
    <row r="176" spans="1:29" x14ac:dyDescent="0.25">
      <c r="A176" s="6"/>
      <c r="B176" s="6"/>
      <c r="C176" s="7" t="str">
        <f>IF($B176="","",VLOOKUP($B176,Baux!$A:$G,2,FALSE))</f>
        <v/>
      </c>
      <c r="D176" s="7" t="str">
        <f>IF($B176="","",VLOOKUP($B176,Baux!$A:$G,3,FALSE))</f>
        <v/>
      </c>
      <c r="E176" s="7" t="str">
        <f>IF($C176="","",VLOOKUP($C176,Biens!$A:$F,2,FALSE))</f>
        <v/>
      </c>
      <c r="F176" s="7" t="str">
        <f>IF(OR($A176="", $B176=""),"",MAX(VLOOKUP($B176,Baux!$A:$G,4,FALSE),DATE($A176,1,1)))</f>
        <v/>
      </c>
      <c r="G176" s="7" t="str">
        <f>IF(OR($A176="", $B176=""),"",MIN(IF(VLOOKUP($B176,Baux!$A:$G,5,FALSE)="",DATE($A176,12,31),VLOOKUP($B176,Baux!$A:$G,5,FALSE)),DATE($A176,12,31)))</f>
        <v/>
      </c>
      <c r="H176" s="7" t="str">
        <f t="shared" si="34"/>
        <v/>
      </c>
      <c r="I176" s="7" t="str">
        <f t="shared" si="35"/>
        <v/>
      </c>
      <c r="J176" s="7" t="str">
        <f>IF(OR($A176="", $B176=""),"",$I176*(IFERROR(SUMIFS(Charges_Reelles!$J:$J,Charges_Reelles!$C:$C,$A176,Charges_Reelles!$D:$D,"Immeuble",Charges_Reelles!$E:$E,$E176,Charges_Reelles!$K:$K,"O",Charges_Reelles!$L:$L,"Tantièmes")*IFERROR(VLOOKUP($C176,Biens!$A:$F,3,FALSE)/VLOOKUP($E176,Immeubles!$A:$F,3,FALSE),0),0)+IFERROR(SUMIFS(Charges_Reelles!$J:$J,Charges_Reelles!$C:$C,$A176,Charges_Reelles!$D:$D,"Immeuble",Charges_Reelles!$E:$E,$E176,Charges_Reelles!$K:$K,"O",Charges_Reelles!$L:$L,"Surface")*IFERROR(VLOOKUP($C176,Biens!$A:$F,4,FALSE)/VLOOKUP($E176,Immeubles!$A:$F,4,FALSE),0),0)+IFERROR(SUMIFS(Charges_Reelles!$J:$J,Charges_Reelles!$C:$C,$A176,Charges_Reelles!$D:$D,"Immeuble",Charges_Reelles!$E:$E,$E176,Charges_Reelles!$K:$K,"O",Charges_Reelles!$L:$L,"Égalitaire")*IFERROR(1/VLOOKUP($E176,Immeubles!$A:$F,5,FALSE),0),0)+SUMIFS(Charges_Reelles!$J:$J,Charges_Reelles!$C:$C,$A176,Charges_Reelles!$D:$D,"Bien",Charges_Reelles!$F:$F,$C176,Charges_Reelles!$K:$K,"O")+SUMIFS(Charges_Reelles!$J:$J,Charges_Reelles!$C:$C,$A176,Charges_Reelles!$D:$D,"Bail",Charges_Reelles!$G:$G,$B176,Charges_Reelles!$K:$K,"O")))</f>
        <v/>
      </c>
      <c r="K176" s="7" t="str">
        <f>IF(OR($A176="", $B176=""),"",SUMIFS(Provisions!$D:$D,Provisions!$B:$B,$A176,Provisions!$C:$C,$B176))</f>
        <v/>
      </c>
      <c r="L176" s="7" t="str">
        <f t="shared" si="36"/>
        <v/>
      </c>
      <c r="M176" s="7" t="str">
        <f t="shared" si="37"/>
        <v/>
      </c>
      <c r="N176" s="7" t="str">
        <f t="shared" si="38"/>
        <v/>
      </c>
      <c r="O176" s="8"/>
      <c r="P176" s="8"/>
      <c r="Q176" s="8"/>
      <c r="R176" t="str">
        <f t="shared" si="39"/>
        <v/>
      </c>
      <c r="S176" t="str">
        <f t="shared" si="40"/>
        <v/>
      </c>
      <c r="T176" t="str">
        <f t="shared" si="41"/>
        <v/>
      </c>
      <c r="U176" t="str">
        <f t="shared" si="42"/>
        <v/>
      </c>
      <c r="V176" t="str">
        <f t="shared" si="43"/>
        <v/>
      </c>
      <c r="W176" t="str">
        <f t="shared" si="44"/>
        <v/>
      </c>
      <c r="X176" t="str">
        <f t="shared" si="45"/>
        <v/>
      </c>
      <c r="Y176" t="str">
        <f t="shared" si="46"/>
        <v/>
      </c>
      <c r="Z176" t="str">
        <f t="shared" si="47"/>
        <v/>
      </c>
      <c r="AA176" t="str">
        <f t="shared" si="48"/>
        <v/>
      </c>
      <c r="AB176" t="str">
        <f t="shared" si="49"/>
        <v/>
      </c>
      <c r="AC176" t="str">
        <f t="shared" si="50"/>
        <v/>
      </c>
    </row>
    <row r="177" spans="1:29" x14ac:dyDescent="0.25">
      <c r="A177" s="6"/>
      <c r="B177" s="6"/>
      <c r="C177" s="7" t="str">
        <f>IF($B177="","",VLOOKUP($B177,Baux!$A:$G,2,FALSE))</f>
        <v/>
      </c>
      <c r="D177" s="7" t="str">
        <f>IF($B177="","",VLOOKUP($B177,Baux!$A:$G,3,FALSE))</f>
        <v/>
      </c>
      <c r="E177" s="7" t="str">
        <f>IF($C177="","",VLOOKUP($C177,Biens!$A:$F,2,FALSE))</f>
        <v/>
      </c>
      <c r="F177" s="7" t="str">
        <f>IF(OR($A177="", $B177=""),"",MAX(VLOOKUP($B177,Baux!$A:$G,4,FALSE),DATE($A177,1,1)))</f>
        <v/>
      </c>
      <c r="G177" s="7" t="str">
        <f>IF(OR($A177="", $B177=""),"",MIN(IF(VLOOKUP($B177,Baux!$A:$G,5,FALSE)="",DATE($A177,12,31),VLOOKUP($B177,Baux!$A:$G,5,FALSE)),DATE($A177,12,31)))</f>
        <v/>
      </c>
      <c r="H177" s="7" t="str">
        <f t="shared" si="34"/>
        <v/>
      </c>
      <c r="I177" s="7" t="str">
        <f t="shared" si="35"/>
        <v/>
      </c>
      <c r="J177" s="7" t="str">
        <f>IF(OR($A177="", $B177=""),"",$I177*(IFERROR(SUMIFS(Charges_Reelles!$J:$J,Charges_Reelles!$C:$C,$A177,Charges_Reelles!$D:$D,"Immeuble",Charges_Reelles!$E:$E,$E177,Charges_Reelles!$K:$K,"O",Charges_Reelles!$L:$L,"Tantièmes")*IFERROR(VLOOKUP($C177,Biens!$A:$F,3,FALSE)/VLOOKUP($E177,Immeubles!$A:$F,3,FALSE),0),0)+IFERROR(SUMIFS(Charges_Reelles!$J:$J,Charges_Reelles!$C:$C,$A177,Charges_Reelles!$D:$D,"Immeuble",Charges_Reelles!$E:$E,$E177,Charges_Reelles!$K:$K,"O",Charges_Reelles!$L:$L,"Surface")*IFERROR(VLOOKUP($C177,Biens!$A:$F,4,FALSE)/VLOOKUP($E177,Immeubles!$A:$F,4,FALSE),0),0)+IFERROR(SUMIFS(Charges_Reelles!$J:$J,Charges_Reelles!$C:$C,$A177,Charges_Reelles!$D:$D,"Immeuble",Charges_Reelles!$E:$E,$E177,Charges_Reelles!$K:$K,"O",Charges_Reelles!$L:$L,"Égalitaire")*IFERROR(1/VLOOKUP($E177,Immeubles!$A:$F,5,FALSE),0),0)+SUMIFS(Charges_Reelles!$J:$J,Charges_Reelles!$C:$C,$A177,Charges_Reelles!$D:$D,"Bien",Charges_Reelles!$F:$F,$C177,Charges_Reelles!$K:$K,"O")+SUMIFS(Charges_Reelles!$J:$J,Charges_Reelles!$C:$C,$A177,Charges_Reelles!$D:$D,"Bail",Charges_Reelles!$G:$G,$B177,Charges_Reelles!$K:$K,"O")))</f>
        <v/>
      </c>
      <c r="K177" s="7" t="str">
        <f>IF(OR($A177="", $B177=""),"",SUMIFS(Provisions!$D:$D,Provisions!$B:$B,$A177,Provisions!$C:$C,$B177))</f>
        <v/>
      </c>
      <c r="L177" s="7" t="str">
        <f t="shared" si="36"/>
        <v/>
      </c>
      <c r="M177" s="7" t="str">
        <f t="shared" si="37"/>
        <v/>
      </c>
      <c r="N177" s="7" t="str">
        <f t="shared" si="38"/>
        <v/>
      </c>
      <c r="O177" s="8"/>
      <c r="P177" s="8"/>
      <c r="Q177" s="8"/>
      <c r="R177" t="str">
        <f t="shared" si="39"/>
        <v/>
      </c>
      <c r="S177" t="str">
        <f t="shared" si="40"/>
        <v/>
      </c>
      <c r="T177" t="str">
        <f t="shared" si="41"/>
        <v/>
      </c>
      <c r="U177" t="str">
        <f t="shared" si="42"/>
        <v/>
      </c>
      <c r="V177" t="str">
        <f t="shared" si="43"/>
        <v/>
      </c>
      <c r="W177" t="str">
        <f t="shared" si="44"/>
        <v/>
      </c>
      <c r="X177" t="str">
        <f t="shared" si="45"/>
        <v/>
      </c>
      <c r="Y177" t="str">
        <f t="shared" si="46"/>
        <v/>
      </c>
      <c r="Z177" t="str">
        <f t="shared" si="47"/>
        <v/>
      </c>
      <c r="AA177" t="str">
        <f t="shared" si="48"/>
        <v/>
      </c>
      <c r="AB177" t="str">
        <f t="shared" si="49"/>
        <v/>
      </c>
      <c r="AC177" t="str">
        <f t="shared" si="50"/>
        <v/>
      </c>
    </row>
    <row r="178" spans="1:29" x14ac:dyDescent="0.25">
      <c r="A178" s="6"/>
      <c r="B178" s="6"/>
      <c r="C178" s="7" t="str">
        <f>IF($B178="","",VLOOKUP($B178,Baux!$A:$G,2,FALSE))</f>
        <v/>
      </c>
      <c r="D178" s="7" t="str">
        <f>IF($B178="","",VLOOKUP($B178,Baux!$A:$G,3,FALSE))</f>
        <v/>
      </c>
      <c r="E178" s="7" t="str">
        <f>IF($C178="","",VLOOKUP($C178,Biens!$A:$F,2,FALSE))</f>
        <v/>
      </c>
      <c r="F178" s="7" t="str">
        <f>IF(OR($A178="", $B178=""),"",MAX(VLOOKUP($B178,Baux!$A:$G,4,FALSE),DATE($A178,1,1)))</f>
        <v/>
      </c>
      <c r="G178" s="7" t="str">
        <f>IF(OR($A178="", $B178=""),"",MIN(IF(VLOOKUP($B178,Baux!$A:$G,5,FALSE)="",DATE($A178,12,31),VLOOKUP($B178,Baux!$A:$G,5,FALSE)),DATE($A178,12,31)))</f>
        <v/>
      </c>
      <c r="H178" s="7" t="str">
        <f t="shared" si="34"/>
        <v/>
      </c>
      <c r="I178" s="7" t="str">
        <f t="shared" si="35"/>
        <v/>
      </c>
      <c r="J178" s="7" t="str">
        <f>IF(OR($A178="", $B178=""),"",$I178*(IFERROR(SUMIFS(Charges_Reelles!$J:$J,Charges_Reelles!$C:$C,$A178,Charges_Reelles!$D:$D,"Immeuble",Charges_Reelles!$E:$E,$E178,Charges_Reelles!$K:$K,"O",Charges_Reelles!$L:$L,"Tantièmes")*IFERROR(VLOOKUP($C178,Biens!$A:$F,3,FALSE)/VLOOKUP($E178,Immeubles!$A:$F,3,FALSE),0),0)+IFERROR(SUMIFS(Charges_Reelles!$J:$J,Charges_Reelles!$C:$C,$A178,Charges_Reelles!$D:$D,"Immeuble",Charges_Reelles!$E:$E,$E178,Charges_Reelles!$K:$K,"O",Charges_Reelles!$L:$L,"Surface")*IFERROR(VLOOKUP($C178,Biens!$A:$F,4,FALSE)/VLOOKUP($E178,Immeubles!$A:$F,4,FALSE),0),0)+IFERROR(SUMIFS(Charges_Reelles!$J:$J,Charges_Reelles!$C:$C,$A178,Charges_Reelles!$D:$D,"Immeuble",Charges_Reelles!$E:$E,$E178,Charges_Reelles!$K:$K,"O",Charges_Reelles!$L:$L,"Égalitaire")*IFERROR(1/VLOOKUP($E178,Immeubles!$A:$F,5,FALSE),0),0)+SUMIFS(Charges_Reelles!$J:$J,Charges_Reelles!$C:$C,$A178,Charges_Reelles!$D:$D,"Bien",Charges_Reelles!$F:$F,$C178,Charges_Reelles!$K:$K,"O")+SUMIFS(Charges_Reelles!$J:$J,Charges_Reelles!$C:$C,$A178,Charges_Reelles!$D:$D,"Bail",Charges_Reelles!$G:$G,$B178,Charges_Reelles!$K:$K,"O")))</f>
        <v/>
      </c>
      <c r="K178" s="7" t="str">
        <f>IF(OR($A178="", $B178=""),"",SUMIFS(Provisions!$D:$D,Provisions!$B:$B,$A178,Provisions!$C:$C,$B178))</f>
        <v/>
      </c>
      <c r="L178" s="7" t="str">
        <f t="shared" si="36"/>
        <v/>
      </c>
      <c r="M178" s="7" t="str">
        <f t="shared" si="37"/>
        <v/>
      </c>
      <c r="N178" s="7" t="str">
        <f t="shared" si="38"/>
        <v/>
      </c>
      <c r="O178" s="8"/>
      <c r="P178" s="8"/>
      <c r="Q178" s="8"/>
      <c r="R178" t="str">
        <f t="shared" si="39"/>
        <v/>
      </c>
      <c r="S178" t="str">
        <f t="shared" si="40"/>
        <v/>
      </c>
      <c r="T178" t="str">
        <f t="shared" si="41"/>
        <v/>
      </c>
      <c r="U178" t="str">
        <f t="shared" si="42"/>
        <v/>
      </c>
      <c r="V178" t="str">
        <f t="shared" si="43"/>
        <v/>
      </c>
      <c r="W178" t="str">
        <f t="shared" si="44"/>
        <v/>
      </c>
      <c r="X178" t="str">
        <f t="shared" si="45"/>
        <v/>
      </c>
      <c r="Y178" t="str">
        <f t="shared" si="46"/>
        <v/>
      </c>
      <c r="Z178" t="str">
        <f t="shared" si="47"/>
        <v/>
      </c>
      <c r="AA178" t="str">
        <f t="shared" si="48"/>
        <v/>
      </c>
      <c r="AB178" t="str">
        <f t="shared" si="49"/>
        <v/>
      </c>
      <c r="AC178" t="str">
        <f t="shared" si="50"/>
        <v/>
      </c>
    </row>
    <row r="179" spans="1:29" x14ac:dyDescent="0.25">
      <c r="A179" s="6"/>
      <c r="B179" s="6"/>
      <c r="C179" s="7" t="str">
        <f>IF($B179="","",VLOOKUP($B179,Baux!$A:$G,2,FALSE))</f>
        <v/>
      </c>
      <c r="D179" s="7" t="str">
        <f>IF($B179="","",VLOOKUP($B179,Baux!$A:$G,3,FALSE))</f>
        <v/>
      </c>
      <c r="E179" s="7" t="str">
        <f>IF($C179="","",VLOOKUP($C179,Biens!$A:$F,2,FALSE))</f>
        <v/>
      </c>
      <c r="F179" s="7" t="str">
        <f>IF(OR($A179="", $B179=""),"",MAX(VLOOKUP($B179,Baux!$A:$G,4,FALSE),DATE($A179,1,1)))</f>
        <v/>
      </c>
      <c r="G179" s="7" t="str">
        <f>IF(OR($A179="", $B179=""),"",MIN(IF(VLOOKUP($B179,Baux!$A:$G,5,FALSE)="",DATE($A179,12,31),VLOOKUP($B179,Baux!$A:$G,5,FALSE)),DATE($A179,12,31)))</f>
        <v/>
      </c>
      <c r="H179" s="7" t="str">
        <f t="shared" si="34"/>
        <v/>
      </c>
      <c r="I179" s="7" t="str">
        <f t="shared" si="35"/>
        <v/>
      </c>
      <c r="J179" s="7" t="str">
        <f>IF(OR($A179="", $B179=""),"",$I179*(IFERROR(SUMIFS(Charges_Reelles!$J:$J,Charges_Reelles!$C:$C,$A179,Charges_Reelles!$D:$D,"Immeuble",Charges_Reelles!$E:$E,$E179,Charges_Reelles!$K:$K,"O",Charges_Reelles!$L:$L,"Tantièmes")*IFERROR(VLOOKUP($C179,Biens!$A:$F,3,FALSE)/VLOOKUP($E179,Immeubles!$A:$F,3,FALSE),0),0)+IFERROR(SUMIFS(Charges_Reelles!$J:$J,Charges_Reelles!$C:$C,$A179,Charges_Reelles!$D:$D,"Immeuble",Charges_Reelles!$E:$E,$E179,Charges_Reelles!$K:$K,"O",Charges_Reelles!$L:$L,"Surface")*IFERROR(VLOOKUP($C179,Biens!$A:$F,4,FALSE)/VLOOKUP($E179,Immeubles!$A:$F,4,FALSE),0),0)+IFERROR(SUMIFS(Charges_Reelles!$J:$J,Charges_Reelles!$C:$C,$A179,Charges_Reelles!$D:$D,"Immeuble",Charges_Reelles!$E:$E,$E179,Charges_Reelles!$K:$K,"O",Charges_Reelles!$L:$L,"Égalitaire")*IFERROR(1/VLOOKUP($E179,Immeubles!$A:$F,5,FALSE),0),0)+SUMIFS(Charges_Reelles!$J:$J,Charges_Reelles!$C:$C,$A179,Charges_Reelles!$D:$D,"Bien",Charges_Reelles!$F:$F,$C179,Charges_Reelles!$K:$K,"O")+SUMIFS(Charges_Reelles!$J:$J,Charges_Reelles!$C:$C,$A179,Charges_Reelles!$D:$D,"Bail",Charges_Reelles!$G:$G,$B179,Charges_Reelles!$K:$K,"O")))</f>
        <v/>
      </c>
      <c r="K179" s="7" t="str">
        <f>IF(OR($A179="", $B179=""),"",SUMIFS(Provisions!$D:$D,Provisions!$B:$B,$A179,Provisions!$C:$C,$B179))</f>
        <v/>
      </c>
      <c r="L179" s="7" t="str">
        <f t="shared" si="36"/>
        <v/>
      </c>
      <c r="M179" s="7" t="str">
        <f t="shared" si="37"/>
        <v/>
      </c>
      <c r="N179" s="7" t="str">
        <f t="shared" si="38"/>
        <v/>
      </c>
      <c r="O179" s="8"/>
      <c r="P179" s="8"/>
      <c r="Q179" s="8"/>
      <c r="R179" t="str">
        <f t="shared" si="39"/>
        <v/>
      </c>
      <c r="S179" t="str">
        <f t="shared" si="40"/>
        <v/>
      </c>
      <c r="T179" t="str">
        <f t="shared" si="41"/>
        <v/>
      </c>
      <c r="U179" t="str">
        <f t="shared" si="42"/>
        <v/>
      </c>
      <c r="V179" t="str">
        <f t="shared" si="43"/>
        <v/>
      </c>
      <c r="W179" t="str">
        <f t="shared" si="44"/>
        <v/>
      </c>
      <c r="X179" t="str">
        <f t="shared" si="45"/>
        <v/>
      </c>
      <c r="Y179" t="str">
        <f t="shared" si="46"/>
        <v/>
      </c>
      <c r="Z179" t="str">
        <f t="shared" si="47"/>
        <v/>
      </c>
      <c r="AA179" t="str">
        <f t="shared" si="48"/>
        <v/>
      </c>
      <c r="AB179" t="str">
        <f t="shared" si="49"/>
        <v/>
      </c>
      <c r="AC179" t="str">
        <f t="shared" si="50"/>
        <v/>
      </c>
    </row>
    <row r="180" spans="1:29" x14ac:dyDescent="0.25">
      <c r="A180" s="6"/>
      <c r="B180" s="6"/>
      <c r="C180" s="7" t="str">
        <f>IF($B180="","",VLOOKUP($B180,Baux!$A:$G,2,FALSE))</f>
        <v/>
      </c>
      <c r="D180" s="7" t="str">
        <f>IF($B180="","",VLOOKUP($B180,Baux!$A:$G,3,FALSE))</f>
        <v/>
      </c>
      <c r="E180" s="7" t="str">
        <f>IF($C180="","",VLOOKUP($C180,Biens!$A:$F,2,FALSE))</f>
        <v/>
      </c>
      <c r="F180" s="7" t="str">
        <f>IF(OR($A180="", $B180=""),"",MAX(VLOOKUP($B180,Baux!$A:$G,4,FALSE),DATE($A180,1,1)))</f>
        <v/>
      </c>
      <c r="G180" s="7" t="str">
        <f>IF(OR($A180="", $B180=""),"",MIN(IF(VLOOKUP($B180,Baux!$A:$G,5,FALSE)="",DATE($A180,12,31),VLOOKUP($B180,Baux!$A:$G,5,FALSE)),DATE($A180,12,31)))</f>
        <v/>
      </c>
      <c r="H180" s="7" t="str">
        <f t="shared" si="34"/>
        <v/>
      </c>
      <c r="I180" s="7" t="str">
        <f t="shared" si="35"/>
        <v/>
      </c>
      <c r="J180" s="7" t="str">
        <f>IF(OR($A180="", $B180=""),"",$I180*(IFERROR(SUMIFS(Charges_Reelles!$J:$J,Charges_Reelles!$C:$C,$A180,Charges_Reelles!$D:$D,"Immeuble",Charges_Reelles!$E:$E,$E180,Charges_Reelles!$K:$K,"O",Charges_Reelles!$L:$L,"Tantièmes")*IFERROR(VLOOKUP($C180,Biens!$A:$F,3,FALSE)/VLOOKUP($E180,Immeubles!$A:$F,3,FALSE),0),0)+IFERROR(SUMIFS(Charges_Reelles!$J:$J,Charges_Reelles!$C:$C,$A180,Charges_Reelles!$D:$D,"Immeuble",Charges_Reelles!$E:$E,$E180,Charges_Reelles!$K:$K,"O",Charges_Reelles!$L:$L,"Surface")*IFERROR(VLOOKUP($C180,Biens!$A:$F,4,FALSE)/VLOOKUP($E180,Immeubles!$A:$F,4,FALSE),0),0)+IFERROR(SUMIFS(Charges_Reelles!$J:$J,Charges_Reelles!$C:$C,$A180,Charges_Reelles!$D:$D,"Immeuble",Charges_Reelles!$E:$E,$E180,Charges_Reelles!$K:$K,"O",Charges_Reelles!$L:$L,"Égalitaire")*IFERROR(1/VLOOKUP($E180,Immeubles!$A:$F,5,FALSE),0),0)+SUMIFS(Charges_Reelles!$J:$J,Charges_Reelles!$C:$C,$A180,Charges_Reelles!$D:$D,"Bien",Charges_Reelles!$F:$F,$C180,Charges_Reelles!$K:$K,"O")+SUMIFS(Charges_Reelles!$J:$J,Charges_Reelles!$C:$C,$A180,Charges_Reelles!$D:$D,"Bail",Charges_Reelles!$G:$G,$B180,Charges_Reelles!$K:$K,"O")))</f>
        <v/>
      </c>
      <c r="K180" s="7" t="str">
        <f>IF(OR($A180="", $B180=""),"",SUMIFS(Provisions!$D:$D,Provisions!$B:$B,$A180,Provisions!$C:$C,$B180))</f>
        <v/>
      </c>
      <c r="L180" s="7" t="str">
        <f t="shared" si="36"/>
        <v/>
      </c>
      <c r="M180" s="7" t="str">
        <f t="shared" si="37"/>
        <v/>
      </c>
      <c r="N180" s="7" t="str">
        <f t="shared" si="38"/>
        <v/>
      </c>
      <c r="O180" s="8"/>
      <c r="P180" s="8"/>
      <c r="Q180" s="8"/>
      <c r="R180" t="str">
        <f t="shared" si="39"/>
        <v/>
      </c>
      <c r="S180" t="str">
        <f t="shared" si="40"/>
        <v/>
      </c>
      <c r="T180" t="str">
        <f t="shared" si="41"/>
        <v/>
      </c>
      <c r="U180" t="str">
        <f t="shared" si="42"/>
        <v/>
      </c>
      <c r="V180" t="str">
        <f t="shared" si="43"/>
        <v/>
      </c>
      <c r="W180" t="str">
        <f t="shared" si="44"/>
        <v/>
      </c>
      <c r="X180" t="str">
        <f t="shared" si="45"/>
        <v/>
      </c>
      <c r="Y180" t="str">
        <f t="shared" si="46"/>
        <v/>
      </c>
      <c r="Z180" t="str">
        <f t="shared" si="47"/>
        <v/>
      </c>
      <c r="AA180" t="str">
        <f t="shared" si="48"/>
        <v/>
      </c>
      <c r="AB180" t="str">
        <f t="shared" si="49"/>
        <v/>
      </c>
      <c r="AC180" t="str">
        <f t="shared" si="50"/>
        <v/>
      </c>
    </row>
    <row r="181" spans="1:29" x14ac:dyDescent="0.25">
      <c r="A181" s="6"/>
      <c r="B181" s="6"/>
      <c r="C181" s="7" t="str">
        <f>IF($B181="","",VLOOKUP($B181,Baux!$A:$G,2,FALSE))</f>
        <v/>
      </c>
      <c r="D181" s="7" t="str">
        <f>IF($B181="","",VLOOKUP($B181,Baux!$A:$G,3,FALSE))</f>
        <v/>
      </c>
      <c r="E181" s="7" t="str">
        <f>IF($C181="","",VLOOKUP($C181,Biens!$A:$F,2,FALSE))</f>
        <v/>
      </c>
      <c r="F181" s="7" t="str">
        <f>IF(OR($A181="", $B181=""),"",MAX(VLOOKUP($B181,Baux!$A:$G,4,FALSE),DATE($A181,1,1)))</f>
        <v/>
      </c>
      <c r="G181" s="7" t="str">
        <f>IF(OR($A181="", $B181=""),"",MIN(IF(VLOOKUP($B181,Baux!$A:$G,5,FALSE)="",DATE($A181,12,31),VLOOKUP($B181,Baux!$A:$G,5,FALSE)),DATE($A181,12,31)))</f>
        <v/>
      </c>
      <c r="H181" s="7" t="str">
        <f t="shared" si="34"/>
        <v/>
      </c>
      <c r="I181" s="7" t="str">
        <f t="shared" si="35"/>
        <v/>
      </c>
      <c r="J181" s="7" t="str">
        <f>IF(OR($A181="", $B181=""),"",$I181*(IFERROR(SUMIFS(Charges_Reelles!$J:$J,Charges_Reelles!$C:$C,$A181,Charges_Reelles!$D:$D,"Immeuble",Charges_Reelles!$E:$E,$E181,Charges_Reelles!$K:$K,"O",Charges_Reelles!$L:$L,"Tantièmes")*IFERROR(VLOOKUP($C181,Biens!$A:$F,3,FALSE)/VLOOKUP($E181,Immeubles!$A:$F,3,FALSE),0),0)+IFERROR(SUMIFS(Charges_Reelles!$J:$J,Charges_Reelles!$C:$C,$A181,Charges_Reelles!$D:$D,"Immeuble",Charges_Reelles!$E:$E,$E181,Charges_Reelles!$K:$K,"O",Charges_Reelles!$L:$L,"Surface")*IFERROR(VLOOKUP($C181,Biens!$A:$F,4,FALSE)/VLOOKUP($E181,Immeubles!$A:$F,4,FALSE),0),0)+IFERROR(SUMIFS(Charges_Reelles!$J:$J,Charges_Reelles!$C:$C,$A181,Charges_Reelles!$D:$D,"Immeuble",Charges_Reelles!$E:$E,$E181,Charges_Reelles!$K:$K,"O",Charges_Reelles!$L:$L,"Égalitaire")*IFERROR(1/VLOOKUP($E181,Immeubles!$A:$F,5,FALSE),0),0)+SUMIFS(Charges_Reelles!$J:$J,Charges_Reelles!$C:$C,$A181,Charges_Reelles!$D:$D,"Bien",Charges_Reelles!$F:$F,$C181,Charges_Reelles!$K:$K,"O")+SUMIFS(Charges_Reelles!$J:$J,Charges_Reelles!$C:$C,$A181,Charges_Reelles!$D:$D,"Bail",Charges_Reelles!$G:$G,$B181,Charges_Reelles!$K:$K,"O")))</f>
        <v/>
      </c>
      <c r="K181" s="7" t="str">
        <f>IF(OR($A181="", $B181=""),"",SUMIFS(Provisions!$D:$D,Provisions!$B:$B,$A181,Provisions!$C:$C,$B181))</f>
        <v/>
      </c>
      <c r="L181" s="7" t="str">
        <f t="shared" si="36"/>
        <v/>
      </c>
      <c r="M181" s="7" t="str">
        <f t="shared" si="37"/>
        <v/>
      </c>
      <c r="N181" s="7" t="str">
        <f t="shared" si="38"/>
        <v/>
      </c>
      <c r="O181" s="8"/>
      <c r="P181" s="8"/>
      <c r="Q181" s="8"/>
      <c r="R181" t="str">
        <f t="shared" si="39"/>
        <v/>
      </c>
      <c r="S181" t="str">
        <f t="shared" si="40"/>
        <v/>
      </c>
      <c r="T181" t="str">
        <f t="shared" si="41"/>
        <v/>
      </c>
      <c r="U181" t="str">
        <f t="shared" si="42"/>
        <v/>
      </c>
      <c r="V181" t="str">
        <f t="shared" si="43"/>
        <v/>
      </c>
      <c r="W181" t="str">
        <f t="shared" si="44"/>
        <v/>
      </c>
      <c r="X181" t="str">
        <f t="shared" si="45"/>
        <v/>
      </c>
      <c r="Y181" t="str">
        <f t="shared" si="46"/>
        <v/>
      </c>
      <c r="Z181" t="str">
        <f t="shared" si="47"/>
        <v/>
      </c>
      <c r="AA181" t="str">
        <f t="shared" si="48"/>
        <v/>
      </c>
      <c r="AB181" t="str">
        <f t="shared" si="49"/>
        <v/>
      </c>
      <c r="AC181" t="str">
        <f t="shared" si="50"/>
        <v/>
      </c>
    </row>
    <row r="182" spans="1:29" x14ac:dyDescent="0.25">
      <c r="A182" s="6"/>
      <c r="B182" s="6"/>
      <c r="C182" s="7" t="str">
        <f>IF($B182="","",VLOOKUP($B182,Baux!$A:$G,2,FALSE))</f>
        <v/>
      </c>
      <c r="D182" s="7" t="str">
        <f>IF($B182="","",VLOOKUP($B182,Baux!$A:$G,3,FALSE))</f>
        <v/>
      </c>
      <c r="E182" s="7" t="str">
        <f>IF($C182="","",VLOOKUP($C182,Biens!$A:$F,2,FALSE))</f>
        <v/>
      </c>
      <c r="F182" s="7" t="str">
        <f>IF(OR($A182="", $B182=""),"",MAX(VLOOKUP($B182,Baux!$A:$G,4,FALSE),DATE($A182,1,1)))</f>
        <v/>
      </c>
      <c r="G182" s="7" t="str">
        <f>IF(OR($A182="", $B182=""),"",MIN(IF(VLOOKUP($B182,Baux!$A:$G,5,FALSE)="",DATE($A182,12,31),VLOOKUP($B182,Baux!$A:$G,5,FALSE)),DATE($A182,12,31)))</f>
        <v/>
      </c>
      <c r="H182" s="7" t="str">
        <f t="shared" si="34"/>
        <v/>
      </c>
      <c r="I182" s="7" t="str">
        <f t="shared" si="35"/>
        <v/>
      </c>
      <c r="J182" s="7" t="str">
        <f>IF(OR($A182="", $B182=""),"",$I182*(IFERROR(SUMIFS(Charges_Reelles!$J:$J,Charges_Reelles!$C:$C,$A182,Charges_Reelles!$D:$D,"Immeuble",Charges_Reelles!$E:$E,$E182,Charges_Reelles!$K:$K,"O",Charges_Reelles!$L:$L,"Tantièmes")*IFERROR(VLOOKUP($C182,Biens!$A:$F,3,FALSE)/VLOOKUP($E182,Immeubles!$A:$F,3,FALSE),0),0)+IFERROR(SUMIFS(Charges_Reelles!$J:$J,Charges_Reelles!$C:$C,$A182,Charges_Reelles!$D:$D,"Immeuble",Charges_Reelles!$E:$E,$E182,Charges_Reelles!$K:$K,"O",Charges_Reelles!$L:$L,"Surface")*IFERROR(VLOOKUP($C182,Biens!$A:$F,4,FALSE)/VLOOKUP($E182,Immeubles!$A:$F,4,FALSE),0),0)+IFERROR(SUMIFS(Charges_Reelles!$J:$J,Charges_Reelles!$C:$C,$A182,Charges_Reelles!$D:$D,"Immeuble",Charges_Reelles!$E:$E,$E182,Charges_Reelles!$K:$K,"O",Charges_Reelles!$L:$L,"Égalitaire")*IFERROR(1/VLOOKUP($E182,Immeubles!$A:$F,5,FALSE),0),0)+SUMIFS(Charges_Reelles!$J:$J,Charges_Reelles!$C:$C,$A182,Charges_Reelles!$D:$D,"Bien",Charges_Reelles!$F:$F,$C182,Charges_Reelles!$K:$K,"O")+SUMIFS(Charges_Reelles!$J:$J,Charges_Reelles!$C:$C,$A182,Charges_Reelles!$D:$D,"Bail",Charges_Reelles!$G:$G,$B182,Charges_Reelles!$K:$K,"O")))</f>
        <v/>
      </c>
      <c r="K182" s="7" t="str">
        <f>IF(OR($A182="", $B182=""),"",SUMIFS(Provisions!$D:$D,Provisions!$B:$B,$A182,Provisions!$C:$C,$B182))</f>
        <v/>
      </c>
      <c r="L182" s="7" t="str">
        <f t="shared" si="36"/>
        <v/>
      </c>
      <c r="M182" s="7" t="str">
        <f t="shared" si="37"/>
        <v/>
      </c>
      <c r="N182" s="7" t="str">
        <f t="shared" si="38"/>
        <v/>
      </c>
      <c r="O182" s="8"/>
      <c r="P182" s="8"/>
      <c r="Q182" s="8"/>
      <c r="R182" t="str">
        <f t="shared" si="39"/>
        <v/>
      </c>
      <c r="S182" t="str">
        <f t="shared" si="40"/>
        <v/>
      </c>
      <c r="T182" t="str">
        <f t="shared" si="41"/>
        <v/>
      </c>
      <c r="U182" t="str">
        <f t="shared" si="42"/>
        <v/>
      </c>
      <c r="V182" t="str">
        <f t="shared" si="43"/>
        <v/>
      </c>
      <c r="W182" t="str">
        <f t="shared" si="44"/>
        <v/>
      </c>
      <c r="X182" t="str">
        <f t="shared" si="45"/>
        <v/>
      </c>
      <c r="Y182" t="str">
        <f t="shared" si="46"/>
        <v/>
      </c>
      <c r="Z182" t="str">
        <f t="shared" si="47"/>
        <v/>
      </c>
      <c r="AA182" t="str">
        <f t="shared" si="48"/>
        <v/>
      </c>
      <c r="AB182" t="str">
        <f t="shared" si="49"/>
        <v/>
      </c>
      <c r="AC182" t="str">
        <f t="shared" si="50"/>
        <v/>
      </c>
    </row>
    <row r="183" spans="1:29" x14ac:dyDescent="0.25">
      <c r="A183" s="6"/>
      <c r="B183" s="6"/>
      <c r="C183" s="7" t="str">
        <f>IF($B183="","",VLOOKUP($B183,Baux!$A:$G,2,FALSE))</f>
        <v/>
      </c>
      <c r="D183" s="7" t="str">
        <f>IF($B183="","",VLOOKUP($B183,Baux!$A:$G,3,FALSE))</f>
        <v/>
      </c>
      <c r="E183" s="7" t="str">
        <f>IF($C183="","",VLOOKUP($C183,Biens!$A:$F,2,FALSE))</f>
        <v/>
      </c>
      <c r="F183" s="7" t="str">
        <f>IF(OR($A183="", $B183=""),"",MAX(VLOOKUP($B183,Baux!$A:$G,4,FALSE),DATE($A183,1,1)))</f>
        <v/>
      </c>
      <c r="G183" s="7" t="str">
        <f>IF(OR($A183="", $B183=""),"",MIN(IF(VLOOKUP($B183,Baux!$A:$G,5,FALSE)="",DATE($A183,12,31),VLOOKUP($B183,Baux!$A:$G,5,FALSE)),DATE($A183,12,31)))</f>
        <v/>
      </c>
      <c r="H183" s="7" t="str">
        <f t="shared" si="34"/>
        <v/>
      </c>
      <c r="I183" s="7" t="str">
        <f t="shared" si="35"/>
        <v/>
      </c>
      <c r="J183" s="7" t="str">
        <f>IF(OR($A183="", $B183=""),"",$I183*(IFERROR(SUMIFS(Charges_Reelles!$J:$J,Charges_Reelles!$C:$C,$A183,Charges_Reelles!$D:$D,"Immeuble",Charges_Reelles!$E:$E,$E183,Charges_Reelles!$K:$K,"O",Charges_Reelles!$L:$L,"Tantièmes")*IFERROR(VLOOKUP($C183,Biens!$A:$F,3,FALSE)/VLOOKUP($E183,Immeubles!$A:$F,3,FALSE),0),0)+IFERROR(SUMIFS(Charges_Reelles!$J:$J,Charges_Reelles!$C:$C,$A183,Charges_Reelles!$D:$D,"Immeuble",Charges_Reelles!$E:$E,$E183,Charges_Reelles!$K:$K,"O",Charges_Reelles!$L:$L,"Surface")*IFERROR(VLOOKUP($C183,Biens!$A:$F,4,FALSE)/VLOOKUP($E183,Immeubles!$A:$F,4,FALSE),0),0)+IFERROR(SUMIFS(Charges_Reelles!$J:$J,Charges_Reelles!$C:$C,$A183,Charges_Reelles!$D:$D,"Immeuble",Charges_Reelles!$E:$E,$E183,Charges_Reelles!$K:$K,"O",Charges_Reelles!$L:$L,"Égalitaire")*IFERROR(1/VLOOKUP($E183,Immeubles!$A:$F,5,FALSE),0),0)+SUMIFS(Charges_Reelles!$J:$J,Charges_Reelles!$C:$C,$A183,Charges_Reelles!$D:$D,"Bien",Charges_Reelles!$F:$F,$C183,Charges_Reelles!$K:$K,"O")+SUMIFS(Charges_Reelles!$J:$J,Charges_Reelles!$C:$C,$A183,Charges_Reelles!$D:$D,"Bail",Charges_Reelles!$G:$G,$B183,Charges_Reelles!$K:$K,"O")))</f>
        <v/>
      </c>
      <c r="K183" s="7" t="str">
        <f>IF(OR($A183="", $B183=""),"",SUMIFS(Provisions!$D:$D,Provisions!$B:$B,$A183,Provisions!$C:$C,$B183))</f>
        <v/>
      </c>
      <c r="L183" s="7" t="str">
        <f t="shared" si="36"/>
        <v/>
      </c>
      <c r="M183" s="7" t="str">
        <f t="shared" si="37"/>
        <v/>
      </c>
      <c r="N183" s="7" t="str">
        <f t="shared" si="38"/>
        <v/>
      </c>
      <c r="O183" s="8"/>
      <c r="P183" s="8"/>
      <c r="Q183" s="8"/>
      <c r="R183" t="str">
        <f t="shared" si="39"/>
        <v/>
      </c>
      <c r="S183" t="str">
        <f t="shared" si="40"/>
        <v/>
      </c>
      <c r="T183" t="str">
        <f t="shared" si="41"/>
        <v/>
      </c>
      <c r="U183" t="str">
        <f t="shared" si="42"/>
        <v/>
      </c>
      <c r="V183" t="str">
        <f t="shared" si="43"/>
        <v/>
      </c>
      <c r="W183" t="str">
        <f t="shared" si="44"/>
        <v/>
      </c>
      <c r="X183" t="str">
        <f t="shared" si="45"/>
        <v/>
      </c>
      <c r="Y183" t="str">
        <f t="shared" si="46"/>
        <v/>
      </c>
      <c r="Z183" t="str">
        <f t="shared" si="47"/>
        <v/>
      </c>
      <c r="AA183" t="str">
        <f t="shared" si="48"/>
        <v/>
      </c>
      <c r="AB183" t="str">
        <f t="shared" si="49"/>
        <v/>
      </c>
      <c r="AC183" t="str">
        <f t="shared" si="50"/>
        <v/>
      </c>
    </row>
    <row r="184" spans="1:29" x14ac:dyDescent="0.25">
      <c r="A184" s="6"/>
      <c r="B184" s="6"/>
      <c r="C184" s="7" t="str">
        <f>IF($B184="","",VLOOKUP($B184,Baux!$A:$G,2,FALSE))</f>
        <v/>
      </c>
      <c r="D184" s="7" t="str">
        <f>IF($B184="","",VLOOKUP($B184,Baux!$A:$G,3,FALSE))</f>
        <v/>
      </c>
      <c r="E184" s="7" t="str">
        <f>IF($C184="","",VLOOKUP($C184,Biens!$A:$F,2,FALSE))</f>
        <v/>
      </c>
      <c r="F184" s="7" t="str">
        <f>IF(OR($A184="", $B184=""),"",MAX(VLOOKUP($B184,Baux!$A:$G,4,FALSE),DATE($A184,1,1)))</f>
        <v/>
      </c>
      <c r="G184" s="7" t="str">
        <f>IF(OR($A184="", $B184=""),"",MIN(IF(VLOOKUP($B184,Baux!$A:$G,5,FALSE)="",DATE($A184,12,31),VLOOKUP($B184,Baux!$A:$G,5,FALSE)),DATE($A184,12,31)))</f>
        <v/>
      </c>
      <c r="H184" s="7" t="str">
        <f t="shared" si="34"/>
        <v/>
      </c>
      <c r="I184" s="7" t="str">
        <f t="shared" si="35"/>
        <v/>
      </c>
      <c r="J184" s="7" t="str">
        <f>IF(OR($A184="", $B184=""),"",$I184*(IFERROR(SUMIFS(Charges_Reelles!$J:$J,Charges_Reelles!$C:$C,$A184,Charges_Reelles!$D:$D,"Immeuble",Charges_Reelles!$E:$E,$E184,Charges_Reelles!$K:$K,"O",Charges_Reelles!$L:$L,"Tantièmes")*IFERROR(VLOOKUP($C184,Biens!$A:$F,3,FALSE)/VLOOKUP($E184,Immeubles!$A:$F,3,FALSE),0),0)+IFERROR(SUMIFS(Charges_Reelles!$J:$J,Charges_Reelles!$C:$C,$A184,Charges_Reelles!$D:$D,"Immeuble",Charges_Reelles!$E:$E,$E184,Charges_Reelles!$K:$K,"O",Charges_Reelles!$L:$L,"Surface")*IFERROR(VLOOKUP($C184,Biens!$A:$F,4,FALSE)/VLOOKUP($E184,Immeubles!$A:$F,4,FALSE),0),0)+IFERROR(SUMIFS(Charges_Reelles!$J:$J,Charges_Reelles!$C:$C,$A184,Charges_Reelles!$D:$D,"Immeuble",Charges_Reelles!$E:$E,$E184,Charges_Reelles!$K:$K,"O",Charges_Reelles!$L:$L,"Égalitaire")*IFERROR(1/VLOOKUP($E184,Immeubles!$A:$F,5,FALSE),0),0)+SUMIFS(Charges_Reelles!$J:$J,Charges_Reelles!$C:$C,$A184,Charges_Reelles!$D:$D,"Bien",Charges_Reelles!$F:$F,$C184,Charges_Reelles!$K:$K,"O")+SUMIFS(Charges_Reelles!$J:$J,Charges_Reelles!$C:$C,$A184,Charges_Reelles!$D:$D,"Bail",Charges_Reelles!$G:$G,$B184,Charges_Reelles!$K:$K,"O")))</f>
        <v/>
      </c>
      <c r="K184" s="7" t="str">
        <f>IF(OR($A184="", $B184=""),"",SUMIFS(Provisions!$D:$D,Provisions!$B:$B,$A184,Provisions!$C:$C,$B184))</f>
        <v/>
      </c>
      <c r="L184" s="7" t="str">
        <f t="shared" si="36"/>
        <v/>
      </c>
      <c r="M184" s="7" t="str">
        <f t="shared" si="37"/>
        <v/>
      </c>
      <c r="N184" s="7" t="str">
        <f t="shared" si="38"/>
        <v/>
      </c>
      <c r="O184" s="8"/>
      <c r="P184" s="8"/>
      <c r="Q184" s="8"/>
      <c r="R184" t="str">
        <f t="shared" si="39"/>
        <v/>
      </c>
      <c r="S184" t="str">
        <f t="shared" si="40"/>
        <v/>
      </c>
      <c r="T184" t="str">
        <f t="shared" si="41"/>
        <v/>
      </c>
      <c r="U184" t="str">
        <f t="shared" si="42"/>
        <v/>
      </c>
      <c r="V184" t="str">
        <f t="shared" si="43"/>
        <v/>
      </c>
      <c r="W184" t="str">
        <f t="shared" si="44"/>
        <v/>
      </c>
      <c r="X184" t="str">
        <f t="shared" si="45"/>
        <v/>
      </c>
      <c r="Y184" t="str">
        <f t="shared" si="46"/>
        <v/>
      </c>
      <c r="Z184" t="str">
        <f t="shared" si="47"/>
        <v/>
      </c>
      <c r="AA184" t="str">
        <f t="shared" si="48"/>
        <v/>
      </c>
      <c r="AB184" t="str">
        <f t="shared" si="49"/>
        <v/>
      </c>
      <c r="AC184" t="str">
        <f t="shared" si="50"/>
        <v/>
      </c>
    </row>
    <row r="185" spans="1:29" x14ac:dyDescent="0.25">
      <c r="A185" s="6"/>
      <c r="B185" s="6"/>
      <c r="C185" s="7" t="str">
        <f>IF($B185="","",VLOOKUP($B185,Baux!$A:$G,2,FALSE))</f>
        <v/>
      </c>
      <c r="D185" s="7" t="str">
        <f>IF($B185="","",VLOOKUP($B185,Baux!$A:$G,3,FALSE))</f>
        <v/>
      </c>
      <c r="E185" s="7" t="str">
        <f>IF($C185="","",VLOOKUP($C185,Biens!$A:$F,2,FALSE))</f>
        <v/>
      </c>
      <c r="F185" s="7" t="str">
        <f>IF(OR($A185="", $B185=""),"",MAX(VLOOKUP($B185,Baux!$A:$G,4,FALSE),DATE($A185,1,1)))</f>
        <v/>
      </c>
      <c r="G185" s="7" t="str">
        <f>IF(OR($A185="", $B185=""),"",MIN(IF(VLOOKUP($B185,Baux!$A:$G,5,FALSE)="",DATE($A185,12,31),VLOOKUP($B185,Baux!$A:$G,5,FALSE)),DATE($A185,12,31)))</f>
        <v/>
      </c>
      <c r="H185" s="7" t="str">
        <f t="shared" si="34"/>
        <v/>
      </c>
      <c r="I185" s="7" t="str">
        <f t="shared" si="35"/>
        <v/>
      </c>
      <c r="J185" s="7" t="str">
        <f>IF(OR($A185="", $B185=""),"",$I185*(IFERROR(SUMIFS(Charges_Reelles!$J:$J,Charges_Reelles!$C:$C,$A185,Charges_Reelles!$D:$D,"Immeuble",Charges_Reelles!$E:$E,$E185,Charges_Reelles!$K:$K,"O",Charges_Reelles!$L:$L,"Tantièmes")*IFERROR(VLOOKUP($C185,Biens!$A:$F,3,FALSE)/VLOOKUP($E185,Immeubles!$A:$F,3,FALSE),0),0)+IFERROR(SUMIFS(Charges_Reelles!$J:$J,Charges_Reelles!$C:$C,$A185,Charges_Reelles!$D:$D,"Immeuble",Charges_Reelles!$E:$E,$E185,Charges_Reelles!$K:$K,"O",Charges_Reelles!$L:$L,"Surface")*IFERROR(VLOOKUP($C185,Biens!$A:$F,4,FALSE)/VLOOKUP($E185,Immeubles!$A:$F,4,FALSE),0),0)+IFERROR(SUMIFS(Charges_Reelles!$J:$J,Charges_Reelles!$C:$C,$A185,Charges_Reelles!$D:$D,"Immeuble",Charges_Reelles!$E:$E,$E185,Charges_Reelles!$K:$K,"O",Charges_Reelles!$L:$L,"Égalitaire")*IFERROR(1/VLOOKUP($E185,Immeubles!$A:$F,5,FALSE),0),0)+SUMIFS(Charges_Reelles!$J:$J,Charges_Reelles!$C:$C,$A185,Charges_Reelles!$D:$D,"Bien",Charges_Reelles!$F:$F,$C185,Charges_Reelles!$K:$K,"O")+SUMIFS(Charges_Reelles!$J:$J,Charges_Reelles!$C:$C,$A185,Charges_Reelles!$D:$D,"Bail",Charges_Reelles!$G:$G,$B185,Charges_Reelles!$K:$K,"O")))</f>
        <v/>
      </c>
      <c r="K185" s="7" t="str">
        <f>IF(OR($A185="", $B185=""),"",SUMIFS(Provisions!$D:$D,Provisions!$B:$B,$A185,Provisions!$C:$C,$B185))</f>
        <v/>
      </c>
      <c r="L185" s="7" t="str">
        <f t="shared" si="36"/>
        <v/>
      </c>
      <c r="M185" s="7" t="str">
        <f t="shared" si="37"/>
        <v/>
      </c>
      <c r="N185" s="7" t="str">
        <f t="shared" si="38"/>
        <v/>
      </c>
      <c r="O185" s="8"/>
      <c r="P185" s="8"/>
      <c r="Q185" s="8"/>
      <c r="R185" t="str">
        <f t="shared" si="39"/>
        <v/>
      </c>
      <c r="S185" t="str">
        <f t="shared" si="40"/>
        <v/>
      </c>
      <c r="T185" t="str">
        <f t="shared" si="41"/>
        <v/>
      </c>
      <c r="U185" t="str">
        <f t="shared" si="42"/>
        <v/>
      </c>
      <c r="V185" t="str">
        <f t="shared" si="43"/>
        <v/>
      </c>
      <c r="W185" t="str">
        <f t="shared" si="44"/>
        <v/>
      </c>
      <c r="X185" t="str">
        <f t="shared" si="45"/>
        <v/>
      </c>
      <c r="Y185" t="str">
        <f t="shared" si="46"/>
        <v/>
      </c>
      <c r="Z185" t="str">
        <f t="shared" si="47"/>
        <v/>
      </c>
      <c r="AA185" t="str">
        <f t="shared" si="48"/>
        <v/>
      </c>
      <c r="AB185" t="str">
        <f t="shared" si="49"/>
        <v/>
      </c>
      <c r="AC185" t="str">
        <f t="shared" si="50"/>
        <v/>
      </c>
    </row>
    <row r="186" spans="1:29" x14ac:dyDescent="0.25">
      <c r="A186" s="6"/>
      <c r="B186" s="6"/>
      <c r="C186" s="7" t="str">
        <f>IF($B186="","",VLOOKUP($B186,Baux!$A:$G,2,FALSE))</f>
        <v/>
      </c>
      <c r="D186" s="7" t="str">
        <f>IF($B186="","",VLOOKUP($B186,Baux!$A:$G,3,FALSE))</f>
        <v/>
      </c>
      <c r="E186" s="7" t="str">
        <f>IF($C186="","",VLOOKUP($C186,Biens!$A:$F,2,FALSE))</f>
        <v/>
      </c>
      <c r="F186" s="7" t="str">
        <f>IF(OR($A186="", $B186=""),"",MAX(VLOOKUP($B186,Baux!$A:$G,4,FALSE),DATE($A186,1,1)))</f>
        <v/>
      </c>
      <c r="G186" s="7" t="str">
        <f>IF(OR($A186="", $B186=""),"",MIN(IF(VLOOKUP($B186,Baux!$A:$G,5,FALSE)="",DATE($A186,12,31),VLOOKUP($B186,Baux!$A:$G,5,FALSE)),DATE($A186,12,31)))</f>
        <v/>
      </c>
      <c r="H186" s="7" t="str">
        <f t="shared" si="34"/>
        <v/>
      </c>
      <c r="I186" s="7" t="str">
        <f t="shared" si="35"/>
        <v/>
      </c>
      <c r="J186" s="7" t="str">
        <f>IF(OR($A186="", $B186=""),"",$I186*(IFERROR(SUMIFS(Charges_Reelles!$J:$J,Charges_Reelles!$C:$C,$A186,Charges_Reelles!$D:$D,"Immeuble",Charges_Reelles!$E:$E,$E186,Charges_Reelles!$K:$K,"O",Charges_Reelles!$L:$L,"Tantièmes")*IFERROR(VLOOKUP($C186,Biens!$A:$F,3,FALSE)/VLOOKUP($E186,Immeubles!$A:$F,3,FALSE),0),0)+IFERROR(SUMIFS(Charges_Reelles!$J:$J,Charges_Reelles!$C:$C,$A186,Charges_Reelles!$D:$D,"Immeuble",Charges_Reelles!$E:$E,$E186,Charges_Reelles!$K:$K,"O",Charges_Reelles!$L:$L,"Surface")*IFERROR(VLOOKUP($C186,Biens!$A:$F,4,FALSE)/VLOOKUP($E186,Immeubles!$A:$F,4,FALSE),0),0)+IFERROR(SUMIFS(Charges_Reelles!$J:$J,Charges_Reelles!$C:$C,$A186,Charges_Reelles!$D:$D,"Immeuble",Charges_Reelles!$E:$E,$E186,Charges_Reelles!$K:$K,"O",Charges_Reelles!$L:$L,"Égalitaire")*IFERROR(1/VLOOKUP($E186,Immeubles!$A:$F,5,FALSE),0),0)+SUMIFS(Charges_Reelles!$J:$J,Charges_Reelles!$C:$C,$A186,Charges_Reelles!$D:$D,"Bien",Charges_Reelles!$F:$F,$C186,Charges_Reelles!$K:$K,"O")+SUMIFS(Charges_Reelles!$J:$J,Charges_Reelles!$C:$C,$A186,Charges_Reelles!$D:$D,"Bail",Charges_Reelles!$G:$G,$B186,Charges_Reelles!$K:$K,"O")))</f>
        <v/>
      </c>
      <c r="K186" s="7" t="str">
        <f>IF(OR($A186="", $B186=""),"",SUMIFS(Provisions!$D:$D,Provisions!$B:$B,$A186,Provisions!$C:$C,$B186))</f>
        <v/>
      </c>
      <c r="L186" s="7" t="str">
        <f t="shared" si="36"/>
        <v/>
      </c>
      <c r="M186" s="7" t="str">
        <f t="shared" si="37"/>
        <v/>
      </c>
      <c r="N186" s="7" t="str">
        <f t="shared" si="38"/>
        <v/>
      </c>
      <c r="O186" s="8"/>
      <c r="P186" s="8"/>
      <c r="Q186" s="8"/>
      <c r="R186" t="str">
        <f t="shared" si="39"/>
        <v/>
      </c>
      <c r="S186" t="str">
        <f t="shared" si="40"/>
        <v/>
      </c>
      <c r="T186" t="str">
        <f t="shared" si="41"/>
        <v/>
      </c>
      <c r="U186" t="str">
        <f t="shared" si="42"/>
        <v/>
      </c>
      <c r="V186" t="str">
        <f t="shared" si="43"/>
        <v/>
      </c>
      <c r="W186" t="str">
        <f t="shared" si="44"/>
        <v/>
      </c>
      <c r="X186" t="str">
        <f t="shared" si="45"/>
        <v/>
      </c>
      <c r="Y186" t="str">
        <f t="shared" si="46"/>
        <v/>
      </c>
      <c r="Z186" t="str">
        <f t="shared" si="47"/>
        <v/>
      </c>
      <c r="AA186" t="str">
        <f t="shared" si="48"/>
        <v/>
      </c>
      <c r="AB186" t="str">
        <f t="shared" si="49"/>
        <v/>
      </c>
      <c r="AC186" t="str">
        <f t="shared" si="50"/>
        <v/>
      </c>
    </row>
    <row r="187" spans="1:29" x14ac:dyDescent="0.25">
      <c r="A187" s="6"/>
      <c r="B187" s="6"/>
      <c r="C187" s="7" t="str">
        <f>IF($B187="","",VLOOKUP($B187,Baux!$A:$G,2,FALSE))</f>
        <v/>
      </c>
      <c r="D187" s="7" t="str">
        <f>IF($B187="","",VLOOKUP($B187,Baux!$A:$G,3,FALSE))</f>
        <v/>
      </c>
      <c r="E187" s="7" t="str">
        <f>IF($C187="","",VLOOKUP($C187,Biens!$A:$F,2,FALSE))</f>
        <v/>
      </c>
      <c r="F187" s="7" t="str">
        <f>IF(OR($A187="", $B187=""),"",MAX(VLOOKUP($B187,Baux!$A:$G,4,FALSE),DATE($A187,1,1)))</f>
        <v/>
      </c>
      <c r="G187" s="7" t="str">
        <f>IF(OR($A187="", $B187=""),"",MIN(IF(VLOOKUP($B187,Baux!$A:$G,5,FALSE)="",DATE($A187,12,31),VLOOKUP($B187,Baux!$A:$G,5,FALSE)),DATE($A187,12,31)))</f>
        <v/>
      </c>
      <c r="H187" s="7" t="str">
        <f t="shared" si="34"/>
        <v/>
      </c>
      <c r="I187" s="7" t="str">
        <f t="shared" si="35"/>
        <v/>
      </c>
      <c r="J187" s="7" t="str">
        <f>IF(OR($A187="", $B187=""),"",$I187*(IFERROR(SUMIFS(Charges_Reelles!$J:$J,Charges_Reelles!$C:$C,$A187,Charges_Reelles!$D:$D,"Immeuble",Charges_Reelles!$E:$E,$E187,Charges_Reelles!$K:$K,"O",Charges_Reelles!$L:$L,"Tantièmes")*IFERROR(VLOOKUP($C187,Biens!$A:$F,3,FALSE)/VLOOKUP($E187,Immeubles!$A:$F,3,FALSE),0),0)+IFERROR(SUMIFS(Charges_Reelles!$J:$J,Charges_Reelles!$C:$C,$A187,Charges_Reelles!$D:$D,"Immeuble",Charges_Reelles!$E:$E,$E187,Charges_Reelles!$K:$K,"O",Charges_Reelles!$L:$L,"Surface")*IFERROR(VLOOKUP($C187,Biens!$A:$F,4,FALSE)/VLOOKUP($E187,Immeubles!$A:$F,4,FALSE),0),0)+IFERROR(SUMIFS(Charges_Reelles!$J:$J,Charges_Reelles!$C:$C,$A187,Charges_Reelles!$D:$D,"Immeuble",Charges_Reelles!$E:$E,$E187,Charges_Reelles!$K:$K,"O",Charges_Reelles!$L:$L,"Égalitaire")*IFERROR(1/VLOOKUP($E187,Immeubles!$A:$F,5,FALSE),0),0)+SUMIFS(Charges_Reelles!$J:$J,Charges_Reelles!$C:$C,$A187,Charges_Reelles!$D:$D,"Bien",Charges_Reelles!$F:$F,$C187,Charges_Reelles!$K:$K,"O")+SUMIFS(Charges_Reelles!$J:$J,Charges_Reelles!$C:$C,$A187,Charges_Reelles!$D:$D,"Bail",Charges_Reelles!$G:$G,$B187,Charges_Reelles!$K:$K,"O")))</f>
        <v/>
      </c>
      <c r="K187" s="7" t="str">
        <f>IF(OR($A187="", $B187=""),"",SUMIFS(Provisions!$D:$D,Provisions!$B:$B,$A187,Provisions!$C:$C,$B187))</f>
        <v/>
      </c>
      <c r="L187" s="7" t="str">
        <f t="shared" si="36"/>
        <v/>
      </c>
      <c r="M187" s="7" t="str">
        <f t="shared" si="37"/>
        <v/>
      </c>
      <c r="N187" s="7" t="str">
        <f t="shared" si="38"/>
        <v/>
      </c>
      <c r="O187" s="8"/>
      <c r="P187" s="8"/>
      <c r="Q187" s="8"/>
      <c r="R187" t="str">
        <f t="shared" si="39"/>
        <v/>
      </c>
      <c r="S187" t="str">
        <f t="shared" si="40"/>
        <v/>
      </c>
      <c r="T187" t="str">
        <f t="shared" si="41"/>
        <v/>
      </c>
      <c r="U187" t="str">
        <f t="shared" si="42"/>
        <v/>
      </c>
      <c r="V187" t="str">
        <f t="shared" si="43"/>
        <v/>
      </c>
      <c r="W187" t="str">
        <f t="shared" si="44"/>
        <v/>
      </c>
      <c r="X187" t="str">
        <f t="shared" si="45"/>
        <v/>
      </c>
      <c r="Y187" t="str">
        <f t="shared" si="46"/>
        <v/>
      </c>
      <c r="Z187" t="str">
        <f t="shared" si="47"/>
        <v/>
      </c>
      <c r="AA187" t="str">
        <f t="shared" si="48"/>
        <v/>
      </c>
      <c r="AB187" t="str">
        <f t="shared" si="49"/>
        <v/>
      </c>
      <c r="AC187" t="str">
        <f t="shared" si="50"/>
        <v/>
      </c>
    </row>
    <row r="188" spans="1:29" x14ac:dyDescent="0.25">
      <c r="A188" s="6"/>
      <c r="B188" s="6"/>
      <c r="C188" s="7" t="str">
        <f>IF($B188="","",VLOOKUP($B188,Baux!$A:$G,2,FALSE))</f>
        <v/>
      </c>
      <c r="D188" s="7" t="str">
        <f>IF($B188="","",VLOOKUP($B188,Baux!$A:$G,3,FALSE))</f>
        <v/>
      </c>
      <c r="E188" s="7" t="str">
        <f>IF($C188="","",VLOOKUP($C188,Biens!$A:$F,2,FALSE))</f>
        <v/>
      </c>
      <c r="F188" s="7" t="str">
        <f>IF(OR($A188="", $B188=""),"",MAX(VLOOKUP($B188,Baux!$A:$G,4,FALSE),DATE($A188,1,1)))</f>
        <v/>
      </c>
      <c r="G188" s="7" t="str">
        <f>IF(OR($A188="", $B188=""),"",MIN(IF(VLOOKUP($B188,Baux!$A:$G,5,FALSE)="",DATE($A188,12,31),VLOOKUP($B188,Baux!$A:$G,5,FALSE)),DATE($A188,12,31)))</f>
        <v/>
      </c>
      <c r="H188" s="7" t="str">
        <f t="shared" si="34"/>
        <v/>
      </c>
      <c r="I188" s="7" t="str">
        <f t="shared" si="35"/>
        <v/>
      </c>
      <c r="J188" s="7" t="str">
        <f>IF(OR($A188="", $B188=""),"",$I188*(IFERROR(SUMIFS(Charges_Reelles!$J:$J,Charges_Reelles!$C:$C,$A188,Charges_Reelles!$D:$D,"Immeuble",Charges_Reelles!$E:$E,$E188,Charges_Reelles!$K:$K,"O",Charges_Reelles!$L:$L,"Tantièmes")*IFERROR(VLOOKUP($C188,Biens!$A:$F,3,FALSE)/VLOOKUP($E188,Immeubles!$A:$F,3,FALSE),0),0)+IFERROR(SUMIFS(Charges_Reelles!$J:$J,Charges_Reelles!$C:$C,$A188,Charges_Reelles!$D:$D,"Immeuble",Charges_Reelles!$E:$E,$E188,Charges_Reelles!$K:$K,"O",Charges_Reelles!$L:$L,"Surface")*IFERROR(VLOOKUP($C188,Biens!$A:$F,4,FALSE)/VLOOKUP($E188,Immeubles!$A:$F,4,FALSE),0),0)+IFERROR(SUMIFS(Charges_Reelles!$J:$J,Charges_Reelles!$C:$C,$A188,Charges_Reelles!$D:$D,"Immeuble",Charges_Reelles!$E:$E,$E188,Charges_Reelles!$K:$K,"O",Charges_Reelles!$L:$L,"Égalitaire")*IFERROR(1/VLOOKUP($E188,Immeubles!$A:$F,5,FALSE),0),0)+SUMIFS(Charges_Reelles!$J:$J,Charges_Reelles!$C:$C,$A188,Charges_Reelles!$D:$D,"Bien",Charges_Reelles!$F:$F,$C188,Charges_Reelles!$K:$K,"O")+SUMIFS(Charges_Reelles!$J:$J,Charges_Reelles!$C:$C,$A188,Charges_Reelles!$D:$D,"Bail",Charges_Reelles!$G:$G,$B188,Charges_Reelles!$K:$K,"O")))</f>
        <v/>
      </c>
      <c r="K188" s="7" t="str">
        <f>IF(OR($A188="", $B188=""),"",SUMIFS(Provisions!$D:$D,Provisions!$B:$B,$A188,Provisions!$C:$C,$B188))</f>
        <v/>
      </c>
      <c r="L188" s="7" t="str">
        <f t="shared" si="36"/>
        <v/>
      </c>
      <c r="M188" s="7" t="str">
        <f t="shared" si="37"/>
        <v/>
      </c>
      <c r="N188" s="7" t="str">
        <f t="shared" si="38"/>
        <v/>
      </c>
      <c r="O188" s="8"/>
      <c r="P188" s="8"/>
      <c r="Q188" s="8"/>
      <c r="R188" t="str">
        <f t="shared" si="39"/>
        <v/>
      </c>
      <c r="S188" t="str">
        <f t="shared" si="40"/>
        <v/>
      </c>
      <c r="T188" t="str">
        <f t="shared" si="41"/>
        <v/>
      </c>
      <c r="U188" t="str">
        <f t="shared" si="42"/>
        <v/>
      </c>
      <c r="V188" t="str">
        <f t="shared" si="43"/>
        <v/>
      </c>
      <c r="W188" t="str">
        <f t="shared" si="44"/>
        <v/>
      </c>
      <c r="X188" t="str">
        <f t="shared" si="45"/>
        <v/>
      </c>
      <c r="Y188" t="str">
        <f t="shared" si="46"/>
        <v/>
      </c>
      <c r="Z188" t="str">
        <f t="shared" si="47"/>
        <v/>
      </c>
      <c r="AA188" t="str">
        <f t="shared" si="48"/>
        <v/>
      </c>
      <c r="AB188" t="str">
        <f t="shared" si="49"/>
        <v/>
      </c>
      <c r="AC188" t="str">
        <f t="shared" si="50"/>
        <v/>
      </c>
    </row>
    <row r="189" spans="1:29" x14ac:dyDescent="0.25">
      <c r="A189" s="6"/>
      <c r="B189" s="6"/>
      <c r="C189" s="7" t="str">
        <f>IF($B189="","",VLOOKUP($B189,Baux!$A:$G,2,FALSE))</f>
        <v/>
      </c>
      <c r="D189" s="7" t="str">
        <f>IF($B189="","",VLOOKUP($B189,Baux!$A:$G,3,FALSE))</f>
        <v/>
      </c>
      <c r="E189" s="7" t="str">
        <f>IF($C189="","",VLOOKUP($C189,Biens!$A:$F,2,FALSE))</f>
        <v/>
      </c>
      <c r="F189" s="7" t="str">
        <f>IF(OR($A189="", $B189=""),"",MAX(VLOOKUP($B189,Baux!$A:$G,4,FALSE),DATE($A189,1,1)))</f>
        <v/>
      </c>
      <c r="G189" s="7" t="str">
        <f>IF(OR($A189="", $B189=""),"",MIN(IF(VLOOKUP($B189,Baux!$A:$G,5,FALSE)="",DATE($A189,12,31),VLOOKUP($B189,Baux!$A:$G,5,FALSE)),DATE($A189,12,31)))</f>
        <v/>
      </c>
      <c r="H189" s="7" t="str">
        <f t="shared" si="34"/>
        <v/>
      </c>
      <c r="I189" s="7" t="str">
        <f t="shared" si="35"/>
        <v/>
      </c>
      <c r="J189" s="7" t="str">
        <f>IF(OR($A189="", $B189=""),"",$I189*(IFERROR(SUMIFS(Charges_Reelles!$J:$J,Charges_Reelles!$C:$C,$A189,Charges_Reelles!$D:$D,"Immeuble",Charges_Reelles!$E:$E,$E189,Charges_Reelles!$K:$K,"O",Charges_Reelles!$L:$L,"Tantièmes")*IFERROR(VLOOKUP($C189,Biens!$A:$F,3,FALSE)/VLOOKUP($E189,Immeubles!$A:$F,3,FALSE),0),0)+IFERROR(SUMIFS(Charges_Reelles!$J:$J,Charges_Reelles!$C:$C,$A189,Charges_Reelles!$D:$D,"Immeuble",Charges_Reelles!$E:$E,$E189,Charges_Reelles!$K:$K,"O",Charges_Reelles!$L:$L,"Surface")*IFERROR(VLOOKUP($C189,Biens!$A:$F,4,FALSE)/VLOOKUP($E189,Immeubles!$A:$F,4,FALSE),0),0)+IFERROR(SUMIFS(Charges_Reelles!$J:$J,Charges_Reelles!$C:$C,$A189,Charges_Reelles!$D:$D,"Immeuble",Charges_Reelles!$E:$E,$E189,Charges_Reelles!$K:$K,"O",Charges_Reelles!$L:$L,"Égalitaire")*IFERROR(1/VLOOKUP($E189,Immeubles!$A:$F,5,FALSE),0),0)+SUMIFS(Charges_Reelles!$J:$J,Charges_Reelles!$C:$C,$A189,Charges_Reelles!$D:$D,"Bien",Charges_Reelles!$F:$F,$C189,Charges_Reelles!$K:$K,"O")+SUMIFS(Charges_Reelles!$J:$J,Charges_Reelles!$C:$C,$A189,Charges_Reelles!$D:$D,"Bail",Charges_Reelles!$G:$G,$B189,Charges_Reelles!$K:$K,"O")))</f>
        <v/>
      </c>
      <c r="K189" s="7" t="str">
        <f>IF(OR($A189="", $B189=""),"",SUMIFS(Provisions!$D:$D,Provisions!$B:$B,$A189,Provisions!$C:$C,$B189))</f>
        <v/>
      </c>
      <c r="L189" s="7" t="str">
        <f t="shared" si="36"/>
        <v/>
      </c>
      <c r="M189" s="7" t="str">
        <f t="shared" si="37"/>
        <v/>
      </c>
      <c r="N189" s="7" t="str">
        <f t="shared" si="38"/>
        <v/>
      </c>
      <c r="O189" s="8"/>
      <c r="P189" s="8"/>
      <c r="Q189" s="8"/>
      <c r="R189" t="str">
        <f t="shared" si="39"/>
        <v/>
      </c>
      <c r="S189" t="str">
        <f t="shared" si="40"/>
        <v/>
      </c>
      <c r="T189" t="str">
        <f t="shared" si="41"/>
        <v/>
      </c>
      <c r="U189" t="str">
        <f t="shared" si="42"/>
        <v/>
      </c>
      <c r="V189" t="str">
        <f t="shared" si="43"/>
        <v/>
      </c>
      <c r="W189" t="str">
        <f t="shared" si="44"/>
        <v/>
      </c>
      <c r="X189" t="str">
        <f t="shared" si="45"/>
        <v/>
      </c>
      <c r="Y189" t="str">
        <f t="shared" si="46"/>
        <v/>
      </c>
      <c r="Z189" t="str">
        <f t="shared" si="47"/>
        <v/>
      </c>
      <c r="AA189" t="str">
        <f t="shared" si="48"/>
        <v/>
      </c>
      <c r="AB189" t="str">
        <f t="shared" si="49"/>
        <v/>
      </c>
      <c r="AC189" t="str">
        <f t="shared" si="50"/>
        <v/>
      </c>
    </row>
    <row r="190" spans="1:29" x14ac:dyDescent="0.25">
      <c r="A190" s="6"/>
      <c r="B190" s="6"/>
      <c r="C190" s="7" t="str">
        <f>IF($B190="","",VLOOKUP($B190,Baux!$A:$G,2,FALSE))</f>
        <v/>
      </c>
      <c r="D190" s="7" t="str">
        <f>IF($B190="","",VLOOKUP($B190,Baux!$A:$G,3,FALSE))</f>
        <v/>
      </c>
      <c r="E190" s="7" t="str">
        <f>IF($C190="","",VLOOKUP($C190,Biens!$A:$F,2,FALSE))</f>
        <v/>
      </c>
      <c r="F190" s="7" t="str">
        <f>IF(OR($A190="", $B190=""),"",MAX(VLOOKUP($B190,Baux!$A:$G,4,FALSE),DATE($A190,1,1)))</f>
        <v/>
      </c>
      <c r="G190" s="7" t="str">
        <f>IF(OR($A190="", $B190=""),"",MIN(IF(VLOOKUP($B190,Baux!$A:$G,5,FALSE)="",DATE($A190,12,31),VLOOKUP($B190,Baux!$A:$G,5,FALSE)),DATE($A190,12,31)))</f>
        <v/>
      </c>
      <c r="H190" s="7" t="str">
        <f t="shared" si="34"/>
        <v/>
      </c>
      <c r="I190" s="7" t="str">
        <f t="shared" si="35"/>
        <v/>
      </c>
      <c r="J190" s="7" t="str">
        <f>IF(OR($A190="", $B190=""),"",$I190*(IFERROR(SUMIFS(Charges_Reelles!$J:$J,Charges_Reelles!$C:$C,$A190,Charges_Reelles!$D:$D,"Immeuble",Charges_Reelles!$E:$E,$E190,Charges_Reelles!$K:$K,"O",Charges_Reelles!$L:$L,"Tantièmes")*IFERROR(VLOOKUP($C190,Biens!$A:$F,3,FALSE)/VLOOKUP($E190,Immeubles!$A:$F,3,FALSE),0),0)+IFERROR(SUMIFS(Charges_Reelles!$J:$J,Charges_Reelles!$C:$C,$A190,Charges_Reelles!$D:$D,"Immeuble",Charges_Reelles!$E:$E,$E190,Charges_Reelles!$K:$K,"O",Charges_Reelles!$L:$L,"Surface")*IFERROR(VLOOKUP($C190,Biens!$A:$F,4,FALSE)/VLOOKUP($E190,Immeubles!$A:$F,4,FALSE),0),0)+IFERROR(SUMIFS(Charges_Reelles!$J:$J,Charges_Reelles!$C:$C,$A190,Charges_Reelles!$D:$D,"Immeuble",Charges_Reelles!$E:$E,$E190,Charges_Reelles!$K:$K,"O",Charges_Reelles!$L:$L,"Égalitaire")*IFERROR(1/VLOOKUP($E190,Immeubles!$A:$F,5,FALSE),0),0)+SUMIFS(Charges_Reelles!$J:$J,Charges_Reelles!$C:$C,$A190,Charges_Reelles!$D:$D,"Bien",Charges_Reelles!$F:$F,$C190,Charges_Reelles!$K:$K,"O")+SUMIFS(Charges_Reelles!$J:$J,Charges_Reelles!$C:$C,$A190,Charges_Reelles!$D:$D,"Bail",Charges_Reelles!$G:$G,$B190,Charges_Reelles!$K:$K,"O")))</f>
        <v/>
      </c>
      <c r="K190" s="7" t="str">
        <f>IF(OR($A190="", $B190=""),"",SUMIFS(Provisions!$D:$D,Provisions!$B:$B,$A190,Provisions!$C:$C,$B190))</f>
        <v/>
      </c>
      <c r="L190" s="7" t="str">
        <f t="shared" si="36"/>
        <v/>
      </c>
      <c r="M190" s="7" t="str">
        <f t="shared" si="37"/>
        <v/>
      </c>
      <c r="N190" s="7" t="str">
        <f t="shared" si="38"/>
        <v/>
      </c>
      <c r="O190" s="8"/>
      <c r="P190" s="8"/>
      <c r="Q190" s="8"/>
      <c r="R190" t="str">
        <f t="shared" si="39"/>
        <v/>
      </c>
      <c r="S190" t="str">
        <f t="shared" si="40"/>
        <v/>
      </c>
      <c r="T190" t="str">
        <f t="shared" si="41"/>
        <v/>
      </c>
      <c r="U190" t="str">
        <f t="shared" si="42"/>
        <v/>
      </c>
      <c r="V190" t="str">
        <f t="shared" si="43"/>
        <v/>
      </c>
      <c r="W190" t="str">
        <f t="shared" si="44"/>
        <v/>
      </c>
      <c r="X190" t="str">
        <f t="shared" si="45"/>
        <v/>
      </c>
      <c r="Y190" t="str">
        <f t="shared" si="46"/>
        <v/>
      </c>
      <c r="Z190" t="str">
        <f t="shared" si="47"/>
        <v/>
      </c>
      <c r="AA190" t="str">
        <f t="shared" si="48"/>
        <v/>
      </c>
      <c r="AB190" t="str">
        <f t="shared" si="49"/>
        <v/>
      </c>
      <c r="AC190" t="str">
        <f t="shared" si="50"/>
        <v/>
      </c>
    </row>
    <row r="191" spans="1:29" x14ac:dyDescent="0.25">
      <c r="A191" s="6"/>
      <c r="B191" s="6"/>
      <c r="C191" s="7" t="str">
        <f>IF($B191="","",VLOOKUP($B191,Baux!$A:$G,2,FALSE))</f>
        <v/>
      </c>
      <c r="D191" s="7" t="str">
        <f>IF($B191="","",VLOOKUP($B191,Baux!$A:$G,3,FALSE))</f>
        <v/>
      </c>
      <c r="E191" s="7" t="str">
        <f>IF($C191="","",VLOOKUP($C191,Biens!$A:$F,2,FALSE))</f>
        <v/>
      </c>
      <c r="F191" s="7" t="str">
        <f>IF(OR($A191="", $B191=""),"",MAX(VLOOKUP($B191,Baux!$A:$G,4,FALSE),DATE($A191,1,1)))</f>
        <v/>
      </c>
      <c r="G191" s="7" t="str">
        <f>IF(OR($A191="", $B191=""),"",MIN(IF(VLOOKUP($B191,Baux!$A:$G,5,FALSE)="",DATE($A191,12,31),VLOOKUP($B191,Baux!$A:$G,5,FALSE)),DATE($A191,12,31)))</f>
        <v/>
      </c>
      <c r="H191" s="7" t="str">
        <f t="shared" si="34"/>
        <v/>
      </c>
      <c r="I191" s="7" t="str">
        <f t="shared" si="35"/>
        <v/>
      </c>
      <c r="J191" s="7" t="str">
        <f>IF(OR($A191="", $B191=""),"",$I191*(IFERROR(SUMIFS(Charges_Reelles!$J:$J,Charges_Reelles!$C:$C,$A191,Charges_Reelles!$D:$D,"Immeuble",Charges_Reelles!$E:$E,$E191,Charges_Reelles!$K:$K,"O",Charges_Reelles!$L:$L,"Tantièmes")*IFERROR(VLOOKUP($C191,Biens!$A:$F,3,FALSE)/VLOOKUP($E191,Immeubles!$A:$F,3,FALSE),0),0)+IFERROR(SUMIFS(Charges_Reelles!$J:$J,Charges_Reelles!$C:$C,$A191,Charges_Reelles!$D:$D,"Immeuble",Charges_Reelles!$E:$E,$E191,Charges_Reelles!$K:$K,"O",Charges_Reelles!$L:$L,"Surface")*IFERROR(VLOOKUP($C191,Biens!$A:$F,4,FALSE)/VLOOKUP($E191,Immeubles!$A:$F,4,FALSE),0),0)+IFERROR(SUMIFS(Charges_Reelles!$J:$J,Charges_Reelles!$C:$C,$A191,Charges_Reelles!$D:$D,"Immeuble",Charges_Reelles!$E:$E,$E191,Charges_Reelles!$K:$K,"O",Charges_Reelles!$L:$L,"Égalitaire")*IFERROR(1/VLOOKUP($E191,Immeubles!$A:$F,5,FALSE),0),0)+SUMIFS(Charges_Reelles!$J:$J,Charges_Reelles!$C:$C,$A191,Charges_Reelles!$D:$D,"Bien",Charges_Reelles!$F:$F,$C191,Charges_Reelles!$K:$K,"O")+SUMIFS(Charges_Reelles!$J:$J,Charges_Reelles!$C:$C,$A191,Charges_Reelles!$D:$D,"Bail",Charges_Reelles!$G:$G,$B191,Charges_Reelles!$K:$K,"O")))</f>
        <v/>
      </c>
      <c r="K191" s="7" t="str">
        <f>IF(OR($A191="", $B191=""),"",SUMIFS(Provisions!$D:$D,Provisions!$B:$B,$A191,Provisions!$C:$C,$B191))</f>
        <v/>
      </c>
      <c r="L191" s="7" t="str">
        <f t="shared" si="36"/>
        <v/>
      </c>
      <c r="M191" s="7" t="str">
        <f t="shared" si="37"/>
        <v/>
      </c>
      <c r="N191" s="7" t="str">
        <f t="shared" si="38"/>
        <v/>
      </c>
      <c r="O191" s="8"/>
      <c r="P191" s="8"/>
      <c r="Q191" s="8"/>
      <c r="R191" t="str">
        <f t="shared" si="39"/>
        <v/>
      </c>
      <c r="S191" t="str">
        <f t="shared" si="40"/>
        <v/>
      </c>
      <c r="T191" t="str">
        <f t="shared" si="41"/>
        <v/>
      </c>
      <c r="U191" t="str">
        <f t="shared" si="42"/>
        <v/>
      </c>
      <c r="V191" t="str">
        <f t="shared" si="43"/>
        <v/>
      </c>
      <c r="W191" t="str">
        <f t="shared" si="44"/>
        <v/>
      </c>
      <c r="X191" t="str">
        <f t="shared" si="45"/>
        <v/>
      </c>
      <c r="Y191" t="str">
        <f t="shared" si="46"/>
        <v/>
      </c>
      <c r="Z191" t="str">
        <f t="shared" si="47"/>
        <v/>
      </c>
      <c r="AA191" t="str">
        <f t="shared" si="48"/>
        <v/>
      </c>
      <c r="AB191" t="str">
        <f t="shared" si="49"/>
        <v/>
      </c>
      <c r="AC191" t="str">
        <f t="shared" si="50"/>
        <v/>
      </c>
    </row>
    <row r="192" spans="1:29" x14ac:dyDescent="0.25">
      <c r="A192" s="6"/>
      <c r="B192" s="6"/>
      <c r="C192" s="7" t="str">
        <f>IF($B192="","",VLOOKUP($B192,Baux!$A:$G,2,FALSE))</f>
        <v/>
      </c>
      <c r="D192" s="7" t="str">
        <f>IF($B192="","",VLOOKUP($B192,Baux!$A:$G,3,FALSE))</f>
        <v/>
      </c>
      <c r="E192" s="7" t="str">
        <f>IF($C192="","",VLOOKUP($C192,Biens!$A:$F,2,FALSE))</f>
        <v/>
      </c>
      <c r="F192" s="7" t="str">
        <f>IF(OR($A192="", $B192=""),"",MAX(VLOOKUP($B192,Baux!$A:$G,4,FALSE),DATE($A192,1,1)))</f>
        <v/>
      </c>
      <c r="G192" s="7" t="str">
        <f>IF(OR($A192="", $B192=""),"",MIN(IF(VLOOKUP($B192,Baux!$A:$G,5,FALSE)="",DATE($A192,12,31),VLOOKUP($B192,Baux!$A:$G,5,FALSE)),DATE($A192,12,31)))</f>
        <v/>
      </c>
      <c r="H192" s="7" t="str">
        <f t="shared" si="34"/>
        <v/>
      </c>
      <c r="I192" s="7" t="str">
        <f t="shared" si="35"/>
        <v/>
      </c>
      <c r="J192" s="7" t="str">
        <f>IF(OR($A192="", $B192=""),"",$I192*(IFERROR(SUMIFS(Charges_Reelles!$J:$J,Charges_Reelles!$C:$C,$A192,Charges_Reelles!$D:$D,"Immeuble",Charges_Reelles!$E:$E,$E192,Charges_Reelles!$K:$K,"O",Charges_Reelles!$L:$L,"Tantièmes")*IFERROR(VLOOKUP($C192,Biens!$A:$F,3,FALSE)/VLOOKUP($E192,Immeubles!$A:$F,3,FALSE),0),0)+IFERROR(SUMIFS(Charges_Reelles!$J:$J,Charges_Reelles!$C:$C,$A192,Charges_Reelles!$D:$D,"Immeuble",Charges_Reelles!$E:$E,$E192,Charges_Reelles!$K:$K,"O",Charges_Reelles!$L:$L,"Surface")*IFERROR(VLOOKUP($C192,Biens!$A:$F,4,FALSE)/VLOOKUP($E192,Immeubles!$A:$F,4,FALSE),0),0)+IFERROR(SUMIFS(Charges_Reelles!$J:$J,Charges_Reelles!$C:$C,$A192,Charges_Reelles!$D:$D,"Immeuble",Charges_Reelles!$E:$E,$E192,Charges_Reelles!$K:$K,"O",Charges_Reelles!$L:$L,"Égalitaire")*IFERROR(1/VLOOKUP($E192,Immeubles!$A:$F,5,FALSE),0),0)+SUMIFS(Charges_Reelles!$J:$J,Charges_Reelles!$C:$C,$A192,Charges_Reelles!$D:$D,"Bien",Charges_Reelles!$F:$F,$C192,Charges_Reelles!$K:$K,"O")+SUMIFS(Charges_Reelles!$J:$J,Charges_Reelles!$C:$C,$A192,Charges_Reelles!$D:$D,"Bail",Charges_Reelles!$G:$G,$B192,Charges_Reelles!$K:$K,"O")))</f>
        <v/>
      </c>
      <c r="K192" s="7" t="str">
        <f>IF(OR($A192="", $B192=""),"",SUMIFS(Provisions!$D:$D,Provisions!$B:$B,$A192,Provisions!$C:$C,$B192))</f>
        <v/>
      </c>
      <c r="L192" s="7" t="str">
        <f t="shared" si="36"/>
        <v/>
      </c>
      <c r="M192" s="7" t="str">
        <f t="shared" si="37"/>
        <v/>
      </c>
      <c r="N192" s="7" t="str">
        <f t="shared" si="38"/>
        <v/>
      </c>
      <c r="O192" s="8"/>
      <c r="P192" s="8"/>
      <c r="Q192" s="8"/>
      <c r="R192" t="str">
        <f t="shared" si="39"/>
        <v/>
      </c>
      <c r="S192" t="str">
        <f t="shared" si="40"/>
        <v/>
      </c>
      <c r="T192" t="str">
        <f t="shared" si="41"/>
        <v/>
      </c>
      <c r="U192" t="str">
        <f t="shared" si="42"/>
        <v/>
      </c>
      <c r="V192" t="str">
        <f t="shared" si="43"/>
        <v/>
      </c>
      <c r="W192" t="str">
        <f t="shared" si="44"/>
        <v/>
      </c>
      <c r="X192" t="str">
        <f t="shared" si="45"/>
        <v/>
      </c>
      <c r="Y192" t="str">
        <f t="shared" si="46"/>
        <v/>
      </c>
      <c r="Z192" t="str">
        <f t="shared" si="47"/>
        <v/>
      </c>
      <c r="AA192" t="str">
        <f t="shared" si="48"/>
        <v/>
      </c>
      <c r="AB192" t="str">
        <f t="shared" si="49"/>
        <v/>
      </c>
      <c r="AC192" t="str">
        <f t="shared" si="50"/>
        <v/>
      </c>
    </row>
    <row r="193" spans="1:29" x14ac:dyDescent="0.25">
      <c r="A193" s="6"/>
      <c r="B193" s="6"/>
      <c r="C193" s="7" t="str">
        <f>IF($B193="","",VLOOKUP($B193,Baux!$A:$G,2,FALSE))</f>
        <v/>
      </c>
      <c r="D193" s="7" t="str">
        <f>IF($B193="","",VLOOKUP($B193,Baux!$A:$G,3,FALSE))</f>
        <v/>
      </c>
      <c r="E193" s="7" t="str">
        <f>IF($C193="","",VLOOKUP($C193,Biens!$A:$F,2,FALSE))</f>
        <v/>
      </c>
      <c r="F193" s="7" t="str">
        <f>IF(OR($A193="", $B193=""),"",MAX(VLOOKUP($B193,Baux!$A:$G,4,FALSE),DATE($A193,1,1)))</f>
        <v/>
      </c>
      <c r="G193" s="7" t="str">
        <f>IF(OR($A193="", $B193=""),"",MIN(IF(VLOOKUP($B193,Baux!$A:$G,5,FALSE)="",DATE($A193,12,31),VLOOKUP($B193,Baux!$A:$G,5,FALSE)),DATE($A193,12,31)))</f>
        <v/>
      </c>
      <c r="H193" s="7" t="str">
        <f t="shared" si="34"/>
        <v/>
      </c>
      <c r="I193" s="7" t="str">
        <f t="shared" si="35"/>
        <v/>
      </c>
      <c r="J193" s="7" t="str">
        <f>IF(OR($A193="", $B193=""),"",$I193*(IFERROR(SUMIFS(Charges_Reelles!$J:$J,Charges_Reelles!$C:$C,$A193,Charges_Reelles!$D:$D,"Immeuble",Charges_Reelles!$E:$E,$E193,Charges_Reelles!$K:$K,"O",Charges_Reelles!$L:$L,"Tantièmes")*IFERROR(VLOOKUP($C193,Biens!$A:$F,3,FALSE)/VLOOKUP($E193,Immeubles!$A:$F,3,FALSE),0),0)+IFERROR(SUMIFS(Charges_Reelles!$J:$J,Charges_Reelles!$C:$C,$A193,Charges_Reelles!$D:$D,"Immeuble",Charges_Reelles!$E:$E,$E193,Charges_Reelles!$K:$K,"O",Charges_Reelles!$L:$L,"Surface")*IFERROR(VLOOKUP($C193,Biens!$A:$F,4,FALSE)/VLOOKUP($E193,Immeubles!$A:$F,4,FALSE),0),0)+IFERROR(SUMIFS(Charges_Reelles!$J:$J,Charges_Reelles!$C:$C,$A193,Charges_Reelles!$D:$D,"Immeuble",Charges_Reelles!$E:$E,$E193,Charges_Reelles!$K:$K,"O",Charges_Reelles!$L:$L,"Égalitaire")*IFERROR(1/VLOOKUP($E193,Immeubles!$A:$F,5,FALSE),0),0)+SUMIFS(Charges_Reelles!$J:$J,Charges_Reelles!$C:$C,$A193,Charges_Reelles!$D:$D,"Bien",Charges_Reelles!$F:$F,$C193,Charges_Reelles!$K:$K,"O")+SUMIFS(Charges_Reelles!$J:$J,Charges_Reelles!$C:$C,$A193,Charges_Reelles!$D:$D,"Bail",Charges_Reelles!$G:$G,$B193,Charges_Reelles!$K:$K,"O")))</f>
        <v/>
      </c>
      <c r="K193" s="7" t="str">
        <f>IF(OR($A193="", $B193=""),"",SUMIFS(Provisions!$D:$D,Provisions!$B:$B,$A193,Provisions!$C:$C,$B193))</f>
        <v/>
      </c>
      <c r="L193" s="7" t="str">
        <f t="shared" si="36"/>
        <v/>
      </c>
      <c r="M193" s="7" t="str">
        <f t="shared" si="37"/>
        <v/>
      </c>
      <c r="N193" s="7" t="str">
        <f t="shared" si="38"/>
        <v/>
      </c>
      <c r="O193" s="8"/>
      <c r="P193" s="8"/>
      <c r="Q193" s="8"/>
      <c r="R193" t="str">
        <f t="shared" si="39"/>
        <v/>
      </c>
      <c r="S193" t="str">
        <f t="shared" si="40"/>
        <v/>
      </c>
      <c r="T193" t="str">
        <f t="shared" si="41"/>
        <v/>
      </c>
      <c r="U193" t="str">
        <f t="shared" si="42"/>
        <v/>
      </c>
      <c r="V193" t="str">
        <f t="shared" si="43"/>
        <v/>
      </c>
      <c r="W193" t="str">
        <f t="shared" si="44"/>
        <v/>
      </c>
      <c r="X193" t="str">
        <f t="shared" si="45"/>
        <v/>
      </c>
      <c r="Y193" t="str">
        <f t="shared" si="46"/>
        <v/>
      </c>
      <c r="Z193" t="str">
        <f t="shared" si="47"/>
        <v/>
      </c>
      <c r="AA193" t="str">
        <f t="shared" si="48"/>
        <v/>
      </c>
      <c r="AB193" t="str">
        <f t="shared" si="49"/>
        <v/>
      </c>
      <c r="AC193" t="str">
        <f t="shared" si="50"/>
        <v/>
      </c>
    </row>
    <row r="194" spans="1:29" x14ac:dyDescent="0.25">
      <c r="A194" s="6"/>
      <c r="B194" s="6"/>
      <c r="C194" s="7" t="str">
        <f>IF($B194="","",VLOOKUP($B194,Baux!$A:$G,2,FALSE))</f>
        <v/>
      </c>
      <c r="D194" s="7" t="str">
        <f>IF($B194="","",VLOOKUP($B194,Baux!$A:$G,3,FALSE))</f>
        <v/>
      </c>
      <c r="E194" s="7" t="str">
        <f>IF($C194="","",VLOOKUP($C194,Biens!$A:$F,2,FALSE))</f>
        <v/>
      </c>
      <c r="F194" s="7" t="str">
        <f>IF(OR($A194="", $B194=""),"",MAX(VLOOKUP($B194,Baux!$A:$G,4,FALSE),DATE($A194,1,1)))</f>
        <v/>
      </c>
      <c r="G194" s="7" t="str">
        <f>IF(OR($A194="", $B194=""),"",MIN(IF(VLOOKUP($B194,Baux!$A:$G,5,FALSE)="",DATE($A194,12,31),VLOOKUP($B194,Baux!$A:$G,5,FALSE)),DATE($A194,12,31)))</f>
        <v/>
      </c>
      <c r="H194" s="7" t="str">
        <f t="shared" si="34"/>
        <v/>
      </c>
      <c r="I194" s="7" t="str">
        <f t="shared" si="35"/>
        <v/>
      </c>
      <c r="J194" s="7" t="str">
        <f>IF(OR($A194="", $B194=""),"",$I194*(IFERROR(SUMIFS(Charges_Reelles!$J:$J,Charges_Reelles!$C:$C,$A194,Charges_Reelles!$D:$D,"Immeuble",Charges_Reelles!$E:$E,$E194,Charges_Reelles!$K:$K,"O",Charges_Reelles!$L:$L,"Tantièmes")*IFERROR(VLOOKUP($C194,Biens!$A:$F,3,FALSE)/VLOOKUP($E194,Immeubles!$A:$F,3,FALSE),0),0)+IFERROR(SUMIFS(Charges_Reelles!$J:$J,Charges_Reelles!$C:$C,$A194,Charges_Reelles!$D:$D,"Immeuble",Charges_Reelles!$E:$E,$E194,Charges_Reelles!$K:$K,"O",Charges_Reelles!$L:$L,"Surface")*IFERROR(VLOOKUP($C194,Biens!$A:$F,4,FALSE)/VLOOKUP($E194,Immeubles!$A:$F,4,FALSE),0),0)+IFERROR(SUMIFS(Charges_Reelles!$J:$J,Charges_Reelles!$C:$C,$A194,Charges_Reelles!$D:$D,"Immeuble",Charges_Reelles!$E:$E,$E194,Charges_Reelles!$K:$K,"O",Charges_Reelles!$L:$L,"Égalitaire")*IFERROR(1/VLOOKUP($E194,Immeubles!$A:$F,5,FALSE),0),0)+SUMIFS(Charges_Reelles!$J:$J,Charges_Reelles!$C:$C,$A194,Charges_Reelles!$D:$D,"Bien",Charges_Reelles!$F:$F,$C194,Charges_Reelles!$K:$K,"O")+SUMIFS(Charges_Reelles!$J:$J,Charges_Reelles!$C:$C,$A194,Charges_Reelles!$D:$D,"Bail",Charges_Reelles!$G:$G,$B194,Charges_Reelles!$K:$K,"O")))</f>
        <v/>
      </c>
      <c r="K194" s="7" t="str">
        <f>IF(OR($A194="", $B194=""),"",SUMIFS(Provisions!$D:$D,Provisions!$B:$B,$A194,Provisions!$C:$C,$B194))</f>
        <v/>
      </c>
      <c r="L194" s="7" t="str">
        <f t="shared" si="36"/>
        <v/>
      </c>
      <c r="M194" s="7" t="str">
        <f t="shared" si="37"/>
        <v/>
      </c>
      <c r="N194" s="7" t="str">
        <f t="shared" si="38"/>
        <v/>
      </c>
      <c r="O194" s="8"/>
      <c r="P194" s="8"/>
      <c r="Q194" s="8"/>
      <c r="R194" t="str">
        <f t="shared" si="39"/>
        <v/>
      </c>
      <c r="S194" t="str">
        <f t="shared" si="40"/>
        <v/>
      </c>
      <c r="T194" t="str">
        <f t="shared" si="41"/>
        <v/>
      </c>
      <c r="U194" t="str">
        <f t="shared" si="42"/>
        <v/>
      </c>
      <c r="V194" t="str">
        <f t="shared" si="43"/>
        <v/>
      </c>
      <c r="W194" t="str">
        <f t="shared" si="44"/>
        <v/>
      </c>
      <c r="X194" t="str">
        <f t="shared" si="45"/>
        <v/>
      </c>
      <c r="Y194" t="str">
        <f t="shared" si="46"/>
        <v/>
      </c>
      <c r="Z194" t="str">
        <f t="shared" si="47"/>
        <v/>
      </c>
      <c r="AA194" t="str">
        <f t="shared" si="48"/>
        <v/>
      </c>
      <c r="AB194" t="str">
        <f t="shared" si="49"/>
        <v/>
      </c>
      <c r="AC194" t="str">
        <f t="shared" si="50"/>
        <v/>
      </c>
    </row>
    <row r="195" spans="1:29" x14ac:dyDescent="0.25">
      <c r="A195" s="6"/>
      <c r="B195" s="6"/>
      <c r="C195" s="7" t="str">
        <f>IF($B195="","",VLOOKUP($B195,Baux!$A:$G,2,FALSE))</f>
        <v/>
      </c>
      <c r="D195" s="7" t="str">
        <f>IF($B195="","",VLOOKUP($B195,Baux!$A:$G,3,FALSE))</f>
        <v/>
      </c>
      <c r="E195" s="7" t="str">
        <f>IF($C195="","",VLOOKUP($C195,Biens!$A:$F,2,FALSE))</f>
        <v/>
      </c>
      <c r="F195" s="7" t="str">
        <f>IF(OR($A195="", $B195=""),"",MAX(VLOOKUP($B195,Baux!$A:$G,4,FALSE),DATE($A195,1,1)))</f>
        <v/>
      </c>
      <c r="G195" s="7" t="str">
        <f>IF(OR($A195="", $B195=""),"",MIN(IF(VLOOKUP($B195,Baux!$A:$G,5,FALSE)="",DATE($A195,12,31),VLOOKUP($B195,Baux!$A:$G,5,FALSE)),DATE($A195,12,31)))</f>
        <v/>
      </c>
      <c r="H195" s="7" t="str">
        <f t="shared" ref="H195:H258" si="51">IF(OR($F195="", $G195=""),"",SUM($R195:$AC195))</f>
        <v/>
      </c>
      <c r="I195" s="7" t="str">
        <f t="shared" ref="I195:I258" si="52">IF($H195="","",$H195/12)</f>
        <v/>
      </c>
      <c r="J195" s="7" t="str">
        <f>IF(OR($A195="", $B195=""),"",$I195*(IFERROR(SUMIFS(Charges_Reelles!$J:$J,Charges_Reelles!$C:$C,$A195,Charges_Reelles!$D:$D,"Immeuble",Charges_Reelles!$E:$E,$E195,Charges_Reelles!$K:$K,"O",Charges_Reelles!$L:$L,"Tantièmes")*IFERROR(VLOOKUP($C195,Biens!$A:$F,3,FALSE)/VLOOKUP($E195,Immeubles!$A:$F,3,FALSE),0),0)+IFERROR(SUMIFS(Charges_Reelles!$J:$J,Charges_Reelles!$C:$C,$A195,Charges_Reelles!$D:$D,"Immeuble",Charges_Reelles!$E:$E,$E195,Charges_Reelles!$K:$K,"O",Charges_Reelles!$L:$L,"Surface")*IFERROR(VLOOKUP($C195,Biens!$A:$F,4,FALSE)/VLOOKUP($E195,Immeubles!$A:$F,4,FALSE),0),0)+IFERROR(SUMIFS(Charges_Reelles!$J:$J,Charges_Reelles!$C:$C,$A195,Charges_Reelles!$D:$D,"Immeuble",Charges_Reelles!$E:$E,$E195,Charges_Reelles!$K:$K,"O",Charges_Reelles!$L:$L,"Égalitaire")*IFERROR(1/VLOOKUP($E195,Immeubles!$A:$F,5,FALSE),0),0)+SUMIFS(Charges_Reelles!$J:$J,Charges_Reelles!$C:$C,$A195,Charges_Reelles!$D:$D,"Bien",Charges_Reelles!$F:$F,$C195,Charges_Reelles!$K:$K,"O")+SUMIFS(Charges_Reelles!$J:$J,Charges_Reelles!$C:$C,$A195,Charges_Reelles!$D:$D,"Bail",Charges_Reelles!$G:$G,$B195,Charges_Reelles!$K:$K,"O")))</f>
        <v/>
      </c>
      <c r="K195" s="7" t="str">
        <f>IF(OR($A195="", $B195=""),"",SUMIFS(Provisions!$D:$D,Provisions!$B:$B,$A195,Provisions!$C:$C,$B195))</f>
        <v/>
      </c>
      <c r="L195" s="7" t="str">
        <f t="shared" ref="L195:L258" si="53">IF(OR($J195="", $K195=""),"", $J195-$K195)</f>
        <v/>
      </c>
      <c r="M195" s="7" t="str">
        <f t="shared" ref="M195:M258" si="54">IF($L195="","",MAX(0,$L195))</f>
        <v/>
      </c>
      <c r="N195" s="7" t="str">
        <f t="shared" ref="N195:N258" si="55">IF($L195="","",MAX(0,-$L195))</f>
        <v/>
      </c>
      <c r="O195" s="8"/>
      <c r="P195" s="8"/>
      <c r="Q195" s="8"/>
      <c r="R195" t="str">
        <f t="shared" ref="R195:R258" si="56">IF(OR($F195="", $G195=""),"",MAX(0,MIN($G195,DATE($A195,2,0))-MAX($F195,DATE($A195,1,1))+1)/DAY(DATE($A195,2,0)))</f>
        <v/>
      </c>
      <c r="S195" t="str">
        <f t="shared" ref="S195:S258" si="57">IF(OR($F195="", $G195=""),"",MAX(0,MIN($G195,DATE($A195,3,0))-MAX($F195,DATE($A195,2,1))+1)/DAY(DATE($A195,3,0)))</f>
        <v/>
      </c>
      <c r="T195" t="str">
        <f t="shared" ref="T195:T258" si="58">IF(OR($F195="", $G195=""),"",MAX(0,MIN($G195,DATE($A195,4,0))-MAX($F195,DATE($A195,3,1))+1)/DAY(DATE($A195,4,0)))</f>
        <v/>
      </c>
      <c r="U195" t="str">
        <f t="shared" ref="U195:U258" si="59">IF(OR($F195="", $G195=""),"",MAX(0,MIN($G195,DATE($A195,5,0))-MAX($F195,DATE($A195,4,1))+1)/DAY(DATE($A195,5,0)))</f>
        <v/>
      </c>
      <c r="V195" t="str">
        <f t="shared" ref="V195:V258" si="60">IF(OR($F195="", $G195=""),"",MAX(0,MIN($G195,DATE($A195,6,0))-MAX($F195,DATE($A195,5,1))+1)/DAY(DATE($A195,6,0)))</f>
        <v/>
      </c>
      <c r="W195" t="str">
        <f t="shared" ref="W195:W258" si="61">IF(OR($F195="", $G195=""),"",MAX(0,MIN($G195,DATE($A195,7,0))-MAX($F195,DATE($A195,6,1))+1)/DAY(DATE($A195,7,0)))</f>
        <v/>
      </c>
      <c r="X195" t="str">
        <f t="shared" ref="X195:X258" si="62">IF(OR($F195="", $G195=""),"",MAX(0,MIN($G195,DATE($A195,8,0))-MAX($F195,DATE($A195,7,1))+1)/DAY(DATE($A195,8,0)))</f>
        <v/>
      </c>
      <c r="Y195" t="str">
        <f t="shared" ref="Y195:Y258" si="63">IF(OR($F195="", $G195=""),"",MAX(0,MIN($G195,DATE($A195,9,0))-MAX($F195,DATE($A195,8,1))+1)/DAY(DATE($A195,9,0)))</f>
        <v/>
      </c>
      <c r="Z195" t="str">
        <f t="shared" ref="Z195:Z258" si="64">IF(OR($F195="", $G195=""),"",MAX(0,MIN($G195,DATE($A195,10,0))-MAX($F195,DATE($A195,9,1))+1)/DAY(DATE($A195,10,0)))</f>
        <v/>
      </c>
      <c r="AA195" t="str">
        <f t="shared" ref="AA195:AA258" si="65">IF(OR($F195="", $G195=""),"",MAX(0,MIN($G195,DATE($A195,11,0))-MAX($F195,DATE($A195,10,1))+1)/DAY(DATE($A195,11,0)))</f>
        <v/>
      </c>
      <c r="AB195" t="str">
        <f t="shared" ref="AB195:AB258" si="66">IF(OR($F195="", $G195=""),"",MAX(0,MIN($G195,DATE($A195,12,0))-MAX($F195,DATE($A195,11,1))+1)/DAY(DATE($A195,12,0)))</f>
        <v/>
      </c>
      <c r="AC195" t="str">
        <f t="shared" ref="AC195:AC258" si="67">IF(OR($F195="", $G195=""),"",MAX(0,MIN($G195,DATE($A195,13,0))-MAX($F195,DATE($A195,12,1))+1)/DAY(DATE($A195,13,0)))</f>
        <v/>
      </c>
    </row>
    <row r="196" spans="1:29" x14ac:dyDescent="0.25">
      <c r="A196" s="6"/>
      <c r="B196" s="6"/>
      <c r="C196" s="7" t="str">
        <f>IF($B196="","",VLOOKUP($B196,Baux!$A:$G,2,FALSE))</f>
        <v/>
      </c>
      <c r="D196" s="7" t="str">
        <f>IF($B196="","",VLOOKUP($B196,Baux!$A:$G,3,FALSE))</f>
        <v/>
      </c>
      <c r="E196" s="7" t="str">
        <f>IF($C196="","",VLOOKUP($C196,Biens!$A:$F,2,FALSE))</f>
        <v/>
      </c>
      <c r="F196" s="7" t="str">
        <f>IF(OR($A196="", $B196=""),"",MAX(VLOOKUP($B196,Baux!$A:$G,4,FALSE),DATE($A196,1,1)))</f>
        <v/>
      </c>
      <c r="G196" s="7" t="str">
        <f>IF(OR($A196="", $B196=""),"",MIN(IF(VLOOKUP($B196,Baux!$A:$G,5,FALSE)="",DATE($A196,12,31),VLOOKUP($B196,Baux!$A:$G,5,FALSE)),DATE($A196,12,31)))</f>
        <v/>
      </c>
      <c r="H196" s="7" t="str">
        <f t="shared" si="51"/>
        <v/>
      </c>
      <c r="I196" s="7" t="str">
        <f t="shared" si="52"/>
        <v/>
      </c>
      <c r="J196" s="7" t="str">
        <f>IF(OR($A196="", $B196=""),"",$I196*(IFERROR(SUMIFS(Charges_Reelles!$J:$J,Charges_Reelles!$C:$C,$A196,Charges_Reelles!$D:$D,"Immeuble",Charges_Reelles!$E:$E,$E196,Charges_Reelles!$K:$K,"O",Charges_Reelles!$L:$L,"Tantièmes")*IFERROR(VLOOKUP($C196,Biens!$A:$F,3,FALSE)/VLOOKUP($E196,Immeubles!$A:$F,3,FALSE),0),0)+IFERROR(SUMIFS(Charges_Reelles!$J:$J,Charges_Reelles!$C:$C,$A196,Charges_Reelles!$D:$D,"Immeuble",Charges_Reelles!$E:$E,$E196,Charges_Reelles!$K:$K,"O",Charges_Reelles!$L:$L,"Surface")*IFERROR(VLOOKUP($C196,Biens!$A:$F,4,FALSE)/VLOOKUP($E196,Immeubles!$A:$F,4,FALSE),0),0)+IFERROR(SUMIFS(Charges_Reelles!$J:$J,Charges_Reelles!$C:$C,$A196,Charges_Reelles!$D:$D,"Immeuble",Charges_Reelles!$E:$E,$E196,Charges_Reelles!$K:$K,"O",Charges_Reelles!$L:$L,"Égalitaire")*IFERROR(1/VLOOKUP($E196,Immeubles!$A:$F,5,FALSE),0),0)+SUMIFS(Charges_Reelles!$J:$J,Charges_Reelles!$C:$C,$A196,Charges_Reelles!$D:$D,"Bien",Charges_Reelles!$F:$F,$C196,Charges_Reelles!$K:$K,"O")+SUMIFS(Charges_Reelles!$J:$J,Charges_Reelles!$C:$C,$A196,Charges_Reelles!$D:$D,"Bail",Charges_Reelles!$G:$G,$B196,Charges_Reelles!$K:$K,"O")))</f>
        <v/>
      </c>
      <c r="K196" s="7" t="str">
        <f>IF(OR($A196="", $B196=""),"",SUMIFS(Provisions!$D:$D,Provisions!$B:$B,$A196,Provisions!$C:$C,$B196))</f>
        <v/>
      </c>
      <c r="L196" s="7" t="str">
        <f t="shared" si="53"/>
        <v/>
      </c>
      <c r="M196" s="7" t="str">
        <f t="shared" si="54"/>
        <v/>
      </c>
      <c r="N196" s="7" t="str">
        <f t="shared" si="55"/>
        <v/>
      </c>
      <c r="O196" s="8"/>
      <c r="P196" s="8"/>
      <c r="Q196" s="8"/>
      <c r="R196" t="str">
        <f t="shared" si="56"/>
        <v/>
      </c>
      <c r="S196" t="str">
        <f t="shared" si="57"/>
        <v/>
      </c>
      <c r="T196" t="str">
        <f t="shared" si="58"/>
        <v/>
      </c>
      <c r="U196" t="str">
        <f t="shared" si="59"/>
        <v/>
      </c>
      <c r="V196" t="str">
        <f t="shared" si="60"/>
        <v/>
      </c>
      <c r="W196" t="str">
        <f t="shared" si="61"/>
        <v/>
      </c>
      <c r="X196" t="str">
        <f t="shared" si="62"/>
        <v/>
      </c>
      <c r="Y196" t="str">
        <f t="shared" si="63"/>
        <v/>
      </c>
      <c r="Z196" t="str">
        <f t="shared" si="64"/>
        <v/>
      </c>
      <c r="AA196" t="str">
        <f t="shared" si="65"/>
        <v/>
      </c>
      <c r="AB196" t="str">
        <f t="shared" si="66"/>
        <v/>
      </c>
      <c r="AC196" t="str">
        <f t="shared" si="67"/>
        <v/>
      </c>
    </row>
    <row r="197" spans="1:29" x14ac:dyDescent="0.25">
      <c r="A197" s="6"/>
      <c r="B197" s="6"/>
      <c r="C197" s="7" t="str">
        <f>IF($B197="","",VLOOKUP($B197,Baux!$A:$G,2,FALSE))</f>
        <v/>
      </c>
      <c r="D197" s="7" t="str">
        <f>IF($B197="","",VLOOKUP($B197,Baux!$A:$G,3,FALSE))</f>
        <v/>
      </c>
      <c r="E197" s="7" t="str">
        <f>IF($C197="","",VLOOKUP($C197,Biens!$A:$F,2,FALSE))</f>
        <v/>
      </c>
      <c r="F197" s="7" t="str">
        <f>IF(OR($A197="", $B197=""),"",MAX(VLOOKUP($B197,Baux!$A:$G,4,FALSE),DATE($A197,1,1)))</f>
        <v/>
      </c>
      <c r="G197" s="7" t="str">
        <f>IF(OR($A197="", $B197=""),"",MIN(IF(VLOOKUP($B197,Baux!$A:$G,5,FALSE)="",DATE($A197,12,31),VLOOKUP($B197,Baux!$A:$G,5,FALSE)),DATE($A197,12,31)))</f>
        <v/>
      </c>
      <c r="H197" s="7" t="str">
        <f t="shared" si="51"/>
        <v/>
      </c>
      <c r="I197" s="7" t="str">
        <f t="shared" si="52"/>
        <v/>
      </c>
      <c r="J197" s="7" t="str">
        <f>IF(OR($A197="", $B197=""),"",$I197*(IFERROR(SUMIFS(Charges_Reelles!$J:$J,Charges_Reelles!$C:$C,$A197,Charges_Reelles!$D:$D,"Immeuble",Charges_Reelles!$E:$E,$E197,Charges_Reelles!$K:$K,"O",Charges_Reelles!$L:$L,"Tantièmes")*IFERROR(VLOOKUP($C197,Biens!$A:$F,3,FALSE)/VLOOKUP($E197,Immeubles!$A:$F,3,FALSE),0),0)+IFERROR(SUMIFS(Charges_Reelles!$J:$J,Charges_Reelles!$C:$C,$A197,Charges_Reelles!$D:$D,"Immeuble",Charges_Reelles!$E:$E,$E197,Charges_Reelles!$K:$K,"O",Charges_Reelles!$L:$L,"Surface")*IFERROR(VLOOKUP($C197,Biens!$A:$F,4,FALSE)/VLOOKUP($E197,Immeubles!$A:$F,4,FALSE),0),0)+IFERROR(SUMIFS(Charges_Reelles!$J:$J,Charges_Reelles!$C:$C,$A197,Charges_Reelles!$D:$D,"Immeuble",Charges_Reelles!$E:$E,$E197,Charges_Reelles!$K:$K,"O",Charges_Reelles!$L:$L,"Égalitaire")*IFERROR(1/VLOOKUP($E197,Immeubles!$A:$F,5,FALSE),0),0)+SUMIFS(Charges_Reelles!$J:$J,Charges_Reelles!$C:$C,$A197,Charges_Reelles!$D:$D,"Bien",Charges_Reelles!$F:$F,$C197,Charges_Reelles!$K:$K,"O")+SUMIFS(Charges_Reelles!$J:$J,Charges_Reelles!$C:$C,$A197,Charges_Reelles!$D:$D,"Bail",Charges_Reelles!$G:$G,$B197,Charges_Reelles!$K:$K,"O")))</f>
        <v/>
      </c>
      <c r="K197" s="7" t="str">
        <f>IF(OR($A197="", $B197=""),"",SUMIFS(Provisions!$D:$D,Provisions!$B:$B,$A197,Provisions!$C:$C,$B197))</f>
        <v/>
      </c>
      <c r="L197" s="7" t="str">
        <f t="shared" si="53"/>
        <v/>
      </c>
      <c r="M197" s="7" t="str">
        <f t="shared" si="54"/>
        <v/>
      </c>
      <c r="N197" s="7" t="str">
        <f t="shared" si="55"/>
        <v/>
      </c>
      <c r="O197" s="8"/>
      <c r="P197" s="8"/>
      <c r="Q197" s="8"/>
      <c r="R197" t="str">
        <f t="shared" si="56"/>
        <v/>
      </c>
      <c r="S197" t="str">
        <f t="shared" si="57"/>
        <v/>
      </c>
      <c r="T197" t="str">
        <f t="shared" si="58"/>
        <v/>
      </c>
      <c r="U197" t="str">
        <f t="shared" si="59"/>
        <v/>
      </c>
      <c r="V197" t="str">
        <f t="shared" si="60"/>
        <v/>
      </c>
      <c r="W197" t="str">
        <f t="shared" si="61"/>
        <v/>
      </c>
      <c r="X197" t="str">
        <f t="shared" si="62"/>
        <v/>
      </c>
      <c r="Y197" t="str">
        <f t="shared" si="63"/>
        <v/>
      </c>
      <c r="Z197" t="str">
        <f t="shared" si="64"/>
        <v/>
      </c>
      <c r="AA197" t="str">
        <f t="shared" si="65"/>
        <v/>
      </c>
      <c r="AB197" t="str">
        <f t="shared" si="66"/>
        <v/>
      </c>
      <c r="AC197" t="str">
        <f t="shared" si="67"/>
        <v/>
      </c>
    </row>
    <row r="198" spans="1:29" x14ac:dyDescent="0.25">
      <c r="A198" s="6"/>
      <c r="B198" s="6"/>
      <c r="C198" s="7" t="str">
        <f>IF($B198="","",VLOOKUP($B198,Baux!$A:$G,2,FALSE))</f>
        <v/>
      </c>
      <c r="D198" s="7" t="str">
        <f>IF($B198="","",VLOOKUP($B198,Baux!$A:$G,3,FALSE))</f>
        <v/>
      </c>
      <c r="E198" s="7" t="str">
        <f>IF($C198="","",VLOOKUP($C198,Biens!$A:$F,2,FALSE))</f>
        <v/>
      </c>
      <c r="F198" s="7" t="str">
        <f>IF(OR($A198="", $B198=""),"",MAX(VLOOKUP($B198,Baux!$A:$G,4,FALSE),DATE($A198,1,1)))</f>
        <v/>
      </c>
      <c r="G198" s="7" t="str">
        <f>IF(OR($A198="", $B198=""),"",MIN(IF(VLOOKUP($B198,Baux!$A:$G,5,FALSE)="",DATE($A198,12,31),VLOOKUP($B198,Baux!$A:$G,5,FALSE)),DATE($A198,12,31)))</f>
        <v/>
      </c>
      <c r="H198" s="7" t="str">
        <f t="shared" si="51"/>
        <v/>
      </c>
      <c r="I198" s="7" t="str">
        <f t="shared" si="52"/>
        <v/>
      </c>
      <c r="J198" s="7" t="str">
        <f>IF(OR($A198="", $B198=""),"",$I198*(IFERROR(SUMIFS(Charges_Reelles!$J:$J,Charges_Reelles!$C:$C,$A198,Charges_Reelles!$D:$D,"Immeuble",Charges_Reelles!$E:$E,$E198,Charges_Reelles!$K:$K,"O",Charges_Reelles!$L:$L,"Tantièmes")*IFERROR(VLOOKUP($C198,Biens!$A:$F,3,FALSE)/VLOOKUP($E198,Immeubles!$A:$F,3,FALSE),0),0)+IFERROR(SUMIFS(Charges_Reelles!$J:$J,Charges_Reelles!$C:$C,$A198,Charges_Reelles!$D:$D,"Immeuble",Charges_Reelles!$E:$E,$E198,Charges_Reelles!$K:$K,"O",Charges_Reelles!$L:$L,"Surface")*IFERROR(VLOOKUP($C198,Biens!$A:$F,4,FALSE)/VLOOKUP($E198,Immeubles!$A:$F,4,FALSE),0),0)+IFERROR(SUMIFS(Charges_Reelles!$J:$J,Charges_Reelles!$C:$C,$A198,Charges_Reelles!$D:$D,"Immeuble",Charges_Reelles!$E:$E,$E198,Charges_Reelles!$K:$K,"O",Charges_Reelles!$L:$L,"Égalitaire")*IFERROR(1/VLOOKUP($E198,Immeubles!$A:$F,5,FALSE),0),0)+SUMIFS(Charges_Reelles!$J:$J,Charges_Reelles!$C:$C,$A198,Charges_Reelles!$D:$D,"Bien",Charges_Reelles!$F:$F,$C198,Charges_Reelles!$K:$K,"O")+SUMIFS(Charges_Reelles!$J:$J,Charges_Reelles!$C:$C,$A198,Charges_Reelles!$D:$D,"Bail",Charges_Reelles!$G:$G,$B198,Charges_Reelles!$K:$K,"O")))</f>
        <v/>
      </c>
      <c r="K198" s="7" t="str">
        <f>IF(OR($A198="", $B198=""),"",SUMIFS(Provisions!$D:$D,Provisions!$B:$B,$A198,Provisions!$C:$C,$B198))</f>
        <v/>
      </c>
      <c r="L198" s="7" t="str">
        <f t="shared" si="53"/>
        <v/>
      </c>
      <c r="M198" s="7" t="str">
        <f t="shared" si="54"/>
        <v/>
      </c>
      <c r="N198" s="7" t="str">
        <f t="shared" si="55"/>
        <v/>
      </c>
      <c r="O198" s="8"/>
      <c r="P198" s="8"/>
      <c r="Q198" s="8"/>
      <c r="R198" t="str">
        <f t="shared" si="56"/>
        <v/>
      </c>
      <c r="S198" t="str">
        <f t="shared" si="57"/>
        <v/>
      </c>
      <c r="T198" t="str">
        <f t="shared" si="58"/>
        <v/>
      </c>
      <c r="U198" t="str">
        <f t="shared" si="59"/>
        <v/>
      </c>
      <c r="V198" t="str">
        <f t="shared" si="60"/>
        <v/>
      </c>
      <c r="W198" t="str">
        <f t="shared" si="61"/>
        <v/>
      </c>
      <c r="X198" t="str">
        <f t="shared" si="62"/>
        <v/>
      </c>
      <c r="Y198" t="str">
        <f t="shared" si="63"/>
        <v/>
      </c>
      <c r="Z198" t="str">
        <f t="shared" si="64"/>
        <v/>
      </c>
      <c r="AA198" t="str">
        <f t="shared" si="65"/>
        <v/>
      </c>
      <c r="AB198" t="str">
        <f t="shared" si="66"/>
        <v/>
      </c>
      <c r="AC198" t="str">
        <f t="shared" si="67"/>
        <v/>
      </c>
    </row>
    <row r="199" spans="1:29" x14ac:dyDescent="0.25">
      <c r="A199" s="6"/>
      <c r="B199" s="6"/>
      <c r="C199" s="7" t="str">
        <f>IF($B199="","",VLOOKUP($B199,Baux!$A:$G,2,FALSE))</f>
        <v/>
      </c>
      <c r="D199" s="7" t="str">
        <f>IF($B199="","",VLOOKUP($B199,Baux!$A:$G,3,FALSE))</f>
        <v/>
      </c>
      <c r="E199" s="7" t="str">
        <f>IF($C199="","",VLOOKUP($C199,Biens!$A:$F,2,FALSE))</f>
        <v/>
      </c>
      <c r="F199" s="7" t="str">
        <f>IF(OR($A199="", $B199=""),"",MAX(VLOOKUP($B199,Baux!$A:$G,4,FALSE),DATE($A199,1,1)))</f>
        <v/>
      </c>
      <c r="G199" s="7" t="str">
        <f>IF(OR($A199="", $B199=""),"",MIN(IF(VLOOKUP($B199,Baux!$A:$G,5,FALSE)="",DATE($A199,12,31),VLOOKUP($B199,Baux!$A:$G,5,FALSE)),DATE($A199,12,31)))</f>
        <v/>
      </c>
      <c r="H199" s="7" t="str">
        <f t="shared" si="51"/>
        <v/>
      </c>
      <c r="I199" s="7" t="str">
        <f t="shared" si="52"/>
        <v/>
      </c>
      <c r="J199" s="7" t="str">
        <f>IF(OR($A199="", $B199=""),"",$I199*(IFERROR(SUMIFS(Charges_Reelles!$J:$J,Charges_Reelles!$C:$C,$A199,Charges_Reelles!$D:$D,"Immeuble",Charges_Reelles!$E:$E,$E199,Charges_Reelles!$K:$K,"O",Charges_Reelles!$L:$L,"Tantièmes")*IFERROR(VLOOKUP($C199,Biens!$A:$F,3,FALSE)/VLOOKUP($E199,Immeubles!$A:$F,3,FALSE),0),0)+IFERROR(SUMIFS(Charges_Reelles!$J:$J,Charges_Reelles!$C:$C,$A199,Charges_Reelles!$D:$D,"Immeuble",Charges_Reelles!$E:$E,$E199,Charges_Reelles!$K:$K,"O",Charges_Reelles!$L:$L,"Surface")*IFERROR(VLOOKUP($C199,Biens!$A:$F,4,FALSE)/VLOOKUP($E199,Immeubles!$A:$F,4,FALSE),0),0)+IFERROR(SUMIFS(Charges_Reelles!$J:$J,Charges_Reelles!$C:$C,$A199,Charges_Reelles!$D:$D,"Immeuble",Charges_Reelles!$E:$E,$E199,Charges_Reelles!$K:$K,"O",Charges_Reelles!$L:$L,"Égalitaire")*IFERROR(1/VLOOKUP($E199,Immeubles!$A:$F,5,FALSE),0),0)+SUMIFS(Charges_Reelles!$J:$J,Charges_Reelles!$C:$C,$A199,Charges_Reelles!$D:$D,"Bien",Charges_Reelles!$F:$F,$C199,Charges_Reelles!$K:$K,"O")+SUMIFS(Charges_Reelles!$J:$J,Charges_Reelles!$C:$C,$A199,Charges_Reelles!$D:$D,"Bail",Charges_Reelles!$G:$G,$B199,Charges_Reelles!$K:$K,"O")))</f>
        <v/>
      </c>
      <c r="K199" s="7" t="str">
        <f>IF(OR($A199="", $B199=""),"",SUMIFS(Provisions!$D:$D,Provisions!$B:$B,$A199,Provisions!$C:$C,$B199))</f>
        <v/>
      </c>
      <c r="L199" s="7" t="str">
        <f t="shared" si="53"/>
        <v/>
      </c>
      <c r="M199" s="7" t="str">
        <f t="shared" si="54"/>
        <v/>
      </c>
      <c r="N199" s="7" t="str">
        <f t="shared" si="55"/>
        <v/>
      </c>
      <c r="O199" s="8"/>
      <c r="P199" s="8"/>
      <c r="Q199" s="8"/>
      <c r="R199" t="str">
        <f t="shared" si="56"/>
        <v/>
      </c>
      <c r="S199" t="str">
        <f t="shared" si="57"/>
        <v/>
      </c>
      <c r="T199" t="str">
        <f t="shared" si="58"/>
        <v/>
      </c>
      <c r="U199" t="str">
        <f t="shared" si="59"/>
        <v/>
      </c>
      <c r="V199" t="str">
        <f t="shared" si="60"/>
        <v/>
      </c>
      <c r="W199" t="str">
        <f t="shared" si="61"/>
        <v/>
      </c>
      <c r="X199" t="str">
        <f t="shared" si="62"/>
        <v/>
      </c>
      <c r="Y199" t="str">
        <f t="shared" si="63"/>
        <v/>
      </c>
      <c r="Z199" t="str">
        <f t="shared" si="64"/>
        <v/>
      </c>
      <c r="AA199" t="str">
        <f t="shared" si="65"/>
        <v/>
      </c>
      <c r="AB199" t="str">
        <f t="shared" si="66"/>
        <v/>
      </c>
      <c r="AC199" t="str">
        <f t="shared" si="67"/>
        <v/>
      </c>
    </row>
    <row r="200" spans="1:29" x14ac:dyDescent="0.25">
      <c r="A200" s="6"/>
      <c r="B200" s="6"/>
      <c r="C200" s="7" t="str">
        <f>IF($B200="","",VLOOKUP($B200,Baux!$A:$G,2,FALSE))</f>
        <v/>
      </c>
      <c r="D200" s="7" t="str">
        <f>IF($B200="","",VLOOKUP($B200,Baux!$A:$G,3,FALSE))</f>
        <v/>
      </c>
      <c r="E200" s="7" t="str">
        <f>IF($C200="","",VLOOKUP($C200,Biens!$A:$F,2,FALSE))</f>
        <v/>
      </c>
      <c r="F200" s="7" t="str">
        <f>IF(OR($A200="", $B200=""),"",MAX(VLOOKUP($B200,Baux!$A:$G,4,FALSE),DATE($A200,1,1)))</f>
        <v/>
      </c>
      <c r="G200" s="7" t="str">
        <f>IF(OR($A200="", $B200=""),"",MIN(IF(VLOOKUP($B200,Baux!$A:$G,5,FALSE)="",DATE($A200,12,31),VLOOKUP($B200,Baux!$A:$G,5,FALSE)),DATE($A200,12,31)))</f>
        <v/>
      </c>
      <c r="H200" s="7" t="str">
        <f t="shared" si="51"/>
        <v/>
      </c>
      <c r="I200" s="7" t="str">
        <f t="shared" si="52"/>
        <v/>
      </c>
      <c r="J200" s="7" t="str">
        <f>IF(OR($A200="", $B200=""),"",$I200*(IFERROR(SUMIFS(Charges_Reelles!$J:$J,Charges_Reelles!$C:$C,$A200,Charges_Reelles!$D:$D,"Immeuble",Charges_Reelles!$E:$E,$E200,Charges_Reelles!$K:$K,"O",Charges_Reelles!$L:$L,"Tantièmes")*IFERROR(VLOOKUP($C200,Biens!$A:$F,3,FALSE)/VLOOKUP($E200,Immeubles!$A:$F,3,FALSE),0),0)+IFERROR(SUMIFS(Charges_Reelles!$J:$J,Charges_Reelles!$C:$C,$A200,Charges_Reelles!$D:$D,"Immeuble",Charges_Reelles!$E:$E,$E200,Charges_Reelles!$K:$K,"O",Charges_Reelles!$L:$L,"Surface")*IFERROR(VLOOKUP($C200,Biens!$A:$F,4,FALSE)/VLOOKUP($E200,Immeubles!$A:$F,4,FALSE),0),0)+IFERROR(SUMIFS(Charges_Reelles!$J:$J,Charges_Reelles!$C:$C,$A200,Charges_Reelles!$D:$D,"Immeuble",Charges_Reelles!$E:$E,$E200,Charges_Reelles!$K:$K,"O",Charges_Reelles!$L:$L,"Égalitaire")*IFERROR(1/VLOOKUP($E200,Immeubles!$A:$F,5,FALSE),0),0)+SUMIFS(Charges_Reelles!$J:$J,Charges_Reelles!$C:$C,$A200,Charges_Reelles!$D:$D,"Bien",Charges_Reelles!$F:$F,$C200,Charges_Reelles!$K:$K,"O")+SUMIFS(Charges_Reelles!$J:$J,Charges_Reelles!$C:$C,$A200,Charges_Reelles!$D:$D,"Bail",Charges_Reelles!$G:$G,$B200,Charges_Reelles!$K:$K,"O")))</f>
        <v/>
      </c>
      <c r="K200" s="7" t="str">
        <f>IF(OR($A200="", $B200=""),"",SUMIFS(Provisions!$D:$D,Provisions!$B:$B,$A200,Provisions!$C:$C,$B200))</f>
        <v/>
      </c>
      <c r="L200" s="7" t="str">
        <f t="shared" si="53"/>
        <v/>
      </c>
      <c r="M200" s="7" t="str">
        <f t="shared" si="54"/>
        <v/>
      </c>
      <c r="N200" s="7" t="str">
        <f t="shared" si="55"/>
        <v/>
      </c>
      <c r="O200" s="8"/>
      <c r="P200" s="8"/>
      <c r="Q200" s="8"/>
      <c r="R200" t="str">
        <f t="shared" si="56"/>
        <v/>
      </c>
      <c r="S200" t="str">
        <f t="shared" si="57"/>
        <v/>
      </c>
      <c r="T200" t="str">
        <f t="shared" si="58"/>
        <v/>
      </c>
      <c r="U200" t="str">
        <f t="shared" si="59"/>
        <v/>
      </c>
      <c r="V200" t="str">
        <f t="shared" si="60"/>
        <v/>
      </c>
      <c r="W200" t="str">
        <f t="shared" si="61"/>
        <v/>
      </c>
      <c r="X200" t="str">
        <f t="shared" si="62"/>
        <v/>
      </c>
      <c r="Y200" t="str">
        <f t="shared" si="63"/>
        <v/>
      </c>
      <c r="Z200" t="str">
        <f t="shared" si="64"/>
        <v/>
      </c>
      <c r="AA200" t="str">
        <f t="shared" si="65"/>
        <v/>
      </c>
      <c r="AB200" t="str">
        <f t="shared" si="66"/>
        <v/>
      </c>
      <c r="AC200" t="str">
        <f t="shared" si="67"/>
        <v/>
      </c>
    </row>
    <row r="201" spans="1:29" x14ac:dyDescent="0.25">
      <c r="A201" s="6"/>
      <c r="B201" s="6"/>
      <c r="C201" s="7" t="str">
        <f>IF($B201="","",VLOOKUP($B201,Baux!$A:$G,2,FALSE))</f>
        <v/>
      </c>
      <c r="D201" s="7" t="str">
        <f>IF($B201="","",VLOOKUP($B201,Baux!$A:$G,3,FALSE))</f>
        <v/>
      </c>
      <c r="E201" s="7" t="str">
        <f>IF($C201="","",VLOOKUP($C201,Biens!$A:$F,2,FALSE))</f>
        <v/>
      </c>
      <c r="F201" s="7" t="str">
        <f>IF(OR($A201="", $B201=""),"",MAX(VLOOKUP($B201,Baux!$A:$G,4,FALSE),DATE($A201,1,1)))</f>
        <v/>
      </c>
      <c r="G201" s="7" t="str">
        <f>IF(OR($A201="", $B201=""),"",MIN(IF(VLOOKUP($B201,Baux!$A:$G,5,FALSE)="",DATE($A201,12,31),VLOOKUP($B201,Baux!$A:$G,5,FALSE)),DATE($A201,12,31)))</f>
        <v/>
      </c>
      <c r="H201" s="7" t="str">
        <f t="shared" si="51"/>
        <v/>
      </c>
      <c r="I201" s="7" t="str">
        <f t="shared" si="52"/>
        <v/>
      </c>
      <c r="J201" s="7" t="str">
        <f>IF(OR($A201="", $B201=""),"",$I201*(IFERROR(SUMIFS(Charges_Reelles!$J:$J,Charges_Reelles!$C:$C,$A201,Charges_Reelles!$D:$D,"Immeuble",Charges_Reelles!$E:$E,$E201,Charges_Reelles!$K:$K,"O",Charges_Reelles!$L:$L,"Tantièmes")*IFERROR(VLOOKUP($C201,Biens!$A:$F,3,FALSE)/VLOOKUP($E201,Immeubles!$A:$F,3,FALSE),0),0)+IFERROR(SUMIFS(Charges_Reelles!$J:$J,Charges_Reelles!$C:$C,$A201,Charges_Reelles!$D:$D,"Immeuble",Charges_Reelles!$E:$E,$E201,Charges_Reelles!$K:$K,"O",Charges_Reelles!$L:$L,"Surface")*IFERROR(VLOOKUP($C201,Biens!$A:$F,4,FALSE)/VLOOKUP($E201,Immeubles!$A:$F,4,FALSE),0),0)+IFERROR(SUMIFS(Charges_Reelles!$J:$J,Charges_Reelles!$C:$C,$A201,Charges_Reelles!$D:$D,"Immeuble",Charges_Reelles!$E:$E,$E201,Charges_Reelles!$K:$K,"O",Charges_Reelles!$L:$L,"Égalitaire")*IFERROR(1/VLOOKUP($E201,Immeubles!$A:$F,5,FALSE),0),0)+SUMIFS(Charges_Reelles!$J:$J,Charges_Reelles!$C:$C,$A201,Charges_Reelles!$D:$D,"Bien",Charges_Reelles!$F:$F,$C201,Charges_Reelles!$K:$K,"O")+SUMIFS(Charges_Reelles!$J:$J,Charges_Reelles!$C:$C,$A201,Charges_Reelles!$D:$D,"Bail",Charges_Reelles!$G:$G,$B201,Charges_Reelles!$K:$K,"O")))</f>
        <v/>
      </c>
      <c r="K201" s="7" t="str">
        <f>IF(OR($A201="", $B201=""),"",SUMIFS(Provisions!$D:$D,Provisions!$B:$B,$A201,Provisions!$C:$C,$B201))</f>
        <v/>
      </c>
      <c r="L201" s="7" t="str">
        <f t="shared" si="53"/>
        <v/>
      </c>
      <c r="M201" s="7" t="str">
        <f t="shared" si="54"/>
        <v/>
      </c>
      <c r="N201" s="7" t="str">
        <f t="shared" si="55"/>
        <v/>
      </c>
      <c r="O201" s="8"/>
      <c r="P201" s="8"/>
      <c r="Q201" s="8"/>
      <c r="R201" t="str">
        <f t="shared" si="56"/>
        <v/>
      </c>
      <c r="S201" t="str">
        <f t="shared" si="57"/>
        <v/>
      </c>
      <c r="T201" t="str">
        <f t="shared" si="58"/>
        <v/>
      </c>
      <c r="U201" t="str">
        <f t="shared" si="59"/>
        <v/>
      </c>
      <c r="V201" t="str">
        <f t="shared" si="60"/>
        <v/>
      </c>
      <c r="W201" t="str">
        <f t="shared" si="61"/>
        <v/>
      </c>
      <c r="X201" t="str">
        <f t="shared" si="62"/>
        <v/>
      </c>
      <c r="Y201" t="str">
        <f t="shared" si="63"/>
        <v/>
      </c>
      <c r="Z201" t="str">
        <f t="shared" si="64"/>
        <v/>
      </c>
      <c r="AA201" t="str">
        <f t="shared" si="65"/>
        <v/>
      </c>
      <c r="AB201" t="str">
        <f t="shared" si="66"/>
        <v/>
      </c>
      <c r="AC201" t="str">
        <f t="shared" si="67"/>
        <v/>
      </c>
    </row>
    <row r="202" spans="1:29" x14ac:dyDescent="0.25">
      <c r="A202" s="6"/>
      <c r="B202" s="6"/>
      <c r="C202" s="7" t="str">
        <f>IF($B202="","",VLOOKUP($B202,Baux!$A:$G,2,FALSE))</f>
        <v/>
      </c>
      <c r="D202" s="7" t="str">
        <f>IF($B202="","",VLOOKUP($B202,Baux!$A:$G,3,FALSE))</f>
        <v/>
      </c>
      <c r="E202" s="7" t="str">
        <f>IF($C202="","",VLOOKUP($C202,Biens!$A:$F,2,FALSE))</f>
        <v/>
      </c>
      <c r="F202" s="7" t="str">
        <f>IF(OR($A202="", $B202=""),"",MAX(VLOOKUP($B202,Baux!$A:$G,4,FALSE),DATE($A202,1,1)))</f>
        <v/>
      </c>
      <c r="G202" s="7" t="str">
        <f>IF(OR($A202="", $B202=""),"",MIN(IF(VLOOKUP($B202,Baux!$A:$G,5,FALSE)="",DATE($A202,12,31),VLOOKUP($B202,Baux!$A:$G,5,FALSE)),DATE($A202,12,31)))</f>
        <v/>
      </c>
      <c r="H202" s="7" t="str">
        <f t="shared" si="51"/>
        <v/>
      </c>
      <c r="I202" s="7" t="str">
        <f t="shared" si="52"/>
        <v/>
      </c>
      <c r="J202" s="7" t="str">
        <f>IF(OR($A202="", $B202=""),"",$I202*(IFERROR(SUMIFS(Charges_Reelles!$J:$J,Charges_Reelles!$C:$C,$A202,Charges_Reelles!$D:$D,"Immeuble",Charges_Reelles!$E:$E,$E202,Charges_Reelles!$K:$K,"O",Charges_Reelles!$L:$L,"Tantièmes")*IFERROR(VLOOKUP($C202,Biens!$A:$F,3,FALSE)/VLOOKUP($E202,Immeubles!$A:$F,3,FALSE),0),0)+IFERROR(SUMIFS(Charges_Reelles!$J:$J,Charges_Reelles!$C:$C,$A202,Charges_Reelles!$D:$D,"Immeuble",Charges_Reelles!$E:$E,$E202,Charges_Reelles!$K:$K,"O",Charges_Reelles!$L:$L,"Surface")*IFERROR(VLOOKUP($C202,Biens!$A:$F,4,FALSE)/VLOOKUP($E202,Immeubles!$A:$F,4,FALSE),0),0)+IFERROR(SUMIFS(Charges_Reelles!$J:$J,Charges_Reelles!$C:$C,$A202,Charges_Reelles!$D:$D,"Immeuble",Charges_Reelles!$E:$E,$E202,Charges_Reelles!$K:$K,"O",Charges_Reelles!$L:$L,"Égalitaire")*IFERROR(1/VLOOKUP($E202,Immeubles!$A:$F,5,FALSE),0),0)+SUMIFS(Charges_Reelles!$J:$J,Charges_Reelles!$C:$C,$A202,Charges_Reelles!$D:$D,"Bien",Charges_Reelles!$F:$F,$C202,Charges_Reelles!$K:$K,"O")+SUMIFS(Charges_Reelles!$J:$J,Charges_Reelles!$C:$C,$A202,Charges_Reelles!$D:$D,"Bail",Charges_Reelles!$G:$G,$B202,Charges_Reelles!$K:$K,"O")))</f>
        <v/>
      </c>
      <c r="K202" s="7" t="str">
        <f>IF(OR($A202="", $B202=""),"",SUMIFS(Provisions!$D:$D,Provisions!$B:$B,$A202,Provisions!$C:$C,$B202))</f>
        <v/>
      </c>
      <c r="L202" s="7" t="str">
        <f t="shared" si="53"/>
        <v/>
      </c>
      <c r="M202" s="7" t="str">
        <f t="shared" si="54"/>
        <v/>
      </c>
      <c r="N202" s="7" t="str">
        <f t="shared" si="55"/>
        <v/>
      </c>
      <c r="O202" s="8"/>
      <c r="P202" s="8"/>
      <c r="Q202" s="8"/>
      <c r="R202" t="str">
        <f t="shared" si="56"/>
        <v/>
      </c>
      <c r="S202" t="str">
        <f t="shared" si="57"/>
        <v/>
      </c>
      <c r="T202" t="str">
        <f t="shared" si="58"/>
        <v/>
      </c>
      <c r="U202" t="str">
        <f t="shared" si="59"/>
        <v/>
      </c>
      <c r="V202" t="str">
        <f t="shared" si="60"/>
        <v/>
      </c>
      <c r="W202" t="str">
        <f t="shared" si="61"/>
        <v/>
      </c>
      <c r="X202" t="str">
        <f t="shared" si="62"/>
        <v/>
      </c>
      <c r="Y202" t="str">
        <f t="shared" si="63"/>
        <v/>
      </c>
      <c r="Z202" t="str">
        <f t="shared" si="64"/>
        <v/>
      </c>
      <c r="AA202" t="str">
        <f t="shared" si="65"/>
        <v/>
      </c>
      <c r="AB202" t="str">
        <f t="shared" si="66"/>
        <v/>
      </c>
      <c r="AC202" t="str">
        <f t="shared" si="67"/>
        <v/>
      </c>
    </row>
    <row r="203" spans="1:29" x14ac:dyDescent="0.25">
      <c r="A203" s="6"/>
      <c r="B203" s="6"/>
      <c r="C203" s="7" t="str">
        <f>IF($B203="","",VLOOKUP($B203,Baux!$A:$G,2,FALSE))</f>
        <v/>
      </c>
      <c r="D203" s="7" t="str">
        <f>IF($B203="","",VLOOKUP($B203,Baux!$A:$G,3,FALSE))</f>
        <v/>
      </c>
      <c r="E203" s="7" t="str">
        <f>IF($C203="","",VLOOKUP($C203,Biens!$A:$F,2,FALSE))</f>
        <v/>
      </c>
      <c r="F203" s="7" t="str">
        <f>IF(OR($A203="", $B203=""),"",MAX(VLOOKUP($B203,Baux!$A:$G,4,FALSE),DATE($A203,1,1)))</f>
        <v/>
      </c>
      <c r="G203" s="7" t="str">
        <f>IF(OR($A203="", $B203=""),"",MIN(IF(VLOOKUP($B203,Baux!$A:$G,5,FALSE)="",DATE($A203,12,31),VLOOKUP($B203,Baux!$A:$G,5,FALSE)),DATE($A203,12,31)))</f>
        <v/>
      </c>
      <c r="H203" s="7" t="str">
        <f t="shared" si="51"/>
        <v/>
      </c>
      <c r="I203" s="7" t="str">
        <f t="shared" si="52"/>
        <v/>
      </c>
      <c r="J203" s="7" t="str">
        <f>IF(OR($A203="", $B203=""),"",$I203*(IFERROR(SUMIFS(Charges_Reelles!$J:$J,Charges_Reelles!$C:$C,$A203,Charges_Reelles!$D:$D,"Immeuble",Charges_Reelles!$E:$E,$E203,Charges_Reelles!$K:$K,"O",Charges_Reelles!$L:$L,"Tantièmes")*IFERROR(VLOOKUP($C203,Biens!$A:$F,3,FALSE)/VLOOKUP($E203,Immeubles!$A:$F,3,FALSE),0),0)+IFERROR(SUMIFS(Charges_Reelles!$J:$J,Charges_Reelles!$C:$C,$A203,Charges_Reelles!$D:$D,"Immeuble",Charges_Reelles!$E:$E,$E203,Charges_Reelles!$K:$K,"O",Charges_Reelles!$L:$L,"Surface")*IFERROR(VLOOKUP($C203,Biens!$A:$F,4,FALSE)/VLOOKUP($E203,Immeubles!$A:$F,4,FALSE),0),0)+IFERROR(SUMIFS(Charges_Reelles!$J:$J,Charges_Reelles!$C:$C,$A203,Charges_Reelles!$D:$D,"Immeuble",Charges_Reelles!$E:$E,$E203,Charges_Reelles!$K:$K,"O",Charges_Reelles!$L:$L,"Égalitaire")*IFERROR(1/VLOOKUP($E203,Immeubles!$A:$F,5,FALSE),0),0)+SUMIFS(Charges_Reelles!$J:$J,Charges_Reelles!$C:$C,$A203,Charges_Reelles!$D:$D,"Bien",Charges_Reelles!$F:$F,$C203,Charges_Reelles!$K:$K,"O")+SUMIFS(Charges_Reelles!$J:$J,Charges_Reelles!$C:$C,$A203,Charges_Reelles!$D:$D,"Bail",Charges_Reelles!$G:$G,$B203,Charges_Reelles!$K:$K,"O")))</f>
        <v/>
      </c>
      <c r="K203" s="7" t="str">
        <f>IF(OR($A203="", $B203=""),"",SUMIFS(Provisions!$D:$D,Provisions!$B:$B,$A203,Provisions!$C:$C,$B203))</f>
        <v/>
      </c>
      <c r="L203" s="7" t="str">
        <f t="shared" si="53"/>
        <v/>
      </c>
      <c r="M203" s="7" t="str">
        <f t="shared" si="54"/>
        <v/>
      </c>
      <c r="N203" s="7" t="str">
        <f t="shared" si="55"/>
        <v/>
      </c>
      <c r="O203" s="8"/>
      <c r="P203" s="8"/>
      <c r="Q203" s="8"/>
      <c r="R203" t="str">
        <f t="shared" si="56"/>
        <v/>
      </c>
      <c r="S203" t="str">
        <f t="shared" si="57"/>
        <v/>
      </c>
      <c r="T203" t="str">
        <f t="shared" si="58"/>
        <v/>
      </c>
      <c r="U203" t="str">
        <f t="shared" si="59"/>
        <v/>
      </c>
      <c r="V203" t="str">
        <f t="shared" si="60"/>
        <v/>
      </c>
      <c r="W203" t="str">
        <f t="shared" si="61"/>
        <v/>
      </c>
      <c r="X203" t="str">
        <f t="shared" si="62"/>
        <v/>
      </c>
      <c r="Y203" t="str">
        <f t="shared" si="63"/>
        <v/>
      </c>
      <c r="Z203" t="str">
        <f t="shared" si="64"/>
        <v/>
      </c>
      <c r="AA203" t="str">
        <f t="shared" si="65"/>
        <v/>
      </c>
      <c r="AB203" t="str">
        <f t="shared" si="66"/>
        <v/>
      </c>
      <c r="AC203" t="str">
        <f t="shared" si="67"/>
        <v/>
      </c>
    </row>
    <row r="204" spans="1:29" x14ac:dyDescent="0.25">
      <c r="A204" s="6"/>
      <c r="B204" s="6"/>
      <c r="C204" s="7" t="str">
        <f>IF($B204="","",VLOOKUP($B204,Baux!$A:$G,2,FALSE))</f>
        <v/>
      </c>
      <c r="D204" s="7" t="str">
        <f>IF($B204="","",VLOOKUP($B204,Baux!$A:$G,3,FALSE))</f>
        <v/>
      </c>
      <c r="E204" s="7" t="str">
        <f>IF($C204="","",VLOOKUP($C204,Biens!$A:$F,2,FALSE))</f>
        <v/>
      </c>
      <c r="F204" s="7" t="str">
        <f>IF(OR($A204="", $B204=""),"",MAX(VLOOKUP($B204,Baux!$A:$G,4,FALSE),DATE($A204,1,1)))</f>
        <v/>
      </c>
      <c r="G204" s="7" t="str">
        <f>IF(OR($A204="", $B204=""),"",MIN(IF(VLOOKUP($B204,Baux!$A:$G,5,FALSE)="",DATE($A204,12,31),VLOOKUP($B204,Baux!$A:$G,5,FALSE)),DATE($A204,12,31)))</f>
        <v/>
      </c>
      <c r="H204" s="7" t="str">
        <f t="shared" si="51"/>
        <v/>
      </c>
      <c r="I204" s="7" t="str">
        <f t="shared" si="52"/>
        <v/>
      </c>
      <c r="J204" s="7" t="str">
        <f>IF(OR($A204="", $B204=""),"",$I204*(IFERROR(SUMIFS(Charges_Reelles!$J:$J,Charges_Reelles!$C:$C,$A204,Charges_Reelles!$D:$D,"Immeuble",Charges_Reelles!$E:$E,$E204,Charges_Reelles!$K:$K,"O",Charges_Reelles!$L:$L,"Tantièmes")*IFERROR(VLOOKUP($C204,Biens!$A:$F,3,FALSE)/VLOOKUP($E204,Immeubles!$A:$F,3,FALSE),0),0)+IFERROR(SUMIFS(Charges_Reelles!$J:$J,Charges_Reelles!$C:$C,$A204,Charges_Reelles!$D:$D,"Immeuble",Charges_Reelles!$E:$E,$E204,Charges_Reelles!$K:$K,"O",Charges_Reelles!$L:$L,"Surface")*IFERROR(VLOOKUP($C204,Biens!$A:$F,4,FALSE)/VLOOKUP($E204,Immeubles!$A:$F,4,FALSE),0),0)+IFERROR(SUMIFS(Charges_Reelles!$J:$J,Charges_Reelles!$C:$C,$A204,Charges_Reelles!$D:$D,"Immeuble",Charges_Reelles!$E:$E,$E204,Charges_Reelles!$K:$K,"O",Charges_Reelles!$L:$L,"Égalitaire")*IFERROR(1/VLOOKUP($E204,Immeubles!$A:$F,5,FALSE),0),0)+SUMIFS(Charges_Reelles!$J:$J,Charges_Reelles!$C:$C,$A204,Charges_Reelles!$D:$D,"Bien",Charges_Reelles!$F:$F,$C204,Charges_Reelles!$K:$K,"O")+SUMIFS(Charges_Reelles!$J:$J,Charges_Reelles!$C:$C,$A204,Charges_Reelles!$D:$D,"Bail",Charges_Reelles!$G:$G,$B204,Charges_Reelles!$K:$K,"O")))</f>
        <v/>
      </c>
      <c r="K204" s="7" t="str">
        <f>IF(OR($A204="", $B204=""),"",SUMIFS(Provisions!$D:$D,Provisions!$B:$B,$A204,Provisions!$C:$C,$B204))</f>
        <v/>
      </c>
      <c r="L204" s="7" t="str">
        <f t="shared" si="53"/>
        <v/>
      </c>
      <c r="M204" s="7" t="str">
        <f t="shared" si="54"/>
        <v/>
      </c>
      <c r="N204" s="7" t="str">
        <f t="shared" si="55"/>
        <v/>
      </c>
      <c r="O204" s="8"/>
      <c r="P204" s="8"/>
      <c r="Q204" s="8"/>
      <c r="R204" t="str">
        <f t="shared" si="56"/>
        <v/>
      </c>
      <c r="S204" t="str">
        <f t="shared" si="57"/>
        <v/>
      </c>
      <c r="T204" t="str">
        <f t="shared" si="58"/>
        <v/>
      </c>
      <c r="U204" t="str">
        <f t="shared" si="59"/>
        <v/>
      </c>
      <c r="V204" t="str">
        <f t="shared" si="60"/>
        <v/>
      </c>
      <c r="W204" t="str">
        <f t="shared" si="61"/>
        <v/>
      </c>
      <c r="X204" t="str">
        <f t="shared" si="62"/>
        <v/>
      </c>
      <c r="Y204" t="str">
        <f t="shared" si="63"/>
        <v/>
      </c>
      <c r="Z204" t="str">
        <f t="shared" si="64"/>
        <v/>
      </c>
      <c r="AA204" t="str">
        <f t="shared" si="65"/>
        <v/>
      </c>
      <c r="AB204" t="str">
        <f t="shared" si="66"/>
        <v/>
      </c>
      <c r="AC204" t="str">
        <f t="shared" si="67"/>
        <v/>
      </c>
    </row>
    <row r="205" spans="1:29" x14ac:dyDescent="0.25">
      <c r="A205" s="6"/>
      <c r="B205" s="6"/>
      <c r="C205" s="7" t="str">
        <f>IF($B205="","",VLOOKUP($B205,Baux!$A:$G,2,FALSE))</f>
        <v/>
      </c>
      <c r="D205" s="7" t="str">
        <f>IF($B205="","",VLOOKUP($B205,Baux!$A:$G,3,FALSE))</f>
        <v/>
      </c>
      <c r="E205" s="7" t="str">
        <f>IF($C205="","",VLOOKUP($C205,Biens!$A:$F,2,FALSE))</f>
        <v/>
      </c>
      <c r="F205" s="7" t="str">
        <f>IF(OR($A205="", $B205=""),"",MAX(VLOOKUP($B205,Baux!$A:$G,4,FALSE),DATE($A205,1,1)))</f>
        <v/>
      </c>
      <c r="G205" s="7" t="str">
        <f>IF(OR($A205="", $B205=""),"",MIN(IF(VLOOKUP($B205,Baux!$A:$G,5,FALSE)="",DATE($A205,12,31),VLOOKUP($B205,Baux!$A:$G,5,FALSE)),DATE($A205,12,31)))</f>
        <v/>
      </c>
      <c r="H205" s="7" t="str">
        <f t="shared" si="51"/>
        <v/>
      </c>
      <c r="I205" s="7" t="str">
        <f t="shared" si="52"/>
        <v/>
      </c>
      <c r="J205" s="7" t="str">
        <f>IF(OR($A205="", $B205=""),"",$I205*(IFERROR(SUMIFS(Charges_Reelles!$J:$J,Charges_Reelles!$C:$C,$A205,Charges_Reelles!$D:$D,"Immeuble",Charges_Reelles!$E:$E,$E205,Charges_Reelles!$K:$K,"O",Charges_Reelles!$L:$L,"Tantièmes")*IFERROR(VLOOKUP($C205,Biens!$A:$F,3,FALSE)/VLOOKUP($E205,Immeubles!$A:$F,3,FALSE),0),0)+IFERROR(SUMIFS(Charges_Reelles!$J:$J,Charges_Reelles!$C:$C,$A205,Charges_Reelles!$D:$D,"Immeuble",Charges_Reelles!$E:$E,$E205,Charges_Reelles!$K:$K,"O",Charges_Reelles!$L:$L,"Surface")*IFERROR(VLOOKUP($C205,Biens!$A:$F,4,FALSE)/VLOOKUP($E205,Immeubles!$A:$F,4,FALSE),0),0)+IFERROR(SUMIFS(Charges_Reelles!$J:$J,Charges_Reelles!$C:$C,$A205,Charges_Reelles!$D:$D,"Immeuble",Charges_Reelles!$E:$E,$E205,Charges_Reelles!$K:$K,"O",Charges_Reelles!$L:$L,"Égalitaire")*IFERROR(1/VLOOKUP($E205,Immeubles!$A:$F,5,FALSE),0),0)+SUMIFS(Charges_Reelles!$J:$J,Charges_Reelles!$C:$C,$A205,Charges_Reelles!$D:$D,"Bien",Charges_Reelles!$F:$F,$C205,Charges_Reelles!$K:$K,"O")+SUMIFS(Charges_Reelles!$J:$J,Charges_Reelles!$C:$C,$A205,Charges_Reelles!$D:$D,"Bail",Charges_Reelles!$G:$G,$B205,Charges_Reelles!$K:$K,"O")))</f>
        <v/>
      </c>
      <c r="K205" s="7" t="str">
        <f>IF(OR($A205="", $B205=""),"",SUMIFS(Provisions!$D:$D,Provisions!$B:$B,$A205,Provisions!$C:$C,$B205))</f>
        <v/>
      </c>
      <c r="L205" s="7" t="str">
        <f t="shared" si="53"/>
        <v/>
      </c>
      <c r="M205" s="7" t="str">
        <f t="shared" si="54"/>
        <v/>
      </c>
      <c r="N205" s="7" t="str">
        <f t="shared" si="55"/>
        <v/>
      </c>
      <c r="O205" s="8"/>
      <c r="P205" s="8"/>
      <c r="Q205" s="8"/>
      <c r="R205" t="str">
        <f t="shared" si="56"/>
        <v/>
      </c>
      <c r="S205" t="str">
        <f t="shared" si="57"/>
        <v/>
      </c>
      <c r="T205" t="str">
        <f t="shared" si="58"/>
        <v/>
      </c>
      <c r="U205" t="str">
        <f t="shared" si="59"/>
        <v/>
      </c>
      <c r="V205" t="str">
        <f t="shared" si="60"/>
        <v/>
      </c>
      <c r="W205" t="str">
        <f t="shared" si="61"/>
        <v/>
      </c>
      <c r="X205" t="str">
        <f t="shared" si="62"/>
        <v/>
      </c>
      <c r="Y205" t="str">
        <f t="shared" si="63"/>
        <v/>
      </c>
      <c r="Z205" t="str">
        <f t="shared" si="64"/>
        <v/>
      </c>
      <c r="AA205" t="str">
        <f t="shared" si="65"/>
        <v/>
      </c>
      <c r="AB205" t="str">
        <f t="shared" si="66"/>
        <v/>
      </c>
      <c r="AC205" t="str">
        <f t="shared" si="67"/>
        <v/>
      </c>
    </row>
    <row r="206" spans="1:29" x14ac:dyDescent="0.25">
      <c r="A206" s="6"/>
      <c r="B206" s="6"/>
      <c r="C206" s="7" t="str">
        <f>IF($B206="","",VLOOKUP($B206,Baux!$A:$G,2,FALSE))</f>
        <v/>
      </c>
      <c r="D206" s="7" t="str">
        <f>IF($B206="","",VLOOKUP($B206,Baux!$A:$G,3,FALSE))</f>
        <v/>
      </c>
      <c r="E206" s="7" t="str">
        <f>IF($C206="","",VLOOKUP($C206,Biens!$A:$F,2,FALSE))</f>
        <v/>
      </c>
      <c r="F206" s="7" t="str">
        <f>IF(OR($A206="", $B206=""),"",MAX(VLOOKUP($B206,Baux!$A:$G,4,FALSE),DATE($A206,1,1)))</f>
        <v/>
      </c>
      <c r="G206" s="7" t="str">
        <f>IF(OR($A206="", $B206=""),"",MIN(IF(VLOOKUP($B206,Baux!$A:$G,5,FALSE)="",DATE($A206,12,31),VLOOKUP($B206,Baux!$A:$G,5,FALSE)),DATE($A206,12,31)))</f>
        <v/>
      </c>
      <c r="H206" s="7" t="str">
        <f t="shared" si="51"/>
        <v/>
      </c>
      <c r="I206" s="7" t="str">
        <f t="shared" si="52"/>
        <v/>
      </c>
      <c r="J206" s="7" t="str">
        <f>IF(OR($A206="", $B206=""),"",$I206*(IFERROR(SUMIFS(Charges_Reelles!$J:$J,Charges_Reelles!$C:$C,$A206,Charges_Reelles!$D:$D,"Immeuble",Charges_Reelles!$E:$E,$E206,Charges_Reelles!$K:$K,"O",Charges_Reelles!$L:$L,"Tantièmes")*IFERROR(VLOOKUP($C206,Biens!$A:$F,3,FALSE)/VLOOKUP($E206,Immeubles!$A:$F,3,FALSE),0),0)+IFERROR(SUMIFS(Charges_Reelles!$J:$J,Charges_Reelles!$C:$C,$A206,Charges_Reelles!$D:$D,"Immeuble",Charges_Reelles!$E:$E,$E206,Charges_Reelles!$K:$K,"O",Charges_Reelles!$L:$L,"Surface")*IFERROR(VLOOKUP($C206,Biens!$A:$F,4,FALSE)/VLOOKUP($E206,Immeubles!$A:$F,4,FALSE),0),0)+IFERROR(SUMIFS(Charges_Reelles!$J:$J,Charges_Reelles!$C:$C,$A206,Charges_Reelles!$D:$D,"Immeuble",Charges_Reelles!$E:$E,$E206,Charges_Reelles!$K:$K,"O",Charges_Reelles!$L:$L,"Égalitaire")*IFERROR(1/VLOOKUP($E206,Immeubles!$A:$F,5,FALSE),0),0)+SUMIFS(Charges_Reelles!$J:$J,Charges_Reelles!$C:$C,$A206,Charges_Reelles!$D:$D,"Bien",Charges_Reelles!$F:$F,$C206,Charges_Reelles!$K:$K,"O")+SUMIFS(Charges_Reelles!$J:$J,Charges_Reelles!$C:$C,$A206,Charges_Reelles!$D:$D,"Bail",Charges_Reelles!$G:$G,$B206,Charges_Reelles!$K:$K,"O")))</f>
        <v/>
      </c>
      <c r="K206" s="7" t="str">
        <f>IF(OR($A206="", $B206=""),"",SUMIFS(Provisions!$D:$D,Provisions!$B:$B,$A206,Provisions!$C:$C,$B206))</f>
        <v/>
      </c>
      <c r="L206" s="7" t="str">
        <f t="shared" si="53"/>
        <v/>
      </c>
      <c r="M206" s="7" t="str">
        <f t="shared" si="54"/>
        <v/>
      </c>
      <c r="N206" s="7" t="str">
        <f t="shared" si="55"/>
        <v/>
      </c>
      <c r="O206" s="8"/>
      <c r="P206" s="8"/>
      <c r="Q206" s="8"/>
      <c r="R206" t="str">
        <f t="shared" si="56"/>
        <v/>
      </c>
      <c r="S206" t="str">
        <f t="shared" si="57"/>
        <v/>
      </c>
      <c r="T206" t="str">
        <f t="shared" si="58"/>
        <v/>
      </c>
      <c r="U206" t="str">
        <f t="shared" si="59"/>
        <v/>
      </c>
      <c r="V206" t="str">
        <f t="shared" si="60"/>
        <v/>
      </c>
      <c r="W206" t="str">
        <f t="shared" si="61"/>
        <v/>
      </c>
      <c r="X206" t="str">
        <f t="shared" si="62"/>
        <v/>
      </c>
      <c r="Y206" t="str">
        <f t="shared" si="63"/>
        <v/>
      </c>
      <c r="Z206" t="str">
        <f t="shared" si="64"/>
        <v/>
      </c>
      <c r="AA206" t="str">
        <f t="shared" si="65"/>
        <v/>
      </c>
      <c r="AB206" t="str">
        <f t="shared" si="66"/>
        <v/>
      </c>
      <c r="AC206" t="str">
        <f t="shared" si="67"/>
        <v/>
      </c>
    </row>
    <row r="207" spans="1:29" x14ac:dyDescent="0.25">
      <c r="A207" s="6"/>
      <c r="B207" s="6"/>
      <c r="C207" s="7" t="str">
        <f>IF($B207="","",VLOOKUP($B207,Baux!$A:$G,2,FALSE))</f>
        <v/>
      </c>
      <c r="D207" s="7" t="str">
        <f>IF($B207="","",VLOOKUP($B207,Baux!$A:$G,3,FALSE))</f>
        <v/>
      </c>
      <c r="E207" s="7" t="str">
        <f>IF($C207="","",VLOOKUP($C207,Biens!$A:$F,2,FALSE))</f>
        <v/>
      </c>
      <c r="F207" s="7" t="str">
        <f>IF(OR($A207="", $B207=""),"",MAX(VLOOKUP($B207,Baux!$A:$G,4,FALSE),DATE($A207,1,1)))</f>
        <v/>
      </c>
      <c r="G207" s="7" t="str">
        <f>IF(OR($A207="", $B207=""),"",MIN(IF(VLOOKUP($B207,Baux!$A:$G,5,FALSE)="",DATE($A207,12,31),VLOOKUP($B207,Baux!$A:$G,5,FALSE)),DATE($A207,12,31)))</f>
        <v/>
      </c>
      <c r="H207" s="7" t="str">
        <f t="shared" si="51"/>
        <v/>
      </c>
      <c r="I207" s="7" t="str">
        <f t="shared" si="52"/>
        <v/>
      </c>
      <c r="J207" s="7" t="str">
        <f>IF(OR($A207="", $B207=""),"",$I207*(IFERROR(SUMIFS(Charges_Reelles!$J:$J,Charges_Reelles!$C:$C,$A207,Charges_Reelles!$D:$D,"Immeuble",Charges_Reelles!$E:$E,$E207,Charges_Reelles!$K:$K,"O",Charges_Reelles!$L:$L,"Tantièmes")*IFERROR(VLOOKUP($C207,Biens!$A:$F,3,FALSE)/VLOOKUP($E207,Immeubles!$A:$F,3,FALSE),0),0)+IFERROR(SUMIFS(Charges_Reelles!$J:$J,Charges_Reelles!$C:$C,$A207,Charges_Reelles!$D:$D,"Immeuble",Charges_Reelles!$E:$E,$E207,Charges_Reelles!$K:$K,"O",Charges_Reelles!$L:$L,"Surface")*IFERROR(VLOOKUP($C207,Biens!$A:$F,4,FALSE)/VLOOKUP($E207,Immeubles!$A:$F,4,FALSE),0),0)+IFERROR(SUMIFS(Charges_Reelles!$J:$J,Charges_Reelles!$C:$C,$A207,Charges_Reelles!$D:$D,"Immeuble",Charges_Reelles!$E:$E,$E207,Charges_Reelles!$K:$K,"O",Charges_Reelles!$L:$L,"Égalitaire")*IFERROR(1/VLOOKUP($E207,Immeubles!$A:$F,5,FALSE),0),0)+SUMIFS(Charges_Reelles!$J:$J,Charges_Reelles!$C:$C,$A207,Charges_Reelles!$D:$D,"Bien",Charges_Reelles!$F:$F,$C207,Charges_Reelles!$K:$K,"O")+SUMIFS(Charges_Reelles!$J:$J,Charges_Reelles!$C:$C,$A207,Charges_Reelles!$D:$D,"Bail",Charges_Reelles!$G:$G,$B207,Charges_Reelles!$K:$K,"O")))</f>
        <v/>
      </c>
      <c r="K207" s="7" t="str">
        <f>IF(OR($A207="", $B207=""),"",SUMIFS(Provisions!$D:$D,Provisions!$B:$B,$A207,Provisions!$C:$C,$B207))</f>
        <v/>
      </c>
      <c r="L207" s="7" t="str">
        <f t="shared" si="53"/>
        <v/>
      </c>
      <c r="M207" s="7" t="str">
        <f t="shared" si="54"/>
        <v/>
      </c>
      <c r="N207" s="7" t="str">
        <f t="shared" si="55"/>
        <v/>
      </c>
      <c r="O207" s="8"/>
      <c r="P207" s="8"/>
      <c r="Q207" s="8"/>
      <c r="R207" t="str">
        <f t="shared" si="56"/>
        <v/>
      </c>
      <c r="S207" t="str">
        <f t="shared" si="57"/>
        <v/>
      </c>
      <c r="T207" t="str">
        <f t="shared" si="58"/>
        <v/>
      </c>
      <c r="U207" t="str">
        <f t="shared" si="59"/>
        <v/>
      </c>
      <c r="V207" t="str">
        <f t="shared" si="60"/>
        <v/>
      </c>
      <c r="W207" t="str">
        <f t="shared" si="61"/>
        <v/>
      </c>
      <c r="X207" t="str">
        <f t="shared" si="62"/>
        <v/>
      </c>
      <c r="Y207" t="str">
        <f t="shared" si="63"/>
        <v/>
      </c>
      <c r="Z207" t="str">
        <f t="shared" si="64"/>
        <v/>
      </c>
      <c r="AA207" t="str">
        <f t="shared" si="65"/>
        <v/>
      </c>
      <c r="AB207" t="str">
        <f t="shared" si="66"/>
        <v/>
      </c>
      <c r="AC207" t="str">
        <f t="shared" si="67"/>
        <v/>
      </c>
    </row>
    <row r="208" spans="1:29" x14ac:dyDescent="0.25">
      <c r="A208" s="6"/>
      <c r="B208" s="6"/>
      <c r="C208" s="7" t="str">
        <f>IF($B208="","",VLOOKUP($B208,Baux!$A:$G,2,FALSE))</f>
        <v/>
      </c>
      <c r="D208" s="7" t="str">
        <f>IF($B208="","",VLOOKUP($B208,Baux!$A:$G,3,FALSE))</f>
        <v/>
      </c>
      <c r="E208" s="7" t="str">
        <f>IF($C208="","",VLOOKUP($C208,Biens!$A:$F,2,FALSE))</f>
        <v/>
      </c>
      <c r="F208" s="7" t="str">
        <f>IF(OR($A208="", $B208=""),"",MAX(VLOOKUP($B208,Baux!$A:$G,4,FALSE),DATE($A208,1,1)))</f>
        <v/>
      </c>
      <c r="G208" s="7" t="str">
        <f>IF(OR($A208="", $B208=""),"",MIN(IF(VLOOKUP($B208,Baux!$A:$G,5,FALSE)="",DATE($A208,12,31),VLOOKUP($B208,Baux!$A:$G,5,FALSE)),DATE($A208,12,31)))</f>
        <v/>
      </c>
      <c r="H208" s="7" t="str">
        <f t="shared" si="51"/>
        <v/>
      </c>
      <c r="I208" s="7" t="str">
        <f t="shared" si="52"/>
        <v/>
      </c>
      <c r="J208" s="7" t="str">
        <f>IF(OR($A208="", $B208=""),"",$I208*(IFERROR(SUMIFS(Charges_Reelles!$J:$J,Charges_Reelles!$C:$C,$A208,Charges_Reelles!$D:$D,"Immeuble",Charges_Reelles!$E:$E,$E208,Charges_Reelles!$K:$K,"O",Charges_Reelles!$L:$L,"Tantièmes")*IFERROR(VLOOKUP($C208,Biens!$A:$F,3,FALSE)/VLOOKUP($E208,Immeubles!$A:$F,3,FALSE),0),0)+IFERROR(SUMIFS(Charges_Reelles!$J:$J,Charges_Reelles!$C:$C,$A208,Charges_Reelles!$D:$D,"Immeuble",Charges_Reelles!$E:$E,$E208,Charges_Reelles!$K:$K,"O",Charges_Reelles!$L:$L,"Surface")*IFERROR(VLOOKUP($C208,Biens!$A:$F,4,FALSE)/VLOOKUP($E208,Immeubles!$A:$F,4,FALSE),0),0)+IFERROR(SUMIFS(Charges_Reelles!$J:$J,Charges_Reelles!$C:$C,$A208,Charges_Reelles!$D:$D,"Immeuble",Charges_Reelles!$E:$E,$E208,Charges_Reelles!$K:$K,"O",Charges_Reelles!$L:$L,"Égalitaire")*IFERROR(1/VLOOKUP($E208,Immeubles!$A:$F,5,FALSE),0),0)+SUMIFS(Charges_Reelles!$J:$J,Charges_Reelles!$C:$C,$A208,Charges_Reelles!$D:$D,"Bien",Charges_Reelles!$F:$F,$C208,Charges_Reelles!$K:$K,"O")+SUMIFS(Charges_Reelles!$J:$J,Charges_Reelles!$C:$C,$A208,Charges_Reelles!$D:$D,"Bail",Charges_Reelles!$G:$G,$B208,Charges_Reelles!$K:$K,"O")))</f>
        <v/>
      </c>
      <c r="K208" s="7" t="str">
        <f>IF(OR($A208="", $B208=""),"",SUMIFS(Provisions!$D:$D,Provisions!$B:$B,$A208,Provisions!$C:$C,$B208))</f>
        <v/>
      </c>
      <c r="L208" s="7" t="str">
        <f t="shared" si="53"/>
        <v/>
      </c>
      <c r="M208" s="7" t="str">
        <f t="shared" si="54"/>
        <v/>
      </c>
      <c r="N208" s="7" t="str">
        <f t="shared" si="55"/>
        <v/>
      </c>
      <c r="O208" s="8"/>
      <c r="P208" s="8"/>
      <c r="Q208" s="8"/>
      <c r="R208" t="str">
        <f t="shared" si="56"/>
        <v/>
      </c>
      <c r="S208" t="str">
        <f t="shared" si="57"/>
        <v/>
      </c>
      <c r="T208" t="str">
        <f t="shared" si="58"/>
        <v/>
      </c>
      <c r="U208" t="str">
        <f t="shared" si="59"/>
        <v/>
      </c>
      <c r="V208" t="str">
        <f t="shared" si="60"/>
        <v/>
      </c>
      <c r="W208" t="str">
        <f t="shared" si="61"/>
        <v/>
      </c>
      <c r="X208" t="str">
        <f t="shared" si="62"/>
        <v/>
      </c>
      <c r="Y208" t="str">
        <f t="shared" si="63"/>
        <v/>
      </c>
      <c r="Z208" t="str">
        <f t="shared" si="64"/>
        <v/>
      </c>
      <c r="AA208" t="str">
        <f t="shared" si="65"/>
        <v/>
      </c>
      <c r="AB208" t="str">
        <f t="shared" si="66"/>
        <v/>
      </c>
      <c r="AC208" t="str">
        <f t="shared" si="67"/>
        <v/>
      </c>
    </row>
    <row r="209" spans="1:29" x14ac:dyDescent="0.25">
      <c r="A209" s="6"/>
      <c r="B209" s="6"/>
      <c r="C209" s="7" t="str">
        <f>IF($B209="","",VLOOKUP($B209,Baux!$A:$G,2,FALSE))</f>
        <v/>
      </c>
      <c r="D209" s="7" t="str">
        <f>IF($B209="","",VLOOKUP($B209,Baux!$A:$G,3,FALSE))</f>
        <v/>
      </c>
      <c r="E209" s="7" t="str">
        <f>IF($C209="","",VLOOKUP($C209,Biens!$A:$F,2,FALSE))</f>
        <v/>
      </c>
      <c r="F209" s="7" t="str">
        <f>IF(OR($A209="", $B209=""),"",MAX(VLOOKUP($B209,Baux!$A:$G,4,FALSE),DATE($A209,1,1)))</f>
        <v/>
      </c>
      <c r="G209" s="7" t="str">
        <f>IF(OR($A209="", $B209=""),"",MIN(IF(VLOOKUP($B209,Baux!$A:$G,5,FALSE)="",DATE($A209,12,31),VLOOKUP($B209,Baux!$A:$G,5,FALSE)),DATE($A209,12,31)))</f>
        <v/>
      </c>
      <c r="H209" s="7" t="str">
        <f t="shared" si="51"/>
        <v/>
      </c>
      <c r="I209" s="7" t="str">
        <f t="shared" si="52"/>
        <v/>
      </c>
      <c r="J209" s="7" t="str">
        <f>IF(OR($A209="", $B209=""),"",$I209*(IFERROR(SUMIFS(Charges_Reelles!$J:$J,Charges_Reelles!$C:$C,$A209,Charges_Reelles!$D:$D,"Immeuble",Charges_Reelles!$E:$E,$E209,Charges_Reelles!$K:$K,"O",Charges_Reelles!$L:$L,"Tantièmes")*IFERROR(VLOOKUP($C209,Biens!$A:$F,3,FALSE)/VLOOKUP($E209,Immeubles!$A:$F,3,FALSE),0),0)+IFERROR(SUMIFS(Charges_Reelles!$J:$J,Charges_Reelles!$C:$C,$A209,Charges_Reelles!$D:$D,"Immeuble",Charges_Reelles!$E:$E,$E209,Charges_Reelles!$K:$K,"O",Charges_Reelles!$L:$L,"Surface")*IFERROR(VLOOKUP($C209,Biens!$A:$F,4,FALSE)/VLOOKUP($E209,Immeubles!$A:$F,4,FALSE),0),0)+IFERROR(SUMIFS(Charges_Reelles!$J:$J,Charges_Reelles!$C:$C,$A209,Charges_Reelles!$D:$D,"Immeuble",Charges_Reelles!$E:$E,$E209,Charges_Reelles!$K:$K,"O",Charges_Reelles!$L:$L,"Égalitaire")*IFERROR(1/VLOOKUP($E209,Immeubles!$A:$F,5,FALSE),0),0)+SUMIFS(Charges_Reelles!$J:$J,Charges_Reelles!$C:$C,$A209,Charges_Reelles!$D:$D,"Bien",Charges_Reelles!$F:$F,$C209,Charges_Reelles!$K:$K,"O")+SUMIFS(Charges_Reelles!$J:$J,Charges_Reelles!$C:$C,$A209,Charges_Reelles!$D:$D,"Bail",Charges_Reelles!$G:$G,$B209,Charges_Reelles!$K:$K,"O")))</f>
        <v/>
      </c>
      <c r="K209" s="7" t="str">
        <f>IF(OR($A209="", $B209=""),"",SUMIFS(Provisions!$D:$D,Provisions!$B:$B,$A209,Provisions!$C:$C,$B209))</f>
        <v/>
      </c>
      <c r="L209" s="7" t="str">
        <f t="shared" si="53"/>
        <v/>
      </c>
      <c r="M209" s="7" t="str">
        <f t="shared" si="54"/>
        <v/>
      </c>
      <c r="N209" s="7" t="str">
        <f t="shared" si="55"/>
        <v/>
      </c>
      <c r="O209" s="8"/>
      <c r="P209" s="8"/>
      <c r="Q209" s="8"/>
      <c r="R209" t="str">
        <f t="shared" si="56"/>
        <v/>
      </c>
      <c r="S209" t="str">
        <f t="shared" si="57"/>
        <v/>
      </c>
      <c r="T209" t="str">
        <f t="shared" si="58"/>
        <v/>
      </c>
      <c r="U209" t="str">
        <f t="shared" si="59"/>
        <v/>
      </c>
      <c r="V209" t="str">
        <f t="shared" si="60"/>
        <v/>
      </c>
      <c r="W209" t="str">
        <f t="shared" si="61"/>
        <v/>
      </c>
      <c r="X209" t="str">
        <f t="shared" si="62"/>
        <v/>
      </c>
      <c r="Y209" t="str">
        <f t="shared" si="63"/>
        <v/>
      </c>
      <c r="Z209" t="str">
        <f t="shared" si="64"/>
        <v/>
      </c>
      <c r="AA209" t="str">
        <f t="shared" si="65"/>
        <v/>
      </c>
      <c r="AB209" t="str">
        <f t="shared" si="66"/>
        <v/>
      </c>
      <c r="AC209" t="str">
        <f t="shared" si="67"/>
        <v/>
      </c>
    </row>
    <row r="210" spans="1:29" x14ac:dyDescent="0.25">
      <c r="A210" s="6"/>
      <c r="B210" s="6"/>
      <c r="C210" s="7" t="str">
        <f>IF($B210="","",VLOOKUP($B210,Baux!$A:$G,2,FALSE))</f>
        <v/>
      </c>
      <c r="D210" s="7" t="str">
        <f>IF($B210="","",VLOOKUP($B210,Baux!$A:$G,3,FALSE))</f>
        <v/>
      </c>
      <c r="E210" s="7" t="str">
        <f>IF($C210="","",VLOOKUP($C210,Biens!$A:$F,2,FALSE))</f>
        <v/>
      </c>
      <c r="F210" s="7" t="str">
        <f>IF(OR($A210="", $B210=""),"",MAX(VLOOKUP($B210,Baux!$A:$G,4,FALSE),DATE($A210,1,1)))</f>
        <v/>
      </c>
      <c r="G210" s="7" t="str">
        <f>IF(OR($A210="", $B210=""),"",MIN(IF(VLOOKUP($B210,Baux!$A:$G,5,FALSE)="",DATE($A210,12,31),VLOOKUP($B210,Baux!$A:$G,5,FALSE)),DATE($A210,12,31)))</f>
        <v/>
      </c>
      <c r="H210" s="7" t="str">
        <f t="shared" si="51"/>
        <v/>
      </c>
      <c r="I210" s="7" t="str">
        <f t="shared" si="52"/>
        <v/>
      </c>
      <c r="J210" s="7" t="str">
        <f>IF(OR($A210="", $B210=""),"",$I210*(IFERROR(SUMIFS(Charges_Reelles!$J:$J,Charges_Reelles!$C:$C,$A210,Charges_Reelles!$D:$D,"Immeuble",Charges_Reelles!$E:$E,$E210,Charges_Reelles!$K:$K,"O",Charges_Reelles!$L:$L,"Tantièmes")*IFERROR(VLOOKUP($C210,Biens!$A:$F,3,FALSE)/VLOOKUP($E210,Immeubles!$A:$F,3,FALSE),0),0)+IFERROR(SUMIFS(Charges_Reelles!$J:$J,Charges_Reelles!$C:$C,$A210,Charges_Reelles!$D:$D,"Immeuble",Charges_Reelles!$E:$E,$E210,Charges_Reelles!$K:$K,"O",Charges_Reelles!$L:$L,"Surface")*IFERROR(VLOOKUP($C210,Biens!$A:$F,4,FALSE)/VLOOKUP($E210,Immeubles!$A:$F,4,FALSE),0),0)+IFERROR(SUMIFS(Charges_Reelles!$J:$J,Charges_Reelles!$C:$C,$A210,Charges_Reelles!$D:$D,"Immeuble",Charges_Reelles!$E:$E,$E210,Charges_Reelles!$K:$K,"O",Charges_Reelles!$L:$L,"Égalitaire")*IFERROR(1/VLOOKUP($E210,Immeubles!$A:$F,5,FALSE),0),0)+SUMIFS(Charges_Reelles!$J:$J,Charges_Reelles!$C:$C,$A210,Charges_Reelles!$D:$D,"Bien",Charges_Reelles!$F:$F,$C210,Charges_Reelles!$K:$K,"O")+SUMIFS(Charges_Reelles!$J:$J,Charges_Reelles!$C:$C,$A210,Charges_Reelles!$D:$D,"Bail",Charges_Reelles!$G:$G,$B210,Charges_Reelles!$K:$K,"O")))</f>
        <v/>
      </c>
      <c r="K210" s="7" t="str">
        <f>IF(OR($A210="", $B210=""),"",SUMIFS(Provisions!$D:$D,Provisions!$B:$B,$A210,Provisions!$C:$C,$B210))</f>
        <v/>
      </c>
      <c r="L210" s="7" t="str">
        <f t="shared" si="53"/>
        <v/>
      </c>
      <c r="M210" s="7" t="str">
        <f t="shared" si="54"/>
        <v/>
      </c>
      <c r="N210" s="7" t="str">
        <f t="shared" si="55"/>
        <v/>
      </c>
      <c r="O210" s="8"/>
      <c r="P210" s="8"/>
      <c r="Q210" s="8"/>
      <c r="R210" t="str">
        <f t="shared" si="56"/>
        <v/>
      </c>
      <c r="S210" t="str">
        <f t="shared" si="57"/>
        <v/>
      </c>
      <c r="T210" t="str">
        <f t="shared" si="58"/>
        <v/>
      </c>
      <c r="U210" t="str">
        <f t="shared" si="59"/>
        <v/>
      </c>
      <c r="V210" t="str">
        <f t="shared" si="60"/>
        <v/>
      </c>
      <c r="W210" t="str">
        <f t="shared" si="61"/>
        <v/>
      </c>
      <c r="X210" t="str">
        <f t="shared" si="62"/>
        <v/>
      </c>
      <c r="Y210" t="str">
        <f t="shared" si="63"/>
        <v/>
      </c>
      <c r="Z210" t="str">
        <f t="shared" si="64"/>
        <v/>
      </c>
      <c r="AA210" t="str">
        <f t="shared" si="65"/>
        <v/>
      </c>
      <c r="AB210" t="str">
        <f t="shared" si="66"/>
        <v/>
      </c>
      <c r="AC210" t="str">
        <f t="shared" si="67"/>
        <v/>
      </c>
    </row>
    <row r="211" spans="1:29" x14ac:dyDescent="0.25">
      <c r="A211" s="6"/>
      <c r="B211" s="6"/>
      <c r="C211" s="7" t="str">
        <f>IF($B211="","",VLOOKUP($B211,Baux!$A:$G,2,FALSE))</f>
        <v/>
      </c>
      <c r="D211" s="7" t="str">
        <f>IF($B211="","",VLOOKUP($B211,Baux!$A:$G,3,FALSE))</f>
        <v/>
      </c>
      <c r="E211" s="7" t="str">
        <f>IF($C211="","",VLOOKUP($C211,Biens!$A:$F,2,FALSE))</f>
        <v/>
      </c>
      <c r="F211" s="7" t="str">
        <f>IF(OR($A211="", $B211=""),"",MAX(VLOOKUP($B211,Baux!$A:$G,4,FALSE),DATE($A211,1,1)))</f>
        <v/>
      </c>
      <c r="G211" s="7" t="str">
        <f>IF(OR($A211="", $B211=""),"",MIN(IF(VLOOKUP($B211,Baux!$A:$G,5,FALSE)="",DATE($A211,12,31),VLOOKUP($B211,Baux!$A:$G,5,FALSE)),DATE($A211,12,31)))</f>
        <v/>
      </c>
      <c r="H211" s="7" t="str">
        <f t="shared" si="51"/>
        <v/>
      </c>
      <c r="I211" s="7" t="str">
        <f t="shared" si="52"/>
        <v/>
      </c>
      <c r="J211" s="7" t="str">
        <f>IF(OR($A211="", $B211=""),"",$I211*(IFERROR(SUMIFS(Charges_Reelles!$J:$J,Charges_Reelles!$C:$C,$A211,Charges_Reelles!$D:$D,"Immeuble",Charges_Reelles!$E:$E,$E211,Charges_Reelles!$K:$K,"O",Charges_Reelles!$L:$L,"Tantièmes")*IFERROR(VLOOKUP($C211,Biens!$A:$F,3,FALSE)/VLOOKUP($E211,Immeubles!$A:$F,3,FALSE),0),0)+IFERROR(SUMIFS(Charges_Reelles!$J:$J,Charges_Reelles!$C:$C,$A211,Charges_Reelles!$D:$D,"Immeuble",Charges_Reelles!$E:$E,$E211,Charges_Reelles!$K:$K,"O",Charges_Reelles!$L:$L,"Surface")*IFERROR(VLOOKUP($C211,Biens!$A:$F,4,FALSE)/VLOOKUP($E211,Immeubles!$A:$F,4,FALSE),0),0)+IFERROR(SUMIFS(Charges_Reelles!$J:$J,Charges_Reelles!$C:$C,$A211,Charges_Reelles!$D:$D,"Immeuble",Charges_Reelles!$E:$E,$E211,Charges_Reelles!$K:$K,"O",Charges_Reelles!$L:$L,"Égalitaire")*IFERROR(1/VLOOKUP($E211,Immeubles!$A:$F,5,FALSE),0),0)+SUMIFS(Charges_Reelles!$J:$J,Charges_Reelles!$C:$C,$A211,Charges_Reelles!$D:$D,"Bien",Charges_Reelles!$F:$F,$C211,Charges_Reelles!$K:$K,"O")+SUMIFS(Charges_Reelles!$J:$J,Charges_Reelles!$C:$C,$A211,Charges_Reelles!$D:$D,"Bail",Charges_Reelles!$G:$G,$B211,Charges_Reelles!$K:$K,"O")))</f>
        <v/>
      </c>
      <c r="K211" s="7" t="str">
        <f>IF(OR($A211="", $B211=""),"",SUMIFS(Provisions!$D:$D,Provisions!$B:$B,$A211,Provisions!$C:$C,$B211))</f>
        <v/>
      </c>
      <c r="L211" s="7" t="str">
        <f t="shared" si="53"/>
        <v/>
      </c>
      <c r="M211" s="7" t="str">
        <f t="shared" si="54"/>
        <v/>
      </c>
      <c r="N211" s="7" t="str">
        <f t="shared" si="55"/>
        <v/>
      </c>
      <c r="O211" s="8"/>
      <c r="P211" s="8"/>
      <c r="Q211" s="8"/>
      <c r="R211" t="str">
        <f t="shared" si="56"/>
        <v/>
      </c>
      <c r="S211" t="str">
        <f t="shared" si="57"/>
        <v/>
      </c>
      <c r="T211" t="str">
        <f t="shared" si="58"/>
        <v/>
      </c>
      <c r="U211" t="str">
        <f t="shared" si="59"/>
        <v/>
      </c>
      <c r="V211" t="str">
        <f t="shared" si="60"/>
        <v/>
      </c>
      <c r="W211" t="str">
        <f t="shared" si="61"/>
        <v/>
      </c>
      <c r="X211" t="str">
        <f t="shared" si="62"/>
        <v/>
      </c>
      <c r="Y211" t="str">
        <f t="shared" si="63"/>
        <v/>
      </c>
      <c r="Z211" t="str">
        <f t="shared" si="64"/>
        <v/>
      </c>
      <c r="AA211" t="str">
        <f t="shared" si="65"/>
        <v/>
      </c>
      <c r="AB211" t="str">
        <f t="shared" si="66"/>
        <v/>
      </c>
      <c r="AC211" t="str">
        <f t="shared" si="67"/>
        <v/>
      </c>
    </row>
    <row r="212" spans="1:29" x14ac:dyDescent="0.25">
      <c r="A212" s="6"/>
      <c r="B212" s="6"/>
      <c r="C212" s="7" t="str">
        <f>IF($B212="","",VLOOKUP($B212,Baux!$A:$G,2,FALSE))</f>
        <v/>
      </c>
      <c r="D212" s="7" t="str">
        <f>IF($B212="","",VLOOKUP($B212,Baux!$A:$G,3,FALSE))</f>
        <v/>
      </c>
      <c r="E212" s="7" t="str">
        <f>IF($C212="","",VLOOKUP($C212,Biens!$A:$F,2,FALSE))</f>
        <v/>
      </c>
      <c r="F212" s="7" t="str">
        <f>IF(OR($A212="", $B212=""),"",MAX(VLOOKUP($B212,Baux!$A:$G,4,FALSE),DATE($A212,1,1)))</f>
        <v/>
      </c>
      <c r="G212" s="7" t="str">
        <f>IF(OR($A212="", $B212=""),"",MIN(IF(VLOOKUP($B212,Baux!$A:$G,5,FALSE)="",DATE($A212,12,31),VLOOKUP($B212,Baux!$A:$G,5,FALSE)),DATE($A212,12,31)))</f>
        <v/>
      </c>
      <c r="H212" s="7" t="str">
        <f t="shared" si="51"/>
        <v/>
      </c>
      <c r="I212" s="7" t="str">
        <f t="shared" si="52"/>
        <v/>
      </c>
      <c r="J212" s="7" t="str">
        <f>IF(OR($A212="", $B212=""),"",$I212*(IFERROR(SUMIFS(Charges_Reelles!$J:$J,Charges_Reelles!$C:$C,$A212,Charges_Reelles!$D:$D,"Immeuble",Charges_Reelles!$E:$E,$E212,Charges_Reelles!$K:$K,"O",Charges_Reelles!$L:$L,"Tantièmes")*IFERROR(VLOOKUP($C212,Biens!$A:$F,3,FALSE)/VLOOKUP($E212,Immeubles!$A:$F,3,FALSE),0),0)+IFERROR(SUMIFS(Charges_Reelles!$J:$J,Charges_Reelles!$C:$C,$A212,Charges_Reelles!$D:$D,"Immeuble",Charges_Reelles!$E:$E,$E212,Charges_Reelles!$K:$K,"O",Charges_Reelles!$L:$L,"Surface")*IFERROR(VLOOKUP($C212,Biens!$A:$F,4,FALSE)/VLOOKUP($E212,Immeubles!$A:$F,4,FALSE),0),0)+IFERROR(SUMIFS(Charges_Reelles!$J:$J,Charges_Reelles!$C:$C,$A212,Charges_Reelles!$D:$D,"Immeuble",Charges_Reelles!$E:$E,$E212,Charges_Reelles!$K:$K,"O",Charges_Reelles!$L:$L,"Égalitaire")*IFERROR(1/VLOOKUP($E212,Immeubles!$A:$F,5,FALSE),0),0)+SUMIFS(Charges_Reelles!$J:$J,Charges_Reelles!$C:$C,$A212,Charges_Reelles!$D:$D,"Bien",Charges_Reelles!$F:$F,$C212,Charges_Reelles!$K:$K,"O")+SUMIFS(Charges_Reelles!$J:$J,Charges_Reelles!$C:$C,$A212,Charges_Reelles!$D:$D,"Bail",Charges_Reelles!$G:$G,$B212,Charges_Reelles!$K:$K,"O")))</f>
        <v/>
      </c>
      <c r="K212" s="7" t="str">
        <f>IF(OR($A212="", $B212=""),"",SUMIFS(Provisions!$D:$D,Provisions!$B:$B,$A212,Provisions!$C:$C,$B212))</f>
        <v/>
      </c>
      <c r="L212" s="7" t="str">
        <f t="shared" si="53"/>
        <v/>
      </c>
      <c r="M212" s="7" t="str">
        <f t="shared" si="54"/>
        <v/>
      </c>
      <c r="N212" s="7" t="str">
        <f t="shared" si="55"/>
        <v/>
      </c>
      <c r="O212" s="8"/>
      <c r="P212" s="8"/>
      <c r="Q212" s="8"/>
      <c r="R212" t="str">
        <f t="shared" si="56"/>
        <v/>
      </c>
      <c r="S212" t="str">
        <f t="shared" si="57"/>
        <v/>
      </c>
      <c r="T212" t="str">
        <f t="shared" si="58"/>
        <v/>
      </c>
      <c r="U212" t="str">
        <f t="shared" si="59"/>
        <v/>
      </c>
      <c r="V212" t="str">
        <f t="shared" si="60"/>
        <v/>
      </c>
      <c r="W212" t="str">
        <f t="shared" si="61"/>
        <v/>
      </c>
      <c r="X212" t="str">
        <f t="shared" si="62"/>
        <v/>
      </c>
      <c r="Y212" t="str">
        <f t="shared" si="63"/>
        <v/>
      </c>
      <c r="Z212" t="str">
        <f t="shared" si="64"/>
        <v/>
      </c>
      <c r="AA212" t="str">
        <f t="shared" si="65"/>
        <v/>
      </c>
      <c r="AB212" t="str">
        <f t="shared" si="66"/>
        <v/>
      </c>
      <c r="AC212" t="str">
        <f t="shared" si="67"/>
        <v/>
      </c>
    </row>
    <row r="213" spans="1:29" x14ac:dyDescent="0.25">
      <c r="A213" s="6"/>
      <c r="B213" s="6"/>
      <c r="C213" s="7" t="str">
        <f>IF($B213="","",VLOOKUP($B213,Baux!$A:$G,2,FALSE))</f>
        <v/>
      </c>
      <c r="D213" s="7" t="str">
        <f>IF($B213="","",VLOOKUP($B213,Baux!$A:$G,3,FALSE))</f>
        <v/>
      </c>
      <c r="E213" s="7" t="str">
        <f>IF($C213="","",VLOOKUP($C213,Biens!$A:$F,2,FALSE))</f>
        <v/>
      </c>
      <c r="F213" s="7" t="str">
        <f>IF(OR($A213="", $B213=""),"",MAX(VLOOKUP($B213,Baux!$A:$G,4,FALSE),DATE($A213,1,1)))</f>
        <v/>
      </c>
      <c r="G213" s="7" t="str">
        <f>IF(OR($A213="", $B213=""),"",MIN(IF(VLOOKUP($B213,Baux!$A:$G,5,FALSE)="",DATE($A213,12,31),VLOOKUP($B213,Baux!$A:$G,5,FALSE)),DATE($A213,12,31)))</f>
        <v/>
      </c>
      <c r="H213" s="7" t="str">
        <f t="shared" si="51"/>
        <v/>
      </c>
      <c r="I213" s="7" t="str">
        <f t="shared" si="52"/>
        <v/>
      </c>
      <c r="J213" s="7" t="str">
        <f>IF(OR($A213="", $B213=""),"",$I213*(IFERROR(SUMIFS(Charges_Reelles!$J:$J,Charges_Reelles!$C:$C,$A213,Charges_Reelles!$D:$D,"Immeuble",Charges_Reelles!$E:$E,$E213,Charges_Reelles!$K:$K,"O",Charges_Reelles!$L:$L,"Tantièmes")*IFERROR(VLOOKUP($C213,Biens!$A:$F,3,FALSE)/VLOOKUP($E213,Immeubles!$A:$F,3,FALSE),0),0)+IFERROR(SUMIFS(Charges_Reelles!$J:$J,Charges_Reelles!$C:$C,$A213,Charges_Reelles!$D:$D,"Immeuble",Charges_Reelles!$E:$E,$E213,Charges_Reelles!$K:$K,"O",Charges_Reelles!$L:$L,"Surface")*IFERROR(VLOOKUP($C213,Biens!$A:$F,4,FALSE)/VLOOKUP($E213,Immeubles!$A:$F,4,FALSE),0),0)+IFERROR(SUMIFS(Charges_Reelles!$J:$J,Charges_Reelles!$C:$C,$A213,Charges_Reelles!$D:$D,"Immeuble",Charges_Reelles!$E:$E,$E213,Charges_Reelles!$K:$K,"O",Charges_Reelles!$L:$L,"Égalitaire")*IFERROR(1/VLOOKUP($E213,Immeubles!$A:$F,5,FALSE),0),0)+SUMIFS(Charges_Reelles!$J:$J,Charges_Reelles!$C:$C,$A213,Charges_Reelles!$D:$D,"Bien",Charges_Reelles!$F:$F,$C213,Charges_Reelles!$K:$K,"O")+SUMIFS(Charges_Reelles!$J:$J,Charges_Reelles!$C:$C,$A213,Charges_Reelles!$D:$D,"Bail",Charges_Reelles!$G:$G,$B213,Charges_Reelles!$K:$K,"O")))</f>
        <v/>
      </c>
      <c r="K213" s="7" t="str">
        <f>IF(OR($A213="", $B213=""),"",SUMIFS(Provisions!$D:$D,Provisions!$B:$B,$A213,Provisions!$C:$C,$B213))</f>
        <v/>
      </c>
      <c r="L213" s="7" t="str">
        <f t="shared" si="53"/>
        <v/>
      </c>
      <c r="M213" s="7" t="str">
        <f t="shared" si="54"/>
        <v/>
      </c>
      <c r="N213" s="7" t="str">
        <f t="shared" si="55"/>
        <v/>
      </c>
      <c r="O213" s="8"/>
      <c r="P213" s="8"/>
      <c r="Q213" s="8"/>
      <c r="R213" t="str">
        <f t="shared" si="56"/>
        <v/>
      </c>
      <c r="S213" t="str">
        <f t="shared" si="57"/>
        <v/>
      </c>
      <c r="T213" t="str">
        <f t="shared" si="58"/>
        <v/>
      </c>
      <c r="U213" t="str">
        <f t="shared" si="59"/>
        <v/>
      </c>
      <c r="V213" t="str">
        <f t="shared" si="60"/>
        <v/>
      </c>
      <c r="W213" t="str">
        <f t="shared" si="61"/>
        <v/>
      </c>
      <c r="X213" t="str">
        <f t="shared" si="62"/>
        <v/>
      </c>
      <c r="Y213" t="str">
        <f t="shared" si="63"/>
        <v/>
      </c>
      <c r="Z213" t="str">
        <f t="shared" si="64"/>
        <v/>
      </c>
      <c r="AA213" t="str">
        <f t="shared" si="65"/>
        <v/>
      </c>
      <c r="AB213" t="str">
        <f t="shared" si="66"/>
        <v/>
      </c>
      <c r="AC213" t="str">
        <f t="shared" si="67"/>
        <v/>
      </c>
    </row>
    <row r="214" spans="1:29" x14ac:dyDescent="0.25">
      <c r="A214" s="6"/>
      <c r="B214" s="6"/>
      <c r="C214" s="7" t="str">
        <f>IF($B214="","",VLOOKUP($B214,Baux!$A:$G,2,FALSE))</f>
        <v/>
      </c>
      <c r="D214" s="7" t="str">
        <f>IF($B214="","",VLOOKUP($B214,Baux!$A:$G,3,FALSE))</f>
        <v/>
      </c>
      <c r="E214" s="7" t="str">
        <f>IF($C214="","",VLOOKUP($C214,Biens!$A:$F,2,FALSE))</f>
        <v/>
      </c>
      <c r="F214" s="7" t="str">
        <f>IF(OR($A214="", $B214=""),"",MAX(VLOOKUP($B214,Baux!$A:$G,4,FALSE),DATE($A214,1,1)))</f>
        <v/>
      </c>
      <c r="G214" s="7" t="str">
        <f>IF(OR($A214="", $B214=""),"",MIN(IF(VLOOKUP($B214,Baux!$A:$G,5,FALSE)="",DATE($A214,12,31),VLOOKUP($B214,Baux!$A:$G,5,FALSE)),DATE($A214,12,31)))</f>
        <v/>
      </c>
      <c r="H214" s="7" t="str">
        <f t="shared" si="51"/>
        <v/>
      </c>
      <c r="I214" s="7" t="str">
        <f t="shared" si="52"/>
        <v/>
      </c>
      <c r="J214" s="7" t="str">
        <f>IF(OR($A214="", $B214=""),"",$I214*(IFERROR(SUMIFS(Charges_Reelles!$J:$J,Charges_Reelles!$C:$C,$A214,Charges_Reelles!$D:$D,"Immeuble",Charges_Reelles!$E:$E,$E214,Charges_Reelles!$K:$K,"O",Charges_Reelles!$L:$L,"Tantièmes")*IFERROR(VLOOKUP($C214,Biens!$A:$F,3,FALSE)/VLOOKUP($E214,Immeubles!$A:$F,3,FALSE),0),0)+IFERROR(SUMIFS(Charges_Reelles!$J:$J,Charges_Reelles!$C:$C,$A214,Charges_Reelles!$D:$D,"Immeuble",Charges_Reelles!$E:$E,$E214,Charges_Reelles!$K:$K,"O",Charges_Reelles!$L:$L,"Surface")*IFERROR(VLOOKUP($C214,Biens!$A:$F,4,FALSE)/VLOOKUP($E214,Immeubles!$A:$F,4,FALSE),0),0)+IFERROR(SUMIFS(Charges_Reelles!$J:$J,Charges_Reelles!$C:$C,$A214,Charges_Reelles!$D:$D,"Immeuble",Charges_Reelles!$E:$E,$E214,Charges_Reelles!$K:$K,"O",Charges_Reelles!$L:$L,"Égalitaire")*IFERROR(1/VLOOKUP($E214,Immeubles!$A:$F,5,FALSE),0),0)+SUMIFS(Charges_Reelles!$J:$J,Charges_Reelles!$C:$C,$A214,Charges_Reelles!$D:$D,"Bien",Charges_Reelles!$F:$F,$C214,Charges_Reelles!$K:$K,"O")+SUMIFS(Charges_Reelles!$J:$J,Charges_Reelles!$C:$C,$A214,Charges_Reelles!$D:$D,"Bail",Charges_Reelles!$G:$G,$B214,Charges_Reelles!$K:$K,"O")))</f>
        <v/>
      </c>
      <c r="K214" s="7" t="str">
        <f>IF(OR($A214="", $B214=""),"",SUMIFS(Provisions!$D:$D,Provisions!$B:$B,$A214,Provisions!$C:$C,$B214))</f>
        <v/>
      </c>
      <c r="L214" s="7" t="str">
        <f t="shared" si="53"/>
        <v/>
      </c>
      <c r="M214" s="7" t="str">
        <f t="shared" si="54"/>
        <v/>
      </c>
      <c r="N214" s="7" t="str">
        <f t="shared" si="55"/>
        <v/>
      </c>
      <c r="O214" s="8"/>
      <c r="P214" s="8"/>
      <c r="Q214" s="8"/>
      <c r="R214" t="str">
        <f t="shared" si="56"/>
        <v/>
      </c>
      <c r="S214" t="str">
        <f t="shared" si="57"/>
        <v/>
      </c>
      <c r="T214" t="str">
        <f t="shared" si="58"/>
        <v/>
      </c>
      <c r="U214" t="str">
        <f t="shared" si="59"/>
        <v/>
      </c>
      <c r="V214" t="str">
        <f t="shared" si="60"/>
        <v/>
      </c>
      <c r="W214" t="str">
        <f t="shared" si="61"/>
        <v/>
      </c>
      <c r="X214" t="str">
        <f t="shared" si="62"/>
        <v/>
      </c>
      <c r="Y214" t="str">
        <f t="shared" si="63"/>
        <v/>
      </c>
      <c r="Z214" t="str">
        <f t="shared" si="64"/>
        <v/>
      </c>
      <c r="AA214" t="str">
        <f t="shared" si="65"/>
        <v/>
      </c>
      <c r="AB214" t="str">
        <f t="shared" si="66"/>
        <v/>
      </c>
      <c r="AC214" t="str">
        <f t="shared" si="67"/>
        <v/>
      </c>
    </row>
    <row r="215" spans="1:29" x14ac:dyDescent="0.25">
      <c r="A215" s="6"/>
      <c r="B215" s="6"/>
      <c r="C215" s="7" t="str">
        <f>IF($B215="","",VLOOKUP($B215,Baux!$A:$G,2,FALSE))</f>
        <v/>
      </c>
      <c r="D215" s="7" t="str">
        <f>IF($B215="","",VLOOKUP($B215,Baux!$A:$G,3,FALSE))</f>
        <v/>
      </c>
      <c r="E215" s="7" t="str">
        <f>IF($C215="","",VLOOKUP($C215,Biens!$A:$F,2,FALSE))</f>
        <v/>
      </c>
      <c r="F215" s="7" t="str">
        <f>IF(OR($A215="", $B215=""),"",MAX(VLOOKUP($B215,Baux!$A:$G,4,FALSE),DATE($A215,1,1)))</f>
        <v/>
      </c>
      <c r="G215" s="7" t="str">
        <f>IF(OR($A215="", $B215=""),"",MIN(IF(VLOOKUP($B215,Baux!$A:$G,5,FALSE)="",DATE($A215,12,31),VLOOKUP($B215,Baux!$A:$G,5,FALSE)),DATE($A215,12,31)))</f>
        <v/>
      </c>
      <c r="H215" s="7" t="str">
        <f t="shared" si="51"/>
        <v/>
      </c>
      <c r="I215" s="7" t="str">
        <f t="shared" si="52"/>
        <v/>
      </c>
      <c r="J215" s="7" t="str">
        <f>IF(OR($A215="", $B215=""),"",$I215*(IFERROR(SUMIFS(Charges_Reelles!$J:$J,Charges_Reelles!$C:$C,$A215,Charges_Reelles!$D:$D,"Immeuble",Charges_Reelles!$E:$E,$E215,Charges_Reelles!$K:$K,"O",Charges_Reelles!$L:$L,"Tantièmes")*IFERROR(VLOOKUP($C215,Biens!$A:$F,3,FALSE)/VLOOKUP($E215,Immeubles!$A:$F,3,FALSE),0),0)+IFERROR(SUMIFS(Charges_Reelles!$J:$J,Charges_Reelles!$C:$C,$A215,Charges_Reelles!$D:$D,"Immeuble",Charges_Reelles!$E:$E,$E215,Charges_Reelles!$K:$K,"O",Charges_Reelles!$L:$L,"Surface")*IFERROR(VLOOKUP($C215,Biens!$A:$F,4,FALSE)/VLOOKUP($E215,Immeubles!$A:$F,4,FALSE),0),0)+IFERROR(SUMIFS(Charges_Reelles!$J:$J,Charges_Reelles!$C:$C,$A215,Charges_Reelles!$D:$D,"Immeuble",Charges_Reelles!$E:$E,$E215,Charges_Reelles!$K:$K,"O",Charges_Reelles!$L:$L,"Égalitaire")*IFERROR(1/VLOOKUP($E215,Immeubles!$A:$F,5,FALSE),0),0)+SUMIFS(Charges_Reelles!$J:$J,Charges_Reelles!$C:$C,$A215,Charges_Reelles!$D:$D,"Bien",Charges_Reelles!$F:$F,$C215,Charges_Reelles!$K:$K,"O")+SUMIFS(Charges_Reelles!$J:$J,Charges_Reelles!$C:$C,$A215,Charges_Reelles!$D:$D,"Bail",Charges_Reelles!$G:$G,$B215,Charges_Reelles!$K:$K,"O")))</f>
        <v/>
      </c>
      <c r="K215" s="7" t="str">
        <f>IF(OR($A215="", $B215=""),"",SUMIFS(Provisions!$D:$D,Provisions!$B:$B,$A215,Provisions!$C:$C,$B215))</f>
        <v/>
      </c>
      <c r="L215" s="7" t="str">
        <f t="shared" si="53"/>
        <v/>
      </c>
      <c r="M215" s="7" t="str">
        <f t="shared" si="54"/>
        <v/>
      </c>
      <c r="N215" s="7" t="str">
        <f t="shared" si="55"/>
        <v/>
      </c>
      <c r="O215" s="8"/>
      <c r="P215" s="8"/>
      <c r="Q215" s="8"/>
      <c r="R215" t="str">
        <f t="shared" si="56"/>
        <v/>
      </c>
      <c r="S215" t="str">
        <f t="shared" si="57"/>
        <v/>
      </c>
      <c r="T215" t="str">
        <f t="shared" si="58"/>
        <v/>
      </c>
      <c r="U215" t="str">
        <f t="shared" si="59"/>
        <v/>
      </c>
      <c r="V215" t="str">
        <f t="shared" si="60"/>
        <v/>
      </c>
      <c r="W215" t="str">
        <f t="shared" si="61"/>
        <v/>
      </c>
      <c r="X215" t="str">
        <f t="shared" si="62"/>
        <v/>
      </c>
      <c r="Y215" t="str">
        <f t="shared" si="63"/>
        <v/>
      </c>
      <c r="Z215" t="str">
        <f t="shared" si="64"/>
        <v/>
      </c>
      <c r="AA215" t="str">
        <f t="shared" si="65"/>
        <v/>
      </c>
      <c r="AB215" t="str">
        <f t="shared" si="66"/>
        <v/>
      </c>
      <c r="AC215" t="str">
        <f t="shared" si="67"/>
        <v/>
      </c>
    </row>
    <row r="216" spans="1:29" x14ac:dyDescent="0.25">
      <c r="A216" s="6"/>
      <c r="B216" s="6"/>
      <c r="C216" s="7" t="str">
        <f>IF($B216="","",VLOOKUP($B216,Baux!$A:$G,2,FALSE))</f>
        <v/>
      </c>
      <c r="D216" s="7" t="str">
        <f>IF($B216="","",VLOOKUP($B216,Baux!$A:$G,3,FALSE))</f>
        <v/>
      </c>
      <c r="E216" s="7" t="str">
        <f>IF($C216="","",VLOOKUP($C216,Biens!$A:$F,2,FALSE))</f>
        <v/>
      </c>
      <c r="F216" s="7" t="str">
        <f>IF(OR($A216="", $B216=""),"",MAX(VLOOKUP($B216,Baux!$A:$G,4,FALSE),DATE($A216,1,1)))</f>
        <v/>
      </c>
      <c r="G216" s="7" t="str">
        <f>IF(OR($A216="", $B216=""),"",MIN(IF(VLOOKUP($B216,Baux!$A:$G,5,FALSE)="",DATE($A216,12,31),VLOOKUP($B216,Baux!$A:$G,5,FALSE)),DATE($A216,12,31)))</f>
        <v/>
      </c>
      <c r="H216" s="7" t="str">
        <f t="shared" si="51"/>
        <v/>
      </c>
      <c r="I216" s="7" t="str">
        <f t="shared" si="52"/>
        <v/>
      </c>
      <c r="J216" s="7" t="str">
        <f>IF(OR($A216="", $B216=""),"",$I216*(IFERROR(SUMIFS(Charges_Reelles!$J:$J,Charges_Reelles!$C:$C,$A216,Charges_Reelles!$D:$D,"Immeuble",Charges_Reelles!$E:$E,$E216,Charges_Reelles!$K:$K,"O",Charges_Reelles!$L:$L,"Tantièmes")*IFERROR(VLOOKUP($C216,Biens!$A:$F,3,FALSE)/VLOOKUP($E216,Immeubles!$A:$F,3,FALSE),0),0)+IFERROR(SUMIFS(Charges_Reelles!$J:$J,Charges_Reelles!$C:$C,$A216,Charges_Reelles!$D:$D,"Immeuble",Charges_Reelles!$E:$E,$E216,Charges_Reelles!$K:$K,"O",Charges_Reelles!$L:$L,"Surface")*IFERROR(VLOOKUP($C216,Biens!$A:$F,4,FALSE)/VLOOKUP($E216,Immeubles!$A:$F,4,FALSE),0),0)+IFERROR(SUMIFS(Charges_Reelles!$J:$J,Charges_Reelles!$C:$C,$A216,Charges_Reelles!$D:$D,"Immeuble",Charges_Reelles!$E:$E,$E216,Charges_Reelles!$K:$K,"O",Charges_Reelles!$L:$L,"Égalitaire")*IFERROR(1/VLOOKUP($E216,Immeubles!$A:$F,5,FALSE),0),0)+SUMIFS(Charges_Reelles!$J:$J,Charges_Reelles!$C:$C,$A216,Charges_Reelles!$D:$D,"Bien",Charges_Reelles!$F:$F,$C216,Charges_Reelles!$K:$K,"O")+SUMIFS(Charges_Reelles!$J:$J,Charges_Reelles!$C:$C,$A216,Charges_Reelles!$D:$D,"Bail",Charges_Reelles!$G:$G,$B216,Charges_Reelles!$K:$K,"O")))</f>
        <v/>
      </c>
      <c r="K216" s="7" t="str">
        <f>IF(OR($A216="", $B216=""),"",SUMIFS(Provisions!$D:$D,Provisions!$B:$B,$A216,Provisions!$C:$C,$B216))</f>
        <v/>
      </c>
      <c r="L216" s="7" t="str">
        <f t="shared" si="53"/>
        <v/>
      </c>
      <c r="M216" s="7" t="str">
        <f t="shared" si="54"/>
        <v/>
      </c>
      <c r="N216" s="7" t="str">
        <f t="shared" si="55"/>
        <v/>
      </c>
      <c r="O216" s="8"/>
      <c r="P216" s="8"/>
      <c r="Q216" s="8"/>
      <c r="R216" t="str">
        <f t="shared" si="56"/>
        <v/>
      </c>
      <c r="S216" t="str">
        <f t="shared" si="57"/>
        <v/>
      </c>
      <c r="T216" t="str">
        <f t="shared" si="58"/>
        <v/>
      </c>
      <c r="U216" t="str">
        <f t="shared" si="59"/>
        <v/>
      </c>
      <c r="V216" t="str">
        <f t="shared" si="60"/>
        <v/>
      </c>
      <c r="W216" t="str">
        <f t="shared" si="61"/>
        <v/>
      </c>
      <c r="X216" t="str">
        <f t="shared" si="62"/>
        <v/>
      </c>
      <c r="Y216" t="str">
        <f t="shared" si="63"/>
        <v/>
      </c>
      <c r="Z216" t="str">
        <f t="shared" si="64"/>
        <v/>
      </c>
      <c r="AA216" t="str">
        <f t="shared" si="65"/>
        <v/>
      </c>
      <c r="AB216" t="str">
        <f t="shared" si="66"/>
        <v/>
      </c>
      <c r="AC216" t="str">
        <f t="shared" si="67"/>
        <v/>
      </c>
    </row>
    <row r="217" spans="1:29" x14ac:dyDescent="0.25">
      <c r="A217" s="6"/>
      <c r="B217" s="6"/>
      <c r="C217" s="7" t="str">
        <f>IF($B217="","",VLOOKUP($B217,Baux!$A:$G,2,FALSE))</f>
        <v/>
      </c>
      <c r="D217" s="7" t="str">
        <f>IF($B217="","",VLOOKUP($B217,Baux!$A:$G,3,FALSE))</f>
        <v/>
      </c>
      <c r="E217" s="7" t="str">
        <f>IF($C217="","",VLOOKUP($C217,Biens!$A:$F,2,FALSE))</f>
        <v/>
      </c>
      <c r="F217" s="7" t="str">
        <f>IF(OR($A217="", $B217=""),"",MAX(VLOOKUP($B217,Baux!$A:$G,4,FALSE),DATE($A217,1,1)))</f>
        <v/>
      </c>
      <c r="G217" s="7" t="str">
        <f>IF(OR($A217="", $B217=""),"",MIN(IF(VLOOKUP($B217,Baux!$A:$G,5,FALSE)="",DATE($A217,12,31),VLOOKUP($B217,Baux!$A:$G,5,FALSE)),DATE($A217,12,31)))</f>
        <v/>
      </c>
      <c r="H217" s="7" t="str">
        <f t="shared" si="51"/>
        <v/>
      </c>
      <c r="I217" s="7" t="str">
        <f t="shared" si="52"/>
        <v/>
      </c>
      <c r="J217" s="7" t="str">
        <f>IF(OR($A217="", $B217=""),"",$I217*(IFERROR(SUMIFS(Charges_Reelles!$J:$J,Charges_Reelles!$C:$C,$A217,Charges_Reelles!$D:$D,"Immeuble",Charges_Reelles!$E:$E,$E217,Charges_Reelles!$K:$K,"O",Charges_Reelles!$L:$L,"Tantièmes")*IFERROR(VLOOKUP($C217,Biens!$A:$F,3,FALSE)/VLOOKUP($E217,Immeubles!$A:$F,3,FALSE),0),0)+IFERROR(SUMIFS(Charges_Reelles!$J:$J,Charges_Reelles!$C:$C,$A217,Charges_Reelles!$D:$D,"Immeuble",Charges_Reelles!$E:$E,$E217,Charges_Reelles!$K:$K,"O",Charges_Reelles!$L:$L,"Surface")*IFERROR(VLOOKUP($C217,Biens!$A:$F,4,FALSE)/VLOOKUP($E217,Immeubles!$A:$F,4,FALSE),0),0)+IFERROR(SUMIFS(Charges_Reelles!$J:$J,Charges_Reelles!$C:$C,$A217,Charges_Reelles!$D:$D,"Immeuble",Charges_Reelles!$E:$E,$E217,Charges_Reelles!$K:$K,"O",Charges_Reelles!$L:$L,"Égalitaire")*IFERROR(1/VLOOKUP($E217,Immeubles!$A:$F,5,FALSE),0),0)+SUMIFS(Charges_Reelles!$J:$J,Charges_Reelles!$C:$C,$A217,Charges_Reelles!$D:$D,"Bien",Charges_Reelles!$F:$F,$C217,Charges_Reelles!$K:$K,"O")+SUMIFS(Charges_Reelles!$J:$J,Charges_Reelles!$C:$C,$A217,Charges_Reelles!$D:$D,"Bail",Charges_Reelles!$G:$G,$B217,Charges_Reelles!$K:$K,"O")))</f>
        <v/>
      </c>
      <c r="K217" s="7" t="str">
        <f>IF(OR($A217="", $B217=""),"",SUMIFS(Provisions!$D:$D,Provisions!$B:$B,$A217,Provisions!$C:$C,$B217))</f>
        <v/>
      </c>
      <c r="L217" s="7" t="str">
        <f t="shared" si="53"/>
        <v/>
      </c>
      <c r="M217" s="7" t="str">
        <f t="shared" si="54"/>
        <v/>
      </c>
      <c r="N217" s="7" t="str">
        <f t="shared" si="55"/>
        <v/>
      </c>
      <c r="O217" s="8"/>
      <c r="P217" s="8"/>
      <c r="Q217" s="8"/>
      <c r="R217" t="str">
        <f t="shared" si="56"/>
        <v/>
      </c>
      <c r="S217" t="str">
        <f t="shared" si="57"/>
        <v/>
      </c>
      <c r="T217" t="str">
        <f t="shared" si="58"/>
        <v/>
      </c>
      <c r="U217" t="str">
        <f t="shared" si="59"/>
        <v/>
      </c>
      <c r="V217" t="str">
        <f t="shared" si="60"/>
        <v/>
      </c>
      <c r="W217" t="str">
        <f t="shared" si="61"/>
        <v/>
      </c>
      <c r="X217" t="str">
        <f t="shared" si="62"/>
        <v/>
      </c>
      <c r="Y217" t="str">
        <f t="shared" si="63"/>
        <v/>
      </c>
      <c r="Z217" t="str">
        <f t="shared" si="64"/>
        <v/>
      </c>
      <c r="AA217" t="str">
        <f t="shared" si="65"/>
        <v/>
      </c>
      <c r="AB217" t="str">
        <f t="shared" si="66"/>
        <v/>
      </c>
      <c r="AC217" t="str">
        <f t="shared" si="67"/>
        <v/>
      </c>
    </row>
    <row r="218" spans="1:29" x14ac:dyDescent="0.25">
      <c r="A218" s="6"/>
      <c r="B218" s="6"/>
      <c r="C218" s="7" t="str">
        <f>IF($B218="","",VLOOKUP($B218,Baux!$A:$G,2,FALSE))</f>
        <v/>
      </c>
      <c r="D218" s="7" t="str">
        <f>IF($B218="","",VLOOKUP($B218,Baux!$A:$G,3,FALSE))</f>
        <v/>
      </c>
      <c r="E218" s="7" t="str">
        <f>IF($C218="","",VLOOKUP($C218,Biens!$A:$F,2,FALSE))</f>
        <v/>
      </c>
      <c r="F218" s="7" t="str">
        <f>IF(OR($A218="", $B218=""),"",MAX(VLOOKUP($B218,Baux!$A:$G,4,FALSE),DATE($A218,1,1)))</f>
        <v/>
      </c>
      <c r="G218" s="7" t="str">
        <f>IF(OR($A218="", $B218=""),"",MIN(IF(VLOOKUP($B218,Baux!$A:$G,5,FALSE)="",DATE($A218,12,31),VLOOKUP($B218,Baux!$A:$G,5,FALSE)),DATE($A218,12,31)))</f>
        <v/>
      </c>
      <c r="H218" s="7" t="str">
        <f t="shared" si="51"/>
        <v/>
      </c>
      <c r="I218" s="7" t="str">
        <f t="shared" si="52"/>
        <v/>
      </c>
      <c r="J218" s="7" t="str">
        <f>IF(OR($A218="", $B218=""),"",$I218*(IFERROR(SUMIFS(Charges_Reelles!$J:$J,Charges_Reelles!$C:$C,$A218,Charges_Reelles!$D:$D,"Immeuble",Charges_Reelles!$E:$E,$E218,Charges_Reelles!$K:$K,"O",Charges_Reelles!$L:$L,"Tantièmes")*IFERROR(VLOOKUP($C218,Biens!$A:$F,3,FALSE)/VLOOKUP($E218,Immeubles!$A:$F,3,FALSE),0),0)+IFERROR(SUMIFS(Charges_Reelles!$J:$J,Charges_Reelles!$C:$C,$A218,Charges_Reelles!$D:$D,"Immeuble",Charges_Reelles!$E:$E,$E218,Charges_Reelles!$K:$K,"O",Charges_Reelles!$L:$L,"Surface")*IFERROR(VLOOKUP($C218,Biens!$A:$F,4,FALSE)/VLOOKUP($E218,Immeubles!$A:$F,4,FALSE),0),0)+IFERROR(SUMIFS(Charges_Reelles!$J:$J,Charges_Reelles!$C:$C,$A218,Charges_Reelles!$D:$D,"Immeuble",Charges_Reelles!$E:$E,$E218,Charges_Reelles!$K:$K,"O",Charges_Reelles!$L:$L,"Égalitaire")*IFERROR(1/VLOOKUP($E218,Immeubles!$A:$F,5,FALSE),0),0)+SUMIFS(Charges_Reelles!$J:$J,Charges_Reelles!$C:$C,$A218,Charges_Reelles!$D:$D,"Bien",Charges_Reelles!$F:$F,$C218,Charges_Reelles!$K:$K,"O")+SUMIFS(Charges_Reelles!$J:$J,Charges_Reelles!$C:$C,$A218,Charges_Reelles!$D:$D,"Bail",Charges_Reelles!$G:$G,$B218,Charges_Reelles!$K:$K,"O")))</f>
        <v/>
      </c>
      <c r="K218" s="7" t="str">
        <f>IF(OR($A218="", $B218=""),"",SUMIFS(Provisions!$D:$D,Provisions!$B:$B,$A218,Provisions!$C:$C,$B218))</f>
        <v/>
      </c>
      <c r="L218" s="7" t="str">
        <f t="shared" si="53"/>
        <v/>
      </c>
      <c r="M218" s="7" t="str">
        <f t="shared" si="54"/>
        <v/>
      </c>
      <c r="N218" s="7" t="str">
        <f t="shared" si="55"/>
        <v/>
      </c>
      <c r="O218" s="8"/>
      <c r="P218" s="8"/>
      <c r="Q218" s="8"/>
      <c r="R218" t="str">
        <f t="shared" si="56"/>
        <v/>
      </c>
      <c r="S218" t="str">
        <f t="shared" si="57"/>
        <v/>
      </c>
      <c r="T218" t="str">
        <f t="shared" si="58"/>
        <v/>
      </c>
      <c r="U218" t="str">
        <f t="shared" si="59"/>
        <v/>
      </c>
      <c r="V218" t="str">
        <f t="shared" si="60"/>
        <v/>
      </c>
      <c r="W218" t="str">
        <f t="shared" si="61"/>
        <v/>
      </c>
      <c r="X218" t="str">
        <f t="shared" si="62"/>
        <v/>
      </c>
      <c r="Y218" t="str">
        <f t="shared" si="63"/>
        <v/>
      </c>
      <c r="Z218" t="str">
        <f t="shared" si="64"/>
        <v/>
      </c>
      <c r="AA218" t="str">
        <f t="shared" si="65"/>
        <v/>
      </c>
      <c r="AB218" t="str">
        <f t="shared" si="66"/>
        <v/>
      </c>
      <c r="AC218" t="str">
        <f t="shared" si="67"/>
        <v/>
      </c>
    </row>
    <row r="219" spans="1:29" x14ac:dyDescent="0.25">
      <c r="A219" s="6"/>
      <c r="B219" s="6"/>
      <c r="C219" s="7" t="str">
        <f>IF($B219="","",VLOOKUP($B219,Baux!$A:$G,2,FALSE))</f>
        <v/>
      </c>
      <c r="D219" s="7" t="str">
        <f>IF($B219="","",VLOOKUP($B219,Baux!$A:$G,3,FALSE))</f>
        <v/>
      </c>
      <c r="E219" s="7" t="str">
        <f>IF($C219="","",VLOOKUP($C219,Biens!$A:$F,2,FALSE))</f>
        <v/>
      </c>
      <c r="F219" s="7" t="str">
        <f>IF(OR($A219="", $B219=""),"",MAX(VLOOKUP($B219,Baux!$A:$G,4,FALSE),DATE($A219,1,1)))</f>
        <v/>
      </c>
      <c r="G219" s="7" t="str">
        <f>IF(OR($A219="", $B219=""),"",MIN(IF(VLOOKUP($B219,Baux!$A:$G,5,FALSE)="",DATE($A219,12,31),VLOOKUP($B219,Baux!$A:$G,5,FALSE)),DATE($A219,12,31)))</f>
        <v/>
      </c>
      <c r="H219" s="7" t="str">
        <f t="shared" si="51"/>
        <v/>
      </c>
      <c r="I219" s="7" t="str">
        <f t="shared" si="52"/>
        <v/>
      </c>
      <c r="J219" s="7" t="str">
        <f>IF(OR($A219="", $B219=""),"",$I219*(IFERROR(SUMIFS(Charges_Reelles!$J:$J,Charges_Reelles!$C:$C,$A219,Charges_Reelles!$D:$D,"Immeuble",Charges_Reelles!$E:$E,$E219,Charges_Reelles!$K:$K,"O",Charges_Reelles!$L:$L,"Tantièmes")*IFERROR(VLOOKUP($C219,Biens!$A:$F,3,FALSE)/VLOOKUP($E219,Immeubles!$A:$F,3,FALSE),0),0)+IFERROR(SUMIFS(Charges_Reelles!$J:$J,Charges_Reelles!$C:$C,$A219,Charges_Reelles!$D:$D,"Immeuble",Charges_Reelles!$E:$E,$E219,Charges_Reelles!$K:$K,"O",Charges_Reelles!$L:$L,"Surface")*IFERROR(VLOOKUP($C219,Biens!$A:$F,4,FALSE)/VLOOKUP($E219,Immeubles!$A:$F,4,FALSE),0),0)+IFERROR(SUMIFS(Charges_Reelles!$J:$J,Charges_Reelles!$C:$C,$A219,Charges_Reelles!$D:$D,"Immeuble",Charges_Reelles!$E:$E,$E219,Charges_Reelles!$K:$K,"O",Charges_Reelles!$L:$L,"Égalitaire")*IFERROR(1/VLOOKUP($E219,Immeubles!$A:$F,5,FALSE),0),0)+SUMIFS(Charges_Reelles!$J:$J,Charges_Reelles!$C:$C,$A219,Charges_Reelles!$D:$D,"Bien",Charges_Reelles!$F:$F,$C219,Charges_Reelles!$K:$K,"O")+SUMIFS(Charges_Reelles!$J:$J,Charges_Reelles!$C:$C,$A219,Charges_Reelles!$D:$D,"Bail",Charges_Reelles!$G:$G,$B219,Charges_Reelles!$K:$K,"O")))</f>
        <v/>
      </c>
      <c r="K219" s="7" t="str">
        <f>IF(OR($A219="", $B219=""),"",SUMIFS(Provisions!$D:$D,Provisions!$B:$B,$A219,Provisions!$C:$C,$B219))</f>
        <v/>
      </c>
      <c r="L219" s="7" t="str">
        <f t="shared" si="53"/>
        <v/>
      </c>
      <c r="M219" s="7" t="str">
        <f t="shared" si="54"/>
        <v/>
      </c>
      <c r="N219" s="7" t="str">
        <f t="shared" si="55"/>
        <v/>
      </c>
      <c r="O219" s="8"/>
      <c r="P219" s="8"/>
      <c r="Q219" s="8"/>
      <c r="R219" t="str">
        <f t="shared" si="56"/>
        <v/>
      </c>
      <c r="S219" t="str">
        <f t="shared" si="57"/>
        <v/>
      </c>
      <c r="T219" t="str">
        <f t="shared" si="58"/>
        <v/>
      </c>
      <c r="U219" t="str">
        <f t="shared" si="59"/>
        <v/>
      </c>
      <c r="V219" t="str">
        <f t="shared" si="60"/>
        <v/>
      </c>
      <c r="W219" t="str">
        <f t="shared" si="61"/>
        <v/>
      </c>
      <c r="X219" t="str">
        <f t="shared" si="62"/>
        <v/>
      </c>
      <c r="Y219" t="str">
        <f t="shared" si="63"/>
        <v/>
      </c>
      <c r="Z219" t="str">
        <f t="shared" si="64"/>
        <v/>
      </c>
      <c r="AA219" t="str">
        <f t="shared" si="65"/>
        <v/>
      </c>
      <c r="AB219" t="str">
        <f t="shared" si="66"/>
        <v/>
      </c>
      <c r="AC219" t="str">
        <f t="shared" si="67"/>
        <v/>
      </c>
    </row>
    <row r="220" spans="1:29" x14ac:dyDescent="0.25">
      <c r="A220" s="6"/>
      <c r="B220" s="6"/>
      <c r="C220" s="7" t="str">
        <f>IF($B220="","",VLOOKUP($B220,Baux!$A:$G,2,FALSE))</f>
        <v/>
      </c>
      <c r="D220" s="7" t="str">
        <f>IF($B220="","",VLOOKUP($B220,Baux!$A:$G,3,FALSE))</f>
        <v/>
      </c>
      <c r="E220" s="7" t="str">
        <f>IF($C220="","",VLOOKUP($C220,Biens!$A:$F,2,FALSE))</f>
        <v/>
      </c>
      <c r="F220" s="7" t="str">
        <f>IF(OR($A220="", $B220=""),"",MAX(VLOOKUP($B220,Baux!$A:$G,4,FALSE),DATE($A220,1,1)))</f>
        <v/>
      </c>
      <c r="G220" s="7" t="str">
        <f>IF(OR($A220="", $B220=""),"",MIN(IF(VLOOKUP($B220,Baux!$A:$G,5,FALSE)="",DATE($A220,12,31),VLOOKUP($B220,Baux!$A:$G,5,FALSE)),DATE($A220,12,31)))</f>
        <v/>
      </c>
      <c r="H220" s="7" t="str">
        <f t="shared" si="51"/>
        <v/>
      </c>
      <c r="I220" s="7" t="str">
        <f t="shared" si="52"/>
        <v/>
      </c>
      <c r="J220" s="7" t="str">
        <f>IF(OR($A220="", $B220=""),"",$I220*(IFERROR(SUMIFS(Charges_Reelles!$J:$J,Charges_Reelles!$C:$C,$A220,Charges_Reelles!$D:$D,"Immeuble",Charges_Reelles!$E:$E,$E220,Charges_Reelles!$K:$K,"O",Charges_Reelles!$L:$L,"Tantièmes")*IFERROR(VLOOKUP($C220,Biens!$A:$F,3,FALSE)/VLOOKUP($E220,Immeubles!$A:$F,3,FALSE),0),0)+IFERROR(SUMIFS(Charges_Reelles!$J:$J,Charges_Reelles!$C:$C,$A220,Charges_Reelles!$D:$D,"Immeuble",Charges_Reelles!$E:$E,$E220,Charges_Reelles!$K:$K,"O",Charges_Reelles!$L:$L,"Surface")*IFERROR(VLOOKUP($C220,Biens!$A:$F,4,FALSE)/VLOOKUP($E220,Immeubles!$A:$F,4,FALSE),0),0)+IFERROR(SUMIFS(Charges_Reelles!$J:$J,Charges_Reelles!$C:$C,$A220,Charges_Reelles!$D:$D,"Immeuble",Charges_Reelles!$E:$E,$E220,Charges_Reelles!$K:$K,"O",Charges_Reelles!$L:$L,"Égalitaire")*IFERROR(1/VLOOKUP($E220,Immeubles!$A:$F,5,FALSE),0),0)+SUMIFS(Charges_Reelles!$J:$J,Charges_Reelles!$C:$C,$A220,Charges_Reelles!$D:$D,"Bien",Charges_Reelles!$F:$F,$C220,Charges_Reelles!$K:$K,"O")+SUMIFS(Charges_Reelles!$J:$J,Charges_Reelles!$C:$C,$A220,Charges_Reelles!$D:$D,"Bail",Charges_Reelles!$G:$G,$B220,Charges_Reelles!$K:$K,"O")))</f>
        <v/>
      </c>
      <c r="K220" s="7" t="str">
        <f>IF(OR($A220="", $B220=""),"",SUMIFS(Provisions!$D:$D,Provisions!$B:$B,$A220,Provisions!$C:$C,$B220))</f>
        <v/>
      </c>
      <c r="L220" s="7" t="str">
        <f t="shared" si="53"/>
        <v/>
      </c>
      <c r="M220" s="7" t="str">
        <f t="shared" si="54"/>
        <v/>
      </c>
      <c r="N220" s="7" t="str">
        <f t="shared" si="55"/>
        <v/>
      </c>
      <c r="O220" s="8"/>
      <c r="P220" s="8"/>
      <c r="Q220" s="8"/>
      <c r="R220" t="str">
        <f t="shared" si="56"/>
        <v/>
      </c>
      <c r="S220" t="str">
        <f t="shared" si="57"/>
        <v/>
      </c>
      <c r="T220" t="str">
        <f t="shared" si="58"/>
        <v/>
      </c>
      <c r="U220" t="str">
        <f t="shared" si="59"/>
        <v/>
      </c>
      <c r="V220" t="str">
        <f t="shared" si="60"/>
        <v/>
      </c>
      <c r="W220" t="str">
        <f t="shared" si="61"/>
        <v/>
      </c>
      <c r="X220" t="str">
        <f t="shared" si="62"/>
        <v/>
      </c>
      <c r="Y220" t="str">
        <f t="shared" si="63"/>
        <v/>
      </c>
      <c r="Z220" t="str">
        <f t="shared" si="64"/>
        <v/>
      </c>
      <c r="AA220" t="str">
        <f t="shared" si="65"/>
        <v/>
      </c>
      <c r="AB220" t="str">
        <f t="shared" si="66"/>
        <v/>
      </c>
      <c r="AC220" t="str">
        <f t="shared" si="67"/>
        <v/>
      </c>
    </row>
    <row r="221" spans="1:29" x14ac:dyDescent="0.25">
      <c r="A221" s="6"/>
      <c r="B221" s="6"/>
      <c r="C221" s="7" t="str">
        <f>IF($B221="","",VLOOKUP($B221,Baux!$A:$G,2,FALSE))</f>
        <v/>
      </c>
      <c r="D221" s="7" t="str">
        <f>IF($B221="","",VLOOKUP($B221,Baux!$A:$G,3,FALSE))</f>
        <v/>
      </c>
      <c r="E221" s="7" t="str">
        <f>IF($C221="","",VLOOKUP($C221,Biens!$A:$F,2,FALSE))</f>
        <v/>
      </c>
      <c r="F221" s="7" t="str">
        <f>IF(OR($A221="", $B221=""),"",MAX(VLOOKUP($B221,Baux!$A:$G,4,FALSE),DATE($A221,1,1)))</f>
        <v/>
      </c>
      <c r="G221" s="7" t="str">
        <f>IF(OR($A221="", $B221=""),"",MIN(IF(VLOOKUP($B221,Baux!$A:$G,5,FALSE)="",DATE($A221,12,31),VLOOKUP($B221,Baux!$A:$G,5,FALSE)),DATE($A221,12,31)))</f>
        <v/>
      </c>
      <c r="H221" s="7" t="str">
        <f t="shared" si="51"/>
        <v/>
      </c>
      <c r="I221" s="7" t="str">
        <f t="shared" si="52"/>
        <v/>
      </c>
      <c r="J221" s="7" t="str">
        <f>IF(OR($A221="", $B221=""),"",$I221*(IFERROR(SUMIFS(Charges_Reelles!$J:$J,Charges_Reelles!$C:$C,$A221,Charges_Reelles!$D:$D,"Immeuble",Charges_Reelles!$E:$E,$E221,Charges_Reelles!$K:$K,"O",Charges_Reelles!$L:$L,"Tantièmes")*IFERROR(VLOOKUP($C221,Biens!$A:$F,3,FALSE)/VLOOKUP($E221,Immeubles!$A:$F,3,FALSE),0),0)+IFERROR(SUMIFS(Charges_Reelles!$J:$J,Charges_Reelles!$C:$C,$A221,Charges_Reelles!$D:$D,"Immeuble",Charges_Reelles!$E:$E,$E221,Charges_Reelles!$K:$K,"O",Charges_Reelles!$L:$L,"Surface")*IFERROR(VLOOKUP($C221,Biens!$A:$F,4,FALSE)/VLOOKUP($E221,Immeubles!$A:$F,4,FALSE),0),0)+IFERROR(SUMIFS(Charges_Reelles!$J:$J,Charges_Reelles!$C:$C,$A221,Charges_Reelles!$D:$D,"Immeuble",Charges_Reelles!$E:$E,$E221,Charges_Reelles!$K:$K,"O",Charges_Reelles!$L:$L,"Égalitaire")*IFERROR(1/VLOOKUP($E221,Immeubles!$A:$F,5,FALSE),0),0)+SUMIFS(Charges_Reelles!$J:$J,Charges_Reelles!$C:$C,$A221,Charges_Reelles!$D:$D,"Bien",Charges_Reelles!$F:$F,$C221,Charges_Reelles!$K:$K,"O")+SUMIFS(Charges_Reelles!$J:$J,Charges_Reelles!$C:$C,$A221,Charges_Reelles!$D:$D,"Bail",Charges_Reelles!$G:$G,$B221,Charges_Reelles!$K:$K,"O")))</f>
        <v/>
      </c>
      <c r="K221" s="7" t="str">
        <f>IF(OR($A221="", $B221=""),"",SUMIFS(Provisions!$D:$D,Provisions!$B:$B,$A221,Provisions!$C:$C,$B221))</f>
        <v/>
      </c>
      <c r="L221" s="7" t="str">
        <f t="shared" si="53"/>
        <v/>
      </c>
      <c r="M221" s="7" t="str">
        <f t="shared" si="54"/>
        <v/>
      </c>
      <c r="N221" s="7" t="str">
        <f t="shared" si="55"/>
        <v/>
      </c>
      <c r="O221" s="8"/>
      <c r="P221" s="8"/>
      <c r="Q221" s="8"/>
      <c r="R221" t="str">
        <f t="shared" si="56"/>
        <v/>
      </c>
      <c r="S221" t="str">
        <f t="shared" si="57"/>
        <v/>
      </c>
      <c r="T221" t="str">
        <f t="shared" si="58"/>
        <v/>
      </c>
      <c r="U221" t="str">
        <f t="shared" si="59"/>
        <v/>
      </c>
      <c r="V221" t="str">
        <f t="shared" si="60"/>
        <v/>
      </c>
      <c r="W221" t="str">
        <f t="shared" si="61"/>
        <v/>
      </c>
      <c r="X221" t="str">
        <f t="shared" si="62"/>
        <v/>
      </c>
      <c r="Y221" t="str">
        <f t="shared" si="63"/>
        <v/>
      </c>
      <c r="Z221" t="str">
        <f t="shared" si="64"/>
        <v/>
      </c>
      <c r="AA221" t="str">
        <f t="shared" si="65"/>
        <v/>
      </c>
      <c r="AB221" t="str">
        <f t="shared" si="66"/>
        <v/>
      </c>
      <c r="AC221" t="str">
        <f t="shared" si="67"/>
        <v/>
      </c>
    </row>
    <row r="222" spans="1:29" x14ac:dyDescent="0.25">
      <c r="A222" s="6"/>
      <c r="B222" s="6"/>
      <c r="C222" s="7" t="str">
        <f>IF($B222="","",VLOOKUP($B222,Baux!$A:$G,2,FALSE))</f>
        <v/>
      </c>
      <c r="D222" s="7" t="str">
        <f>IF($B222="","",VLOOKUP($B222,Baux!$A:$G,3,FALSE))</f>
        <v/>
      </c>
      <c r="E222" s="7" t="str">
        <f>IF($C222="","",VLOOKUP($C222,Biens!$A:$F,2,FALSE))</f>
        <v/>
      </c>
      <c r="F222" s="7" t="str">
        <f>IF(OR($A222="", $B222=""),"",MAX(VLOOKUP($B222,Baux!$A:$G,4,FALSE),DATE($A222,1,1)))</f>
        <v/>
      </c>
      <c r="G222" s="7" t="str">
        <f>IF(OR($A222="", $B222=""),"",MIN(IF(VLOOKUP($B222,Baux!$A:$G,5,FALSE)="",DATE($A222,12,31),VLOOKUP($B222,Baux!$A:$G,5,FALSE)),DATE($A222,12,31)))</f>
        <v/>
      </c>
      <c r="H222" s="7" t="str">
        <f t="shared" si="51"/>
        <v/>
      </c>
      <c r="I222" s="7" t="str">
        <f t="shared" si="52"/>
        <v/>
      </c>
      <c r="J222" s="7" t="str">
        <f>IF(OR($A222="", $B222=""),"",$I222*(IFERROR(SUMIFS(Charges_Reelles!$J:$J,Charges_Reelles!$C:$C,$A222,Charges_Reelles!$D:$D,"Immeuble",Charges_Reelles!$E:$E,$E222,Charges_Reelles!$K:$K,"O",Charges_Reelles!$L:$L,"Tantièmes")*IFERROR(VLOOKUP($C222,Biens!$A:$F,3,FALSE)/VLOOKUP($E222,Immeubles!$A:$F,3,FALSE),0),0)+IFERROR(SUMIFS(Charges_Reelles!$J:$J,Charges_Reelles!$C:$C,$A222,Charges_Reelles!$D:$D,"Immeuble",Charges_Reelles!$E:$E,$E222,Charges_Reelles!$K:$K,"O",Charges_Reelles!$L:$L,"Surface")*IFERROR(VLOOKUP($C222,Biens!$A:$F,4,FALSE)/VLOOKUP($E222,Immeubles!$A:$F,4,FALSE),0),0)+IFERROR(SUMIFS(Charges_Reelles!$J:$J,Charges_Reelles!$C:$C,$A222,Charges_Reelles!$D:$D,"Immeuble",Charges_Reelles!$E:$E,$E222,Charges_Reelles!$K:$K,"O",Charges_Reelles!$L:$L,"Égalitaire")*IFERROR(1/VLOOKUP($E222,Immeubles!$A:$F,5,FALSE),0),0)+SUMIFS(Charges_Reelles!$J:$J,Charges_Reelles!$C:$C,$A222,Charges_Reelles!$D:$D,"Bien",Charges_Reelles!$F:$F,$C222,Charges_Reelles!$K:$K,"O")+SUMIFS(Charges_Reelles!$J:$J,Charges_Reelles!$C:$C,$A222,Charges_Reelles!$D:$D,"Bail",Charges_Reelles!$G:$G,$B222,Charges_Reelles!$K:$K,"O")))</f>
        <v/>
      </c>
      <c r="K222" s="7" t="str">
        <f>IF(OR($A222="", $B222=""),"",SUMIFS(Provisions!$D:$D,Provisions!$B:$B,$A222,Provisions!$C:$C,$B222))</f>
        <v/>
      </c>
      <c r="L222" s="7" t="str">
        <f t="shared" si="53"/>
        <v/>
      </c>
      <c r="M222" s="7" t="str">
        <f t="shared" si="54"/>
        <v/>
      </c>
      <c r="N222" s="7" t="str">
        <f t="shared" si="55"/>
        <v/>
      </c>
      <c r="O222" s="8"/>
      <c r="P222" s="8"/>
      <c r="Q222" s="8"/>
      <c r="R222" t="str">
        <f t="shared" si="56"/>
        <v/>
      </c>
      <c r="S222" t="str">
        <f t="shared" si="57"/>
        <v/>
      </c>
      <c r="T222" t="str">
        <f t="shared" si="58"/>
        <v/>
      </c>
      <c r="U222" t="str">
        <f t="shared" si="59"/>
        <v/>
      </c>
      <c r="V222" t="str">
        <f t="shared" si="60"/>
        <v/>
      </c>
      <c r="W222" t="str">
        <f t="shared" si="61"/>
        <v/>
      </c>
      <c r="X222" t="str">
        <f t="shared" si="62"/>
        <v/>
      </c>
      <c r="Y222" t="str">
        <f t="shared" si="63"/>
        <v/>
      </c>
      <c r="Z222" t="str">
        <f t="shared" si="64"/>
        <v/>
      </c>
      <c r="AA222" t="str">
        <f t="shared" si="65"/>
        <v/>
      </c>
      <c r="AB222" t="str">
        <f t="shared" si="66"/>
        <v/>
      </c>
      <c r="AC222" t="str">
        <f t="shared" si="67"/>
        <v/>
      </c>
    </row>
    <row r="223" spans="1:29" x14ac:dyDescent="0.25">
      <c r="A223" s="6"/>
      <c r="B223" s="6"/>
      <c r="C223" s="7" t="str">
        <f>IF($B223="","",VLOOKUP($B223,Baux!$A:$G,2,FALSE))</f>
        <v/>
      </c>
      <c r="D223" s="7" t="str">
        <f>IF($B223="","",VLOOKUP($B223,Baux!$A:$G,3,FALSE))</f>
        <v/>
      </c>
      <c r="E223" s="7" t="str">
        <f>IF($C223="","",VLOOKUP($C223,Biens!$A:$F,2,FALSE))</f>
        <v/>
      </c>
      <c r="F223" s="7" t="str">
        <f>IF(OR($A223="", $B223=""),"",MAX(VLOOKUP($B223,Baux!$A:$G,4,FALSE),DATE($A223,1,1)))</f>
        <v/>
      </c>
      <c r="G223" s="7" t="str">
        <f>IF(OR($A223="", $B223=""),"",MIN(IF(VLOOKUP($B223,Baux!$A:$G,5,FALSE)="",DATE($A223,12,31),VLOOKUP($B223,Baux!$A:$G,5,FALSE)),DATE($A223,12,31)))</f>
        <v/>
      </c>
      <c r="H223" s="7" t="str">
        <f t="shared" si="51"/>
        <v/>
      </c>
      <c r="I223" s="7" t="str">
        <f t="shared" si="52"/>
        <v/>
      </c>
      <c r="J223" s="7" t="str">
        <f>IF(OR($A223="", $B223=""),"",$I223*(IFERROR(SUMIFS(Charges_Reelles!$J:$J,Charges_Reelles!$C:$C,$A223,Charges_Reelles!$D:$D,"Immeuble",Charges_Reelles!$E:$E,$E223,Charges_Reelles!$K:$K,"O",Charges_Reelles!$L:$L,"Tantièmes")*IFERROR(VLOOKUP($C223,Biens!$A:$F,3,FALSE)/VLOOKUP($E223,Immeubles!$A:$F,3,FALSE),0),0)+IFERROR(SUMIFS(Charges_Reelles!$J:$J,Charges_Reelles!$C:$C,$A223,Charges_Reelles!$D:$D,"Immeuble",Charges_Reelles!$E:$E,$E223,Charges_Reelles!$K:$K,"O",Charges_Reelles!$L:$L,"Surface")*IFERROR(VLOOKUP($C223,Biens!$A:$F,4,FALSE)/VLOOKUP($E223,Immeubles!$A:$F,4,FALSE),0),0)+IFERROR(SUMIFS(Charges_Reelles!$J:$J,Charges_Reelles!$C:$C,$A223,Charges_Reelles!$D:$D,"Immeuble",Charges_Reelles!$E:$E,$E223,Charges_Reelles!$K:$K,"O",Charges_Reelles!$L:$L,"Égalitaire")*IFERROR(1/VLOOKUP($E223,Immeubles!$A:$F,5,FALSE),0),0)+SUMIFS(Charges_Reelles!$J:$J,Charges_Reelles!$C:$C,$A223,Charges_Reelles!$D:$D,"Bien",Charges_Reelles!$F:$F,$C223,Charges_Reelles!$K:$K,"O")+SUMIFS(Charges_Reelles!$J:$J,Charges_Reelles!$C:$C,$A223,Charges_Reelles!$D:$D,"Bail",Charges_Reelles!$G:$G,$B223,Charges_Reelles!$K:$K,"O")))</f>
        <v/>
      </c>
      <c r="K223" s="7" t="str">
        <f>IF(OR($A223="", $B223=""),"",SUMIFS(Provisions!$D:$D,Provisions!$B:$B,$A223,Provisions!$C:$C,$B223))</f>
        <v/>
      </c>
      <c r="L223" s="7" t="str">
        <f t="shared" si="53"/>
        <v/>
      </c>
      <c r="M223" s="7" t="str">
        <f t="shared" si="54"/>
        <v/>
      </c>
      <c r="N223" s="7" t="str">
        <f t="shared" si="55"/>
        <v/>
      </c>
      <c r="O223" s="8"/>
      <c r="P223" s="8"/>
      <c r="Q223" s="8"/>
      <c r="R223" t="str">
        <f t="shared" si="56"/>
        <v/>
      </c>
      <c r="S223" t="str">
        <f t="shared" si="57"/>
        <v/>
      </c>
      <c r="T223" t="str">
        <f t="shared" si="58"/>
        <v/>
      </c>
      <c r="U223" t="str">
        <f t="shared" si="59"/>
        <v/>
      </c>
      <c r="V223" t="str">
        <f t="shared" si="60"/>
        <v/>
      </c>
      <c r="W223" t="str">
        <f t="shared" si="61"/>
        <v/>
      </c>
      <c r="X223" t="str">
        <f t="shared" si="62"/>
        <v/>
      </c>
      <c r="Y223" t="str">
        <f t="shared" si="63"/>
        <v/>
      </c>
      <c r="Z223" t="str">
        <f t="shared" si="64"/>
        <v/>
      </c>
      <c r="AA223" t="str">
        <f t="shared" si="65"/>
        <v/>
      </c>
      <c r="AB223" t="str">
        <f t="shared" si="66"/>
        <v/>
      </c>
      <c r="AC223" t="str">
        <f t="shared" si="67"/>
        <v/>
      </c>
    </row>
    <row r="224" spans="1:29" x14ac:dyDescent="0.25">
      <c r="A224" s="6"/>
      <c r="B224" s="6"/>
      <c r="C224" s="7" t="str">
        <f>IF($B224="","",VLOOKUP($B224,Baux!$A:$G,2,FALSE))</f>
        <v/>
      </c>
      <c r="D224" s="7" t="str">
        <f>IF($B224="","",VLOOKUP($B224,Baux!$A:$G,3,FALSE))</f>
        <v/>
      </c>
      <c r="E224" s="7" t="str">
        <f>IF($C224="","",VLOOKUP($C224,Biens!$A:$F,2,FALSE))</f>
        <v/>
      </c>
      <c r="F224" s="7" t="str">
        <f>IF(OR($A224="", $B224=""),"",MAX(VLOOKUP($B224,Baux!$A:$G,4,FALSE),DATE($A224,1,1)))</f>
        <v/>
      </c>
      <c r="G224" s="7" t="str">
        <f>IF(OR($A224="", $B224=""),"",MIN(IF(VLOOKUP($B224,Baux!$A:$G,5,FALSE)="",DATE($A224,12,31),VLOOKUP($B224,Baux!$A:$G,5,FALSE)),DATE($A224,12,31)))</f>
        <v/>
      </c>
      <c r="H224" s="7" t="str">
        <f t="shared" si="51"/>
        <v/>
      </c>
      <c r="I224" s="7" t="str">
        <f t="shared" si="52"/>
        <v/>
      </c>
      <c r="J224" s="7" t="str">
        <f>IF(OR($A224="", $B224=""),"",$I224*(IFERROR(SUMIFS(Charges_Reelles!$J:$J,Charges_Reelles!$C:$C,$A224,Charges_Reelles!$D:$D,"Immeuble",Charges_Reelles!$E:$E,$E224,Charges_Reelles!$K:$K,"O",Charges_Reelles!$L:$L,"Tantièmes")*IFERROR(VLOOKUP($C224,Biens!$A:$F,3,FALSE)/VLOOKUP($E224,Immeubles!$A:$F,3,FALSE),0),0)+IFERROR(SUMIFS(Charges_Reelles!$J:$J,Charges_Reelles!$C:$C,$A224,Charges_Reelles!$D:$D,"Immeuble",Charges_Reelles!$E:$E,$E224,Charges_Reelles!$K:$K,"O",Charges_Reelles!$L:$L,"Surface")*IFERROR(VLOOKUP($C224,Biens!$A:$F,4,FALSE)/VLOOKUP($E224,Immeubles!$A:$F,4,FALSE),0),0)+IFERROR(SUMIFS(Charges_Reelles!$J:$J,Charges_Reelles!$C:$C,$A224,Charges_Reelles!$D:$D,"Immeuble",Charges_Reelles!$E:$E,$E224,Charges_Reelles!$K:$K,"O",Charges_Reelles!$L:$L,"Égalitaire")*IFERROR(1/VLOOKUP($E224,Immeubles!$A:$F,5,FALSE),0),0)+SUMIFS(Charges_Reelles!$J:$J,Charges_Reelles!$C:$C,$A224,Charges_Reelles!$D:$D,"Bien",Charges_Reelles!$F:$F,$C224,Charges_Reelles!$K:$K,"O")+SUMIFS(Charges_Reelles!$J:$J,Charges_Reelles!$C:$C,$A224,Charges_Reelles!$D:$D,"Bail",Charges_Reelles!$G:$G,$B224,Charges_Reelles!$K:$K,"O")))</f>
        <v/>
      </c>
      <c r="K224" s="7" t="str">
        <f>IF(OR($A224="", $B224=""),"",SUMIFS(Provisions!$D:$D,Provisions!$B:$B,$A224,Provisions!$C:$C,$B224))</f>
        <v/>
      </c>
      <c r="L224" s="7" t="str">
        <f t="shared" si="53"/>
        <v/>
      </c>
      <c r="M224" s="7" t="str">
        <f t="shared" si="54"/>
        <v/>
      </c>
      <c r="N224" s="7" t="str">
        <f t="shared" si="55"/>
        <v/>
      </c>
      <c r="O224" s="8"/>
      <c r="P224" s="8"/>
      <c r="Q224" s="8"/>
      <c r="R224" t="str">
        <f t="shared" si="56"/>
        <v/>
      </c>
      <c r="S224" t="str">
        <f t="shared" si="57"/>
        <v/>
      </c>
      <c r="T224" t="str">
        <f t="shared" si="58"/>
        <v/>
      </c>
      <c r="U224" t="str">
        <f t="shared" si="59"/>
        <v/>
      </c>
      <c r="V224" t="str">
        <f t="shared" si="60"/>
        <v/>
      </c>
      <c r="W224" t="str">
        <f t="shared" si="61"/>
        <v/>
      </c>
      <c r="X224" t="str">
        <f t="shared" si="62"/>
        <v/>
      </c>
      <c r="Y224" t="str">
        <f t="shared" si="63"/>
        <v/>
      </c>
      <c r="Z224" t="str">
        <f t="shared" si="64"/>
        <v/>
      </c>
      <c r="AA224" t="str">
        <f t="shared" si="65"/>
        <v/>
      </c>
      <c r="AB224" t="str">
        <f t="shared" si="66"/>
        <v/>
      </c>
      <c r="AC224" t="str">
        <f t="shared" si="67"/>
        <v/>
      </c>
    </row>
    <row r="225" spans="1:29" x14ac:dyDescent="0.25">
      <c r="A225" s="6"/>
      <c r="B225" s="6"/>
      <c r="C225" s="7" t="str">
        <f>IF($B225="","",VLOOKUP($B225,Baux!$A:$G,2,FALSE))</f>
        <v/>
      </c>
      <c r="D225" s="7" t="str">
        <f>IF($B225="","",VLOOKUP($B225,Baux!$A:$G,3,FALSE))</f>
        <v/>
      </c>
      <c r="E225" s="7" t="str">
        <f>IF($C225="","",VLOOKUP($C225,Biens!$A:$F,2,FALSE))</f>
        <v/>
      </c>
      <c r="F225" s="7" t="str">
        <f>IF(OR($A225="", $B225=""),"",MAX(VLOOKUP($B225,Baux!$A:$G,4,FALSE),DATE($A225,1,1)))</f>
        <v/>
      </c>
      <c r="G225" s="7" t="str">
        <f>IF(OR($A225="", $B225=""),"",MIN(IF(VLOOKUP($B225,Baux!$A:$G,5,FALSE)="",DATE($A225,12,31),VLOOKUP($B225,Baux!$A:$G,5,FALSE)),DATE($A225,12,31)))</f>
        <v/>
      </c>
      <c r="H225" s="7" t="str">
        <f t="shared" si="51"/>
        <v/>
      </c>
      <c r="I225" s="7" t="str">
        <f t="shared" si="52"/>
        <v/>
      </c>
      <c r="J225" s="7" t="str">
        <f>IF(OR($A225="", $B225=""),"",$I225*(IFERROR(SUMIFS(Charges_Reelles!$J:$J,Charges_Reelles!$C:$C,$A225,Charges_Reelles!$D:$D,"Immeuble",Charges_Reelles!$E:$E,$E225,Charges_Reelles!$K:$K,"O",Charges_Reelles!$L:$L,"Tantièmes")*IFERROR(VLOOKUP($C225,Biens!$A:$F,3,FALSE)/VLOOKUP($E225,Immeubles!$A:$F,3,FALSE),0),0)+IFERROR(SUMIFS(Charges_Reelles!$J:$J,Charges_Reelles!$C:$C,$A225,Charges_Reelles!$D:$D,"Immeuble",Charges_Reelles!$E:$E,$E225,Charges_Reelles!$K:$K,"O",Charges_Reelles!$L:$L,"Surface")*IFERROR(VLOOKUP($C225,Biens!$A:$F,4,FALSE)/VLOOKUP($E225,Immeubles!$A:$F,4,FALSE),0),0)+IFERROR(SUMIFS(Charges_Reelles!$J:$J,Charges_Reelles!$C:$C,$A225,Charges_Reelles!$D:$D,"Immeuble",Charges_Reelles!$E:$E,$E225,Charges_Reelles!$K:$K,"O",Charges_Reelles!$L:$L,"Égalitaire")*IFERROR(1/VLOOKUP($E225,Immeubles!$A:$F,5,FALSE),0),0)+SUMIFS(Charges_Reelles!$J:$J,Charges_Reelles!$C:$C,$A225,Charges_Reelles!$D:$D,"Bien",Charges_Reelles!$F:$F,$C225,Charges_Reelles!$K:$K,"O")+SUMIFS(Charges_Reelles!$J:$J,Charges_Reelles!$C:$C,$A225,Charges_Reelles!$D:$D,"Bail",Charges_Reelles!$G:$G,$B225,Charges_Reelles!$K:$K,"O")))</f>
        <v/>
      </c>
      <c r="K225" s="7" t="str">
        <f>IF(OR($A225="", $B225=""),"",SUMIFS(Provisions!$D:$D,Provisions!$B:$B,$A225,Provisions!$C:$C,$B225))</f>
        <v/>
      </c>
      <c r="L225" s="7" t="str">
        <f t="shared" si="53"/>
        <v/>
      </c>
      <c r="M225" s="7" t="str">
        <f t="shared" si="54"/>
        <v/>
      </c>
      <c r="N225" s="7" t="str">
        <f t="shared" si="55"/>
        <v/>
      </c>
      <c r="O225" s="8"/>
      <c r="P225" s="8"/>
      <c r="Q225" s="8"/>
      <c r="R225" t="str">
        <f t="shared" si="56"/>
        <v/>
      </c>
      <c r="S225" t="str">
        <f t="shared" si="57"/>
        <v/>
      </c>
      <c r="T225" t="str">
        <f t="shared" si="58"/>
        <v/>
      </c>
      <c r="U225" t="str">
        <f t="shared" si="59"/>
        <v/>
      </c>
      <c r="V225" t="str">
        <f t="shared" si="60"/>
        <v/>
      </c>
      <c r="W225" t="str">
        <f t="shared" si="61"/>
        <v/>
      </c>
      <c r="X225" t="str">
        <f t="shared" si="62"/>
        <v/>
      </c>
      <c r="Y225" t="str">
        <f t="shared" si="63"/>
        <v/>
      </c>
      <c r="Z225" t="str">
        <f t="shared" si="64"/>
        <v/>
      </c>
      <c r="AA225" t="str">
        <f t="shared" si="65"/>
        <v/>
      </c>
      <c r="AB225" t="str">
        <f t="shared" si="66"/>
        <v/>
      </c>
      <c r="AC225" t="str">
        <f t="shared" si="67"/>
        <v/>
      </c>
    </row>
    <row r="226" spans="1:29" x14ac:dyDescent="0.25">
      <c r="A226" s="6"/>
      <c r="B226" s="6"/>
      <c r="C226" s="7" t="str">
        <f>IF($B226="","",VLOOKUP($B226,Baux!$A:$G,2,FALSE))</f>
        <v/>
      </c>
      <c r="D226" s="7" t="str">
        <f>IF($B226="","",VLOOKUP($B226,Baux!$A:$G,3,FALSE))</f>
        <v/>
      </c>
      <c r="E226" s="7" t="str">
        <f>IF($C226="","",VLOOKUP($C226,Biens!$A:$F,2,FALSE))</f>
        <v/>
      </c>
      <c r="F226" s="7" t="str">
        <f>IF(OR($A226="", $B226=""),"",MAX(VLOOKUP($B226,Baux!$A:$G,4,FALSE),DATE($A226,1,1)))</f>
        <v/>
      </c>
      <c r="G226" s="7" t="str">
        <f>IF(OR($A226="", $B226=""),"",MIN(IF(VLOOKUP($B226,Baux!$A:$G,5,FALSE)="",DATE($A226,12,31),VLOOKUP($B226,Baux!$A:$G,5,FALSE)),DATE($A226,12,31)))</f>
        <v/>
      </c>
      <c r="H226" s="7" t="str">
        <f t="shared" si="51"/>
        <v/>
      </c>
      <c r="I226" s="7" t="str">
        <f t="shared" si="52"/>
        <v/>
      </c>
      <c r="J226" s="7" t="str">
        <f>IF(OR($A226="", $B226=""),"",$I226*(IFERROR(SUMIFS(Charges_Reelles!$J:$J,Charges_Reelles!$C:$C,$A226,Charges_Reelles!$D:$D,"Immeuble",Charges_Reelles!$E:$E,$E226,Charges_Reelles!$K:$K,"O",Charges_Reelles!$L:$L,"Tantièmes")*IFERROR(VLOOKUP($C226,Biens!$A:$F,3,FALSE)/VLOOKUP($E226,Immeubles!$A:$F,3,FALSE),0),0)+IFERROR(SUMIFS(Charges_Reelles!$J:$J,Charges_Reelles!$C:$C,$A226,Charges_Reelles!$D:$D,"Immeuble",Charges_Reelles!$E:$E,$E226,Charges_Reelles!$K:$K,"O",Charges_Reelles!$L:$L,"Surface")*IFERROR(VLOOKUP($C226,Biens!$A:$F,4,FALSE)/VLOOKUP($E226,Immeubles!$A:$F,4,FALSE),0),0)+IFERROR(SUMIFS(Charges_Reelles!$J:$J,Charges_Reelles!$C:$C,$A226,Charges_Reelles!$D:$D,"Immeuble",Charges_Reelles!$E:$E,$E226,Charges_Reelles!$K:$K,"O",Charges_Reelles!$L:$L,"Égalitaire")*IFERROR(1/VLOOKUP($E226,Immeubles!$A:$F,5,FALSE),0),0)+SUMIFS(Charges_Reelles!$J:$J,Charges_Reelles!$C:$C,$A226,Charges_Reelles!$D:$D,"Bien",Charges_Reelles!$F:$F,$C226,Charges_Reelles!$K:$K,"O")+SUMIFS(Charges_Reelles!$J:$J,Charges_Reelles!$C:$C,$A226,Charges_Reelles!$D:$D,"Bail",Charges_Reelles!$G:$G,$B226,Charges_Reelles!$K:$K,"O")))</f>
        <v/>
      </c>
      <c r="K226" s="7" t="str">
        <f>IF(OR($A226="", $B226=""),"",SUMIFS(Provisions!$D:$D,Provisions!$B:$B,$A226,Provisions!$C:$C,$B226))</f>
        <v/>
      </c>
      <c r="L226" s="7" t="str">
        <f t="shared" si="53"/>
        <v/>
      </c>
      <c r="M226" s="7" t="str">
        <f t="shared" si="54"/>
        <v/>
      </c>
      <c r="N226" s="7" t="str">
        <f t="shared" si="55"/>
        <v/>
      </c>
      <c r="O226" s="8"/>
      <c r="P226" s="8"/>
      <c r="Q226" s="8"/>
      <c r="R226" t="str">
        <f t="shared" si="56"/>
        <v/>
      </c>
      <c r="S226" t="str">
        <f t="shared" si="57"/>
        <v/>
      </c>
      <c r="T226" t="str">
        <f t="shared" si="58"/>
        <v/>
      </c>
      <c r="U226" t="str">
        <f t="shared" si="59"/>
        <v/>
      </c>
      <c r="V226" t="str">
        <f t="shared" si="60"/>
        <v/>
      </c>
      <c r="W226" t="str">
        <f t="shared" si="61"/>
        <v/>
      </c>
      <c r="X226" t="str">
        <f t="shared" si="62"/>
        <v/>
      </c>
      <c r="Y226" t="str">
        <f t="shared" si="63"/>
        <v/>
      </c>
      <c r="Z226" t="str">
        <f t="shared" si="64"/>
        <v/>
      </c>
      <c r="AA226" t="str">
        <f t="shared" si="65"/>
        <v/>
      </c>
      <c r="AB226" t="str">
        <f t="shared" si="66"/>
        <v/>
      </c>
      <c r="AC226" t="str">
        <f t="shared" si="67"/>
        <v/>
      </c>
    </row>
    <row r="227" spans="1:29" x14ac:dyDescent="0.25">
      <c r="A227" s="6"/>
      <c r="B227" s="6"/>
      <c r="C227" s="7" t="str">
        <f>IF($B227="","",VLOOKUP($B227,Baux!$A:$G,2,FALSE))</f>
        <v/>
      </c>
      <c r="D227" s="7" t="str">
        <f>IF($B227="","",VLOOKUP($B227,Baux!$A:$G,3,FALSE))</f>
        <v/>
      </c>
      <c r="E227" s="7" t="str">
        <f>IF($C227="","",VLOOKUP($C227,Biens!$A:$F,2,FALSE))</f>
        <v/>
      </c>
      <c r="F227" s="7" t="str">
        <f>IF(OR($A227="", $B227=""),"",MAX(VLOOKUP($B227,Baux!$A:$G,4,FALSE),DATE($A227,1,1)))</f>
        <v/>
      </c>
      <c r="G227" s="7" t="str">
        <f>IF(OR($A227="", $B227=""),"",MIN(IF(VLOOKUP($B227,Baux!$A:$G,5,FALSE)="",DATE($A227,12,31),VLOOKUP($B227,Baux!$A:$G,5,FALSE)),DATE($A227,12,31)))</f>
        <v/>
      </c>
      <c r="H227" s="7" t="str">
        <f t="shared" si="51"/>
        <v/>
      </c>
      <c r="I227" s="7" t="str">
        <f t="shared" si="52"/>
        <v/>
      </c>
      <c r="J227" s="7" t="str">
        <f>IF(OR($A227="", $B227=""),"",$I227*(IFERROR(SUMIFS(Charges_Reelles!$J:$J,Charges_Reelles!$C:$C,$A227,Charges_Reelles!$D:$D,"Immeuble",Charges_Reelles!$E:$E,$E227,Charges_Reelles!$K:$K,"O",Charges_Reelles!$L:$L,"Tantièmes")*IFERROR(VLOOKUP($C227,Biens!$A:$F,3,FALSE)/VLOOKUP($E227,Immeubles!$A:$F,3,FALSE),0),0)+IFERROR(SUMIFS(Charges_Reelles!$J:$J,Charges_Reelles!$C:$C,$A227,Charges_Reelles!$D:$D,"Immeuble",Charges_Reelles!$E:$E,$E227,Charges_Reelles!$K:$K,"O",Charges_Reelles!$L:$L,"Surface")*IFERROR(VLOOKUP($C227,Biens!$A:$F,4,FALSE)/VLOOKUP($E227,Immeubles!$A:$F,4,FALSE),0),0)+IFERROR(SUMIFS(Charges_Reelles!$J:$J,Charges_Reelles!$C:$C,$A227,Charges_Reelles!$D:$D,"Immeuble",Charges_Reelles!$E:$E,$E227,Charges_Reelles!$K:$K,"O",Charges_Reelles!$L:$L,"Égalitaire")*IFERROR(1/VLOOKUP($E227,Immeubles!$A:$F,5,FALSE),0),0)+SUMIFS(Charges_Reelles!$J:$J,Charges_Reelles!$C:$C,$A227,Charges_Reelles!$D:$D,"Bien",Charges_Reelles!$F:$F,$C227,Charges_Reelles!$K:$K,"O")+SUMIFS(Charges_Reelles!$J:$J,Charges_Reelles!$C:$C,$A227,Charges_Reelles!$D:$D,"Bail",Charges_Reelles!$G:$G,$B227,Charges_Reelles!$K:$K,"O")))</f>
        <v/>
      </c>
      <c r="K227" s="7" t="str">
        <f>IF(OR($A227="", $B227=""),"",SUMIFS(Provisions!$D:$D,Provisions!$B:$B,$A227,Provisions!$C:$C,$B227))</f>
        <v/>
      </c>
      <c r="L227" s="7" t="str">
        <f t="shared" si="53"/>
        <v/>
      </c>
      <c r="M227" s="7" t="str">
        <f t="shared" si="54"/>
        <v/>
      </c>
      <c r="N227" s="7" t="str">
        <f t="shared" si="55"/>
        <v/>
      </c>
      <c r="O227" s="8"/>
      <c r="P227" s="8"/>
      <c r="Q227" s="8"/>
      <c r="R227" t="str">
        <f t="shared" si="56"/>
        <v/>
      </c>
      <c r="S227" t="str">
        <f t="shared" si="57"/>
        <v/>
      </c>
      <c r="T227" t="str">
        <f t="shared" si="58"/>
        <v/>
      </c>
      <c r="U227" t="str">
        <f t="shared" si="59"/>
        <v/>
      </c>
      <c r="V227" t="str">
        <f t="shared" si="60"/>
        <v/>
      </c>
      <c r="W227" t="str">
        <f t="shared" si="61"/>
        <v/>
      </c>
      <c r="X227" t="str">
        <f t="shared" si="62"/>
        <v/>
      </c>
      <c r="Y227" t="str">
        <f t="shared" si="63"/>
        <v/>
      </c>
      <c r="Z227" t="str">
        <f t="shared" si="64"/>
        <v/>
      </c>
      <c r="AA227" t="str">
        <f t="shared" si="65"/>
        <v/>
      </c>
      <c r="AB227" t="str">
        <f t="shared" si="66"/>
        <v/>
      </c>
      <c r="AC227" t="str">
        <f t="shared" si="67"/>
        <v/>
      </c>
    </row>
    <row r="228" spans="1:29" x14ac:dyDescent="0.25">
      <c r="A228" s="6"/>
      <c r="B228" s="6"/>
      <c r="C228" s="7" t="str">
        <f>IF($B228="","",VLOOKUP($B228,Baux!$A:$G,2,FALSE))</f>
        <v/>
      </c>
      <c r="D228" s="7" t="str">
        <f>IF($B228="","",VLOOKUP($B228,Baux!$A:$G,3,FALSE))</f>
        <v/>
      </c>
      <c r="E228" s="7" t="str">
        <f>IF($C228="","",VLOOKUP($C228,Biens!$A:$F,2,FALSE))</f>
        <v/>
      </c>
      <c r="F228" s="7" t="str">
        <f>IF(OR($A228="", $B228=""),"",MAX(VLOOKUP($B228,Baux!$A:$G,4,FALSE),DATE($A228,1,1)))</f>
        <v/>
      </c>
      <c r="G228" s="7" t="str">
        <f>IF(OR($A228="", $B228=""),"",MIN(IF(VLOOKUP($B228,Baux!$A:$G,5,FALSE)="",DATE($A228,12,31),VLOOKUP($B228,Baux!$A:$G,5,FALSE)),DATE($A228,12,31)))</f>
        <v/>
      </c>
      <c r="H228" s="7" t="str">
        <f t="shared" si="51"/>
        <v/>
      </c>
      <c r="I228" s="7" t="str">
        <f t="shared" si="52"/>
        <v/>
      </c>
      <c r="J228" s="7" t="str">
        <f>IF(OR($A228="", $B228=""),"",$I228*(IFERROR(SUMIFS(Charges_Reelles!$J:$J,Charges_Reelles!$C:$C,$A228,Charges_Reelles!$D:$D,"Immeuble",Charges_Reelles!$E:$E,$E228,Charges_Reelles!$K:$K,"O",Charges_Reelles!$L:$L,"Tantièmes")*IFERROR(VLOOKUP($C228,Biens!$A:$F,3,FALSE)/VLOOKUP($E228,Immeubles!$A:$F,3,FALSE),0),0)+IFERROR(SUMIFS(Charges_Reelles!$J:$J,Charges_Reelles!$C:$C,$A228,Charges_Reelles!$D:$D,"Immeuble",Charges_Reelles!$E:$E,$E228,Charges_Reelles!$K:$K,"O",Charges_Reelles!$L:$L,"Surface")*IFERROR(VLOOKUP($C228,Biens!$A:$F,4,FALSE)/VLOOKUP($E228,Immeubles!$A:$F,4,FALSE),0),0)+IFERROR(SUMIFS(Charges_Reelles!$J:$J,Charges_Reelles!$C:$C,$A228,Charges_Reelles!$D:$D,"Immeuble",Charges_Reelles!$E:$E,$E228,Charges_Reelles!$K:$K,"O",Charges_Reelles!$L:$L,"Égalitaire")*IFERROR(1/VLOOKUP($E228,Immeubles!$A:$F,5,FALSE),0),0)+SUMIFS(Charges_Reelles!$J:$J,Charges_Reelles!$C:$C,$A228,Charges_Reelles!$D:$D,"Bien",Charges_Reelles!$F:$F,$C228,Charges_Reelles!$K:$K,"O")+SUMIFS(Charges_Reelles!$J:$J,Charges_Reelles!$C:$C,$A228,Charges_Reelles!$D:$D,"Bail",Charges_Reelles!$G:$G,$B228,Charges_Reelles!$K:$K,"O")))</f>
        <v/>
      </c>
      <c r="K228" s="7" t="str">
        <f>IF(OR($A228="", $B228=""),"",SUMIFS(Provisions!$D:$D,Provisions!$B:$B,$A228,Provisions!$C:$C,$B228))</f>
        <v/>
      </c>
      <c r="L228" s="7" t="str">
        <f t="shared" si="53"/>
        <v/>
      </c>
      <c r="M228" s="7" t="str">
        <f t="shared" si="54"/>
        <v/>
      </c>
      <c r="N228" s="7" t="str">
        <f t="shared" si="55"/>
        <v/>
      </c>
      <c r="O228" s="8"/>
      <c r="P228" s="8"/>
      <c r="Q228" s="8"/>
      <c r="R228" t="str">
        <f t="shared" si="56"/>
        <v/>
      </c>
      <c r="S228" t="str">
        <f t="shared" si="57"/>
        <v/>
      </c>
      <c r="T228" t="str">
        <f t="shared" si="58"/>
        <v/>
      </c>
      <c r="U228" t="str">
        <f t="shared" si="59"/>
        <v/>
      </c>
      <c r="V228" t="str">
        <f t="shared" si="60"/>
        <v/>
      </c>
      <c r="W228" t="str">
        <f t="shared" si="61"/>
        <v/>
      </c>
      <c r="X228" t="str">
        <f t="shared" si="62"/>
        <v/>
      </c>
      <c r="Y228" t="str">
        <f t="shared" si="63"/>
        <v/>
      </c>
      <c r="Z228" t="str">
        <f t="shared" si="64"/>
        <v/>
      </c>
      <c r="AA228" t="str">
        <f t="shared" si="65"/>
        <v/>
      </c>
      <c r="AB228" t="str">
        <f t="shared" si="66"/>
        <v/>
      </c>
      <c r="AC228" t="str">
        <f t="shared" si="67"/>
        <v/>
      </c>
    </row>
    <row r="229" spans="1:29" x14ac:dyDescent="0.25">
      <c r="A229" s="6"/>
      <c r="B229" s="6"/>
      <c r="C229" s="7" t="str">
        <f>IF($B229="","",VLOOKUP($B229,Baux!$A:$G,2,FALSE))</f>
        <v/>
      </c>
      <c r="D229" s="7" t="str">
        <f>IF($B229="","",VLOOKUP($B229,Baux!$A:$G,3,FALSE))</f>
        <v/>
      </c>
      <c r="E229" s="7" t="str">
        <f>IF($C229="","",VLOOKUP($C229,Biens!$A:$F,2,FALSE))</f>
        <v/>
      </c>
      <c r="F229" s="7" t="str">
        <f>IF(OR($A229="", $B229=""),"",MAX(VLOOKUP($B229,Baux!$A:$G,4,FALSE),DATE($A229,1,1)))</f>
        <v/>
      </c>
      <c r="G229" s="7" t="str">
        <f>IF(OR($A229="", $B229=""),"",MIN(IF(VLOOKUP($B229,Baux!$A:$G,5,FALSE)="",DATE($A229,12,31),VLOOKUP($B229,Baux!$A:$G,5,FALSE)),DATE($A229,12,31)))</f>
        <v/>
      </c>
      <c r="H229" s="7" t="str">
        <f t="shared" si="51"/>
        <v/>
      </c>
      <c r="I229" s="7" t="str">
        <f t="shared" si="52"/>
        <v/>
      </c>
      <c r="J229" s="7" t="str">
        <f>IF(OR($A229="", $B229=""),"",$I229*(IFERROR(SUMIFS(Charges_Reelles!$J:$J,Charges_Reelles!$C:$C,$A229,Charges_Reelles!$D:$D,"Immeuble",Charges_Reelles!$E:$E,$E229,Charges_Reelles!$K:$K,"O",Charges_Reelles!$L:$L,"Tantièmes")*IFERROR(VLOOKUP($C229,Biens!$A:$F,3,FALSE)/VLOOKUP($E229,Immeubles!$A:$F,3,FALSE),0),0)+IFERROR(SUMIFS(Charges_Reelles!$J:$J,Charges_Reelles!$C:$C,$A229,Charges_Reelles!$D:$D,"Immeuble",Charges_Reelles!$E:$E,$E229,Charges_Reelles!$K:$K,"O",Charges_Reelles!$L:$L,"Surface")*IFERROR(VLOOKUP($C229,Biens!$A:$F,4,FALSE)/VLOOKUP($E229,Immeubles!$A:$F,4,FALSE),0),0)+IFERROR(SUMIFS(Charges_Reelles!$J:$J,Charges_Reelles!$C:$C,$A229,Charges_Reelles!$D:$D,"Immeuble",Charges_Reelles!$E:$E,$E229,Charges_Reelles!$K:$K,"O",Charges_Reelles!$L:$L,"Égalitaire")*IFERROR(1/VLOOKUP($E229,Immeubles!$A:$F,5,FALSE),0),0)+SUMIFS(Charges_Reelles!$J:$J,Charges_Reelles!$C:$C,$A229,Charges_Reelles!$D:$D,"Bien",Charges_Reelles!$F:$F,$C229,Charges_Reelles!$K:$K,"O")+SUMIFS(Charges_Reelles!$J:$J,Charges_Reelles!$C:$C,$A229,Charges_Reelles!$D:$D,"Bail",Charges_Reelles!$G:$G,$B229,Charges_Reelles!$K:$K,"O")))</f>
        <v/>
      </c>
      <c r="K229" s="7" t="str">
        <f>IF(OR($A229="", $B229=""),"",SUMIFS(Provisions!$D:$D,Provisions!$B:$B,$A229,Provisions!$C:$C,$B229))</f>
        <v/>
      </c>
      <c r="L229" s="7" t="str">
        <f t="shared" si="53"/>
        <v/>
      </c>
      <c r="M229" s="7" t="str">
        <f t="shared" si="54"/>
        <v/>
      </c>
      <c r="N229" s="7" t="str">
        <f t="shared" si="55"/>
        <v/>
      </c>
      <c r="O229" s="8"/>
      <c r="P229" s="8"/>
      <c r="Q229" s="8"/>
      <c r="R229" t="str">
        <f t="shared" si="56"/>
        <v/>
      </c>
      <c r="S229" t="str">
        <f t="shared" si="57"/>
        <v/>
      </c>
      <c r="T229" t="str">
        <f t="shared" si="58"/>
        <v/>
      </c>
      <c r="U229" t="str">
        <f t="shared" si="59"/>
        <v/>
      </c>
      <c r="V229" t="str">
        <f t="shared" si="60"/>
        <v/>
      </c>
      <c r="W229" t="str">
        <f t="shared" si="61"/>
        <v/>
      </c>
      <c r="X229" t="str">
        <f t="shared" si="62"/>
        <v/>
      </c>
      <c r="Y229" t="str">
        <f t="shared" si="63"/>
        <v/>
      </c>
      <c r="Z229" t="str">
        <f t="shared" si="64"/>
        <v/>
      </c>
      <c r="AA229" t="str">
        <f t="shared" si="65"/>
        <v/>
      </c>
      <c r="AB229" t="str">
        <f t="shared" si="66"/>
        <v/>
      </c>
      <c r="AC229" t="str">
        <f t="shared" si="67"/>
        <v/>
      </c>
    </row>
    <row r="230" spans="1:29" x14ac:dyDescent="0.25">
      <c r="A230" s="6"/>
      <c r="B230" s="6"/>
      <c r="C230" s="7" t="str">
        <f>IF($B230="","",VLOOKUP($B230,Baux!$A:$G,2,FALSE))</f>
        <v/>
      </c>
      <c r="D230" s="7" t="str">
        <f>IF($B230="","",VLOOKUP($B230,Baux!$A:$G,3,FALSE))</f>
        <v/>
      </c>
      <c r="E230" s="7" t="str">
        <f>IF($C230="","",VLOOKUP($C230,Biens!$A:$F,2,FALSE))</f>
        <v/>
      </c>
      <c r="F230" s="7" t="str">
        <f>IF(OR($A230="", $B230=""),"",MAX(VLOOKUP($B230,Baux!$A:$G,4,FALSE),DATE($A230,1,1)))</f>
        <v/>
      </c>
      <c r="G230" s="7" t="str">
        <f>IF(OR($A230="", $B230=""),"",MIN(IF(VLOOKUP($B230,Baux!$A:$G,5,FALSE)="",DATE($A230,12,31),VLOOKUP($B230,Baux!$A:$G,5,FALSE)),DATE($A230,12,31)))</f>
        <v/>
      </c>
      <c r="H230" s="7" t="str">
        <f t="shared" si="51"/>
        <v/>
      </c>
      <c r="I230" s="7" t="str">
        <f t="shared" si="52"/>
        <v/>
      </c>
      <c r="J230" s="7" t="str">
        <f>IF(OR($A230="", $B230=""),"",$I230*(IFERROR(SUMIFS(Charges_Reelles!$J:$J,Charges_Reelles!$C:$C,$A230,Charges_Reelles!$D:$D,"Immeuble",Charges_Reelles!$E:$E,$E230,Charges_Reelles!$K:$K,"O",Charges_Reelles!$L:$L,"Tantièmes")*IFERROR(VLOOKUP($C230,Biens!$A:$F,3,FALSE)/VLOOKUP($E230,Immeubles!$A:$F,3,FALSE),0),0)+IFERROR(SUMIFS(Charges_Reelles!$J:$J,Charges_Reelles!$C:$C,$A230,Charges_Reelles!$D:$D,"Immeuble",Charges_Reelles!$E:$E,$E230,Charges_Reelles!$K:$K,"O",Charges_Reelles!$L:$L,"Surface")*IFERROR(VLOOKUP($C230,Biens!$A:$F,4,FALSE)/VLOOKUP($E230,Immeubles!$A:$F,4,FALSE),0),0)+IFERROR(SUMIFS(Charges_Reelles!$J:$J,Charges_Reelles!$C:$C,$A230,Charges_Reelles!$D:$D,"Immeuble",Charges_Reelles!$E:$E,$E230,Charges_Reelles!$K:$K,"O",Charges_Reelles!$L:$L,"Égalitaire")*IFERROR(1/VLOOKUP($E230,Immeubles!$A:$F,5,FALSE),0),0)+SUMIFS(Charges_Reelles!$J:$J,Charges_Reelles!$C:$C,$A230,Charges_Reelles!$D:$D,"Bien",Charges_Reelles!$F:$F,$C230,Charges_Reelles!$K:$K,"O")+SUMIFS(Charges_Reelles!$J:$J,Charges_Reelles!$C:$C,$A230,Charges_Reelles!$D:$D,"Bail",Charges_Reelles!$G:$G,$B230,Charges_Reelles!$K:$K,"O")))</f>
        <v/>
      </c>
      <c r="K230" s="7" t="str">
        <f>IF(OR($A230="", $B230=""),"",SUMIFS(Provisions!$D:$D,Provisions!$B:$B,$A230,Provisions!$C:$C,$B230))</f>
        <v/>
      </c>
      <c r="L230" s="7" t="str">
        <f t="shared" si="53"/>
        <v/>
      </c>
      <c r="M230" s="7" t="str">
        <f t="shared" si="54"/>
        <v/>
      </c>
      <c r="N230" s="7" t="str">
        <f t="shared" si="55"/>
        <v/>
      </c>
      <c r="O230" s="8"/>
      <c r="P230" s="8"/>
      <c r="Q230" s="8"/>
      <c r="R230" t="str">
        <f t="shared" si="56"/>
        <v/>
      </c>
      <c r="S230" t="str">
        <f t="shared" si="57"/>
        <v/>
      </c>
      <c r="T230" t="str">
        <f t="shared" si="58"/>
        <v/>
      </c>
      <c r="U230" t="str">
        <f t="shared" si="59"/>
        <v/>
      </c>
      <c r="V230" t="str">
        <f t="shared" si="60"/>
        <v/>
      </c>
      <c r="W230" t="str">
        <f t="shared" si="61"/>
        <v/>
      </c>
      <c r="X230" t="str">
        <f t="shared" si="62"/>
        <v/>
      </c>
      <c r="Y230" t="str">
        <f t="shared" si="63"/>
        <v/>
      </c>
      <c r="Z230" t="str">
        <f t="shared" si="64"/>
        <v/>
      </c>
      <c r="AA230" t="str">
        <f t="shared" si="65"/>
        <v/>
      </c>
      <c r="AB230" t="str">
        <f t="shared" si="66"/>
        <v/>
      </c>
      <c r="AC230" t="str">
        <f t="shared" si="67"/>
        <v/>
      </c>
    </row>
    <row r="231" spans="1:29" x14ac:dyDescent="0.25">
      <c r="A231" s="6"/>
      <c r="B231" s="6"/>
      <c r="C231" s="7" t="str">
        <f>IF($B231="","",VLOOKUP($B231,Baux!$A:$G,2,FALSE))</f>
        <v/>
      </c>
      <c r="D231" s="7" t="str">
        <f>IF($B231="","",VLOOKUP($B231,Baux!$A:$G,3,FALSE))</f>
        <v/>
      </c>
      <c r="E231" s="7" t="str">
        <f>IF($C231="","",VLOOKUP($C231,Biens!$A:$F,2,FALSE))</f>
        <v/>
      </c>
      <c r="F231" s="7" t="str">
        <f>IF(OR($A231="", $B231=""),"",MAX(VLOOKUP($B231,Baux!$A:$G,4,FALSE),DATE($A231,1,1)))</f>
        <v/>
      </c>
      <c r="G231" s="7" t="str">
        <f>IF(OR($A231="", $B231=""),"",MIN(IF(VLOOKUP($B231,Baux!$A:$G,5,FALSE)="",DATE($A231,12,31),VLOOKUP($B231,Baux!$A:$G,5,FALSE)),DATE($A231,12,31)))</f>
        <v/>
      </c>
      <c r="H231" s="7" t="str">
        <f t="shared" si="51"/>
        <v/>
      </c>
      <c r="I231" s="7" t="str">
        <f t="shared" si="52"/>
        <v/>
      </c>
      <c r="J231" s="7" t="str">
        <f>IF(OR($A231="", $B231=""),"",$I231*(IFERROR(SUMIFS(Charges_Reelles!$J:$J,Charges_Reelles!$C:$C,$A231,Charges_Reelles!$D:$D,"Immeuble",Charges_Reelles!$E:$E,$E231,Charges_Reelles!$K:$K,"O",Charges_Reelles!$L:$L,"Tantièmes")*IFERROR(VLOOKUP($C231,Biens!$A:$F,3,FALSE)/VLOOKUP($E231,Immeubles!$A:$F,3,FALSE),0),0)+IFERROR(SUMIFS(Charges_Reelles!$J:$J,Charges_Reelles!$C:$C,$A231,Charges_Reelles!$D:$D,"Immeuble",Charges_Reelles!$E:$E,$E231,Charges_Reelles!$K:$K,"O",Charges_Reelles!$L:$L,"Surface")*IFERROR(VLOOKUP($C231,Biens!$A:$F,4,FALSE)/VLOOKUP($E231,Immeubles!$A:$F,4,FALSE),0),0)+IFERROR(SUMIFS(Charges_Reelles!$J:$J,Charges_Reelles!$C:$C,$A231,Charges_Reelles!$D:$D,"Immeuble",Charges_Reelles!$E:$E,$E231,Charges_Reelles!$K:$K,"O",Charges_Reelles!$L:$L,"Égalitaire")*IFERROR(1/VLOOKUP($E231,Immeubles!$A:$F,5,FALSE),0),0)+SUMIFS(Charges_Reelles!$J:$J,Charges_Reelles!$C:$C,$A231,Charges_Reelles!$D:$D,"Bien",Charges_Reelles!$F:$F,$C231,Charges_Reelles!$K:$K,"O")+SUMIFS(Charges_Reelles!$J:$J,Charges_Reelles!$C:$C,$A231,Charges_Reelles!$D:$D,"Bail",Charges_Reelles!$G:$G,$B231,Charges_Reelles!$K:$K,"O")))</f>
        <v/>
      </c>
      <c r="K231" s="7" t="str">
        <f>IF(OR($A231="", $B231=""),"",SUMIFS(Provisions!$D:$D,Provisions!$B:$B,$A231,Provisions!$C:$C,$B231))</f>
        <v/>
      </c>
      <c r="L231" s="7" t="str">
        <f t="shared" si="53"/>
        <v/>
      </c>
      <c r="M231" s="7" t="str">
        <f t="shared" si="54"/>
        <v/>
      </c>
      <c r="N231" s="7" t="str">
        <f t="shared" si="55"/>
        <v/>
      </c>
      <c r="O231" s="8"/>
      <c r="P231" s="8"/>
      <c r="Q231" s="8"/>
      <c r="R231" t="str">
        <f t="shared" si="56"/>
        <v/>
      </c>
      <c r="S231" t="str">
        <f t="shared" si="57"/>
        <v/>
      </c>
      <c r="T231" t="str">
        <f t="shared" si="58"/>
        <v/>
      </c>
      <c r="U231" t="str">
        <f t="shared" si="59"/>
        <v/>
      </c>
      <c r="V231" t="str">
        <f t="shared" si="60"/>
        <v/>
      </c>
      <c r="W231" t="str">
        <f t="shared" si="61"/>
        <v/>
      </c>
      <c r="X231" t="str">
        <f t="shared" si="62"/>
        <v/>
      </c>
      <c r="Y231" t="str">
        <f t="shared" si="63"/>
        <v/>
      </c>
      <c r="Z231" t="str">
        <f t="shared" si="64"/>
        <v/>
      </c>
      <c r="AA231" t="str">
        <f t="shared" si="65"/>
        <v/>
      </c>
      <c r="AB231" t="str">
        <f t="shared" si="66"/>
        <v/>
      </c>
      <c r="AC231" t="str">
        <f t="shared" si="67"/>
        <v/>
      </c>
    </row>
    <row r="232" spans="1:29" x14ac:dyDescent="0.25">
      <c r="A232" s="6"/>
      <c r="B232" s="6"/>
      <c r="C232" s="7" t="str">
        <f>IF($B232="","",VLOOKUP($B232,Baux!$A:$G,2,FALSE))</f>
        <v/>
      </c>
      <c r="D232" s="7" t="str">
        <f>IF($B232="","",VLOOKUP($B232,Baux!$A:$G,3,FALSE))</f>
        <v/>
      </c>
      <c r="E232" s="7" t="str">
        <f>IF($C232="","",VLOOKUP($C232,Biens!$A:$F,2,FALSE))</f>
        <v/>
      </c>
      <c r="F232" s="7" t="str">
        <f>IF(OR($A232="", $B232=""),"",MAX(VLOOKUP($B232,Baux!$A:$G,4,FALSE),DATE($A232,1,1)))</f>
        <v/>
      </c>
      <c r="G232" s="7" t="str">
        <f>IF(OR($A232="", $B232=""),"",MIN(IF(VLOOKUP($B232,Baux!$A:$G,5,FALSE)="",DATE($A232,12,31),VLOOKUP($B232,Baux!$A:$G,5,FALSE)),DATE($A232,12,31)))</f>
        <v/>
      </c>
      <c r="H232" s="7" t="str">
        <f t="shared" si="51"/>
        <v/>
      </c>
      <c r="I232" s="7" t="str">
        <f t="shared" si="52"/>
        <v/>
      </c>
      <c r="J232" s="7" t="str">
        <f>IF(OR($A232="", $B232=""),"",$I232*(IFERROR(SUMIFS(Charges_Reelles!$J:$J,Charges_Reelles!$C:$C,$A232,Charges_Reelles!$D:$D,"Immeuble",Charges_Reelles!$E:$E,$E232,Charges_Reelles!$K:$K,"O",Charges_Reelles!$L:$L,"Tantièmes")*IFERROR(VLOOKUP($C232,Biens!$A:$F,3,FALSE)/VLOOKUP($E232,Immeubles!$A:$F,3,FALSE),0),0)+IFERROR(SUMIFS(Charges_Reelles!$J:$J,Charges_Reelles!$C:$C,$A232,Charges_Reelles!$D:$D,"Immeuble",Charges_Reelles!$E:$E,$E232,Charges_Reelles!$K:$K,"O",Charges_Reelles!$L:$L,"Surface")*IFERROR(VLOOKUP($C232,Biens!$A:$F,4,FALSE)/VLOOKUP($E232,Immeubles!$A:$F,4,FALSE),0),0)+IFERROR(SUMIFS(Charges_Reelles!$J:$J,Charges_Reelles!$C:$C,$A232,Charges_Reelles!$D:$D,"Immeuble",Charges_Reelles!$E:$E,$E232,Charges_Reelles!$K:$K,"O",Charges_Reelles!$L:$L,"Égalitaire")*IFERROR(1/VLOOKUP($E232,Immeubles!$A:$F,5,FALSE),0),0)+SUMIFS(Charges_Reelles!$J:$J,Charges_Reelles!$C:$C,$A232,Charges_Reelles!$D:$D,"Bien",Charges_Reelles!$F:$F,$C232,Charges_Reelles!$K:$K,"O")+SUMIFS(Charges_Reelles!$J:$J,Charges_Reelles!$C:$C,$A232,Charges_Reelles!$D:$D,"Bail",Charges_Reelles!$G:$G,$B232,Charges_Reelles!$K:$K,"O")))</f>
        <v/>
      </c>
      <c r="K232" s="7" t="str">
        <f>IF(OR($A232="", $B232=""),"",SUMIFS(Provisions!$D:$D,Provisions!$B:$B,$A232,Provisions!$C:$C,$B232))</f>
        <v/>
      </c>
      <c r="L232" s="7" t="str">
        <f t="shared" si="53"/>
        <v/>
      </c>
      <c r="M232" s="7" t="str">
        <f t="shared" si="54"/>
        <v/>
      </c>
      <c r="N232" s="7" t="str">
        <f t="shared" si="55"/>
        <v/>
      </c>
      <c r="O232" s="8"/>
      <c r="P232" s="8"/>
      <c r="Q232" s="8"/>
      <c r="R232" t="str">
        <f t="shared" si="56"/>
        <v/>
      </c>
      <c r="S232" t="str">
        <f t="shared" si="57"/>
        <v/>
      </c>
      <c r="T232" t="str">
        <f t="shared" si="58"/>
        <v/>
      </c>
      <c r="U232" t="str">
        <f t="shared" si="59"/>
        <v/>
      </c>
      <c r="V232" t="str">
        <f t="shared" si="60"/>
        <v/>
      </c>
      <c r="W232" t="str">
        <f t="shared" si="61"/>
        <v/>
      </c>
      <c r="X232" t="str">
        <f t="shared" si="62"/>
        <v/>
      </c>
      <c r="Y232" t="str">
        <f t="shared" si="63"/>
        <v/>
      </c>
      <c r="Z232" t="str">
        <f t="shared" si="64"/>
        <v/>
      </c>
      <c r="AA232" t="str">
        <f t="shared" si="65"/>
        <v/>
      </c>
      <c r="AB232" t="str">
        <f t="shared" si="66"/>
        <v/>
      </c>
      <c r="AC232" t="str">
        <f t="shared" si="67"/>
        <v/>
      </c>
    </row>
    <row r="233" spans="1:29" x14ac:dyDescent="0.25">
      <c r="A233" s="6"/>
      <c r="B233" s="6"/>
      <c r="C233" s="7" t="str">
        <f>IF($B233="","",VLOOKUP($B233,Baux!$A:$G,2,FALSE))</f>
        <v/>
      </c>
      <c r="D233" s="7" t="str">
        <f>IF($B233="","",VLOOKUP($B233,Baux!$A:$G,3,FALSE))</f>
        <v/>
      </c>
      <c r="E233" s="7" t="str">
        <f>IF($C233="","",VLOOKUP($C233,Biens!$A:$F,2,FALSE))</f>
        <v/>
      </c>
      <c r="F233" s="7" t="str">
        <f>IF(OR($A233="", $B233=""),"",MAX(VLOOKUP($B233,Baux!$A:$G,4,FALSE),DATE($A233,1,1)))</f>
        <v/>
      </c>
      <c r="G233" s="7" t="str">
        <f>IF(OR($A233="", $B233=""),"",MIN(IF(VLOOKUP($B233,Baux!$A:$G,5,FALSE)="",DATE($A233,12,31),VLOOKUP($B233,Baux!$A:$G,5,FALSE)),DATE($A233,12,31)))</f>
        <v/>
      </c>
      <c r="H233" s="7" t="str">
        <f t="shared" si="51"/>
        <v/>
      </c>
      <c r="I233" s="7" t="str">
        <f t="shared" si="52"/>
        <v/>
      </c>
      <c r="J233" s="7" t="str">
        <f>IF(OR($A233="", $B233=""),"",$I233*(IFERROR(SUMIFS(Charges_Reelles!$J:$J,Charges_Reelles!$C:$C,$A233,Charges_Reelles!$D:$D,"Immeuble",Charges_Reelles!$E:$E,$E233,Charges_Reelles!$K:$K,"O",Charges_Reelles!$L:$L,"Tantièmes")*IFERROR(VLOOKUP($C233,Biens!$A:$F,3,FALSE)/VLOOKUP($E233,Immeubles!$A:$F,3,FALSE),0),0)+IFERROR(SUMIFS(Charges_Reelles!$J:$J,Charges_Reelles!$C:$C,$A233,Charges_Reelles!$D:$D,"Immeuble",Charges_Reelles!$E:$E,$E233,Charges_Reelles!$K:$K,"O",Charges_Reelles!$L:$L,"Surface")*IFERROR(VLOOKUP($C233,Biens!$A:$F,4,FALSE)/VLOOKUP($E233,Immeubles!$A:$F,4,FALSE),0),0)+IFERROR(SUMIFS(Charges_Reelles!$J:$J,Charges_Reelles!$C:$C,$A233,Charges_Reelles!$D:$D,"Immeuble",Charges_Reelles!$E:$E,$E233,Charges_Reelles!$K:$K,"O",Charges_Reelles!$L:$L,"Égalitaire")*IFERROR(1/VLOOKUP($E233,Immeubles!$A:$F,5,FALSE),0),0)+SUMIFS(Charges_Reelles!$J:$J,Charges_Reelles!$C:$C,$A233,Charges_Reelles!$D:$D,"Bien",Charges_Reelles!$F:$F,$C233,Charges_Reelles!$K:$K,"O")+SUMIFS(Charges_Reelles!$J:$J,Charges_Reelles!$C:$C,$A233,Charges_Reelles!$D:$D,"Bail",Charges_Reelles!$G:$G,$B233,Charges_Reelles!$K:$K,"O")))</f>
        <v/>
      </c>
      <c r="K233" s="7" t="str">
        <f>IF(OR($A233="", $B233=""),"",SUMIFS(Provisions!$D:$D,Provisions!$B:$B,$A233,Provisions!$C:$C,$B233))</f>
        <v/>
      </c>
      <c r="L233" s="7" t="str">
        <f t="shared" si="53"/>
        <v/>
      </c>
      <c r="M233" s="7" t="str">
        <f t="shared" si="54"/>
        <v/>
      </c>
      <c r="N233" s="7" t="str">
        <f t="shared" si="55"/>
        <v/>
      </c>
      <c r="O233" s="8"/>
      <c r="P233" s="8"/>
      <c r="Q233" s="8"/>
      <c r="R233" t="str">
        <f t="shared" si="56"/>
        <v/>
      </c>
      <c r="S233" t="str">
        <f t="shared" si="57"/>
        <v/>
      </c>
      <c r="T233" t="str">
        <f t="shared" si="58"/>
        <v/>
      </c>
      <c r="U233" t="str">
        <f t="shared" si="59"/>
        <v/>
      </c>
      <c r="V233" t="str">
        <f t="shared" si="60"/>
        <v/>
      </c>
      <c r="W233" t="str">
        <f t="shared" si="61"/>
        <v/>
      </c>
      <c r="X233" t="str">
        <f t="shared" si="62"/>
        <v/>
      </c>
      <c r="Y233" t="str">
        <f t="shared" si="63"/>
        <v/>
      </c>
      <c r="Z233" t="str">
        <f t="shared" si="64"/>
        <v/>
      </c>
      <c r="AA233" t="str">
        <f t="shared" si="65"/>
        <v/>
      </c>
      <c r="AB233" t="str">
        <f t="shared" si="66"/>
        <v/>
      </c>
      <c r="AC233" t="str">
        <f t="shared" si="67"/>
        <v/>
      </c>
    </row>
    <row r="234" spans="1:29" x14ac:dyDescent="0.25">
      <c r="A234" s="6"/>
      <c r="B234" s="6"/>
      <c r="C234" s="7" t="str">
        <f>IF($B234="","",VLOOKUP($B234,Baux!$A:$G,2,FALSE))</f>
        <v/>
      </c>
      <c r="D234" s="7" t="str">
        <f>IF($B234="","",VLOOKUP($B234,Baux!$A:$G,3,FALSE))</f>
        <v/>
      </c>
      <c r="E234" s="7" t="str">
        <f>IF($C234="","",VLOOKUP($C234,Biens!$A:$F,2,FALSE))</f>
        <v/>
      </c>
      <c r="F234" s="7" t="str">
        <f>IF(OR($A234="", $B234=""),"",MAX(VLOOKUP($B234,Baux!$A:$G,4,FALSE),DATE($A234,1,1)))</f>
        <v/>
      </c>
      <c r="G234" s="7" t="str">
        <f>IF(OR($A234="", $B234=""),"",MIN(IF(VLOOKUP($B234,Baux!$A:$G,5,FALSE)="",DATE($A234,12,31),VLOOKUP($B234,Baux!$A:$G,5,FALSE)),DATE($A234,12,31)))</f>
        <v/>
      </c>
      <c r="H234" s="7" t="str">
        <f t="shared" si="51"/>
        <v/>
      </c>
      <c r="I234" s="7" t="str">
        <f t="shared" si="52"/>
        <v/>
      </c>
      <c r="J234" s="7" t="str">
        <f>IF(OR($A234="", $B234=""),"",$I234*(IFERROR(SUMIFS(Charges_Reelles!$J:$J,Charges_Reelles!$C:$C,$A234,Charges_Reelles!$D:$D,"Immeuble",Charges_Reelles!$E:$E,$E234,Charges_Reelles!$K:$K,"O",Charges_Reelles!$L:$L,"Tantièmes")*IFERROR(VLOOKUP($C234,Biens!$A:$F,3,FALSE)/VLOOKUP($E234,Immeubles!$A:$F,3,FALSE),0),0)+IFERROR(SUMIFS(Charges_Reelles!$J:$J,Charges_Reelles!$C:$C,$A234,Charges_Reelles!$D:$D,"Immeuble",Charges_Reelles!$E:$E,$E234,Charges_Reelles!$K:$K,"O",Charges_Reelles!$L:$L,"Surface")*IFERROR(VLOOKUP($C234,Biens!$A:$F,4,FALSE)/VLOOKUP($E234,Immeubles!$A:$F,4,FALSE),0),0)+IFERROR(SUMIFS(Charges_Reelles!$J:$J,Charges_Reelles!$C:$C,$A234,Charges_Reelles!$D:$D,"Immeuble",Charges_Reelles!$E:$E,$E234,Charges_Reelles!$K:$K,"O",Charges_Reelles!$L:$L,"Égalitaire")*IFERROR(1/VLOOKUP($E234,Immeubles!$A:$F,5,FALSE),0),0)+SUMIFS(Charges_Reelles!$J:$J,Charges_Reelles!$C:$C,$A234,Charges_Reelles!$D:$D,"Bien",Charges_Reelles!$F:$F,$C234,Charges_Reelles!$K:$K,"O")+SUMIFS(Charges_Reelles!$J:$J,Charges_Reelles!$C:$C,$A234,Charges_Reelles!$D:$D,"Bail",Charges_Reelles!$G:$G,$B234,Charges_Reelles!$K:$K,"O")))</f>
        <v/>
      </c>
      <c r="K234" s="7" t="str">
        <f>IF(OR($A234="", $B234=""),"",SUMIFS(Provisions!$D:$D,Provisions!$B:$B,$A234,Provisions!$C:$C,$B234))</f>
        <v/>
      </c>
      <c r="L234" s="7" t="str">
        <f t="shared" si="53"/>
        <v/>
      </c>
      <c r="M234" s="7" t="str">
        <f t="shared" si="54"/>
        <v/>
      </c>
      <c r="N234" s="7" t="str">
        <f t="shared" si="55"/>
        <v/>
      </c>
      <c r="O234" s="8"/>
      <c r="P234" s="8"/>
      <c r="Q234" s="8"/>
      <c r="R234" t="str">
        <f t="shared" si="56"/>
        <v/>
      </c>
      <c r="S234" t="str">
        <f t="shared" si="57"/>
        <v/>
      </c>
      <c r="T234" t="str">
        <f t="shared" si="58"/>
        <v/>
      </c>
      <c r="U234" t="str">
        <f t="shared" si="59"/>
        <v/>
      </c>
      <c r="V234" t="str">
        <f t="shared" si="60"/>
        <v/>
      </c>
      <c r="W234" t="str">
        <f t="shared" si="61"/>
        <v/>
      </c>
      <c r="X234" t="str">
        <f t="shared" si="62"/>
        <v/>
      </c>
      <c r="Y234" t="str">
        <f t="shared" si="63"/>
        <v/>
      </c>
      <c r="Z234" t="str">
        <f t="shared" si="64"/>
        <v/>
      </c>
      <c r="AA234" t="str">
        <f t="shared" si="65"/>
        <v/>
      </c>
      <c r="AB234" t="str">
        <f t="shared" si="66"/>
        <v/>
      </c>
      <c r="AC234" t="str">
        <f t="shared" si="67"/>
        <v/>
      </c>
    </row>
    <row r="235" spans="1:29" x14ac:dyDescent="0.25">
      <c r="A235" s="6"/>
      <c r="B235" s="6"/>
      <c r="C235" s="7" t="str">
        <f>IF($B235="","",VLOOKUP($B235,Baux!$A:$G,2,FALSE))</f>
        <v/>
      </c>
      <c r="D235" s="7" t="str">
        <f>IF($B235="","",VLOOKUP($B235,Baux!$A:$G,3,FALSE))</f>
        <v/>
      </c>
      <c r="E235" s="7" t="str">
        <f>IF($C235="","",VLOOKUP($C235,Biens!$A:$F,2,FALSE))</f>
        <v/>
      </c>
      <c r="F235" s="7" t="str">
        <f>IF(OR($A235="", $B235=""),"",MAX(VLOOKUP($B235,Baux!$A:$G,4,FALSE),DATE($A235,1,1)))</f>
        <v/>
      </c>
      <c r="G235" s="7" t="str">
        <f>IF(OR($A235="", $B235=""),"",MIN(IF(VLOOKUP($B235,Baux!$A:$G,5,FALSE)="",DATE($A235,12,31),VLOOKUP($B235,Baux!$A:$G,5,FALSE)),DATE($A235,12,31)))</f>
        <v/>
      </c>
      <c r="H235" s="7" t="str">
        <f t="shared" si="51"/>
        <v/>
      </c>
      <c r="I235" s="7" t="str">
        <f t="shared" si="52"/>
        <v/>
      </c>
      <c r="J235" s="7" t="str">
        <f>IF(OR($A235="", $B235=""),"",$I235*(IFERROR(SUMIFS(Charges_Reelles!$J:$J,Charges_Reelles!$C:$C,$A235,Charges_Reelles!$D:$D,"Immeuble",Charges_Reelles!$E:$E,$E235,Charges_Reelles!$K:$K,"O",Charges_Reelles!$L:$L,"Tantièmes")*IFERROR(VLOOKUP($C235,Biens!$A:$F,3,FALSE)/VLOOKUP($E235,Immeubles!$A:$F,3,FALSE),0),0)+IFERROR(SUMIFS(Charges_Reelles!$J:$J,Charges_Reelles!$C:$C,$A235,Charges_Reelles!$D:$D,"Immeuble",Charges_Reelles!$E:$E,$E235,Charges_Reelles!$K:$K,"O",Charges_Reelles!$L:$L,"Surface")*IFERROR(VLOOKUP($C235,Biens!$A:$F,4,FALSE)/VLOOKUP($E235,Immeubles!$A:$F,4,FALSE),0),0)+IFERROR(SUMIFS(Charges_Reelles!$J:$J,Charges_Reelles!$C:$C,$A235,Charges_Reelles!$D:$D,"Immeuble",Charges_Reelles!$E:$E,$E235,Charges_Reelles!$K:$K,"O",Charges_Reelles!$L:$L,"Égalitaire")*IFERROR(1/VLOOKUP($E235,Immeubles!$A:$F,5,FALSE),0),0)+SUMIFS(Charges_Reelles!$J:$J,Charges_Reelles!$C:$C,$A235,Charges_Reelles!$D:$D,"Bien",Charges_Reelles!$F:$F,$C235,Charges_Reelles!$K:$K,"O")+SUMIFS(Charges_Reelles!$J:$J,Charges_Reelles!$C:$C,$A235,Charges_Reelles!$D:$D,"Bail",Charges_Reelles!$G:$G,$B235,Charges_Reelles!$K:$K,"O")))</f>
        <v/>
      </c>
      <c r="K235" s="7" t="str">
        <f>IF(OR($A235="", $B235=""),"",SUMIFS(Provisions!$D:$D,Provisions!$B:$B,$A235,Provisions!$C:$C,$B235))</f>
        <v/>
      </c>
      <c r="L235" s="7" t="str">
        <f t="shared" si="53"/>
        <v/>
      </c>
      <c r="M235" s="7" t="str">
        <f t="shared" si="54"/>
        <v/>
      </c>
      <c r="N235" s="7" t="str">
        <f t="shared" si="55"/>
        <v/>
      </c>
      <c r="O235" s="8"/>
      <c r="P235" s="8"/>
      <c r="Q235" s="8"/>
      <c r="R235" t="str">
        <f t="shared" si="56"/>
        <v/>
      </c>
      <c r="S235" t="str">
        <f t="shared" si="57"/>
        <v/>
      </c>
      <c r="T235" t="str">
        <f t="shared" si="58"/>
        <v/>
      </c>
      <c r="U235" t="str">
        <f t="shared" si="59"/>
        <v/>
      </c>
      <c r="V235" t="str">
        <f t="shared" si="60"/>
        <v/>
      </c>
      <c r="W235" t="str">
        <f t="shared" si="61"/>
        <v/>
      </c>
      <c r="X235" t="str">
        <f t="shared" si="62"/>
        <v/>
      </c>
      <c r="Y235" t="str">
        <f t="shared" si="63"/>
        <v/>
      </c>
      <c r="Z235" t="str">
        <f t="shared" si="64"/>
        <v/>
      </c>
      <c r="AA235" t="str">
        <f t="shared" si="65"/>
        <v/>
      </c>
      <c r="AB235" t="str">
        <f t="shared" si="66"/>
        <v/>
      </c>
      <c r="AC235" t="str">
        <f t="shared" si="67"/>
        <v/>
      </c>
    </row>
    <row r="236" spans="1:29" x14ac:dyDescent="0.25">
      <c r="A236" s="6"/>
      <c r="B236" s="6"/>
      <c r="C236" s="7" t="str">
        <f>IF($B236="","",VLOOKUP($B236,Baux!$A:$G,2,FALSE))</f>
        <v/>
      </c>
      <c r="D236" s="7" t="str">
        <f>IF($B236="","",VLOOKUP($B236,Baux!$A:$G,3,FALSE))</f>
        <v/>
      </c>
      <c r="E236" s="7" t="str">
        <f>IF($C236="","",VLOOKUP($C236,Biens!$A:$F,2,FALSE))</f>
        <v/>
      </c>
      <c r="F236" s="7" t="str">
        <f>IF(OR($A236="", $B236=""),"",MAX(VLOOKUP($B236,Baux!$A:$G,4,FALSE),DATE($A236,1,1)))</f>
        <v/>
      </c>
      <c r="G236" s="7" t="str">
        <f>IF(OR($A236="", $B236=""),"",MIN(IF(VLOOKUP($B236,Baux!$A:$G,5,FALSE)="",DATE($A236,12,31),VLOOKUP($B236,Baux!$A:$G,5,FALSE)),DATE($A236,12,31)))</f>
        <v/>
      </c>
      <c r="H236" s="7" t="str">
        <f t="shared" si="51"/>
        <v/>
      </c>
      <c r="I236" s="7" t="str">
        <f t="shared" si="52"/>
        <v/>
      </c>
      <c r="J236" s="7" t="str">
        <f>IF(OR($A236="", $B236=""),"",$I236*(IFERROR(SUMIFS(Charges_Reelles!$J:$J,Charges_Reelles!$C:$C,$A236,Charges_Reelles!$D:$D,"Immeuble",Charges_Reelles!$E:$E,$E236,Charges_Reelles!$K:$K,"O",Charges_Reelles!$L:$L,"Tantièmes")*IFERROR(VLOOKUP($C236,Biens!$A:$F,3,FALSE)/VLOOKUP($E236,Immeubles!$A:$F,3,FALSE),0),0)+IFERROR(SUMIFS(Charges_Reelles!$J:$J,Charges_Reelles!$C:$C,$A236,Charges_Reelles!$D:$D,"Immeuble",Charges_Reelles!$E:$E,$E236,Charges_Reelles!$K:$K,"O",Charges_Reelles!$L:$L,"Surface")*IFERROR(VLOOKUP($C236,Biens!$A:$F,4,FALSE)/VLOOKUP($E236,Immeubles!$A:$F,4,FALSE),0),0)+IFERROR(SUMIFS(Charges_Reelles!$J:$J,Charges_Reelles!$C:$C,$A236,Charges_Reelles!$D:$D,"Immeuble",Charges_Reelles!$E:$E,$E236,Charges_Reelles!$K:$K,"O",Charges_Reelles!$L:$L,"Égalitaire")*IFERROR(1/VLOOKUP($E236,Immeubles!$A:$F,5,FALSE),0),0)+SUMIFS(Charges_Reelles!$J:$J,Charges_Reelles!$C:$C,$A236,Charges_Reelles!$D:$D,"Bien",Charges_Reelles!$F:$F,$C236,Charges_Reelles!$K:$K,"O")+SUMIFS(Charges_Reelles!$J:$J,Charges_Reelles!$C:$C,$A236,Charges_Reelles!$D:$D,"Bail",Charges_Reelles!$G:$G,$B236,Charges_Reelles!$K:$K,"O")))</f>
        <v/>
      </c>
      <c r="K236" s="7" t="str">
        <f>IF(OR($A236="", $B236=""),"",SUMIFS(Provisions!$D:$D,Provisions!$B:$B,$A236,Provisions!$C:$C,$B236))</f>
        <v/>
      </c>
      <c r="L236" s="7" t="str">
        <f t="shared" si="53"/>
        <v/>
      </c>
      <c r="M236" s="7" t="str">
        <f t="shared" si="54"/>
        <v/>
      </c>
      <c r="N236" s="7" t="str">
        <f t="shared" si="55"/>
        <v/>
      </c>
      <c r="O236" s="8"/>
      <c r="P236" s="8"/>
      <c r="Q236" s="8"/>
      <c r="R236" t="str">
        <f t="shared" si="56"/>
        <v/>
      </c>
      <c r="S236" t="str">
        <f t="shared" si="57"/>
        <v/>
      </c>
      <c r="T236" t="str">
        <f t="shared" si="58"/>
        <v/>
      </c>
      <c r="U236" t="str">
        <f t="shared" si="59"/>
        <v/>
      </c>
      <c r="V236" t="str">
        <f t="shared" si="60"/>
        <v/>
      </c>
      <c r="W236" t="str">
        <f t="shared" si="61"/>
        <v/>
      </c>
      <c r="X236" t="str">
        <f t="shared" si="62"/>
        <v/>
      </c>
      <c r="Y236" t="str">
        <f t="shared" si="63"/>
        <v/>
      </c>
      <c r="Z236" t="str">
        <f t="shared" si="64"/>
        <v/>
      </c>
      <c r="AA236" t="str">
        <f t="shared" si="65"/>
        <v/>
      </c>
      <c r="AB236" t="str">
        <f t="shared" si="66"/>
        <v/>
      </c>
      <c r="AC236" t="str">
        <f t="shared" si="67"/>
        <v/>
      </c>
    </row>
    <row r="237" spans="1:29" x14ac:dyDescent="0.25">
      <c r="A237" s="6"/>
      <c r="B237" s="6"/>
      <c r="C237" s="7" t="str">
        <f>IF($B237="","",VLOOKUP($B237,Baux!$A:$G,2,FALSE))</f>
        <v/>
      </c>
      <c r="D237" s="7" t="str">
        <f>IF($B237="","",VLOOKUP($B237,Baux!$A:$G,3,FALSE))</f>
        <v/>
      </c>
      <c r="E237" s="7" t="str">
        <f>IF($C237="","",VLOOKUP($C237,Biens!$A:$F,2,FALSE))</f>
        <v/>
      </c>
      <c r="F237" s="7" t="str">
        <f>IF(OR($A237="", $B237=""),"",MAX(VLOOKUP($B237,Baux!$A:$G,4,FALSE),DATE($A237,1,1)))</f>
        <v/>
      </c>
      <c r="G237" s="7" t="str">
        <f>IF(OR($A237="", $B237=""),"",MIN(IF(VLOOKUP($B237,Baux!$A:$G,5,FALSE)="",DATE($A237,12,31),VLOOKUP($B237,Baux!$A:$G,5,FALSE)),DATE($A237,12,31)))</f>
        <v/>
      </c>
      <c r="H237" s="7" t="str">
        <f t="shared" si="51"/>
        <v/>
      </c>
      <c r="I237" s="7" t="str">
        <f t="shared" si="52"/>
        <v/>
      </c>
      <c r="J237" s="7" t="str">
        <f>IF(OR($A237="", $B237=""),"",$I237*(IFERROR(SUMIFS(Charges_Reelles!$J:$J,Charges_Reelles!$C:$C,$A237,Charges_Reelles!$D:$D,"Immeuble",Charges_Reelles!$E:$E,$E237,Charges_Reelles!$K:$K,"O",Charges_Reelles!$L:$L,"Tantièmes")*IFERROR(VLOOKUP($C237,Biens!$A:$F,3,FALSE)/VLOOKUP($E237,Immeubles!$A:$F,3,FALSE),0),0)+IFERROR(SUMIFS(Charges_Reelles!$J:$J,Charges_Reelles!$C:$C,$A237,Charges_Reelles!$D:$D,"Immeuble",Charges_Reelles!$E:$E,$E237,Charges_Reelles!$K:$K,"O",Charges_Reelles!$L:$L,"Surface")*IFERROR(VLOOKUP($C237,Biens!$A:$F,4,FALSE)/VLOOKUP($E237,Immeubles!$A:$F,4,FALSE),0),0)+IFERROR(SUMIFS(Charges_Reelles!$J:$J,Charges_Reelles!$C:$C,$A237,Charges_Reelles!$D:$D,"Immeuble",Charges_Reelles!$E:$E,$E237,Charges_Reelles!$K:$K,"O",Charges_Reelles!$L:$L,"Égalitaire")*IFERROR(1/VLOOKUP($E237,Immeubles!$A:$F,5,FALSE),0),0)+SUMIFS(Charges_Reelles!$J:$J,Charges_Reelles!$C:$C,$A237,Charges_Reelles!$D:$D,"Bien",Charges_Reelles!$F:$F,$C237,Charges_Reelles!$K:$K,"O")+SUMIFS(Charges_Reelles!$J:$J,Charges_Reelles!$C:$C,$A237,Charges_Reelles!$D:$D,"Bail",Charges_Reelles!$G:$G,$B237,Charges_Reelles!$K:$K,"O")))</f>
        <v/>
      </c>
      <c r="K237" s="7" t="str">
        <f>IF(OR($A237="", $B237=""),"",SUMIFS(Provisions!$D:$D,Provisions!$B:$B,$A237,Provisions!$C:$C,$B237))</f>
        <v/>
      </c>
      <c r="L237" s="7" t="str">
        <f t="shared" si="53"/>
        <v/>
      </c>
      <c r="M237" s="7" t="str">
        <f t="shared" si="54"/>
        <v/>
      </c>
      <c r="N237" s="7" t="str">
        <f t="shared" si="55"/>
        <v/>
      </c>
      <c r="O237" s="8"/>
      <c r="P237" s="8"/>
      <c r="Q237" s="8"/>
      <c r="R237" t="str">
        <f t="shared" si="56"/>
        <v/>
      </c>
      <c r="S237" t="str">
        <f t="shared" si="57"/>
        <v/>
      </c>
      <c r="T237" t="str">
        <f t="shared" si="58"/>
        <v/>
      </c>
      <c r="U237" t="str">
        <f t="shared" si="59"/>
        <v/>
      </c>
      <c r="V237" t="str">
        <f t="shared" si="60"/>
        <v/>
      </c>
      <c r="W237" t="str">
        <f t="shared" si="61"/>
        <v/>
      </c>
      <c r="X237" t="str">
        <f t="shared" si="62"/>
        <v/>
      </c>
      <c r="Y237" t="str">
        <f t="shared" si="63"/>
        <v/>
      </c>
      <c r="Z237" t="str">
        <f t="shared" si="64"/>
        <v/>
      </c>
      <c r="AA237" t="str">
        <f t="shared" si="65"/>
        <v/>
      </c>
      <c r="AB237" t="str">
        <f t="shared" si="66"/>
        <v/>
      </c>
      <c r="AC237" t="str">
        <f t="shared" si="67"/>
        <v/>
      </c>
    </row>
    <row r="238" spans="1:29" x14ac:dyDescent="0.25">
      <c r="A238" s="6"/>
      <c r="B238" s="6"/>
      <c r="C238" s="7" t="str">
        <f>IF($B238="","",VLOOKUP($B238,Baux!$A:$G,2,FALSE))</f>
        <v/>
      </c>
      <c r="D238" s="7" t="str">
        <f>IF($B238="","",VLOOKUP($B238,Baux!$A:$G,3,FALSE))</f>
        <v/>
      </c>
      <c r="E238" s="7" t="str">
        <f>IF($C238="","",VLOOKUP($C238,Biens!$A:$F,2,FALSE))</f>
        <v/>
      </c>
      <c r="F238" s="7" t="str">
        <f>IF(OR($A238="", $B238=""),"",MAX(VLOOKUP($B238,Baux!$A:$G,4,FALSE),DATE($A238,1,1)))</f>
        <v/>
      </c>
      <c r="G238" s="7" t="str">
        <f>IF(OR($A238="", $B238=""),"",MIN(IF(VLOOKUP($B238,Baux!$A:$G,5,FALSE)="",DATE($A238,12,31),VLOOKUP($B238,Baux!$A:$G,5,FALSE)),DATE($A238,12,31)))</f>
        <v/>
      </c>
      <c r="H238" s="7" t="str">
        <f t="shared" si="51"/>
        <v/>
      </c>
      <c r="I238" s="7" t="str">
        <f t="shared" si="52"/>
        <v/>
      </c>
      <c r="J238" s="7" t="str">
        <f>IF(OR($A238="", $B238=""),"",$I238*(IFERROR(SUMIFS(Charges_Reelles!$J:$J,Charges_Reelles!$C:$C,$A238,Charges_Reelles!$D:$D,"Immeuble",Charges_Reelles!$E:$E,$E238,Charges_Reelles!$K:$K,"O",Charges_Reelles!$L:$L,"Tantièmes")*IFERROR(VLOOKUP($C238,Biens!$A:$F,3,FALSE)/VLOOKUP($E238,Immeubles!$A:$F,3,FALSE),0),0)+IFERROR(SUMIFS(Charges_Reelles!$J:$J,Charges_Reelles!$C:$C,$A238,Charges_Reelles!$D:$D,"Immeuble",Charges_Reelles!$E:$E,$E238,Charges_Reelles!$K:$K,"O",Charges_Reelles!$L:$L,"Surface")*IFERROR(VLOOKUP($C238,Biens!$A:$F,4,FALSE)/VLOOKUP($E238,Immeubles!$A:$F,4,FALSE),0),0)+IFERROR(SUMIFS(Charges_Reelles!$J:$J,Charges_Reelles!$C:$C,$A238,Charges_Reelles!$D:$D,"Immeuble",Charges_Reelles!$E:$E,$E238,Charges_Reelles!$K:$K,"O",Charges_Reelles!$L:$L,"Égalitaire")*IFERROR(1/VLOOKUP($E238,Immeubles!$A:$F,5,FALSE),0),0)+SUMIFS(Charges_Reelles!$J:$J,Charges_Reelles!$C:$C,$A238,Charges_Reelles!$D:$D,"Bien",Charges_Reelles!$F:$F,$C238,Charges_Reelles!$K:$K,"O")+SUMIFS(Charges_Reelles!$J:$J,Charges_Reelles!$C:$C,$A238,Charges_Reelles!$D:$D,"Bail",Charges_Reelles!$G:$G,$B238,Charges_Reelles!$K:$K,"O")))</f>
        <v/>
      </c>
      <c r="K238" s="7" t="str">
        <f>IF(OR($A238="", $B238=""),"",SUMIFS(Provisions!$D:$D,Provisions!$B:$B,$A238,Provisions!$C:$C,$B238))</f>
        <v/>
      </c>
      <c r="L238" s="7" t="str">
        <f t="shared" si="53"/>
        <v/>
      </c>
      <c r="M238" s="7" t="str">
        <f t="shared" si="54"/>
        <v/>
      </c>
      <c r="N238" s="7" t="str">
        <f t="shared" si="55"/>
        <v/>
      </c>
      <c r="O238" s="8"/>
      <c r="P238" s="8"/>
      <c r="Q238" s="8"/>
      <c r="R238" t="str">
        <f t="shared" si="56"/>
        <v/>
      </c>
      <c r="S238" t="str">
        <f t="shared" si="57"/>
        <v/>
      </c>
      <c r="T238" t="str">
        <f t="shared" si="58"/>
        <v/>
      </c>
      <c r="U238" t="str">
        <f t="shared" si="59"/>
        <v/>
      </c>
      <c r="V238" t="str">
        <f t="shared" si="60"/>
        <v/>
      </c>
      <c r="W238" t="str">
        <f t="shared" si="61"/>
        <v/>
      </c>
      <c r="X238" t="str">
        <f t="shared" si="62"/>
        <v/>
      </c>
      <c r="Y238" t="str">
        <f t="shared" si="63"/>
        <v/>
      </c>
      <c r="Z238" t="str">
        <f t="shared" si="64"/>
        <v/>
      </c>
      <c r="AA238" t="str">
        <f t="shared" si="65"/>
        <v/>
      </c>
      <c r="AB238" t="str">
        <f t="shared" si="66"/>
        <v/>
      </c>
      <c r="AC238" t="str">
        <f t="shared" si="67"/>
        <v/>
      </c>
    </row>
    <row r="239" spans="1:29" x14ac:dyDescent="0.25">
      <c r="A239" s="6"/>
      <c r="B239" s="6"/>
      <c r="C239" s="7" t="str">
        <f>IF($B239="","",VLOOKUP($B239,Baux!$A:$G,2,FALSE))</f>
        <v/>
      </c>
      <c r="D239" s="7" t="str">
        <f>IF($B239="","",VLOOKUP($B239,Baux!$A:$G,3,FALSE))</f>
        <v/>
      </c>
      <c r="E239" s="7" t="str">
        <f>IF($C239="","",VLOOKUP($C239,Biens!$A:$F,2,FALSE))</f>
        <v/>
      </c>
      <c r="F239" s="7" t="str">
        <f>IF(OR($A239="", $B239=""),"",MAX(VLOOKUP($B239,Baux!$A:$G,4,FALSE),DATE($A239,1,1)))</f>
        <v/>
      </c>
      <c r="G239" s="7" t="str">
        <f>IF(OR($A239="", $B239=""),"",MIN(IF(VLOOKUP($B239,Baux!$A:$G,5,FALSE)="",DATE($A239,12,31),VLOOKUP($B239,Baux!$A:$G,5,FALSE)),DATE($A239,12,31)))</f>
        <v/>
      </c>
      <c r="H239" s="7" t="str">
        <f t="shared" si="51"/>
        <v/>
      </c>
      <c r="I239" s="7" t="str">
        <f t="shared" si="52"/>
        <v/>
      </c>
      <c r="J239" s="7" t="str">
        <f>IF(OR($A239="", $B239=""),"",$I239*(IFERROR(SUMIFS(Charges_Reelles!$J:$J,Charges_Reelles!$C:$C,$A239,Charges_Reelles!$D:$D,"Immeuble",Charges_Reelles!$E:$E,$E239,Charges_Reelles!$K:$K,"O",Charges_Reelles!$L:$L,"Tantièmes")*IFERROR(VLOOKUP($C239,Biens!$A:$F,3,FALSE)/VLOOKUP($E239,Immeubles!$A:$F,3,FALSE),0),0)+IFERROR(SUMIFS(Charges_Reelles!$J:$J,Charges_Reelles!$C:$C,$A239,Charges_Reelles!$D:$D,"Immeuble",Charges_Reelles!$E:$E,$E239,Charges_Reelles!$K:$K,"O",Charges_Reelles!$L:$L,"Surface")*IFERROR(VLOOKUP($C239,Biens!$A:$F,4,FALSE)/VLOOKUP($E239,Immeubles!$A:$F,4,FALSE),0),0)+IFERROR(SUMIFS(Charges_Reelles!$J:$J,Charges_Reelles!$C:$C,$A239,Charges_Reelles!$D:$D,"Immeuble",Charges_Reelles!$E:$E,$E239,Charges_Reelles!$K:$K,"O",Charges_Reelles!$L:$L,"Égalitaire")*IFERROR(1/VLOOKUP($E239,Immeubles!$A:$F,5,FALSE),0),0)+SUMIFS(Charges_Reelles!$J:$J,Charges_Reelles!$C:$C,$A239,Charges_Reelles!$D:$D,"Bien",Charges_Reelles!$F:$F,$C239,Charges_Reelles!$K:$K,"O")+SUMIFS(Charges_Reelles!$J:$J,Charges_Reelles!$C:$C,$A239,Charges_Reelles!$D:$D,"Bail",Charges_Reelles!$G:$G,$B239,Charges_Reelles!$K:$K,"O")))</f>
        <v/>
      </c>
      <c r="K239" s="7" t="str">
        <f>IF(OR($A239="", $B239=""),"",SUMIFS(Provisions!$D:$D,Provisions!$B:$B,$A239,Provisions!$C:$C,$B239))</f>
        <v/>
      </c>
      <c r="L239" s="7" t="str">
        <f t="shared" si="53"/>
        <v/>
      </c>
      <c r="M239" s="7" t="str">
        <f t="shared" si="54"/>
        <v/>
      </c>
      <c r="N239" s="7" t="str">
        <f t="shared" si="55"/>
        <v/>
      </c>
      <c r="O239" s="8"/>
      <c r="P239" s="8"/>
      <c r="Q239" s="8"/>
      <c r="R239" t="str">
        <f t="shared" si="56"/>
        <v/>
      </c>
      <c r="S239" t="str">
        <f t="shared" si="57"/>
        <v/>
      </c>
      <c r="T239" t="str">
        <f t="shared" si="58"/>
        <v/>
      </c>
      <c r="U239" t="str">
        <f t="shared" si="59"/>
        <v/>
      </c>
      <c r="V239" t="str">
        <f t="shared" si="60"/>
        <v/>
      </c>
      <c r="W239" t="str">
        <f t="shared" si="61"/>
        <v/>
      </c>
      <c r="X239" t="str">
        <f t="shared" si="62"/>
        <v/>
      </c>
      <c r="Y239" t="str">
        <f t="shared" si="63"/>
        <v/>
      </c>
      <c r="Z239" t="str">
        <f t="shared" si="64"/>
        <v/>
      </c>
      <c r="AA239" t="str">
        <f t="shared" si="65"/>
        <v/>
      </c>
      <c r="AB239" t="str">
        <f t="shared" si="66"/>
        <v/>
      </c>
      <c r="AC239" t="str">
        <f t="shared" si="67"/>
        <v/>
      </c>
    </row>
    <row r="240" spans="1:29" x14ac:dyDescent="0.25">
      <c r="A240" s="6"/>
      <c r="B240" s="6"/>
      <c r="C240" s="7" t="str">
        <f>IF($B240="","",VLOOKUP($B240,Baux!$A:$G,2,FALSE))</f>
        <v/>
      </c>
      <c r="D240" s="7" t="str">
        <f>IF($B240="","",VLOOKUP($B240,Baux!$A:$G,3,FALSE))</f>
        <v/>
      </c>
      <c r="E240" s="7" t="str">
        <f>IF($C240="","",VLOOKUP($C240,Biens!$A:$F,2,FALSE))</f>
        <v/>
      </c>
      <c r="F240" s="7" t="str">
        <f>IF(OR($A240="", $B240=""),"",MAX(VLOOKUP($B240,Baux!$A:$G,4,FALSE),DATE($A240,1,1)))</f>
        <v/>
      </c>
      <c r="G240" s="7" t="str">
        <f>IF(OR($A240="", $B240=""),"",MIN(IF(VLOOKUP($B240,Baux!$A:$G,5,FALSE)="",DATE($A240,12,31),VLOOKUP($B240,Baux!$A:$G,5,FALSE)),DATE($A240,12,31)))</f>
        <v/>
      </c>
      <c r="H240" s="7" t="str">
        <f t="shared" si="51"/>
        <v/>
      </c>
      <c r="I240" s="7" t="str">
        <f t="shared" si="52"/>
        <v/>
      </c>
      <c r="J240" s="7" t="str">
        <f>IF(OR($A240="", $B240=""),"",$I240*(IFERROR(SUMIFS(Charges_Reelles!$J:$J,Charges_Reelles!$C:$C,$A240,Charges_Reelles!$D:$D,"Immeuble",Charges_Reelles!$E:$E,$E240,Charges_Reelles!$K:$K,"O",Charges_Reelles!$L:$L,"Tantièmes")*IFERROR(VLOOKUP($C240,Biens!$A:$F,3,FALSE)/VLOOKUP($E240,Immeubles!$A:$F,3,FALSE),0),0)+IFERROR(SUMIFS(Charges_Reelles!$J:$J,Charges_Reelles!$C:$C,$A240,Charges_Reelles!$D:$D,"Immeuble",Charges_Reelles!$E:$E,$E240,Charges_Reelles!$K:$K,"O",Charges_Reelles!$L:$L,"Surface")*IFERROR(VLOOKUP($C240,Biens!$A:$F,4,FALSE)/VLOOKUP($E240,Immeubles!$A:$F,4,FALSE),0),0)+IFERROR(SUMIFS(Charges_Reelles!$J:$J,Charges_Reelles!$C:$C,$A240,Charges_Reelles!$D:$D,"Immeuble",Charges_Reelles!$E:$E,$E240,Charges_Reelles!$K:$K,"O",Charges_Reelles!$L:$L,"Égalitaire")*IFERROR(1/VLOOKUP($E240,Immeubles!$A:$F,5,FALSE),0),0)+SUMIFS(Charges_Reelles!$J:$J,Charges_Reelles!$C:$C,$A240,Charges_Reelles!$D:$D,"Bien",Charges_Reelles!$F:$F,$C240,Charges_Reelles!$K:$K,"O")+SUMIFS(Charges_Reelles!$J:$J,Charges_Reelles!$C:$C,$A240,Charges_Reelles!$D:$D,"Bail",Charges_Reelles!$G:$G,$B240,Charges_Reelles!$K:$K,"O")))</f>
        <v/>
      </c>
      <c r="K240" s="7" t="str">
        <f>IF(OR($A240="", $B240=""),"",SUMIFS(Provisions!$D:$D,Provisions!$B:$B,$A240,Provisions!$C:$C,$B240))</f>
        <v/>
      </c>
      <c r="L240" s="7" t="str">
        <f t="shared" si="53"/>
        <v/>
      </c>
      <c r="M240" s="7" t="str">
        <f t="shared" si="54"/>
        <v/>
      </c>
      <c r="N240" s="7" t="str">
        <f t="shared" si="55"/>
        <v/>
      </c>
      <c r="O240" s="8"/>
      <c r="P240" s="8"/>
      <c r="Q240" s="8"/>
      <c r="R240" t="str">
        <f t="shared" si="56"/>
        <v/>
      </c>
      <c r="S240" t="str">
        <f t="shared" si="57"/>
        <v/>
      </c>
      <c r="T240" t="str">
        <f t="shared" si="58"/>
        <v/>
      </c>
      <c r="U240" t="str">
        <f t="shared" si="59"/>
        <v/>
      </c>
      <c r="V240" t="str">
        <f t="shared" si="60"/>
        <v/>
      </c>
      <c r="W240" t="str">
        <f t="shared" si="61"/>
        <v/>
      </c>
      <c r="X240" t="str">
        <f t="shared" si="62"/>
        <v/>
      </c>
      <c r="Y240" t="str">
        <f t="shared" si="63"/>
        <v/>
      </c>
      <c r="Z240" t="str">
        <f t="shared" si="64"/>
        <v/>
      </c>
      <c r="AA240" t="str">
        <f t="shared" si="65"/>
        <v/>
      </c>
      <c r="AB240" t="str">
        <f t="shared" si="66"/>
        <v/>
      </c>
      <c r="AC240" t="str">
        <f t="shared" si="67"/>
        <v/>
      </c>
    </row>
    <row r="241" spans="1:29" x14ac:dyDescent="0.25">
      <c r="A241" s="6"/>
      <c r="B241" s="6"/>
      <c r="C241" s="7" t="str">
        <f>IF($B241="","",VLOOKUP($B241,Baux!$A:$G,2,FALSE))</f>
        <v/>
      </c>
      <c r="D241" s="7" t="str">
        <f>IF($B241="","",VLOOKUP($B241,Baux!$A:$G,3,FALSE))</f>
        <v/>
      </c>
      <c r="E241" s="7" t="str">
        <f>IF($C241="","",VLOOKUP($C241,Biens!$A:$F,2,FALSE))</f>
        <v/>
      </c>
      <c r="F241" s="7" t="str">
        <f>IF(OR($A241="", $B241=""),"",MAX(VLOOKUP($B241,Baux!$A:$G,4,FALSE),DATE($A241,1,1)))</f>
        <v/>
      </c>
      <c r="G241" s="7" t="str">
        <f>IF(OR($A241="", $B241=""),"",MIN(IF(VLOOKUP($B241,Baux!$A:$G,5,FALSE)="",DATE($A241,12,31),VLOOKUP($B241,Baux!$A:$G,5,FALSE)),DATE($A241,12,31)))</f>
        <v/>
      </c>
      <c r="H241" s="7" t="str">
        <f t="shared" si="51"/>
        <v/>
      </c>
      <c r="I241" s="7" t="str">
        <f t="shared" si="52"/>
        <v/>
      </c>
      <c r="J241" s="7" t="str">
        <f>IF(OR($A241="", $B241=""),"",$I241*(IFERROR(SUMIFS(Charges_Reelles!$J:$J,Charges_Reelles!$C:$C,$A241,Charges_Reelles!$D:$D,"Immeuble",Charges_Reelles!$E:$E,$E241,Charges_Reelles!$K:$K,"O",Charges_Reelles!$L:$L,"Tantièmes")*IFERROR(VLOOKUP($C241,Biens!$A:$F,3,FALSE)/VLOOKUP($E241,Immeubles!$A:$F,3,FALSE),0),0)+IFERROR(SUMIFS(Charges_Reelles!$J:$J,Charges_Reelles!$C:$C,$A241,Charges_Reelles!$D:$D,"Immeuble",Charges_Reelles!$E:$E,$E241,Charges_Reelles!$K:$K,"O",Charges_Reelles!$L:$L,"Surface")*IFERROR(VLOOKUP($C241,Biens!$A:$F,4,FALSE)/VLOOKUP($E241,Immeubles!$A:$F,4,FALSE),0),0)+IFERROR(SUMIFS(Charges_Reelles!$J:$J,Charges_Reelles!$C:$C,$A241,Charges_Reelles!$D:$D,"Immeuble",Charges_Reelles!$E:$E,$E241,Charges_Reelles!$K:$K,"O",Charges_Reelles!$L:$L,"Égalitaire")*IFERROR(1/VLOOKUP($E241,Immeubles!$A:$F,5,FALSE),0),0)+SUMIFS(Charges_Reelles!$J:$J,Charges_Reelles!$C:$C,$A241,Charges_Reelles!$D:$D,"Bien",Charges_Reelles!$F:$F,$C241,Charges_Reelles!$K:$K,"O")+SUMIFS(Charges_Reelles!$J:$J,Charges_Reelles!$C:$C,$A241,Charges_Reelles!$D:$D,"Bail",Charges_Reelles!$G:$G,$B241,Charges_Reelles!$K:$K,"O")))</f>
        <v/>
      </c>
      <c r="K241" s="7" t="str">
        <f>IF(OR($A241="", $B241=""),"",SUMIFS(Provisions!$D:$D,Provisions!$B:$B,$A241,Provisions!$C:$C,$B241))</f>
        <v/>
      </c>
      <c r="L241" s="7" t="str">
        <f t="shared" si="53"/>
        <v/>
      </c>
      <c r="M241" s="7" t="str">
        <f t="shared" si="54"/>
        <v/>
      </c>
      <c r="N241" s="7" t="str">
        <f t="shared" si="55"/>
        <v/>
      </c>
      <c r="O241" s="8"/>
      <c r="P241" s="8"/>
      <c r="Q241" s="8"/>
      <c r="R241" t="str">
        <f t="shared" si="56"/>
        <v/>
      </c>
      <c r="S241" t="str">
        <f t="shared" si="57"/>
        <v/>
      </c>
      <c r="T241" t="str">
        <f t="shared" si="58"/>
        <v/>
      </c>
      <c r="U241" t="str">
        <f t="shared" si="59"/>
        <v/>
      </c>
      <c r="V241" t="str">
        <f t="shared" si="60"/>
        <v/>
      </c>
      <c r="W241" t="str">
        <f t="shared" si="61"/>
        <v/>
      </c>
      <c r="X241" t="str">
        <f t="shared" si="62"/>
        <v/>
      </c>
      <c r="Y241" t="str">
        <f t="shared" si="63"/>
        <v/>
      </c>
      <c r="Z241" t="str">
        <f t="shared" si="64"/>
        <v/>
      </c>
      <c r="AA241" t="str">
        <f t="shared" si="65"/>
        <v/>
      </c>
      <c r="AB241" t="str">
        <f t="shared" si="66"/>
        <v/>
      </c>
      <c r="AC241" t="str">
        <f t="shared" si="67"/>
        <v/>
      </c>
    </row>
    <row r="242" spans="1:29" x14ac:dyDescent="0.25">
      <c r="A242" s="6"/>
      <c r="B242" s="6"/>
      <c r="C242" s="7" t="str">
        <f>IF($B242="","",VLOOKUP($B242,Baux!$A:$G,2,FALSE))</f>
        <v/>
      </c>
      <c r="D242" s="7" t="str">
        <f>IF($B242="","",VLOOKUP($B242,Baux!$A:$G,3,FALSE))</f>
        <v/>
      </c>
      <c r="E242" s="7" t="str">
        <f>IF($C242="","",VLOOKUP($C242,Biens!$A:$F,2,FALSE))</f>
        <v/>
      </c>
      <c r="F242" s="7" t="str">
        <f>IF(OR($A242="", $B242=""),"",MAX(VLOOKUP($B242,Baux!$A:$G,4,FALSE),DATE($A242,1,1)))</f>
        <v/>
      </c>
      <c r="G242" s="7" t="str">
        <f>IF(OR($A242="", $B242=""),"",MIN(IF(VLOOKUP($B242,Baux!$A:$G,5,FALSE)="",DATE($A242,12,31),VLOOKUP($B242,Baux!$A:$G,5,FALSE)),DATE($A242,12,31)))</f>
        <v/>
      </c>
      <c r="H242" s="7" t="str">
        <f t="shared" si="51"/>
        <v/>
      </c>
      <c r="I242" s="7" t="str">
        <f t="shared" si="52"/>
        <v/>
      </c>
      <c r="J242" s="7" t="str">
        <f>IF(OR($A242="", $B242=""),"",$I242*(IFERROR(SUMIFS(Charges_Reelles!$J:$J,Charges_Reelles!$C:$C,$A242,Charges_Reelles!$D:$D,"Immeuble",Charges_Reelles!$E:$E,$E242,Charges_Reelles!$K:$K,"O",Charges_Reelles!$L:$L,"Tantièmes")*IFERROR(VLOOKUP($C242,Biens!$A:$F,3,FALSE)/VLOOKUP($E242,Immeubles!$A:$F,3,FALSE),0),0)+IFERROR(SUMIFS(Charges_Reelles!$J:$J,Charges_Reelles!$C:$C,$A242,Charges_Reelles!$D:$D,"Immeuble",Charges_Reelles!$E:$E,$E242,Charges_Reelles!$K:$K,"O",Charges_Reelles!$L:$L,"Surface")*IFERROR(VLOOKUP($C242,Biens!$A:$F,4,FALSE)/VLOOKUP($E242,Immeubles!$A:$F,4,FALSE),0),0)+IFERROR(SUMIFS(Charges_Reelles!$J:$J,Charges_Reelles!$C:$C,$A242,Charges_Reelles!$D:$D,"Immeuble",Charges_Reelles!$E:$E,$E242,Charges_Reelles!$K:$K,"O",Charges_Reelles!$L:$L,"Égalitaire")*IFERROR(1/VLOOKUP($E242,Immeubles!$A:$F,5,FALSE),0),0)+SUMIFS(Charges_Reelles!$J:$J,Charges_Reelles!$C:$C,$A242,Charges_Reelles!$D:$D,"Bien",Charges_Reelles!$F:$F,$C242,Charges_Reelles!$K:$K,"O")+SUMIFS(Charges_Reelles!$J:$J,Charges_Reelles!$C:$C,$A242,Charges_Reelles!$D:$D,"Bail",Charges_Reelles!$G:$G,$B242,Charges_Reelles!$K:$K,"O")))</f>
        <v/>
      </c>
      <c r="K242" s="7" t="str">
        <f>IF(OR($A242="", $B242=""),"",SUMIFS(Provisions!$D:$D,Provisions!$B:$B,$A242,Provisions!$C:$C,$B242))</f>
        <v/>
      </c>
      <c r="L242" s="7" t="str">
        <f t="shared" si="53"/>
        <v/>
      </c>
      <c r="M242" s="7" t="str">
        <f t="shared" si="54"/>
        <v/>
      </c>
      <c r="N242" s="7" t="str">
        <f t="shared" si="55"/>
        <v/>
      </c>
      <c r="O242" s="8"/>
      <c r="P242" s="8"/>
      <c r="Q242" s="8"/>
      <c r="R242" t="str">
        <f t="shared" si="56"/>
        <v/>
      </c>
      <c r="S242" t="str">
        <f t="shared" si="57"/>
        <v/>
      </c>
      <c r="T242" t="str">
        <f t="shared" si="58"/>
        <v/>
      </c>
      <c r="U242" t="str">
        <f t="shared" si="59"/>
        <v/>
      </c>
      <c r="V242" t="str">
        <f t="shared" si="60"/>
        <v/>
      </c>
      <c r="W242" t="str">
        <f t="shared" si="61"/>
        <v/>
      </c>
      <c r="X242" t="str">
        <f t="shared" si="62"/>
        <v/>
      </c>
      <c r="Y242" t="str">
        <f t="shared" si="63"/>
        <v/>
      </c>
      <c r="Z242" t="str">
        <f t="shared" si="64"/>
        <v/>
      </c>
      <c r="AA242" t="str">
        <f t="shared" si="65"/>
        <v/>
      </c>
      <c r="AB242" t="str">
        <f t="shared" si="66"/>
        <v/>
      </c>
      <c r="AC242" t="str">
        <f t="shared" si="67"/>
        <v/>
      </c>
    </row>
    <row r="243" spans="1:29" x14ac:dyDescent="0.25">
      <c r="A243" s="6"/>
      <c r="B243" s="6"/>
      <c r="C243" s="7" t="str">
        <f>IF($B243="","",VLOOKUP($B243,Baux!$A:$G,2,FALSE))</f>
        <v/>
      </c>
      <c r="D243" s="7" t="str">
        <f>IF($B243="","",VLOOKUP($B243,Baux!$A:$G,3,FALSE))</f>
        <v/>
      </c>
      <c r="E243" s="7" t="str">
        <f>IF($C243="","",VLOOKUP($C243,Biens!$A:$F,2,FALSE))</f>
        <v/>
      </c>
      <c r="F243" s="7" t="str">
        <f>IF(OR($A243="", $B243=""),"",MAX(VLOOKUP($B243,Baux!$A:$G,4,FALSE),DATE($A243,1,1)))</f>
        <v/>
      </c>
      <c r="G243" s="7" t="str">
        <f>IF(OR($A243="", $B243=""),"",MIN(IF(VLOOKUP($B243,Baux!$A:$G,5,FALSE)="",DATE($A243,12,31),VLOOKUP($B243,Baux!$A:$G,5,FALSE)),DATE($A243,12,31)))</f>
        <v/>
      </c>
      <c r="H243" s="7" t="str">
        <f t="shared" si="51"/>
        <v/>
      </c>
      <c r="I243" s="7" t="str">
        <f t="shared" si="52"/>
        <v/>
      </c>
      <c r="J243" s="7" t="str">
        <f>IF(OR($A243="", $B243=""),"",$I243*(IFERROR(SUMIFS(Charges_Reelles!$J:$J,Charges_Reelles!$C:$C,$A243,Charges_Reelles!$D:$D,"Immeuble",Charges_Reelles!$E:$E,$E243,Charges_Reelles!$K:$K,"O",Charges_Reelles!$L:$L,"Tantièmes")*IFERROR(VLOOKUP($C243,Biens!$A:$F,3,FALSE)/VLOOKUP($E243,Immeubles!$A:$F,3,FALSE),0),0)+IFERROR(SUMIFS(Charges_Reelles!$J:$J,Charges_Reelles!$C:$C,$A243,Charges_Reelles!$D:$D,"Immeuble",Charges_Reelles!$E:$E,$E243,Charges_Reelles!$K:$K,"O",Charges_Reelles!$L:$L,"Surface")*IFERROR(VLOOKUP($C243,Biens!$A:$F,4,FALSE)/VLOOKUP($E243,Immeubles!$A:$F,4,FALSE),0),0)+IFERROR(SUMIFS(Charges_Reelles!$J:$J,Charges_Reelles!$C:$C,$A243,Charges_Reelles!$D:$D,"Immeuble",Charges_Reelles!$E:$E,$E243,Charges_Reelles!$K:$K,"O",Charges_Reelles!$L:$L,"Égalitaire")*IFERROR(1/VLOOKUP($E243,Immeubles!$A:$F,5,FALSE),0),0)+SUMIFS(Charges_Reelles!$J:$J,Charges_Reelles!$C:$C,$A243,Charges_Reelles!$D:$D,"Bien",Charges_Reelles!$F:$F,$C243,Charges_Reelles!$K:$K,"O")+SUMIFS(Charges_Reelles!$J:$J,Charges_Reelles!$C:$C,$A243,Charges_Reelles!$D:$D,"Bail",Charges_Reelles!$G:$G,$B243,Charges_Reelles!$K:$K,"O")))</f>
        <v/>
      </c>
      <c r="K243" s="7" t="str">
        <f>IF(OR($A243="", $B243=""),"",SUMIFS(Provisions!$D:$D,Provisions!$B:$B,$A243,Provisions!$C:$C,$B243))</f>
        <v/>
      </c>
      <c r="L243" s="7" t="str">
        <f t="shared" si="53"/>
        <v/>
      </c>
      <c r="M243" s="7" t="str">
        <f t="shared" si="54"/>
        <v/>
      </c>
      <c r="N243" s="7" t="str">
        <f t="shared" si="55"/>
        <v/>
      </c>
      <c r="O243" s="8"/>
      <c r="P243" s="8"/>
      <c r="Q243" s="8"/>
      <c r="R243" t="str">
        <f t="shared" si="56"/>
        <v/>
      </c>
      <c r="S243" t="str">
        <f t="shared" si="57"/>
        <v/>
      </c>
      <c r="T243" t="str">
        <f t="shared" si="58"/>
        <v/>
      </c>
      <c r="U243" t="str">
        <f t="shared" si="59"/>
        <v/>
      </c>
      <c r="V243" t="str">
        <f t="shared" si="60"/>
        <v/>
      </c>
      <c r="W243" t="str">
        <f t="shared" si="61"/>
        <v/>
      </c>
      <c r="X243" t="str">
        <f t="shared" si="62"/>
        <v/>
      </c>
      <c r="Y243" t="str">
        <f t="shared" si="63"/>
        <v/>
      </c>
      <c r="Z243" t="str">
        <f t="shared" si="64"/>
        <v/>
      </c>
      <c r="AA243" t="str">
        <f t="shared" si="65"/>
        <v/>
      </c>
      <c r="AB243" t="str">
        <f t="shared" si="66"/>
        <v/>
      </c>
      <c r="AC243" t="str">
        <f t="shared" si="67"/>
        <v/>
      </c>
    </row>
    <row r="244" spans="1:29" x14ac:dyDescent="0.25">
      <c r="A244" s="6"/>
      <c r="B244" s="6"/>
      <c r="C244" s="7" t="str">
        <f>IF($B244="","",VLOOKUP($B244,Baux!$A:$G,2,FALSE))</f>
        <v/>
      </c>
      <c r="D244" s="7" t="str">
        <f>IF($B244="","",VLOOKUP($B244,Baux!$A:$G,3,FALSE))</f>
        <v/>
      </c>
      <c r="E244" s="7" t="str">
        <f>IF($C244="","",VLOOKUP($C244,Biens!$A:$F,2,FALSE))</f>
        <v/>
      </c>
      <c r="F244" s="7" t="str">
        <f>IF(OR($A244="", $B244=""),"",MAX(VLOOKUP($B244,Baux!$A:$G,4,FALSE),DATE($A244,1,1)))</f>
        <v/>
      </c>
      <c r="G244" s="7" t="str">
        <f>IF(OR($A244="", $B244=""),"",MIN(IF(VLOOKUP($B244,Baux!$A:$G,5,FALSE)="",DATE($A244,12,31),VLOOKUP($B244,Baux!$A:$G,5,FALSE)),DATE($A244,12,31)))</f>
        <v/>
      </c>
      <c r="H244" s="7" t="str">
        <f t="shared" si="51"/>
        <v/>
      </c>
      <c r="I244" s="7" t="str">
        <f t="shared" si="52"/>
        <v/>
      </c>
      <c r="J244" s="7" t="str">
        <f>IF(OR($A244="", $B244=""),"",$I244*(IFERROR(SUMIFS(Charges_Reelles!$J:$J,Charges_Reelles!$C:$C,$A244,Charges_Reelles!$D:$D,"Immeuble",Charges_Reelles!$E:$E,$E244,Charges_Reelles!$K:$K,"O",Charges_Reelles!$L:$L,"Tantièmes")*IFERROR(VLOOKUP($C244,Biens!$A:$F,3,FALSE)/VLOOKUP($E244,Immeubles!$A:$F,3,FALSE),0),0)+IFERROR(SUMIFS(Charges_Reelles!$J:$J,Charges_Reelles!$C:$C,$A244,Charges_Reelles!$D:$D,"Immeuble",Charges_Reelles!$E:$E,$E244,Charges_Reelles!$K:$K,"O",Charges_Reelles!$L:$L,"Surface")*IFERROR(VLOOKUP($C244,Biens!$A:$F,4,FALSE)/VLOOKUP($E244,Immeubles!$A:$F,4,FALSE),0),0)+IFERROR(SUMIFS(Charges_Reelles!$J:$J,Charges_Reelles!$C:$C,$A244,Charges_Reelles!$D:$D,"Immeuble",Charges_Reelles!$E:$E,$E244,Charges_Reelles!$K:$K,"O",Charges_Reelles!$L:$L,"Égalitaire")*IFERROR(1/VLOOKUP($E244,Immeubles!$A:$F,5,FALSE),0),0)+SUMIFS(Charges_Reelles!$J:$J,Charges_Reelles!$C:$C,$A244,Charges_Reelles!$D:$D,"Bien",Charges_Reelles!$F:$F,$C244,Charges_Reelles!$K:$K,"O")+SUMIFS(Charges_Reelles!$J:$J,Charges_Reelles!$C:$C,$A244,Charges_Reelles!$D:$D,"Bail",Charges_Reelles!$G:$G,$B244,Charges_Reelles!$K:$K,"O")))</f>
        <v/>
      </c>
      <c r="K244" s="7" t="str">
        <f>IF(OR($A244="", $B244=""),"",SUMIFS(Provisions!$D:$D,Provisions!$B:$B,$A244,Provisions!$C:$C,$B244))</f>
        <v/>
      </c>
      <c r="L244" s="7" t="str">
        <f t="shared" si="53"/>
        <v/>
      </c>
      <c r="M244" s="7" t="str">
        <f t="shared" si="54"/>
        <v/>
      </c>
      <c r="N244" s="7" t="str">
        <f t="shared" si="55"/>
        <v/>
      </c>
      <c r="O244" s="8"/>
      <c r="P244" s="8"/>
      <c r="Q244" s="8"/>
      <c r="R244" t="str">
        <f t="shared" si="56"/>
        <v/>
      </c>
      <c r="S244" t="str">
        <f t="shared" si="57"/>
        <v/>
      </c>
      <c r="T244" t="str">
        <f t="shared" si="58"/>
        <v/>
      </c>
      <c r="U244" t="str">
        <f t="shared" si="59"/>
        <v/>
      </c>
      <c r="V244" t="str">
        <f t="shared" si="60"/>
        <v/>
      </c>
      <c r="W244" t="str">
        <f t="shared" si="61"/>
        <v/>
      </c>
      <c r="X244" t="str">
        <f t="shared" si="62"/>
        <v/>
      </c>
      <c r="Y244" t="str">
        <f t="shared" si="63"/>
        <v/>
      </c>
      <c r="Z244" t="str">
        <f t="shared" si="64"/>
        <v/>
      </c>
      <c r="AA244" t="str">
        <f t="shared" si="65"/>
        <v/>
      </c>
      <c r="AB244" t="str">
        <f t="shared" si="66"/>
        <v/>
      </c>
      <c r="AC244" t="str">
        <f t="shared" si="67"/>
        <v/>
      </c>
    </row>
    <row r="245" spans="1:29" x14ac:dyDescent="0.25">
      <c r="A245" s="6"/>
      <c r="B245" s="6"/>
      <c r="C245" s="7" t="str">
        <f>IF($B245="","",VLOOKUP($B245,Baux!$A:$G,2,FALSE))</f>
        <v/>
      </c>
      <c r="D245" s="7" t="str">
        <f>IF($B245="","",VLOOKUP($B245,Baux!$A:$G,3,FALSE))</f>
        <v/>
      </c>
      <c r="E245" s="7" t="str">
        <f>IF($C245="","",VLOOKUP($C245,Biens!$A:$F,2,FALSE))</f>
        <v/>
      </c>
      <c r="F245" s="7" t="str">
        <f>IF(OR($A245="", $B245=""),"",MAX(VLOOKUP($B245,Baux!$A:$G,4,FALSE),DATE($A245,1,1)))</f>
        <v/>
      </c>
      <c r="G245" s="7" t="str">
        <f>IF(OR($A245="", $B245=""),"",MIN(IF(VLOOKUP($B245,Baux!$A:$G,5,FALSE)="",DATE($A245,12,31),VLOOKUP($B245,Baux!$A:$G,5,FALSE)),DATE($A245,12,31)))</f>
        <v/>
      </c>
      <c r="H245" s="7" t="str">
        <f t="shared" si="51"/>
        <v/>
      </c>
      <c r="I245" s="7" t="str">
        <f t="shared" si="52"/>
        <v/>
      </c>
      <c r="J245" s="7" t="str">
        <f>IF(OR($A245="", $B245=""),"",$I245*(IFERROR(SUMIFS(Charges_Reelles!$J:$J,Charges_Reelles!$C:$C,$A245,Charges_Reelles!$D:$D,"Immeuble",Charges_Reelles!$E:$E,$E245,Charges_Reelles!$K:$K,"O",Charges_Reelles!$L:$L,"Tantièmes")*IFERROR(VLOOKUP($C245,Biens!$A:$F,3,FALSE)/VLOOKUP($E245,Immeubles!$A:$F,3,FALSE),0),0)+IFERROR(SUMIFS(Charges_Reelles!$J:$J,Charges_Reelles!$C:$C,$A245,Charges_Reelles!$D:$D,"Immeuble",Charges_Reelles!$E:$E,$E245,Charges_Reelles!$K:$K,"O",Charges_Reelles!$L:$L,"Surface")*IFERROR(VLOOKUP($C245,Biens!$A:$F,4,FALSE)/VLOOKUP($E245,Immeubles!$A:$F,4,FALSE),0),0)+IFERROR(SUMIFS(Charges_Reelles!$J:$J,Charges_Reelles!$C:$C,$A245,Charges_Reelles!$D:$D,"Immeuble",Charges_Reelles!$E:$E,$E245,Charges_Reelles!$K:$K,"O",Charges_Reelles!$L:$L,"Égalitaire")*IFERROR(1/VLOOKUP($E245,Immeubles!$A:$F,5,FALSE),0),0)+SUMIFS(Charges_Reelles!$J:$J,Charges_Reelles!$C:$C,$A245,Charges_Reelles!$D:$D,"Bien",Charges_Reelles!$F:$F,$C245,Charges_Reelles!$K:$K,"O")+SUMIFS(Charges_Reelles!$J:$J,Charges_Reelles!$C:$C,$A245,Charges_Reelles!$D:$D,"Bail",Charges_Reelles!$G:$G,$B245,Charges_Reelles!$K:$K,"O")))</f>
        <v/>
      </c>
      <c r="K245" s="7" t="str">
        <f>IF(OR($A245="", $B245=""),"",SUMIFS(Provisions!$D:$D,Provisions!$B:$B,$A245,Provisions!$C:$C,$B245))</f>
        <v/>
      </c>
      <c r="L245" s="7" t="str">
        <f t="shared" si="53"/>
        <v/>
      </c>
      <c r="M245" s="7" t="str">
        <f t="shared" si="54"/>
        <v/>
      </c>
      <c r="N245" s="7" t="str">
        <f t="shared" si="55"/>
        <v/>
      </c>
      <c r="O245" s="8"/>
      <c r="P245" s="8"/>
      <c r="Q245" s="8"/>
      <c r="R245" t="str">
        <f t="shared" si="56"/>
        <v/>
      </c>
      <c r="S245" t="str">
        <f t="shared" si="57"/>
        <v/>
      </c>
      <c r="T245" t="str">
        <f t="shared" si="58"/>
        <v/>
      </c>
      <c r="U245" t="str">
        <f t="shared" si="59"/>
        <v/>
      </c>
      <c r="V245" t="str">
        <f t="shared" si="60"/>
        <v/>
      </c>
      <c r="W245" t="str">
        <f t="shared" si="61"/>
        <v/>
      </c>
      <c r="X245" t="str">
        <f t="shared" si="62"/>
        <v/>
      </c>
      <c r="Y245" t="str">
        <f t="shared" si="63"/>
        <v/>
      </c>
      <c r="Z245" t="str">
        <f t="shared" si="64"/>
        <v/>
      </c>
      <c r="AA245" t="str">
        <f t="shared" si="65"/>
        <v/>
      </c>
      <c r="AB245" t="str">
        <f t="shared" si="66"/>
        <v/>
      </c>
      <c r="AC245" t="str">
        <f t="shared" si="67"/>
        <v/>
      </c>
    </row>
    <row r="246" spans="1:29" x14ac:dyDescent="0.25">
      <c r="A246" s="6"/>
      <c r="B246" s="6"/>
      <c r="C246" s="7" t="str">
        <f>IF($B246="","",VLOOKUP($B246,Baux!$A:$G,2,FALSE))</f>
        <v/>
      </c>
      <c r="D246" s="7" t="str">
        <f>IF($B246="","",VLOOKUP($B246,Baux!$A:$G,3,FALSE))</f>
        <v/>
      </c>
      <c r="E246" s="7" t="str">
        <f>IF($C246="","",VLOOKUP($C246,Biens!$A:$F,2,FALSE))</f>
        <v/>
      </c>
      <c r="F246" s="7" t="str">
        <f>IF(OR($A246="", $B246=""),"",MAX(VLOOKUP($B246,Baux!$A:$G,4,FALSE),DATE($A246,1,1)))</f>
        <v/>
      </c>
      <c r="G246" s="7" t="str">
        <f>IF(OR($A246="", $B246=""),"",MIN(IF(VLOOKUP($B246,Baux!$A:$G,5,FALSE)="",DATE($A246,12,31),VLOOKUP($B246,Baux!$A:$G,5,FALSE)),DATE($A246,12,31)))</f>
        <v/>
      </c>
      <c r="H246" s="7" t="str">
        <f t="shared" si="51"/>
        <v/>
      </c>
      <c r="I246" s="7" t="str">
        <f t="shared" si="52"/>
        <v/>
      </c>
      <c r="J246" s="7" t="str">
        <f>IF(OR($A246="", $B246=""),"",$I246*(IFERROR(SUMIFS(Charges_Reelles!$J:$J,Charges_Reelles!$C:$C,$A246,Charges_Reelles!$D:$D,"Immeuble",Charges_Reelles!$E:$E,$E246,Charges_Reelles!$K:$K,"O",Charges_Reelles!$L:$L,"Tantièmes")*IFERROR(VLOOKUP($C246,Biens!$A:$F,3,FALSE)/VLOOKUP($E246,Immeubles!$A:$F,3,FALSE),0),0)+IFERROR(SUMIFS(Charges_Reelles!$J:$J,Charges_Reelles!$C:$C,$A246,Charges_Reelles!$D:$D,"Immeuble",Charges_Reelles!$E:$E,$E246,Charges_Reelles!$K:$K,"O",Charges_Reelles!$L:$L,"Surface")*IFERROR(VLOOKUP($C246,Biens!$A:$F,4,FALSE)/VLOOKUP($E246,Immeubles!$A:$F,4,FALSE),0),0)+IFERROR(SUMIFS(Charges_Reelles!$J:$J,Charges_Reelles!$C:$C,$A246,Charges_Reelles!$D:$D,"Immeuble",Charges_Reelles!$E:$E,$E246,Charges_Reelles!$K:$K,"O",Charges_Reelles!$L:$L,"Égalitaire")*IFERROR(1/VLOOKUP($E246,Immeubles!$A:$F,5,FALSE),0),0)+SUMIFS(Charges_Reelles!$J:$J,Charges_Reelles!$C:$C,$A246,Charges_Reelles!$D:$D,"Bien",Charges_Reelles!$F:$F,$C246,Charges_Reelles!$K:$K,"O")+SUMIFS(Charges_Reelles!$J:$J,Charges_Reelles!$C:$C,$A246,Charges_Reelles!$D:$D,"Bail",Charges_Reelles!$G:$G,$B246,Charges_Reelles!$K:$K,"O")))</f>
        <v/>
      </c>
      <c r="K246" s="7" t="str">
        <f>IF(OR($A246="", $B246=""),"",SUMIFS(Provisions!$D:$D,Provisions!$B:$B,$A246,Provisions!$C:$C,$B246))</f>
        <v/>
      </c>
      <c r="L246" s="7" t="str">
        <f t="shared" si="53"/>
        <v/>
      </c>
      <c r="M246" s="7" t="str">
        <f t="shared" si="54"/>
        <v/>
      </c>
      <c r="N246" s="7" t="str">
        <f t="shared" si="55"/>
        <v/>
      </c>
      <c r="O246" s="8"/>
      <c r="P246" s="8"/>
      <c r="Q246" s="8"/>
      <c r="R246" t="str">
        <f t="shared" si="56"/>
        <v/>
      </c>
      <c r="S246" t="str">
        <f t="shared" si="57"/>
        <v/>
      </c>
      <c r="T246" t="str">
        <f t="shared" si="58"/>
        <v/>
      </c>
      <c r="U246" t="str">
        <f t="shared" si="59"/>
        <v/>
      </c>
      <c r="V246" t="str">
        <f t="shared" si="60"/>
        <v/>
      </c>
      <c r="W246" t="str">
        <f t="shared" si="61"/>
        <v/>
      </c>
      <c r="X246" t="str">
        <f t="shared" si="62"/>
        <v/>
      </c>
      <c r="Y246" t="str">
        <f t="shared" si="63"/>
        <v/>
      </c>
      <c r="Z246" t="str">
        <f t="shared" si="64"/>
        <v/>
      </c>
      <c r="AA246" t="str">
        <f t="shared" si="65"/>
        <v/>
      </c>
      <c r="AB246" t="str">
        <f t="shared" si="66"/>
        <v/>
      </c>
      <c r="AC246" t="str">
        <f t="shared" si="67"/>
        <v/>
      </c>
    </row>
    <row r="247" spans="1:29" x14ac:dyDescent="0.25">
      <c r="A247" s="6"/>
      <c r="B247" s="6"/>
      <c r="C247" s="7" t="str">
        <f>IF($B247="","",VLOOKUP($B247,Baux!$A:$G,2,FALSE))</f>
        <v/>
      </c>
      <c r="D247" s="7" t="str">
        <f>IF($B247="","",VLOOKUP($B247,Baux!$A:$G,3,FALSE))</f>
        <v/>
      </c>
      <c r="E247" s="7" t="str">
        <f>IF($C247="","",VLOOKUP($C247,Biens!$A:$F,2,FALSE))</f>
        <v/>
      </c>
      <c r="F247" s="7" t="str">
        <f>IF(OR($A247="", $B247=""),"",MAX(VLOOKUP($B247,Baux!$A:$G,4,FALSE),DATE($A247,1,1)))</f>
        <v/>
      </c>
      <c r="G247" s="7" t="str">
        <f>IF(OR($A247="", $B247=""),"",MIN(IF(VLOOKUP($B247,Baux!$A:$G,5,FALSE)="",DATE($A247,12,31),VLOOKUP($B247,Baux!$A:$G,5,FALSE)),DATE($A247,12,31)))</f>
        <v/>
      </c>
      <c r="H247" s="7" t="str">
        <f t="shared" si="51"/>
        <v/>
      </c>
      <c r="I247" s="7" t="str">
        <f t="shared" si="52"/>
        <v/>
      </c>
      <c r="J247" s="7" t="str">
        <f>IF(OR($A247="", $B247=""),"",$I247*(IFERROR(SUMIFS(Charges_Reelles!$J:$J,Charges_Reelles!$C:$C,$A247,Charges_Reelles!$D:$D,"Immeuble",Charges_Reelles!$E:$E,$E247,Charges_Reelles!$K:$K,"O",Charges_Reelles!$L:$L,"Tantièmes")*IFERROR(VLOOKUP($C247,Biens!$A:$F,3,FALSE)/VLOOKUP($E247,Immeubles!$A:$F,3,FALSE),0),0)+IFERROR(SUMIFS(Charges_Reelles!$J:$J,Charges_Reelles!$C:$C,$A247,Charges_Reelles!$D:$D,"Immeuble",Charges_Reelles!$E:$E,$E247,Charges_Reelles!$K:$K,"O",Charges_Reelles!$L:$L,"Surface")*IFERROR(VLOOKUP($C247,Biens!$A:$F,4,FALSE)/VLOOKUP($E247,Immeubles!$A:$F,4,FALSE),0),0)+IFERROR(SUMIFS(Charges_Reelles!$J:$J,Charges_Reelles!$C:$C,$A247,Charges_Reelles!$D:$D,"Immeuble",Charges_Reelles!$E:$E,$E247,Charges_Reelles!$K:$K,"O",Charges_Reelles!$L:$L,"Égalitaire")*IFERROR(1/VLOOKUP($E247,Immeubles!$A:$F,5,FALSE),0),0)+SUMIFS(Charges_Reelles!$J:$J,Charges_Reelles!$C:$C,$A247,Charges_Reelles!$D:$D,"Bien",Charges_Reelles!$F:$F,$C247,Charges_Reelles!$K:$K,"O")+SUMIFS(Charges_Reelles!$J:$J,Charges_Reelles!$C:$C,$A247,Charges_Reelles!$D:$D,"Bail",Charges_Reelles!$G:$G,$B247,Charges_Reelles!$K:$K,"O")))</f>
        <v/>
      </c>
      <c r="K247" s="7" t="str">
        <f>IF(OR($A247="", $B247=""),"",SUMIFS(Provisions!$D:$D,Provisions!$B:$B,$A247,Provisions!$C:$C,$B247))</f>
        <v/>
      </c>
      <c r="L247" s="7" t="str">
        <f t="shared" si="53"/>
        <v/>
      </c>
      <c r="M247" s="7" t="str">
        <f t="shared" si="54"/>
        <v/>
      </c>
      <c r="N247" s="7" t="str">
        <f t="shared" si="55"/>
        <v/>
      </c>
      <c r="O247" s="8"/>
      <c r="P247" s="8"/>
      <c r="Q247" s="8"/>
      <c r="R247" t="str">
        <f t="shared" si="56"/>
        <v/>
      </c>
      <c r="S247" t="str">
        <f t="shared" si="57"/>
        <v/>
      </c>
      <c r="T247" t="str">
        <f t="shared" si="58"/>
        <v/>
      </c>
      <c r="U247" t="str">
        <f t="shared" si="59"/>
        <v/>
      </c>
      <c r="V247" t="str">
        <f t="shared" si="60"/>
        <v/>
      </c>
      <c r="W247" t="str">
        <f t="shared" si="61"/>
        <v/>
      </c>
      <c r="X247" t="str">
        <f t="shared" si="62"/>
        <v/>
      </c>
      <c r="Y247" t="str">
        <f t="shared" si="63"/>
        <v/>
      </c>
      <c r="Z247" t="str">
        <f t="shared" si="64"/>
        <v/>
      </c>
      <c r="AA247" t="str">
        <f t="shared" si="65"/>
        <v/>
      </c>
      <c r="AB247" t="str">
        <f t="shared" si="66"/>
        <v/>
      </c>
      <c r="AC247" t="str">
        <f t="shared" si="67"/>
        <v/>
      </c>
    </row>
    <row r="248" spans="1:29" x14ac:dyDescent="0.25">
      <c r="A248" s="6"/>
      <c r="B248" s="6"/>
      <c r="C248" s="7" t="str">
        <f>IF($B248="","",VLOOKUP($B248,Baux!$A:$G,2,FALSE))</f>
        <v/>
      </c>
      <c r="D248" s="7" t="str">
        <f>IF($B248="","",VLOOKUP($B248,Baux!$A:$G,3,FALSE))</f>
        <v/>
      </c>
      <c r="E248" s="7" t="str">
        <f>IF($C248="","",VLOOKUP($C248,Biens!$A:$F,2,FALSE))</f>
        <v/>
      </c>
      <c r="F248" s="7" t="str">
        <f>IF(OR($A248="", $B248=""),"",MAX(VLOOKUP($B248,Baux!$A:$G,4,FALSE),DATE($A248,1,1)))</f>
        <v/>
      </c>
      <c r="G248" s="7" t="str">
        <f>IF(OR($A248="", $B248=""),"",MIN(IF(VLOOKUP($B248,Baux!$A:$G,5,FALSE)="",DATE($A248,12,31),VLOOKUP($B248,Baux!$A:$G,5,FALSE)),DATE($A248,12,31)))</f>
        <v/>
      </c>
      <c r="H248" s="7" t="str">
        <f t="shared" si="51"/>
        <v/>
      </c>
      <c r="I248" s="7" t="str">
        <f t="shared" si="52"/>
        <v/>
      </c>
      <c r="J248" s="7" t="str">
        <f>IF(OR($A248="", $B248=""),"",$I248*(IFERROR(SUMIFS(Charges_Reelles!$J:$J,Charges_Reelles!$C:$C,$A248,Charges_Reelles!$D:$D,"Immeuble",Charges_Reelles!$E:$E,$E248,Charges_Reelles!$K:$K,"O",Charges_Reelles!$L:$L,"Tantièmes")*IFERROR(VLOOKUP($C248,Biens!$A:$F,3,FALSE)/VLOOKUP($E248,Immeubles!$A:$F,3,FALSE),0),0)+IFERROR(SUMIFS(Charges_Reelles!$J:$J,Charges_Reelles!$C:$C,$A248,Charges_Reelles!$D:$D,"Immeuble",Charges_Reelles!$E:$E,$E248,Charges_Reelles!$K:$K,"O",Charges_Reelles!$L:$L,"Surface")*IFERROR(VLOOKUP($C248,Biens!$A:$F,4,FALSE)/VLOOKUP($E248,Immeubles!$A:$F,4,FALSE),0),0)+IFERROR(SUMIFS(Charges_Reelles!$J:$J,Charges_Reelles!$C:$C,$A248,Charges_Reelles!$D:$D,"Immeuble",Charges_Reelles!$E:$E,$E248,Charges_Reelles!$K:$K,"O",Charges_Reelles!$L:$L,"Égalitaire")*IFERROR(1/VLOOKUP($E248,Immeubles!$A:$F,5,FALSE),0),0)+SUMIFS(Charges_Reelles!$J:$J,Charges_Reelles!$C:$C,$A248,Charges_Reelles!$D:$D,"Bien",Charges_Reelles!$F:$F,$C248,Charges_Reelles!$K:$K,"O")+SUMIFS(Charges_Reelles!$J:$J,Charges_Reelles!$C:$C,$A248,Charges_Reelles!$D:$D,"Bail",Charges_Reelles!$G:$G,$B248,Charges_Reelles!$K:$K,"O")))</f>
        <v/>
      </c>
      <c r="K248" s="7" t="str">
        <f>IF(OR($A248="", $B248=""),"",SUMIFS(Provisions!$D:$D,Provisions!$B:$B,$A248,Provisions!$C:$C,$B248))</f>
        <v/>
      </c>
      <c r="L248" s="7" t="str">
        <f t="shared" si="53"/>
        <v/>
      </c>
      <c r="M248" s="7" t="str">
        <f t="shared" si="54"/>
        <v/>
      </c>
      <c r="N248" s="7" t="str">
        <f t="shared" si="55"/>
        <v/>
      </c>
      <c r="O248" s="8"/>
      <c r="P248" s="8"/>
      <c r="Q248" s="8"/>
      <c r="R248" t="str">
        <f t="shared" si="56"/>
        <v/>
      </c>
      <c r="S248" t="str">
        <f t="shared" si="57"/>
        <v/>
      </c>
      <c r="T248" t="str">
        <f t="shared" si="58"/>
        <v/>
      </c>
      <c r="U248" t="str">
        <f t="shared" si="59"/>
        <v/>
      </c>
      <c r="V248" t="str">
        <f t="shared" si="60"/>
        <v/>
      </c>
      <c r="W248" t="str">
        <f t="shared" si="61"/>
        <v/>
      </c>
      <c r="X248" t="str">
        <f t="shared" si="62"/>
        <v/>
      </c>
      <c r="Y248" t="str">
        <f t="shared" si="63"/>
        <v/>
      </c>
      <c r="Z248" t="str">
        <f t="shared" si="64"/>
        <v/>
      </c>
      <c r="AA248" t="str">
        <f t="shared" si="65"/>
        <v/>
      </c>
      <c r="AB248" t="str">
        <f t="shared" si="66"/>
        <v/>
      </c>
      <c r="AC248" t="str">
        <f t="shared" si="67"/>
        <v/>
      </c>
    </row>
    <row r="249" spans="1:29" x14ac:dyDescent="0.25">
      <c r="A249" s="6"/>
      <c r="B249" s="6"/>
      <c r="C249" s="7" t="str">
        <f>IF($B249="","",VLOOKUP($B249,Baux!$A:$G,2,FALSE))</f>
        <v/>
      </c>
      <c r="D249" s="7" t="str">
        <f>IF($B249="","",VLOOKUP($B249,Baux!$A:$G,3,FALSE))</f>
        <v/>
      </c>
      <c r="E249" s="7" t="str">
        <f>IF($C249="","",VLOOKUP($C249,Biens!$A:$F,2,FALSE))</f>
        <v/>
      </c>
      <c r="F249" s="7" t="str">
        <f>IF(OR($A249="", $B249=""),"",MAX(VLOOKUP($B249,Baux!$A:$G,4,FALSE),DATE($A249,1,1)))</f>
        <v/>
      </c>
      <c r="G249" s="7" t="str">
        <f>IF(OR($A249="", $B249=""),"",MIN(IF(VLOOKUP($B249,Baux!$A:$G,5,FALSE)="",DATE($A249,12,31),VLOOKUP($B249,Baux!$A:$G,5,FALSE)),DATE($A249,12,31)))</f>
        <v/>
      </c>
      <c r="H249" s="7" t="str">
        <f t="shared" si="51"/>
        <v/>
      </c>
      <c r="I249" s="7" t="str">
        <f t="shared" si="52"/>
        <v/>
      </c>
      <c r="J249" s="7" t="str">
        <f>IF(OR($A249="", $B249=""),"",$I249*(IFERROR(SUMIFS(Charges_Reelles!$J:$J,Charges_Reelles!$C:$C,$A249,Charges_Reelles!$D:$D,"Immeuble",Charges_Reelles!$E:$E,$E249,Charges_Reelles!$K:$K,"O",Charges_Reelles!$L:$L,"Tantièmes")*IFERROR(VLOOKUP($C249,Biens!$A:$F,3,FALSE)/VLOOKUP($E249,Immeubles!$A:$F,3,FALSE),0),0)+IFERROR(SUMIFS(Charges_Reelles!$J:$J,Charges_Reelles!$C:$C,$A249,Charges_Reelles!$D:$D,"Immeuble",Charges_Reelles!$E:$E,$E249,Charges_Reelles!$K:$K,"O",Charges_Reelles!$L:$L,"Surface")*IFERROR(VLOOKUP($C249,Biens!$A:$F,4,FALSE)/VLOOKUP($E249,Immeubles!$A:$F,4,FALSE),0),0)+IFERROR(SUMIFS(Charges_Reelles!$J:$J,Charges_Reelles!$C:$C,$A249,Charges_Reelles!$D:$D,"Immeuble",Charges_Reelles!$E:$E,$E249,Charges_Reelles!$K:$K,"O",Charges_Reelles!$L:$L,"Égalitaire")*IFERROR(1/VLOOKUP($E249,Immeubles!$A:$F,5,FALSE),0),0)+SUMIFS(Charges_Reelles!$J:$J,Charges_Reelles!$C:$C,$A249,Charges_Reelles!$D:$D,"Bien",Charges_Reelles!$F:$F,$C249,Charges_Reelles!$K:$K,"O")+SUMIFS(Charges_Reelles!$J:$J,Charges_Reelles!$C:$C,$A249,Charges_Reelles!$D:$D,"Bail",Charges_Reelles!$G:$G,$B249,Charges_Reelles!$K:$K,"O")))</f>
        <v/>
      </c>
      <c r="K249" s="7" t="str">
        <f>IF(OR($A249="", $B249=""),"",SUMIFS(Provisions!$D:$D,Provisions!$B:$B,$A249,Provisions!$C:$C,$B249))</f>
        <v/>
      </c>
      <c r="L249" s="7" t="str">
        <f t="shared" si="53"/>
        <v/>
      </c>
      <c r="M249" s="7" t="str">
        <f t="shared" si="54"/>
        <v/>
      </c>
      <c r="N249" s="7" t="str">
        <f t="shared" si="55"/>
        <v/>
      </c>
      <c r="O249" s="8"/>
      <c r="P249" s="8"/>
      <c r="Q249" s="8"/>
      <c r="R249" t="str">
        <f t="shared" si="56"/>
        <v/>
      </c>
      <c r="S249" t="str">
        <f t="shared" si="57"/>
        <v/>
      </c>
      <c r="T249" t="str">
        <f t="shared" si="58"/>
        <v/>
      </c>
      <c r="U249" t="str">
        <f t="shared" si="59"/>
        <v/>
      </c>
      <c r="V249" t="str">
        <f t="shared" si="60"/>
        <v/>
      </c>
      <c r="W249" t="str">
        <f t="shared" si="61"/>
        <v/>
      </c>
      <c r="X249" t="str">
        <f t="shared" si="62"/>
        <v/>
      </c>
      <c r="Y249" t="str">
        <f t="shared" si="63"/>
        <v/>
      </c>
      <c r="Z249" t="str">
        <f t="shared" si="64"/>
        <v/>
      </c>
      <c r="AA249" t="str">
        <f t="shared" si="65"/>
        <v/>
      </c>
      <c r="AB249" t="str">
        <f t="shared" si="66"/>
        <v/>
      </c>
      <c r="AC249" t="str">
        <f t="shared" si="67"/>
        <v/>
      </c>
    </row>
    <row r="250" spans="1:29" x14ac:dyDescent="0.25">
      <c r="A250" s="6"/>
      <c r="B250" s="6"/>
      <c r="C250" s="7" t="str">
        <f>IF($B250="","",VLOOKUP($B250,Baux!$A:$G,2,FALSE))</f>
        <v/>
      </c>
      <c r="D250" s="7" t="str">
        <f>IF($B250="","",VLOOKUP($B250,Baux!$A:$G,3,FALSE))</f>
        <v/>
      </c>
      <c r="E250" s="7" t="str">
        <f>IF($C250="","",VLOOKUP($C250,Biens!$A:$F,2,FALSE))</f>
        <v/>
      </c>
      <c r="F250" s="7" t="str">
        <f>IF(OR($A250="", $B250=""),"",MAX(VLOOKUP($B250,Baux!$A:$G,4,FALSE),DATE($A250,1,1)))</f>
        <v/>
      </c>
      <c r="G250" s="7" t="str">
        <f>IF(OR($A250="", $B250=""),"",MIN(IF(VLOOKUP($B250,Baux!$A:$G,5,FALSE)="",DATE($A250,12,31),VLOOKUP($B250,Baux!$A:$G,5,FALSE)),DATE($A250,12,31)))</f>
        <v/>
      </c>
      <c r="H250" s="7" t="str">
        <f t="shared" si="51"/>
        <v/>
      </c>
      <c r="I250" s="7" t="str">
        <f t="shared" si="52"/>
        <v/>
      </c>
      <c r="J250" s="7" t="str">
        <f>IF(OR($A250="", $B250=""),"",$I250*(IFERROR(SUMIFS(Charges_Reelles!$J:$J,Charges_Reelles!$C:$C,$A250,Charges_Reelles!$D:$D,"Immeuble",Charges_Reelles!$E:$E,$E250,Charges_Reelles!$K:$K,"O",Charges_Reelles!$L:$L,"Tantièmes")*IFERROR(VLOOKUP($C250,Biens!$A:$F,3,FALSE)/VLOOKUP($E250,Immeubles!$A:$F,3,FALSE),0),0)+IFERROR(SUMIFS(Charges_Reelles!$J:$J,Charges_Reelles!$C:$C,$A250,Charges_Reelles!$D:$D,"Immeuble",Charges_Reelles!$E:$E,$E250,Charges_Reelles!$K:$K,"O",Charges_Reelles!$L:$L,"Surface")*IFERROR(VLOOKUP($C250,Biens!$A:$F,4,FALSE)/VLOOKUP($E250,Immeubles!$A:$F,4,FALSE),0),0)+IFERROR(SUMIFS(Charges_Reelles!$J:$J,Charges_Reelles!$C:$C,$A250,Charges_Reelles!$D:$D,"Immeuble",Charges_Reelles!$E:$E,$E250,Charges_Reelles!$K:$K,"O",Charges_Reelles!$L:$L,"Égalitaire")*IFERROR(1/VLOOKUP($E250,Immeubles!$A:$F,5,FALSE),0),0)+SUMIFS(Charges_Reelles!$J:$J,Charges_Reelles!$C:$C,$A250,Charges_Reelles!$D:$D,"Bien",Charges_Reelles!$F:$F,$C250,Charges_Reelles!$K:$K,"O")+SUMIFS(Charges_Reelles!$J:$J,Charges_Reelles!$C:$C,$A250,Charges_Reelles!$D:$D,"Bail",Charges_Reelles!$G:$G,$B250,Charges_Reelles!$K:$K,"O")))</f>
        <v/>
      </c>
      <c r="K250" s="7" t="str">
        <f>IF(OR($A250="", $B250=""),"",SUMIFS(Provisions!$D:$D,Provisions!$B:$B,$A250,Provisions!$C:$C,$B250))</f>
        <v/>
      </c>
      <c r="L250" s="7" t="str">
        <f t="shared" si="53"/>
        <v/>
      </c>
      <c r="M250" s="7" t="str">
        <f t="shared" si="54"/>
        <v/>
      </c>
      <c r="N250" s="7" t="str">
        <f t="shared" si="55"/>
        <v/>
      </c>
      <c r="O250" s="8"/>
      <c r="P250" s="8"/>
      <c r="Q250" s="8"/>
      <c r="R250" t="str">
        <f t="shared" si="56"/>
        <v/>
      </c>
      <c r="S250" t="str">
        <f t="shared" si="57"/>
        <v/>
      </c>
      <c r="T250" t="str">
        <f t="shared" si="58"/>
        <v/>
      </c>
      <c r="U250" t="str">
        <f t="shared" si="59"/>
        <v/>
      </c>
      <c r="V250" t="str">
        <f t="shared" si="60"/>
        <v/>
      </c>
      <c r="W250" t="str">
        <f t="shared" si="61"/>
        <v/>
      </c>
      <c r="X250" t="str">
        <f t="shared" si="62"/>
        <v/>
      </c>
      <c r="Y250" t="str">
        <f t="shared" si="63"/>
        <v/>
      </c>
      <c r="Z250" t="str">
        <f t="shared" si="64"/>
        <v/>
      </c>
      <c r="AA250" t="str">
        <f t="shared" si="65"/>
        <v/>
      </c>
      <c r="AB250" t="str">
        <f t="shared" si="66"/>
        <v/>
      </c>
      <c r="AC250" t="str">
        <f t="shared" si="67"/>
        <v/>
      </c>
    </row>
    <row r="251" spans="1:29" x14ac:dyDescent="0.25">
      <c r="A251" s="6"/>
      <c r="B251" s="6"/>
      <c r="C251" s="7" t="str">
        <f>IF($B251="","",VLOOKUP($B251,Baux!$A:$G,2,FALSE))</f>
        <v/>
      </c>
      <c r="D251" s="7" t="str">
        <f>IF($B251="","",VLOOKUP($B251,Baux!$A:$G,3,FALSE))</f>
        <v/>
      </c>
      <c r="E251" s="7" t="str">
        <f>IF($C251="","",VLOOKUP($C251,Biens!$A:$F,2,FALSE))</f>
        <v/>
      </c>
      <c r="F251" s="7" t="str">
        <f>IF(OR($A251="", $B251=""),"",MAX(VLOOKUP($B251,Baux!$A:$G,4,FALSE),DATE($A251,1,1)))</f>
        <v/>
      </c>
      <c r="G251" s="7" t="str">
        <f>IF(OR($A251="", $B251=""),"",MIN(IF(VLOOKUP($B251,Baux!$A:$G,5,FALSE)="",DATE($A251,12,31),VLOOKUP($B251,Baux!$A:$G,5,FALSE)),DATE($A251,12,31)))</f>
        <v/>
      </c>
      <c r="H251" s="7" t="str">
        <f t="shared" si="51"/>
        <v/>
      </c>
      <c r="I251" s="7" t="str">
        <f t="shared" si="52"/>
        <v/>
      </c>
      <c r="J251" s="7" t="str">
        <f>IF(OR($A251="", $B251=""),"",$I251*(IFERROR(SUMIFS(Charges_Reelles!$J:$J,Charges_Reelles!$C:$C,$A251,Charges_Reelles!$D:$D,"Immeuble",Charges_Reelles!$E:$E,$E251,Charges_Reelles!$K:$K,"O",Charges_Reelles!$L:$L,"Tantièmes")*IFERROR(VLOOKUP($C251,Biens!$A:$F,3,FALSE)/VLOOKUP($E251,Immeubles!$A:$F,3,FALSE),0),0)+IFERROR(SUMIFS(Charges_Reelles!$J:$J,Charges_Reelles!$C:$C,$A251,Charges_Reelles!$D:$D,"Immeuble",Charges_Reelles!$E:$E,$E251,Charges_Reelles!$K:$K,"O",Charges_Reelles!$L:$L,"Surface")*IFERROR(VLOOKUP($C251,Biens!$A:$F,4,FALSE)/VLOOKUP($E251,Immeubles!$A:$F,4,FALSE),0),0)+IFERROR(SUMIFS(Charges_Reelles!$J:$J,Charges_Reelles!$C:$C,$A251,Charges_Reelles!$D:$D,"Immeuble",Charges_Reelles!$E:$E,$E251,Charges_Reelles!$K:$K,"O",Charges_Reelles!$L:$L,"Égalitaire")*IFERROR(1/VLOOKUP($E251,Immeubles!$A:$F,5,FALSE),0),0)+SUMIFS(Charges_Reelles!$J:$J,Charges_Reelles!$C:$C,$A251,Charges_Reelles!$D:$D,"Bien",Charges_Reelles!$F:$F,$C251,Charges_Reelles!$K:$K,"O")+SUMIFS(Charges_Reelles!$J:$J,Charges_Reelles!$C:$C,$A251,Charges_Reelles!$D:$D,"Bail",Charges_Reelles!$G:$G,$B251,Charges_Reelles!$K:$K,"O")))</f>
        <v/>
      </c>
      <c r="K251" s="7" t="str">
        <f>IF(OR($A251="", $B251=""),"",SUMIFS(Provisions!$D:$D,Provisions!$B:$B,$A251,Provisions!$C:$C,$B251))</f>
        <v/>
      </c>
      <c r="L251" s="7" t="str">
        <f t="shared" si="53"/>
        <v/>
      </c>
      <c r="M251" s="7" t="str">
        <f t="shared" si="54"/>
        <v/>
      </c>
      <c r="N251" s="7" t="str">
        <f t="shared" si="55"/>
        <v/>
      </c>
      <c r="O251" s="8"/>
      <c r="P251" s="8"/>
      <c r="Q251" s="8"/>
      <c r="R251" t="str">
        <f t="shared" si="56"/>
        <v/>
      </c>
      <c r="S251" t="str">
        <f t="shared" si="57"/>
        <v/>
      </c>
      <c r="T251" t="str">
        <f t="shared" si="58"/>
        <v/>
      </c>
      <c r="U251" t="str">
        <f t="shared" si="59"/>
        <v/>
      </c>
      <c r="V251" t="str">
        <f t="shared" si="60"/>
        <v/>
      </c>
      <c r="W251" t="str">
        <f t="shared" si="61"/>
        <v/>
      </c>
      <c r="X251" t="str">
        <f t="shared" si="62"/>
        <v/>
      </c>
      <c r="Y251" t="str">
        <f t="shared" si="63"/>
        <v/>
      </c>
      <c r="Z251" t="str">
        <f t="shared" si="64"/>
        <v/>
      </c>
      <c r="AA251" t="str">
        <f t="shared" si="65"/>
        <v/>
      </c>
      <c r="AB251" t="str">
        <f t="shared" si="66"/>
        <v/>
      </c>
      <c r="AC251" t="str">
        <f t="shared" si="67"/>
        <v/>
      </c>
    </row>
    <row r="252" spans="1:29" x14ac:dyDescent="0.25">
      <c r="A252" s="6"/>
      <c r="B252" s="6"/>
      <c r="C252" s="7" t="str">
        <f>IF($B252="","",VLOOKUP($B252,Baux!$A:$G,2,FALSE))</f>
        <v/>
      </c>
      <c r="D252" s="7" t="str">
        <f>IF($B252="","",VLOOKUP($B252,Baux!$A:$G,3,FALSE))</f>
        <v/>
      </c>
      <c r="E252" s="7" t="str">
        <f>IF($C252="","",VLOOKUP($C252,Biens!$A:$F,2,FALSE))</f>
        <v/>
      </c>
      <c r="F252" s="7" t="str">
        <f>IF(OR($A252="", $B252=""),"",MAX(VLOOKUP($B252,Baux!$A:$G,4,FALSE),DATE($A252,1,1)))</f>
        <v/>
      </c>
      <c r="G252" s="7" t="str">
        <f>IF(OR($A252="", $B252=""),"",MIN(IF(VLOOKUP($B252,Baux!$A:$G,5,FALSE)="",DATE($A252,12,31),VLOOKUP($B252,Baux!$A:$G,5,FALSE)),DATE($A252,12,31)))</f>
        <v/>
      </c>
      <c r="H252" s="7" t="str">
        <f t="shared" si="51"/>
        <v/>
      </c>
      <c r="I252" s="7" t="str">
        <f t="shared" si="52"/>
        <v/>
      </c>
      <c r="J252" s="7" t="str">
        <f>IF(OR($A252="", $B252=""),"",$I252*(IFERROR(SUMIFS(Charges_Reelles!$J:$J,Charges_Reelles!$C:$C,$A252,Charges_Reelles!$D:$D,"Immeuble",Charges_Reelles!$E:$E,$E252,Charges_Reelles!$K:$K,"O",Charges_Reelles!$L:$L,"Tantièmes")*IFERROR(VLOOKUP($C252,Biens!$A:$F,3,FALSE)/VLOOKUP($E252,Immeubles!$A:$F,3,FALSE),0),0)+IFERROR(SUMIFS(Charges_Reelles!$J:$J,Charges_Reelles!$C:$C,$A252,Charges_Reelles!$D:$D,"Immeuble",Charges_Reelles!$E:$E,$E252,Charges_Reelles!$K:$K,"O",Charges_Reelles!$L:$L,"Surface")*IFERROR(VLOOKUP($C252,Biens!$A:$F,4,FALSE)/VLOOKUP($E252,Immeubles!$A:$F,4,FALSE),0),0)+IFERROR(SUMIFS(Charges_Reelles!$J:$J,Charges_Reelles!$C:$C,$A252,Charges_Reelles!$D:$D,"Immeuble",Charges_Reelles!$E:$E,$E252,Charges_Reelles!$K:$K,"O",Charges_Reelles!$L:$L,"Égalitaire")*IFERROR(1/VLOOKUP($E252,Immeubles!$A:$F,5,FALSE),0),0)+SUMIFS(Charges_Reelles!$J:$J,Charges_Reelles!$C:$C,$A252,Charges_Reelles!$D:$D,"Bien",Charges_Reelles!$F:$F,$C252,Charges_Reelles!$K:$K,"O")+SUMIFS(Charges_Reelles!$J:$J,Charges_Reelles!$C:$C,$A252,Charges_Reelles!$D:$D,"Bail",Charges_Reelles!$G:$G,$B252,Charges_Reelles!$K:$K,"O")))</f>
        <v/>
      </c>
      <c r="K252" s="7" t="str">
        <f>IF(OR($A252="", $B252=""),"",SUMIFS(Provisions!$D:$D,Provisions!$B:$B,$A252,Provisions!$C:$C,$B252))</f>
        <v/>
      </c>
      <c r="L252" s="7" t="str">
        <f t="shared" si="53"/>
        <v/>
      </c>
      <c r="M252" s="7" t="str">
        <f t="shared" si="54"/>
        <v/>
      </c>
      <c r="N252" s="7" t="str">
        <f t="shared" si="55"/>
        <v/>
      </c>
      <c r="O252" s="8"/>
      <c r="P252" s="8"/>
      <c r="Q252" s="8"/>
      <c r="R252" t="str">
        <f t="shared" si="56"/>
        <v/>
      </c>
      <c r="S252" t="str">
        <f t="shared" si="57"/>
        <v/>
      </c>
      <c r="T252" t="str">
        <f t="shared" si="58"/>
        <v/>
      </c>
      <c r="U252" t="str">
        <f t="shared" si="59"/>
        <v/>
      </c>
      <c r="V252" t="str">
        <f t="shared" si="60"/>
        <v/>
      </c>
      <c r="W252" t="str">
        <f t="shared" si="61"/>
        <v/>
      </c>
      <c r="X252" t="str">
        <f t="shared" si="62"/>
        <v/>
      </c>
      <c r="Y252" t="str">
        <f t="shared" si="63"/>
        <v/>
      </c>
      <c r="Z252" t="str">
        <f t="shared" si="64"/>
        <v/>
      </c>
      <c r="AA252" t="str">
        <f t="shared" si="65"/>
        <v/>
      </c>
      <c r="AB252" t="str">
        <f t="shared" si="66"/>
        <v/>
      </c>
      <c r="AC252" t="str">
        <f t="shared" si="67"/>
        <v/>
      </c>
    </row>
    <row r="253" spans="1:29" x14ac:dyDescent="0.25">
      <c r="A253" s="6"/>
      <c r="B253" s="6"/>
      <c r="C253" s="7" t="str">
        <f>IF($B253="","",VLOOKUP($B253,Baux!$A:$G,2,FALSE))</f>
        <v/>
      </c>
      <c r="D253" s="7" t="str">
        <f>IF($B253="","",VLOOKUP($B253,Baux!$A:$G,3,FALSE))</f>
        <v/>
      </c>
      <c r="E253" s="7" t="str">
        <f>IF($C253="","",VLOOKUP($C253,Biens!$A:$F,2,FALSE))</f>
        <v/>
      </c>
      <c r="F253" s="7" t="str">
        <f>IF(OR($A253="", $B253=""),"",MAX(VLOOKUP($B253,Baux!$A:$G,4,FALSE),DATE($A253,1,1)))</f>
        <v/>
      </c>
      <c r="G253" s="7" t="str">
        <f>IF(OR($A253="", $B253=""),"",MIN(IF(VLOOKUP($B253,Baux!$A:$G,5,FALSE)="",DATE($A253,12,31),VLOOKUP($B253,Baux!$A:$G,5,FALSE)),DATE($A253,12,31)))</f>
        <v/>
      </c>
      <c r="H253" s="7" t="str">
        <f t="shared" si="51"/>
        <v/>
      </c>
      <c r="I253" s="7" t="str">
        <f t="shared" si="52"/>
        <v/>
      </c>
      <c r="J253" s="7" t="str">
        <f>IF(OR($A253="", $B253=""),"",$I253*(IFERROR(SUMIFS(Charges_Reelles!$J:$J,Charges_Reelles!$C:$C,$A253,Charges_Reelles!$D:$D,"Immeuble",Charges_Reelles!$E:$E,$E253,Charges_Reelles!$K:$K,"O",Charges_Reelles!$L:$L,"Tantièmes")*IFERROR(VLOOKUP($C253,Biens!$A:$F,3,FALSE)/VLOOKUP($E253,Immeubles!$A:$F,3,FALSE),0),0)+IFERROR(SUMIFS(Charges_Reelles!$J:$J,Charges_Reelles!$C:$C,$A253,Charges_Reelles!$D:$D,"Immeuble",Charges_Reelles!$E:$E,$E253,Charges_Reelles!$K:$K,"O",Charges_Reelles!$L:$L,"Surface")*IFERROR(VLOOKUP($C253,Biens!$A:$F,4,FALSE)/VLOOKUP($E253,Immeubles!$A:$F,4,FALSE),0),0)+IFERROR(SUMIFS(Charges_Reelles!$J:$J,Charges_Reelles!$C:$C,$A253,Charges_Reelles!$D:$D,"Immeuble",Charges_Reelles!$E:$E,$E253,Charges_Reelles!$K:$K,"O",Charges_Reelles!$L:$L,"Égalitaire")*IFERROR(1/VLOOKUP($E253,Immeubles!$A:$F,5,FALSE),0),0)+SUMIFS(Charges_Reelles!$J:$J,Charges_Reelles!$C:$C,$A253,Charges_Reelles!$D:$D,"Bien",Charges_Reelles!$F:$F,$C253,Charges_Reelles!$K:$K,"O")+SUMIFS(Charges_Reelles!$J:$J,Charges_Reelles!$C:$C,$A253,Charges_Reelles!$D:$D,"Bail",Charges_Reelles!$G:$G,$B253,Charges_Reelles!$K:$K,"O")))</f>
        <v/>
      </c>
      <c r="K253" s="7" t="str">
        <f>IF(OR($A253="", $B253=""),"",SUMIFS(Provisions!$D:$D,Provisions!$B:$B,$A253,Provisions!$C:$C,$B253))</f>
        <v/>
      </c>
      <c r="L253" s="7" t="str">
        <f t="shared" si="53"/>
        <v/>
      </c>
      <c r="M253" s="7" t="str">
        <f t="shared" si="54"/>
        <v/>
      </c>
      <c r="N253" s="7" t="str">
        <f t="shared" si="55"/>
        <v/>
      </c>
      <c r="O253" s="8"/>
      <c r="P253" s="8"/>
      <c r="Q253" s="8"/>
      <c r="R253" t="str">
        <f t="shared" si="56"/>
        <v/>
      </c>
      <c r="S253" t="str">
        <f t="shared" si="57"/>
        <v/>
      </c>
      <c r="T253" t="str">
        <f t="shared" si="58"/>
        <v/>
      </c>
      <c r="U253" t="str">
        <f t="shared" si="59"/>
        <v/>
      </c>
      <c r="V253" t="str">
        <f t="shared" si="60"/>
        <v/>
      </c>
      <c r="W253" t="str">
        <f t="shared" si="61"/>
        <v/>
      </c>
      <c r="X253" t="str">
        <f t="shared" si="62"/>
        <v/>
      </c>
      <c r="Y253" t="str">
        <f t="shared" si="63"/>
        <v/>
      </c>
      <c r="Z253" t="str">
        <f t="shared" si="64"/>
        <v/>
      </c>
      <c r="AA253" t="str">
        <f t="shared" si="65"/>
        <v/>
      </c>
      <c r="AB253" t="str">
        <f t="shared" si="66"/>
        <v/>
      </c>
      <c r="AC253" t="str">
        <f t="shared" si="67"/>
        <v/>
      </c>
    </row>
    <row r="254" spans="1:29" x14ac:dyDescent="0.25">
      <c r="A254" s="6"/>
      <c r="B254" s="6"/>
      <c r="C254" s="7" t="str">
        <f>IF($B254="","",VLOOKUP($B254,Baux!$A:$G,2,FALSE))</f>
        <v/>
      </c>
      <c r="D254" s="7" t="str">
        <f>IF($B254="","",VLOOKUP($B254,Baux!$A:$G,3,FALSE))</f>
        <v/>
      </c>
      <c r="E254" s="7" t="str">
        <f>IF($C254="","",VLOOKUP($C254,Biens!$A:$F,2,FALSE))</f>
        <v/>
      </c>
      <c r="F254" s="7" t="str">
        <f>IF(OR($A254="", $B254=""),"",MAX(VLOOKUP($B254,Baux!$A:$G,4,FALSE),DATE($A254,1,1)))</f>
        <v/>
      </c>
      <c r="G254" s="7" t="str">
        <f>IF(OR($A254="", $B254=""),"",MIN(IF(VLOOKUP($B254,Baux!$A:$G,5,FALSE)="",DATE($A254,12,31),VLOOKUP($B254,Baux!$A:$G,5,FALSE)),DATE($A254,12,31)))</f>
        <v/>
      </c>
      <c r="H254" s="7" t="str">
        <f t="shared" si="51"/>
        <v/>
      </c>
      <c r="I254" s="7" t="str">
        <f t="shared" si="52"/>
        <v/>
      </c>
      <c r="J254" s="7" t="str">
        <f>IF(OR($A254="", $B254=""),"",$I254*(IFERROR(SUMIFS(Charges_Reelles!$J:$J,Charges_Reelles!$C:$C,$A254,Charges_Reelles!$D:$D,"Immeuble",Charges_Reelles!$E:$E,$E254,Charges_Reelles!$K:$K,"O",Charges_Reelles!$L:$L,"Tantièmes")*IFERROR(VLOOKUP($C254,Biens!$A:$F,3,FALSE)/VLOOKUP($E254,Immeubles!$A:$F,3,FALSE),0),0)+IFERROR(SUMIFS(Charges_Reelles!$J:$J,Charges_Reelles!$C:$C,$A254,Charges_Reelles!$D:$D,"Immeuble",Charges_Reelles!$E:$E,$E254,Charges_Reelles!$K:$K,"O",Charges_Reelles!$L:$L,"Surface")*IFERROR(VLOOKUP($C254,Biens!$A:$F,4,FALSE)/VLOOKUP($E254,Immeubles!$A:$F,4,FALSE),0),0)+IFERROR(SUMIFS(Charges_Reelles!$J:$J,Charges_Reelles!$C:$C,$A254,Charges_Reelles!$D:$D,"Immeuble",Charges_Reelles!$E:$E,$E254,Charges_Reelles!$K:$K,"O",Charges_Reelles!$L:$L,"Égalitaire")*IFERROR(1/VLOOKUP($E254,Immeubles!$A:$F,5,FALSE),0),0)+SUMIFS(Charges_Reelles!$J:$J,Charges_Reelles!$C:$C,$A254,Charges_Reelles!$D:$D,"Bien",Charges_Reelles!$F:$F,$C254,Charges_Reelles!$K:$K,"O")+SUMIFS(Charges_Reelles!$J:$J,Charges_Reelles!$C:$C,$A254,Charges_Reelles!$D:$D,"Bail",Charges_Reelles!$G:$G,$B254,Charges_Reelles!$K:$K,"O")))</f>
        <v/>
      </c>
      <c r="K254" s="7" t="str">
        <f>IF(OR($A254="", $B254=""),"",SUMIFS(Provisions!$D:$D,Provisions!$B:$B,$A254,Provisions!$C:$C,$B254))</f>
        <v/>
      </c>
      <c r="L254" s="7" t="str">
        <f t="shared" si="53"/>
        <v/>
      </c>
      <c r="M254" s="7" t="str">
        <f t="shared" si="54"/>
        <v/>
      </c>
      <c r="N254" s="7" t="str">
        <f t="shared" si="55"/>
        <v/>
      </c>
      <c r="O254" s="8"/>
      <c r="P254" s="8"/>
      <c r="Q254" s="8"/>
      <c r="R254" t="str">
        <f t="shared" si="56"/>
        <v/>
      </c>
      <c r="S254" t="str">
        <f t="shared" si="57"/>
        <v/>
      </c>
      <c r="T254" t="str">
        <f t="shared" si="58"/>
        <v/>
      </c>
      <c r="U254" t="str">
        <f t="shared" si="59"/>
        <v/>
      </c>
      <c r="V254" t="str">
        <f t="shared" si="60"/>
        <v/>
      </c>
      <c r="W254" t="str">
        <f t="shared" si="61"/>
        <v/>
      </c>
      <c r="X254" t="str">
        <f t="shared" si="62"/>
        <v/>
      </c>
      <c r="Y254" t="str">
        <f t="shared" si="63"/>
        <v/>
      </c>
      <c r="Z254" t="str">
        <f t="shared" si="64"/>
        <v/>
      </c>
      <c r="AA254" t="str">
        <f t="shared" si="65"/>
        <v/>
      </c>
      <c r="AB254" t="str">
        <f t="shared" si="66"/>
        <v/>
      </c>
      <c r="AC254" t="str">
        <f t="shared" si="67"/>
        <v/>
      </c>
    </row>
    <row r="255" spans="1:29" x14ac:dyDescent="0.25">
      <c r="A255" s="6"/>
      <c r="B255" s="6"/>
      <c r="C255" s="7" t="str">
        <f>IF($B255="","",VLOOKUP($B255,Baux!$A:$G,2,FALSE))</f>
        <v/>
      </c>
      <c r="D255" s="7" t="str">
        <f>IF($B255="","",VLOOKUP($B255,Baux!$A:$G,3,FALSE))</f>
        <v/>
      </c>
      <c r="E255" s="7" t="str">
        <f>IF($C255="","",VLOOKUP($C255,Biens!$A:$F,2,FALSE))</f>
        <v/>
      </c>
      <c r="F255" s="7" t="str">
        <f>IF(OR($A255="", $B255=""),"",MAX(VLOOKUP($B255,Baux!$A:$G,4,FALSE),DATE($A255,1,1)))</f>
        <v/>
      </c>
      <c r="G255" s="7" t="str">
        <f>IF(OR($A255="", $B255=""),"",MIN(IF(VLOOKUP($B255,Baux!$A:$G,5,FALSE)="",DATE($A255,12,31),VLOOKUP($B255,Baux!$A:$G,5,FALSE)),DATE($A255,12,31)))</f>
        <v/>
      </c>
      <c r="H255" s="7" t="str">
        <f t="shared" si="51"/>
        <v/>
      </c>
      <c r="I255" s="7" t="str">
        <f t="shared" si="52"/>
        <v/>
      </c>
      <c r="J255" s="7" t="str">
        <f>IF(OR($A255="", $B255=""),"",$I255*(IFERROR(SUMIFS(Charges_Reelles!$J:$J,Charges_Reelles!$C:$C,$A255,Charges_Reelles!$D:$D,"Immeuble",Charges_Reelles!$E:$E,$E255,Charges_Reelles!$K:$K,"O",Charges_Reelles!$L:$L,"Tantièmes")*IFERROR(VLOOKUP($C255,Biens!$A:$F,3,FALSE)/VLOOKUP($E255,Immeubles!$A:$F,3,FALSE),0),0)+IFERROR(SUMIFS(Charges_Reelles!$J:$J,Charges_Reelles!$C:$C,$A255,Charges_Reelles!$D:$D,"Immeuble",Charges_Reelles!$E:$E,$E255,Charges_Reelles!$K:$K,"O",Charges_Reelles!$L:$L,"Surface")*IFERROR(VLOOKUP($C255,Biens!$A:$F,4,FALSE)/VLOOKUP($E255,Immeubles!$A:$F,4,FALSE),0),0)+IFERROR(SUMIFS(Charges_Reelles!$J:$J,Charges_Reelles!$C:$C,$A255,Charges_Reelles!$D:$D,"Immeuble",Charges_Reelles!$E:$E,$E255,Charges_Reelles!$K:$K,"O",Charges_Reelles!$L:$L,"Égalitaire")*IFERROR(1/VLOOKUP($E255,Immeubles!$A:$F,5,FALSE),0),0)+SUMIFS(Charges_Reelles!$J:$J,Charges_Reelles!$C:$C,$A255,Charges_Reelles!$D:$D,"Bien",Charges_Reelles!$F:$F,$C255,Charges_Reelles!$K:$K,"O")+SUMIFS(Charges_Reelles!$J:$J,Charges_Reelles!$C:$C,$A255,Charges_Reelles!$D:$D,"Bail",Charges_Reelles!$G:$G,$B255,Charges_Reelles!$K:$K,"O")))</f>
        <v/>
      </c>
      <c r="K255" s="7" t="str">
        <f>IF(OR($A255="", $B255=""),"",SUMIFS(Provisions!$D:$D,Provisions!$B:$B,$A255,Provisions!$C:$C,$B255))</f>
        <v/>
      </c>
      <c r="L255" s="7" t="str">
        <f t="shared" si="53"/>
        <v/>
      </c>
      <c r="M255" s="7" t="str">
        <f t="shared" si="54"/>
        <v/>
      </c>
      <c r="N255" s="7" t="str">
        <f t="shared" si="55"/>
        <v/>
      </c>
      <c r="O255" s="8"/>
      <c r="P255" s="8"/>
      <c r="Q255" s="8"/>
      <c r="R255" t="str">
        <f t="shared" si="56"/>
        <v/>
      </c>
      <c r="S255" t="str">
        <f t="shared" si="57"/>
        <v/>
      </c>
      <c r="T255" t="str">
        <f t="shared" si="58"/>
        <v/>
      </c>
      <c r="U255" t="str">
        <f t="shared" si="59"/>
        <v/>
      </c>
      <c r="V255" t="str">
        <f t="shared" si="60"/>
        <v/>
      </c>
      <c r="W255" t="str">
        <f t="shared" si="61"/>
        <v/>
      </c>
      <c r="X255" t="str">
        <f t="shared" si="62"/>
        <v/>
      </c>
      <c r="Y255" t="str">
        <f t="shared" si="63"/>
        <v/>
      </c>
      <c r="Z255" t="str">
        <f t="shared" si="64"/>
        <v/>
      </c>
      <c r="AA255" t="str">
        <f t="shared" si="65"/>
        <v/>
      </c>
      <c r="AB255" t="str">
        <f t="shared" si="66"/>
        <v/>
      </c>
      <c r="AC255" t="str">
        <f t="shared" si="67"/>
        <v/>
      </c>
    </row>
    <row r="256" spans="1:29" x14ac:dyDescent="0.25">
      <c r="A256" s="6"/>
      <c r="B256" s="6"/>
      <c r="C256" s="7" t="str">
        <f>IF($B256="","",VLOOKUP($B256,Baux!$A:$G,2,FALSE))</f>
        <v/>
      </c>
      <c r="D256" s="7" t="str">
        <f>IF($B256="","",VLOOKUP($B256,Baux!$A:$G,3,FALSE))</f>
        <v/>
      </c>
      <c r="E256" s="7" t="str">
        <f>IF($C256="","",VLOOKUP($C256,Biens!$A:$F,2,FALSE))</f>
        <v/>
      </c>
      <c r="F256" s="7" t="str">
        <f>IF(OR($A256="", $B256=""),"",MAX(VLOOKUP($B256,Baux!$A:$G,4,FALSE),DATE($A256,1,1)))</f>
        <v/>
      </c>
      <c r="G256" s="7" t="str">
        <f>IF(OR($A256="", $B256=""),"",MIN(IF(VLOOKUP($B256,Baux!$A:$G,5,FALSE)="",DATE($A256,12,31),VLOOKUP($B256,Baux!$A:$G,5,FALSE)),DATE($A256,12,31)))</f>
        <v/>
      </c>
      <c r="H256" s="7" t="str">
        <f t="shared" si="51"/>
        <v/>
      </c>
      <c r="I256" s="7" t="str">
        <f t="shared" si="52"/>
        <v/>
      </c>
      <c r="J256" s="7" t="str">
        <f>IF(OR($A256="", $B256=""),"",$I256*(IFERROR(SUMIFS(Charges_Reelles!$J:$J,Charges_Reelles!$C:$C,$A256,Charges_Reelles!$D:$D,"Immeuble",Charges_Reelles!$E:$E,$E256,Charges_Reelles!$K:$K,"O",Charges_Reelles!$L:$L,"Tantièmes")*IFERROR(VLOOKUP($C256,Biens!$A:$F,3,FALSE)/VLOOKUP($E256,Immeubles!$A:$F,3,FALSE),0),0)+IFERROR(SUMIFS(Charges_Reelles!$J:$J,Charges_Reelles!$C:$C,$A256,Charges_Reelles!$D:$D,"Immeuble",Charges_Reelles!$E:$E,$E256,Charges_Reelles!$K:$K,"O",Charges_Reelles!$L:$L,"Surface")*IFERROR(VLOOKUP($C256,Biens!$A:$F,4,FALSE)/VLOOKUP($E256,Immeubles!$A:$F,4,FALSE),0),0)+IFERROR(SUMIFS(Charges_Reelles!$J:$J,Charges_Reelles!$C:$C,$A256,Charges_Reelles!$D:$D,"Immeuble",Charges_Reelles!$E:$E,$E256,Charges_Reelles!$K:$K,"O",Charges_Reelles!$L:$L,"Égalitaire")*IFERROR(1/VLOOKUP($E256,Immeubles!$A:$F,5,FALSE),0),0)+SUMIFS(Charges_Reelles!$J:$J,Charges_Reelles!$C:$C,$A256,Charges_Reelles!$D:$D,"Bien",Charges_Reelles!$F:$F,$C256,Charges_Reelles!$K:$K,"O")+SUMIFS(Charges_Reelles!$J:$J,Charges_Reelles!$C:$C,$A256,Charges_Reelles!$D:$D,"Bail",Charges_Reelles!$G:$G,$B256,Charges_Reelles!$K:$K,"O")))</f>
        <v/>
      </c>
      <c r="K256" s="7" t="str">
        <f>IF(OR($A256="", $B256=""),"",SUMIFS(Provisions!$D:$D,Provisions!$B:$B,$A256,Provisions!$C:$C,$B256))</f>
        <v/>
      </c>
      <c r="L256" s="7" t="str">
        <f t="shared" si="53"/>
        <v/>
      </c>
      <c r="M256" s="7" t="str">
        <f t="shared" si="54"/>
        <v/>
      </c>
      <c r="N256" s="7" t="str">
        <f t="shared" si="55"/>
        <v/>
      </c>
      <c r="O256" s="8"/>
      <c r="P256" s="8"/>
      <c r="Q256" s="8"/>
      <c r="R256" t="str">
        <f t="shared" si="56"/>
        <v/>
      </c>
      <c r="S256" t="str">
        <f t="shared" si="57"/>
        <v/>
      </c>
      <c r="T256" t="str">
        <f t="shared" si="58"/>
        <v/>
      </c>
      <c r="U256" t="str">
        <f t="shared" si="59"/>
        <v/>
      </c>
      <c r="V256" t="str">
        <f t="shared" si="60"/>
        <v/>
      </c>
      <c r="W256" t="str">
        <f t="shared" si="61"/>
        <v/>
      </c>
      <c r="X256" t="str">
        <f t="shared" si="62"/>
        <v/>
      </c>
      <c r="Y256" t="str">
        <f t="shared" si="63"/>
        <v/>
      </c>
      <c r="Z256" t="str">
        <f t="shared" si="64"/>
        <v/>
      </c>
      <c r="AA256" t="str">
        <f t="shared" si="65"/>
        <v/>
      </c>
      <c r="AB256" t="str">
        <f t="shared" si="66"/>
        <v/>
      </c>
      <c r="AC256" t="str">
        <f t="shared" si="67"/>
        <v/>
      </c>
    </row>
    <row r="257" spans="1:29" x14ac:dyDescent="0.25">
      <c r="A257" s="6"/>
      <c r="B257" s="6"/>
      <c r="C257" s="7" t="str">
        <f>IF($B257="","",VLOOKUP($B257,Baux!$A:$G,2,FALSE))</f>
        <v/>
      </c>
      <c r="D257" s="7" t="str">
        <f>IF($B257="","",VLOOKUP($B257,Baux!$A:$G,3,FALSE))</f>
        <v/>
      </c>
      <c r="E257" s="7" t="str">
        <f>IF($C257="","",VLOOKUP($C257,Biens!$A:$F,2,FALSE))</f>
        <v/>
      </c>
      <c r="F257" s="7" t="str">
        <f>IF(OR($A257="", $B257=""),"",MAX(VLOOKUP($B257,Baux!$A:$G,4,FALSE),DATE($A257,1,1)))</f>
        <v/>
      </c>
      <c r="G257" s="7" t="str">
        <f>IF(OR($A257="", $B257=""),"",MIN(IF(VLOOKUP($B257,Baux!$A:$G,5,FALSE)="",DATE($A257,12,31),VLOOKUP($B257,Baux!$A:$G,5,FALSE)),DATE($A257,12,31)))</f>
        <v/>
      </c>
      <c r="H257" s="7" t="str">
        <f t="shared" si="51"/>
        <v/>
      </c>
      <c r="I257" s="7" t="str">
        <f t="shared" si="52"/>
        <v/>
      </c>
      <c r="J257" s="7" t="str">
        <f>IF(OR($A257="", $B257=""),"",$I257*(IFERROR(SUMIFS(Charges_Reelles!$J:$J,Charges_Reelles!$C:$C,$A257,Charges_Reelles!$D:$D,"Immeuble",Charges_Reelles!$E:$E,$E257,Charges_Reelles!$K:$K,"O",Charges_Reelles!$L:$L,"Tantièmes")*IFERROR(VLOOKUP($C257,Biens!$A:$F,3,FALSE)/VLOOKUP($E257,Immeubles!$A:$F,3,FALSE),0),0)+IFERROR(SUMIFS(Charges_Reelles!$J:$J,Charges_Reelles!$C:$C,$A257,Charges_Reelles!$D:$D,"Immeuble",Charges_Reelles!$E:$E,$E257,Charges_Reelles!$K:$K,"O",Charges_Reelles!$L:$L,"Surface")*IFERROR(VLOOKUP($C257,Biens!$A:$F,4,FALSE)/VLOOKUP($E257,Immeubles!$A:$F,4,FALSE),0),0)+IFERROR(SUMIFS(Charges_Reelles!$J:$J,Charges_Reelles!$C:$C,$A257,Charges_Reelles!$D:$D,"Immeuble",Charges_Reelles!$E:$E,$E257,Charges_Reelles!$K:$K,"O",Charges_Reelles!$L:$L,"Égalitaire")*IFERROR(1/VLOOKUP($E257,Immeubles!$A:$F,5,FALSE),0),0)+SUMIFS(Charges_Reelles!$J:$J,Charges_Reelles!$C:$C,$A257,Charges_Reelles!$D:$D,"Bien",Charges_Reelles!$F:$F,$C257,Charges_Reelles!$K:$K,"O")+SUMIFS(Charges_Reelles!$J:$J,Charges_Reelles!$C:$C,$A257,Charges_Reelles!$D:$D,"Bail",Charges_Reelles!$G:$G,$B257,Charges_Reelles!$K:$K,"O")))</f>
        <v/>
      </c>
      <c r="K257" s="7" t="str">
        <f>IF(OR($A257="", $B257=""),"",SUMIFS(Provisions!$D:$D,Provisions!$B:$B,$A257,Provisions!$C:$C,$B257))</f>
        <v/>
      </c>
      <c r="L257" s="7" t="str">
        <f t="shared" si="53"/>
        <v/>
      </c>
      <c r="M257" s="7" t="str">
        <f t="shared" si="54"/>
        <v/>
      </c>
      <c r="N257" s="7" t="str">
        <f t="shared" si="55"/>
        <v/>
      </c>
      <c r="O257" s="8"/>
      <c r="P257" s="8"/>
      <c r="Q257" s="8"/>
      <c r="R257" t="str">
        <f t="shared" si="56"/>
        <v/>
      </c>
      <c r="S257" t="str">
        <f t="shared" si="57"/>
        <v/>
      </c>
      <c r="T257" t="str">
        <f t="shared" si="58"/>
        <v/>
      </c>
      <c r="U257" t="str">
        <f t="shared" si="59"/>
        <v/>
      </c>
      <c r="V257" t="str">
        <f t="shared" si="60"/>
        <v/>
      </c>
      <c r="W257" t="str">
        <f t="shared" si="61"/>
        <v/>
      </c>
      <c r="X257" t="str">
        <f t="shared" si="62"/>
        <v/>
      </c>
      <c r="Y257" t="str">
        <f t="shared" si="63"/>
        <v/>
      </c>
      <c r="Z257" t="str">
        <f t="shared" si="64"/>
        <v/>
      </c>
      <c r="AA257" t="str">
        <f t="shared" si="65"/>
        <v/>
      </c>
      <c r="AB257" t="str">
        <f t="shared" si="66"/>
        <v/>
      </c>
      <c r="AC257" t="str">
        <f t="shared" si="67"/>
        <v/>
      </c>
    </row>
    <row r="258" spans="1:29" x14ac:dyDescent="0.25">
      <c r="A258" s="6"/>
      <c r="B258" s="6"/>
      <c r="C258" s="7" t="str">
        <f>IF($B258="","",VLOOKUP($B258,Baux!$A:$G,2,FALSE))</f>
        <v/>
      </c>
      <c r="D258" s="7" t="str">
        <f>IF($B258="","",VLOOKUP($B258,Baux!$A:$G,3,FALSE))</f>
        <v/>
      </c>
      <c r="E258" s="7" t="str">
        <f>IF($C258="","",VLOOKUP($C258,Biens!$A:$F,2,FALSE))</f>
        <v/>
      </c>
      <c r="F258" s="7" t="str">
        <f>IF(OR($A258="", $B258=""),"",MAX(VLOOKUP($B258,Baux!$A:$G,4,FALSE),DATE($A258,1,1)))</f>
        <v/>
      </c>
      <c r="G258" s="7" t="str">
        <f>IF(OR($A258="", $B258=""),"",MIN(IF(VLOOKUP($B258,Baux!$A:$G,5,FALSE)="",DATE($A258,12,31),VLOOKUP($B258,Baux!$A:$G,5,FALSE)),DATE($A258,12,31)))</f>
        <v/>
      </c>
      <c r="H258" s="7" t="str">
        <f t="shared" si="51"/>
        <v/>
      </c>
      <c r="I258" s="7" t="str">
        <f t="shared" si="52"/>
        <v/>
      </c>
      <c r="J258" s="7" t="str">
        <f>IF(OR($A258="", $B258=""),"",$I258*(IFERROR(SUMIFS(Charges_Reelles!$J:$J,Charges_Reelles!$C:$C,$A258,Charges_Reelles!$D:$D,"Immeuble",Charges_Reelles!$E:$E,$E258,Charges_Reelles!$K:$K,"O",Charges_Reelles!$L:$L,"Tantièmes")*IFERROR(VLOOKUP($C258,Biens!$A:$F,3,FALSE)/VLOOKUP($E258,Immeubles!$A:$F,3,FALSE),0),0)+IFERROR(SUMIFS(Charges_Reelles!$J:$J,Charges_Reelles!$C:$C,$A258,Charges_Reelles!$D:$D,"Immeuble",Charges_Reelles!$E:$E,$E258,Charges_Reelles!$K:$K,"O",Charges_Reelles!$L:$L,"Surface")*IFERROR(VLOOKUP($C258,Biens!$A:$F,4,FALSE)/VLOOKUP($E258,Immeubles!$A:$F,4,FALSE),0),0)+IFERROR(SUMIFS(Charges_Reelles!$J:$J,Charges_Reelles!$C:$C,$A258,Charges_Reelles!$D:$D,"Immeuble",Charges_Reelles!$E:$E,$E258,Charges_Reelles!$K:$K,"O",Charges_Reelles!$L:$L,"Égalitaire")*IFERROR(1/VLOOKUP($E258,Immeubles!$A:$F,5,FALSE),0),0)+SUMIFS(Charges_Reelles!$J:$J,Charges_Reelles!$C:$C,$A258,Charges_Reelles!$D:$D,"Bien",Charges_Reelles!$F:$F,$C258,Charges_Reelles!$K:$K,"O")+SUMIFS(Charges_Reelles!$J:$J,Charges_Reelles!$C:$C,$A258,Charges_Reelles!$D:$D,"Bail",Charges_Reelles!$G:$G,$B258,Charges_Reelles!$K:$K,"O")))</f>
        <v/>
      </c>
      <c r="K258" s="7" t="str">
        <f>IF(OR($A258="", $B258=""),"",SUMIFS(Provisions!$D:$D,Provisions!$B:$B,$A258,Provisions!$C:$C,$B258))</f>
        <v/>
      </c>
      <c r="L258" s="7" t="str">
        <f t="shared" si="53"/>
        <v/>
      </c>
      <c r="M258" s="7" t="str">
        <f t="shared" si="54"/>
        <v/>
      </c>
      <c r="N258" s="7" t="str">
        <f t="shared" si="55"/>
        <v/>
      </c>
      <c r="O258" s="8"/>
      <c r="P258" s="8"/>
      <c r="Q258" s="8"/>
      <c r="R258" t="str">
        <f t="shared" si="56"/>
        <v/>
      </c>
      <c r="S258" t="str">
        <f t="shared" si="57"/>
        <v/>
      </c>
      <c r="T258" t="str">
        <f t="shared" si="58"/>
        <v/>
      </c>
      <c r="U258" t="str">
        <f t="shared" si="59"/>
        <v/>
      </c>
      <c r="V258" t="str">
        <f t="shared" si="60"/>
        <v/>
      </c>
      <c r="W258" t="str">
        <f t="shared" si="61"/>
        <v/>
      </c>
      <c r="X258" t="str">
        <f t="shared" si="62"/>
        <v/>
      </c>
      <c r="Y258" t="str">
        <f t="shared" si="63"/>
        <v/>
      </c>
      <c r="Z258" t="str">
        <f t="shared" si="64"/>
        <v/>
      </c>
      <c r="AA258" t="str">
        <f t="shared" si="65"/>
        <v/>
      </c>
      <c r="AB258" t="str">
        <f t="shared" si="66"/>
        <v/>
      </c>
      <c r="AC258" t="str">
        <f t="shared" si="67"/>
        <v/>
      </c>
    </row>
    <row r="259" spans="1:29" x14ac:dyDescent="0.25">
      <c r="A259" s="6"/>
      <c r="B259" s="6"/>
      <c r="C259" s="7" t="str">
        <f>IF($B259="","",VLOOKUP($B259,Baux!$A:$G,2,FALSE))</f>
        <v/>
      </c>
      <c r="D259" s="7" t="str">
        <f>IF($B259="","",VLOOKUP($B259,Baux!$A:$G,3,FALSE))</f>
        <v/>
      </c>
      <c r="E259" s="7" t="str">
        <f>IF($C259="","",VLOOKUP($C259,Biens!$A:$F,2,FALSE))</f>
        <v/>
      </c>
      <c r="F259" s="7" t="str">
        <f>IF(OR($A259="", $B259=""),"",MAX(VLOOKUP($B259,Baux!$A:$G,4,FALSE),DATE($A259,1,1)))</f>
        <v/>
      </c>
      <c r="G259" s="7" t="str">
        <f>IF(OR($A259="", $B259=""),"",MIN(IF(VLOOKUP($B259,Baux!$A:$G,5,FALSE)="",DATE($A259,12,31),VLOOKUP($B259,Baux!$A:$G,5,FALSE)),DATE($A259,12,31)))</f>
        <v/>
      </c>
      <c r="H259" s="7" t="str">
        <f t="shared" ref="H259:H322" si="68">IF(OR($F259="", $G259=""),"",SUM($R259:$AC259))</f>
        <v/>
      </c>
      <c r="I259" s="7" t="str">
        <f t="shared" ref="I259:I322" si="69">IF($H259="","",$H259/12)</f>
        <v/>
      </c>
      <c r="J259" s="7" t="str">
        <f>IF(OR($A259="", $B259=""),"",$I259*(IFERROR(SUMIFS(Charges_Reelles!$J:$J,Charges_Reelles!$C:$C,$A259,Charges_Reelles!$D:$D,"Immeuble",Charges_Reelles!$E:$E,$E259,Charges_Reelles!$K:$K,"O",Charges_Reelles!$L:$L,"Tantièmes")*IFERROR(VLOOKUP($C259,Biens!$A:$F,3,FALSE)/VLOOKUP($E259,Immeubles!$A:$F,3,FALSE),0),0)+IFERROR(SUMIFS(Charges_Reelles!$J:$J,Charges_Reelles!$C:$C,$A259,Charges_Reelles!$D:$D,"Immeuble",Charges_Reelles!$E:$E,$E259,Charges_Reelles!$K:$K,"O",Charges_Reelles!$L:$L,"Surface")*IFERROR(VLOOKUP($C259,Biens!$A:$F,4,FALSE)/VLOOKUP($E259,Immeubles!$A:$F,4,FALSE),0),0)+IFERROR(SUMIFS(Charges_Reelles!$J:$J,Charges_Reelles!$C:$C,$A259,Charges_Reelles!$D:$D,"Immeuble",Charges_Reelles!$E:$E,$E259,Charges_Reelles!$K:$K,"O",Charges_Reelles!$L:$L,"Égalitaire")*IFERROR(1/VLOOKUP($E259,Immeubles!$A:$F,5,FALSE),0),0)+SUMIFS(Charges_Reelles!$J:$J,Charges_Reelles!$C:$C,$A259,Charges_Reelles!$D:$D,"Bien",Charges_Reelles!$F:$F,$C259,Charges_Reelles!$K:$K,"O")+SUMIFS(Charges_Reelles!$J:$J,Charges_Reelles!$C:$C,$A259,Charges_Reelles!$D:$D,"Bail",Charges_Reelles!$G:$G,$B259,Charges_Reelles!$K:$K,"O")))</f>
        <v/>
      </c>
      <c r="K259" s="7" t="str">
        <f>IF(OR($A259="", $B259=""),"",SUMIFS(Provisions!$D:$D,Provisions!$B:$B,$A259,Provisions!$C:$C,$B259))</f>
        <v/>
      </c>
      <c r="L259" s="7" t="str">
        <f t="shared" ref="L259:L322" si="70">IF(OR($J259="", $K259=""),"", $J259-$K259)</f>
        <v/>
      </c>
      <c r="M259" s="7" t="str">
        <f t="shared" ref="M259:M322" si="71">IF($L259="","",MAX(0,$L259))</f>
        <v/>
      </c>
      <c r="N259" s="7" t="str">
        <f t="shared" ref="N259:N322" si="72">IF($L259="","",MAX(0,-$L259))</f>
        <v/>
      </c>
      <c r="O259" s="8"/>
      <c r="P259" s="8"/>
      <c r="Q259" s="8"/>
      <c r="R259" t="str">
        <f t="shared" ref="R259:R322" si="73">IF(OR($F259="", $G259=""),"",MAX(0,MIN($G259,DATE($A259,2,0))-MAX($F259,DATE($A259,1,1))+1)/DAY(DATE($A259,2,0)))</f>
        <v/>
      </c>
      <c r="S259" t="str">
        <f t="shared" ref="S259:S322" si="74">IF(OR($F259="", $G259=""),"",MAX(0,MIN($G259,DATE($A259,3,0))-MAX($F259,DATE($A259,2,1))+1)/DAY(DATE($A259,3,0)))</f>
        <v/>
      </c>
      <c r="T259" t="str">
        <f t="shared" ref="T259:T322" si="75">IF(OR($F259="", $G259=""),"",MAX(0,MIN($G259,DATE($A259,4,0))-MAX($F259,DATE($A259,3,1))+1)/DAY(DATE($A259,4,0)))</f>
        <v/>
      </c>
      <c r="U259" t="str">
        <f t="shared" ref="U259:U322" si="76">IF(OR($F259="", $G259=""),"",MAX(0,MIN($G259,DATE($A259,5,0))-MAX($F259,DATE($A259,4,1))+1)/DAY(DATE($A259,5,0)))</f>
        <v/>
      </c>
      <c r="V259" t="str">
        <f t="shared" ref="V259:V322" si="77">IF(OR($F259="", $G259=""),"",MAX(0,MIN($G259,DATE($A259,6,0))-MAX($F259,DATE($A259,5,1))+1)/DAY(DATE($A259,6,0)))</f>
        <v/>
      </c>
      <c r="W259" t="str">
        <f t="shared" ref="W259:W322" si="78">IF(OR($F259="", $G259=""),"",MAX(0,MIN($G259,DATE($A259,7,0))-MAX($F259,DATE($A259,6,1))+1)/DAY(DATE($A259,7,0)))</f>
        <v/>
      </c>
      <c r="X259" t="str">
        <f t="shared" ref="X259:X322" si="79">IF(OR($F259="", $G259=""),"",MAX(0,MIN($G259,DATE($A259,8,0))-MAX($F259,DATE($A259,7,1))+1)/DAY(DATE($A259,8,0)))</f>
        <v/>
      </c>
      <c r="Y259" t="str">
        <f t="shared" ref="Y259:Y322" si="80">IF(OR($F259="", $G259=""),"",MAX(0,MIN($G259,DATE($A259,9,0))-MAX($F259,DATE($A259,8,1))+1)/DAY(DATE($A259,9,0)))</f>
        <v/>
      </c>
      <c r="Z259" t="str">
        <f t="shared" ref="Z259:Z322" si="81">IF(OR($F259="", $G259=""),"",MAX(0,MIN($G259,DATE($A259,10,0))-MAX($F259,DATE($A259,9,1))+1)/DAY(DATE($A259,10,0)))</f>
        <v/>
      </c>
      <c r="AA259" t="str">
        <f t="shared" ref="AA259:AA322" si="82">IF(OR($F259="", $G259=""),"",MAX(0,MIN($G259,DATE($A259,11,0))-MAX($F259,DATE($A259,10,1))+1)/DAY(DATE($A259,11,0)))</f>
        <v/>
      </c>
      <c r="AB259" t="str">
        <f t="shared" ref="AB259:AB322" si="83">IF(OR($F259="", $G259=""),"",MAX(0,MIN($G259,DATE($A259,12,0))-MAX($F259,DATE($A259,11,1))+1)/DAY(DATE($A259,12,0)))</f>
        <v/>
      </c>
      <c r="AC259" t="str">
        <f t="shared" ref="AC259:AC322" si="84">IF(OR($F259="", $G259=""),"",MAX(0,MIN($G259,DATE($A259,13,0))-MAX($F259,DATE($A259,12,1))+1)/DAY(DATE($A259,13,0)))</f>
        <v/>
      </c>
    </row>
    <row r="260" spans="1:29" x14ac:dyDescent="0.25">
      <c r="A260" s="6"/>
      <c r="B260" s="6"/>
      <c r="C260" s="7" t="str">
        <f>IF($B260="","",VLOOKUP($B260,Baux!$A:$G,2,FALSE))</f>
        <v/>
      </c>
      <c r="D260" s="7" t="str">
        <f>IF($B260="","",VLOOKUP($B260,Baux!$A:$G,3,FALSE))</f>
        <v/>
      </c>
      <c r="E260" s="7" t="str">
        <f>IF($C260="","",VLOOKUP($C260,Biens!$A:$F,2,FALSE))</f>
        <v/>
      </c>
      <c r="F260" s="7" t="str">
        <f>IF(OR($A260="", $B260=""),"",MAX(VLOOKUP($B260,Baux!$A:$G,4,FALSE),DATE($A260,1,1)))</f>
        <v/>
      </c>
      <c r="G260" s="7" t="str">
        <f>IF(OR($A260="", $B260=""),"",MIN(IF(VLOOKUP($B260,Baux!$A:$G,5,FALSE)="",DATE($A260,12,31),VLOOKUP($B260,Baux!$A:$G,5,FALSE)),DATE($A260,12,31)))</f>
        <v/>
      </c>
      <c r="H260" s="7" t="str">
        <f t="shared" si="68"/>
        <v/>
      </c>
      <c r="I260" s="7" t="str">
        <f t="shared" si="69"/>
        <v/>
      </c>
      <c r="J260" s="7" t="str">
        <f>IF(OR($A260="", $B260=""),"",$I260*(IFERROR(SUMIFS(Charges_Reelles!$J:$J,Charges_Reelles!$C:$C,$A260,Charges_Reelles!$D:$D,"Immeuble",Charges_Reelles!$E:$E,$E260,Charges_Reelles!$K:$K,"O",Charges_Reelles!$L:$L,"Tantièmes")*IFERROR(VLOOKUP($C260,Biens!$A:$F,3,FALSE)/VLOOKUP($E260,Immeubles!$A:$F,3,FALSE),0),0)+IFERROR(SUMIFS(Charges_Reelles!$J:$J,Charges_Reelles!$C:$C,$A260,Charges_Reelles!$D:$D,"Immeuble",Charges_Reelles!$E:$E,$E260,Charges_Reelles!$K:$K,"O",Charges_Reelles!$L:$L,"Surface")*IFERROR(VLOOKUP($C260,Biens!$A:$F,4,FALSE)/VLOOKUP($E260,Immeubles!$A:$F,4,FALSE),0),0)+IFERROR(SUMIFS(Charges_Reelles!$J:$J,Charges_Reelles!$C:$C,$A260,Charges_Reelles!$D:$D,"Immeuble",Charges_Reelles!$E:$E,$E260,Charges_Reelles!$K:$K,"O",Charges_Reelles!$L:$L,"Égalitaire")*IFERROR(1/VLOOKUP($E260,Immeubles!$A:$F,5,FALSE),0),0)+SUMIFS(Charges_Reelles!$J:$J,Charges_Reelles!$C:$C,$A260,Charges_Reelles!$D:$D,"Bien",Charges_Reelles!$F:$F,$C260,Charges_Reelles!$K:$K,"O")+SUMIFS(Charges_Reelles!$J:$J,Charges_Reelles!$C:$C,$A260,Charges_Reelles!$D:$D,"Bail",Charges_Reelles!$G:$G,$B260,Charges_Reelles!$K:$K,"O")))</f>
        <v/>
      </c>
      <c r="K260" s="7" t="str">
        <f>IF(OR($A260="", $B260=""),"",SUMIFS(Provisions!$D:$D,Provisions!$B:$B,$A260,Provisions!$C:$C,$B260))</f>
        <v/>
      </c>
      <c r="L260" s="7" t="str">
        <f t="shared" si="70"/>
        <v/>
      </c>
      <c r="M260" s="7" t="str">
        <f t="shared" si="71"/>
        <v/>
      </c>
      <c r="N260" s="7" t="str">
        <f t="shared" si="72"/>
        <v/>
      </c>
      <c r="O260" s="8"/>
      <c r="P260" s="8"/>
      <c r="Q260" s="8"/>
      <c r="R260" t="str">
        <f t="shared" si="73"/>
        <v/>
      </c>
      <c r="S260" t="str">
        <f t="shared" si="74"/>
        <v/>
      </c>
      <c r="T260" t="str">
        <f t="shared" si="75"/>
        <v/>
      </c>
      <c r="U260" t="str">
        <f t="shared" si="76"/>
        <v/>
      </c>
      <c r="V260" t="str">
        <f t="shared" si="77"/>
        <v/>
      </c>
      <c r="W260" t="str">
        <f t="shared" si="78"/>
        <v/>
      </c>
      <c r="X260" t="str">
        <f t="shared" si="79"/>
        <v/>
      </c>
      <c r="Y260" t="str">
        <f t="shared" si="80"/>
        <v/>
      </c>
      <c r="Z260" t="str">
        <f t="shared" si="81"/>
        <v/>
      </c>
      <c r="AA260" t="str">
        <f t="shared" si="82"/>
        <v/>
      </c>
      <c r="AB260" t="str">
        <f t="shared" si="83"/>
        <v/>
      </c>
      <c r="AC260" t="str">
        <f t="shared" si="84"/>
        <v/>
      </c>
    </row>
    <row r="261" spans="1:29" x14ac:dyDescent="0.25">
      <c r="A261" s="6"/>
      <c r="B261" s="6"/>
      <c r="C261" s="7" t="str">
        <f>IF($B261="","",VLOOKUP($B261,Baux!$A:$G,2,FALSE))</f>
        <v/>
      </c>
      <c r="D261" s="7" t="str">
        <f>IF($B261="","",VLOOKUP($B261,Baux!$A:$G,3,FALSE))</f>
        <v/>
      </c>
      <c r="E261" s="7" t="str">
        <f>IF($C261="","",VLOOKUP($C261,Biens!$A:$F,2,FALSE))</f>
        <v/>
      </c>
      <c r="F261" s="7" t="str">
        <f>IF(OR($A261="", $B261=""),"",MAX(VLOOKUP($B261,Baux!$A:$G,4,FALSE),DATE($A261,1,1)))</f>
        <v/>
      </c>
      <c r="G261" s="7" t="str">
        <f>IF(OR($A261="", $B261=""),"",MIN(IF(VLOOKUP($B261,Baux!$A:$G,5,FALSE)="",DATE($A261,12,31),VLOOKUP($B261,Baux!$A:$G,5,FALSE)),DATE($A261,12,31)))</f>
        <v/>
      </c>
      <c r="H261" s="7" t="str">
        <f t="shared" si="68"/>
        <v/>
      </c>
      <c r="I261" s="7" t="str">
        <f t="shared" si="69"/>
        <v/>
      </c>
      <c r="J261" s="7" t="str">
        <f>IF(OR($A261="", $B261=""),"",$I261*(IFERROR(SUMIFS(Charges_Reelles!$J:$J,Charges_Reelles!$C:$C,$A261,Charges_Reelles!$D:$D,"Immeuble",Charges_Reelles!$E:$E,$E261,Charges_Reelles!$K:$K,"O",Charges_Reelles!$L:$L,"Tantièmes")*IFERROR(VLOOKUP($C261,Biens!$A:$F,3,FALSE)/VLOOKUP($E261,Immeubles!$A:$F,3,FALSE),0),0)+IFERROR(SUMIFS(Charges_Reelles!$J:$J,Charges_Reelles!$C:$C,$A261,Charges_Reelles!$D:$D,"Immeuble",Charges_Reelles!$E:$E,$E261,Charges_Reelles!$K:$K,"O",Charges_Reelles!$L:$L,"Surface")*IFERROR(VLOOKUP($C261,Biens!$A:$F,4,FALSE)/VLOOKUP($E261,Immeubles!$A:$F,4,FALSE),0),0)+IFERROR(SUMIFS(Charges_Reelles!$J:$J,Charges_Reelles!$C:$C,$A261,Charges_Reelles!$D:$D,"Immeuble",Charges_Reelles!$E:$E,$E261,Charges_Reelles!$K:$K,"O",Charges_Reelles!$L:$L,"Égalitaire")*IFERROR(1/VLOOKUP($E261,Immeubles!$A:$F,5,FALSE),0),0)+SUMIFS(Charges_Reelles!$J:$J,Charges_Reelles!$C:$C,$A261,Charges_Reelles!$D:$D,"Bien",Charges_Reelles!$F:$F,$C261,Charges_Reelles!$K:$K,"O")+SUMIFS(Charges_Reelles!$J:$J,Charges_Reelles!$C:$C,$A261,Charges_Reelles!$D:$D,"Bail",Charges_Reelles!$G:$G,$B261,Charges_Reelles!$K:$K,"O")))</f>
        <v/>
      </c>
      <c r="K261" s="7" t="str">
        <f>IF(OR($A261="", $B261=""),"",SUMIFS(Provisions!$D:$D,Provisions!$B:$B,$A261,Provisions!$C:$C,$B261))</f>
        <v/>
      </c>
      <c r="L261" s="7" t="str">
        <f t="shared" si="70"/>
        <v/>
      </c>
      <c r="M261" s="7" t="str">
        <f t="shared" si="71"/>
        <v/>
      </c>
      <c r="N261" s="7" t="str">
        <f t="shared" si="72"/>
        <v/>
      </c>
      <c r="O261" s="8"/>
      <c r="P261" s="8"/>
      <c r="Q261" s="8"/>
      <c r="R261" t="str">
        <f t="shared" si="73"/>
        <v/>
      </c>
      <c r="S261" t="str">
        <f t="shared" si="74"/>
        <v/>
      </c>
      <c r="T261" t="str">
        <f t="shared" si="75"/>
        <v/>
      </c>
      <c r="U261" t="str">
        <f t="shared" si="76"/>
        <v/>
      </c>
      <c r="V261" t="str">
        <f t="shared" si="77"/>
        <v/>
      </c>
      <c r="W261" t="str">
        <f t="shared" si="78"/>
        <v/>
      </c>
      <c r="X261" t="str">
        <f t="shared" si="79"/>
        <v/>
      </c>
      <c r="Y261" t="str">
        <f t="shared" si="80"/>
        <v/>
      </c>
      <c r="Z261" t="str">
        <f t="shared" si="81"/>
        <v/>
      </c>
      <c r="AA261" t="str">
        <f t="shared" si="82"/>
        <v/>
      </c>
      <c r="AB261" t="str">
        <f t="shared" si="83"/>
        <v/>
      </c>
      <c r="AC261" t="str">
        <f t="shared" si="84"/>
        <v/>
      </c>
    </row>
    <row r="262" spans="1:29" x14ac:dyDescent="0.25">
      <c r="A262" s="6"/>
      <c r="B262" s="6"/>
      <c r="C262" s="7" t="str">
        <f>IF($B262="","",VLOOKUP($B262,Baux!$A:$G,2,FALSE))</f>
        <v/>
      </c>
      <c r="D262" s="7" t="str">
        <f>IF($B262="","",VLOOKUP($B262,Baux!$A:$G,3,FALSE))</f>
        <v/>
      </c>
      <c r="E262" s="7" t="str">
        <f>IF($C262="","",VLOOKUP($C262,Biens!$A:$F,2,FALSE))</f>
        <v/>
      </c>
      <c r="F262" s="7" t="str">
        <f>IF(OR($A262="", $B262=""),"",MAX(VLOOKUP($B262,Baux!$A:$G,4,FALSE),DATE($A262,1,1)))</f>
        <v/>
      </c>
      <c r="G262" s="7" t="str">
        <f>IF(OR($A262="", $B262=""),"",MIN(IF(VLOOKUP($B262,Baux!$A:$G,5,FALSE)="",DATE($A262,12,31),VLOOKUP($B262,Baux!$A:$G,5,FALSE)),DATE($A262,12,31)))</f>
        <v/>
      </c>
      <c r="H262" s="7" t="str">
        <f t="shared" si="68"/>
        <v/>
      </c>
      <c r="I262" s="7" t="str">
        <f t="shared" si="69"/>
        <v/>
      </c>
      <c r="J262" s="7" t="str">
        <f>IF(OR($A262="", $B262=""),"",$I262*(IFERROR(SUMIFS(Charges_Reelles!$J:$J,Charges_Reelles!$C:$C,$A262,Charges_Reelles!$D:$D,"Immeuble",Charges_Reelles!$E:$E,$E262,Charges_Reelles!$K:$K,"O",Charges_Reelles!$L:$L,"Tantièmes")*IFERROR(VLOOKUP($C262,Biens!$A:$F,3,FALSE)/VLOOKUP($E262,Immeubles!$A:$F,3,FALSE),0),0)+IFERROR(SUMIFS(Charges_Reelles!$J:$J,Charges_Reelles!$C:$C,$A262,Charges_Reelles!$D:$D,"Immeuble",Charges_Reelles!$E:$E,$E262,Charges_Reelles!$K:$K,"O",Charges_Reelles!$L:$L,"Surface")*IFERROR(VLOOKUP($C262,Biens!$A:$F,4,FALSE)/VLOOKUP($E262,Immeubles!$A:$F,4,FALSE),0),0)+IFERROR(SUMIFS(Charges_Reelles!$J:$J,Charges_Reelles!$C:$C,$A262,Charges_Reelles!$D:$D,"Immeuble",Charges_Reelles!$E:$E,$E262,Charges_Reelles!$K:$K,"O",Charges_Reelles!$L:$L,"Égalitaire")*IFERROR(1/VLOOKUP($E262,Immeubles!$A:$F,5,FALSE),0),0)+SUMIFS(Charges_Reelles!$J:$J,Charges_Reelles!$C:$C,$A262,Charges_Reelles!$D:$D,"Bien",Charges_Reelles!$F:$F,$C262,Charges_Reelles!$K:$K,"O")+SUMIFS(Charges_Reelles!$J:$J,Charges_Reelles!$C:$C,$A262,Charges_Reelles!$D:$D,"Bail",Charges_Reelles!$G:$G,$B262,Charges_Reelles!$K:$K,"O")))</f>
        <v/>
      </c>
      <c r="K262" s="7" t="str">
        <f>IF(OR($A262="", $B262=""),"",SUMIFS(Provisions!$D:$D,Provisions!$B:$B,$A262,Provisions!$C:$C,$B262))</f>
        <v/>
      </c>
      <c r="L262" s="7" t="str">
        <f t="shared" si="70"/>
        <v/>
      </c>
      <c r="M262" s="7" t="str">
        <f t="shared" si="71"/>
        <v/>
      </c>
      <c r="N262" s="7" t="str">
        <f t="shared" si="72"/>
        <v/>
      </c>
      <c r="O262" s="8"/>
      <c r="P262" s="8"/>
      <c r="Q262" s="8"/>
      <c r="R262" t="str">
        <f t="shared" si="73"/>
        <v/>
      </c>
      <c r="S262" t="str">
        <f t="shared" si="74"/>
        <v/>
      </c>
      <c r="T262" t="str">
        <f t="shared" si="75"/>
        <v/>
      </c>
      <c r="U262" t="str">
        <f t="shared" si="76"/>
        <v/>
      </c>
      <c r="V262" t="str">
        <f t="shared" si="77"/>
        <v/>
      </c>
      <c r="W262" t="str">
        <f t="shared" si="78"/>
        <v/>
      </c>
      <c r="X262" t="str">
        <f t="shared" si="79"/>
        <v/>
      </c>
      <c r="Y262" t="str">
        <f t="shared" si="80"/>
        <v/>
      </c>
      <c r="Z262" t="str">
        <f t="shared" si="81"/>
        <v/>
      </c>
      <c r="AA262" t="str">
        <f t="shared" si="82"/>
        <v/>
      </c>
      <c r="AB262" t="str">
        <f t="shared" si="83"/>
        <v/>
      </c>
      <c r="AC262" t="str">
        <f t="shared" si="84"/>
        <v/>
      </c>
    </row>
    <row r="263" spans="1:29" x14ac:dyDescent="0.25">
      <c r="A263" s="6"/>
      <c r="B263" s="6"/>
      <c r="C263" s="7" t="str">
        <f>IF($B263="","",VLOOKUP($B263,Baux!$A:$G,2,FALSE))</f>
        <v/>
      </c>
      <c r="D263" s="7" t="str">
        <f>IF($B263="","",VLOOKUP($B263,Baux!$A:$G,3,FALSE))</f>
        <v/>
      </c>
      <c r="E263" s="7" t="str">
        <f>IF($C263="","",VLOOKUP($C263,Biens!$A:$F,2,FALSE))</f>
        <v/>
      </c>
      <c r="F263" s="7" t="str">
        <f>IF(OR($A263="", $B263=""),"",MAX(VLOOKUP($B263,Baux!$A:$G,4,FALSE),DATE($A263,1,1)))</f>
        <v/>
      </c>
      <c r="G263" s="7" t="str">
        <f>IF(OR($A263="", $B263=""),"",MIN(IF(VLOOKUP($B263,Baux!$A:$G,5,FALSE)="",DATE($A263,12,31),VLOOKUP($B263,Baux!$A:$G,5,FALSE)),DATE($A263,12,31)))</f>
        <v/>
      </c>
      <c r="H263" s="7" t="str">
        <f t="shared" si="68"/>
        <v/>
      </c>
      <c r="I263" s="7" t="str">
        <f t="shared" si="69"/>
        <v/>
      </c>
      <c r="J263" s="7" t="str">
        <f>IF(OR($A263="", $B263=""),"",$I263*(IFERROR(SUMIFS(Charges_Reelles!$J:$J,Charges_Reelles!$C:$C,$A263,Charges_Reelles!$D:$D,"Immeuble",Charges_Reelles!$E:$E,$E263,Charges_Reelles!$K:$K,"O",Charges_Reelles!$L:$L,"Tantièmes")*IFERROR(VLOOKUP($C263,Biens!$A:$F,3,FALSE)/VLOOKUP($E263,Immeubles!$A:$F,3,FALSE),0),0)+IFERROR(SUMIFS(Charges_Reelles!$J:$J,Charges_Reelles!$C:$C,$A263,Charges_Reelles!$D:$D,"Immeuble",Charges_Reelles!$E:$E,$E263,Charges_Reelles!$K:$K,"O",Charges_Reelles!$L:$L,"Surface")*IFERROR(VLOOKUP($C263,Biens!$A:$F,4,FALSE)/VLOOKUP($E263,Immeubles!$A:$F,4,FALSE),0),0)+IFERROR(SUMIFS(Charges_Reelles!$J:$J,Charges_Reelles!$C:$C,$A263,Charges_Reelles!$D:$D,"Immeuble",Charges_Reelles!$E:$E,$E263,Charges_Reelles!$K:$K,"O",Charges_Reelles!$L:$L,"Égalitaire")*IFERROR(1/VLOOKUP($E263,Immeubles!$A:$F,5,FALSE),0),0)+SUMIFS(Charges_Reelles!$J:$J,Charges_Reelles!$C:$C,$A263,Charges_Reelles!$D:$D,"Bien",Charges_Reelles!$F:$F,$C263,Charges_Reelles!$K:$K,"O")+SUMIFS(Charges_Reelles!$J:$J,Charges_Reelles!$C:$C,$A263,Charges_Reelles!$D:$D,"Bail",Charges_Reelles!$G:$G,$B263,Charges_Reelles!$K:$K,"O")))</f>
        <v/>
      </c>
      <c r="K263" s="7" t="str">
        <f>IF(OR($A263="", $B263=""),"",SUMIFS(Provisions!$D:$D,Provisions!$B:$B,$A263,Provisions!$C:$C,$B263))</f>
        <v/>
      </c>
      <c r="L263" s="7" t="str">
        <f t="shared" si="70"/>
        <v/>
      </c>
      <c r="M263" s="7" t="str">
        <f t="shared" si="71"/>
        <v/>
      </c>
      <c r="N263" s="7" t="str">
        <f t="shared" si="72"/>
        <v/>
      </c>
      <c r="O263" s="8"/>
      <c r="P263" s="8"/>
      <c r="Q263" s="8"/>
      <c r="R263" t="str">
        <f t="shared" si="73"/>
        <v/>
      </c>
      <c r="S263" t="str">
        <f t="shared" si="74"/>
        <v/>
      </c>
      <c r="T263" t="str">
        <f t="shared" si="75"/>
        <v/>
      </c>
      <c r="U263" t="str">
        <f t="shared" si="76"/>
        <v/>
      </c>
      <c r="V263" t="str">
        <f t="shared" si="77"/>
        <v/>
      </c>
      <c r="W263" t="str">
        <f t="shared" si="78"/>
        <v/>
      </c>
      <c r="X263" t="str">
        <f t="shared" si="79"/>
        <v/>
      </c>
      <c r="Y263" t="str">
        <f t="shared" si="80"/>
        <v/>
      </c>
      <c r="Z263" t="str">
        <f t="shared" si="81"/>
        <v/>
      </c>
      <c r="AA263" t="str">
        <f t="shared" si="82"/>
        <v/>
      </c>
      <c r="AB263" t="str">
        <f t="shared" si="83"/>
        <v/>
      </c>
      <c r="AC263" t="str">
        <f t="shared" si="84"/>
        <v/>
      </c>
    </row>
    <row r="264" spans="1:29" x14ac:dyDescent="0.25">
      <c r="A264" s="6"/>
      <c r="B264" s="6"/>
      <c r="C264" s="7" t="str">
        <f>IF($B264="","",VLOOKUP($B264,Baux!$A:$G,2,FALSE))</f>
        <v/>
      </c>
      <c r="D264" s="7" t="str">
        <f>IF($B264="","",VLOOKUP($B264,Baux!$A:$G,3,FALSE))</f>
        <v/>
      </c>
      <c r="E264" s="7" t="str">
        <f>IF($C264="","",VLOOKUP($C264,Biens!$A:$F,2,FALSE))</f>
        <v/>
      </c>
      <c r="F264" s="7" t="str">
        <f>IF(OR($A264="", $B264=""),"",MAX(VLOOKUP($B264,Baux!$A:$G,4,FALSE),DATE($A264,1,1)))</f>
        <v/>
      </c>
      <c r="G264" s="7" t="str">
        <f>IF(OR($A264="", $B264=""),"",MIN(IF(VLOOKUP($B264,Baux!$A:$G,5,FALSE)="",DATE($A264,12,31),VLOOKUP($B264,Baux!$A:$G,5,FALSE)),DATE($A264,12,31)))</f>
        <v/>
      </c>
      <c r="H264" s="7" t="str">
        <f t="shared" si="68"/>
        <v/>
      </c>
      <c r="I264" s="7" t="str">
        <f t="shared" si="69"/>
        <v/>
      </c>
      <c r="J264" s="7" t="str">
        <f>IF(OR($A264="", $B264=""),"",$I264*(IFERROR(SUMIFS(Charges_Reelles!$J:$J,Charges_Reelles!$C:$C,$A264,Charges_Reelles!$D:$D,"Immeuble",Charges_Reelles!$E:$E,$E264,Charges_Reelles!$K:$K,"O",Charges_Reelles!$L:$L,"Tantièmes")*IFERROR(VLOOKUP($C264,Biens!$A:$F,3,FALSE)/VLOOKUP($E264,Immeubles!$A:$F,3,FALSE),0),0)+IFERROR(SUMIFS(Charges_Reelles!$J:$J,Charges_Reelles!$C:$C,$A264,Charges_Reelles!$D:$D,"Immeuble",Charges_Reelles!$E:$E,$E264,Charges_Reelles!$K:$K,"O",Charges_Reelles!$L:$L,"Surface")*IFERROR(VLOOKUP($C264,Biens!$A:$F,4,FALSE)/VLOOKUP($E264,Immeubles!$A:$F,4,FALSE),0),0)+IFERROR(SUMIFS(Charges_Reelles!$J:$J,Charges_Reelles!$C:$C,$A264,Charges_Reelles!$D:$D,"Immeuble",Charges_Reelles!$E:$E,$E264,Charges_Reelles!$K:$K,"O",Charges_Reelles!$L:$L,"Égalitaire")*IFERROR(1/VLOOKUP($E264,Immeubles!$A:$F,5,FALSE),0),0)+SUMIFS(Charges_Reelles!$J:$J,Charges_Reelles!$C:$C,$A264,Charges_Reelles!$D:$D,"Bien",Charges_Reelles!$F:$F,$C264,Charges_Reelles!$K:$K,"O")+SUMIFS(Charges_Reelles!$J:$J,Charges_Reelles!$C:$C,$A264,Charges_Reelles!$D:$D,"Bail",Charges_Reelles!$G:$G,$B264,Charges_Reelles!$K:$K,"O")))</f>
        <v/>
      </c>
      <c r="K264" s="7" t="str">
        <f>IF(OR($A264="", $B264=""),"",SUMIFS(Provisions!$D:$D,Provisions!$B:$B,$A264,Provisions!$C:$C,$B264))</f>
        <v/>
      </c>
      <c r="L264" s="7" t="str">
        <f t="shared" si="70"/>
        <v/>
      </c>
      <c r="M264" s="7" t="str">
        <f t="shared" si="71"/>
        <v/>
      </c>
      <c r="N264" s="7" t="str">
        <f t="shared" si="72"/>
        <v/>
      </c>
      <c r="O264" s="8"/>
      <c r="P264" s="8"/>
      <c r="Q264" s="8"/>
      <c r="R264" t="str">
        <f t="shared" si="73"/>
        <v/>
      </c>
      <c r="S264" t="str">
        <f t="shared" si="74"/>
        <v/>
      </c>
      <c r="T264" t="str">
        <f t="shared" si="75"/>
        <v/>
      </c>
      <c r="U264" t="str">
        <f t="shared" si="76"/>
        <v/>
      </c>
      <c r="V264" t="str">
        <f t="shared" si="77"/>
        <v/>
      </c>
      <c r="W264" t="str">
        <f t="shared" si="78"/>
        <v/>
      </c>
      <c r="X264" t="str">
        <f t="shared" si="79"/>
        <v/>
      </c>
      <c r="Y264" t="str">
        <f t="shared" si="80"/>
        <v/>
      </c>
      <c r="Z264" t="str">
        <f t="shared" si="81"/>
        <v/>
      </c>
      <c r="AA264" t="str">
        <f t="shared" si="82"/>
        <v/>
      </c>
      <c r="AB264" t="str">
        <f t="shared" si="83"/>
        <v/>
      </c>
      <c r="AC264" t="str">
        <f t="shared" si="84"/>
        <v/>
      </c>
    </row>
    <row r="265" spans="1:29" x14ac:dyDescent="0.25">
      <c r="A265" s="6"/>
      <c r="B265" s="6"/>
      <c r="C265" s="7" t="str">
        <f>IF($B265="","",VLOOKUP($B265,Baux!$A:$G,2,FALSE))</f>
        <v/>
      </c>
      <c r="D265" s="7" t="str">
        <f>IF($B265="","",VLOOKUP($B265,Baux!$A:$G,3,FALSE))</f>
        <v/>
      </c>
      <c r="E265" s="7" t="str">
        <f>IF($C265="","",VLOOKUP($C265,Biens!$A:$F,2,FALSE))</f>
        <v/>
      </c>
      <c r="F265" s="7" t="str">
        <f>IF(OR($A265="", $B265=""),"",MAX(VLOOKUP($B265,Baux!$A:$G,4,FALSE),DATE($A265,1,1)))</f>
        <v/>
      </c>
      <c r="G265" s="7" t="str">
        <f>IF(OR($A265="", $B265=""),"",MIN(IF(VLOOKUP($B265,Baux!$A:$G,5,FALSE)="",DATE($A265,12,31),VLOOKUP($B265,Baux!$A:$G,5,FALSE)),DATE($A265,12,31)))</f>
        <v/>
      </c>
      <c r="H265" s="7" t="str">
        <f t="shared" si="68"/>
        <v/>
      </c>
      <c r="I265" s="7" t="str">
        <f t="shared" si="69"/>
        <v/>
      </c>
      <c r="J265" s="7" t="str">
        <f>IF(OR($A265="", $B265=""),"",$I265*(IFERROR(SUMIFS(Charges_Reelles!$J:$J,Charges_Reelles!$C:$C,$A265,Charges_Reelles!$D:$D,"Immeuble",Charges_Reelles!$E:$E,$E265,Charges_Reelles!$K:$K,"O",Charges_Reelles!$L:$L,"Tantièmes")*IFERROR(VLOOKUP($C265,Biens!$A:$F,3,FALSE)/VLOOKUP($E265,Immeubles!$A:$F,3,FALSE),0),0)+IFERROR(SUMIFS(Charges_Reelles!$J:$J,Charges_Reelles!$C:$C,$A265,Charges_Reelles!$D:$D,"Immeuble",Charges_Reelles!$E:$E,$E265,Charges_Reelles!$K:$K,"O",Charges_Reelles!$L:$L,"Surface")*IFERROR(VLOOKUP($C265,Biens!$A:$F,4,FALSE)/VLOOKUP($E265,Immeubles!$A:$F,4,FALSE),0),0)+IFERROR(SUMIFS(Charges_Reelles!$J:$J,Charges_Reelles!$C:$C,$A265,Charges_Reelles!$D:$D,"Immeuble",Charges_Reelles!$E:$E,$E265,Charges_Reelles!$K:$K,"O",Charges_Reelles!$L:$L,"Égalitaire")*IFERROR(1/VLOOKUP($E265,Immeubles!$A:$F,5,FALSE),0),0)+SUMIFS(Charges_Reelles!$J:$J,Charges_Reelles!$C:$C,$A265,Charges_Reelles!$D:$D,"Bien",Charges_Reelles!$F:$F,$C265,Charges_Reelles!$K:$K,"O")+SUMIFS(Charges_Reelles!$J:$J,Charges_Reelles!$C:$C,$A265,Charges_Reelles!$D:$D,"Bail",Charges_Reelles!$G:$G,$B265,Charges_Reelles!$K:$K,"O")))</f>
        <v/>
      </c>
      <c r="K265" s="7" t="str">
        <f>IF(OR($A265="", $B265=""),"",SUMIFS(Provisions!$D:$D,Provisions!$B:$B,$A265,Provisions!$C:$C,$B265))</f>
        <v/>
      </c>
      <c r="L265" s="7" t="str">
        <f t="shared" si="70"/>
        <v/>
      </c>
      <c r="M265" s="7" t="str">
        <f t="shared" si="71"/>
        <v/>
      </c>
      <c r="N265" s="7" t="str">
        <f t="shared" si="72"/>
        <v/>
      </c>
      <c r="O265" s="8"/>
      <c r="P265" s="8"/>
      <c r="Q265" s="8"/>
      <c r="R265" t="str">
        <f t="shared" si="73"/>
        <v/>
      </c>
      <c r="S265" t="str">
        <f t="shared" si="74"/>
        <v/>
      </c>
      <c r="T265" t="str">
        <f t="shared" si="75"/>
        <v/>
      </c>
      <c r="U265" t="str">
        <f t="shared" si="76"/>
        <v/>
      </c>
      <c r="V265" t="str">
        <f t="shared" si="77"/>
        <v/>
      </c>
      <c r="W265" t="str">
        <f t="shared" si="78"/>
        <v/>
      </c>
      <c r="X265" t="str">
        <f t="shared" si="79"/>
        <v/>
      </c>
      <c r="Y265" t="str">
        <f t="shared" si="80"/>
        <v/>
      </c>
      <c r="Z265" t="str">
        <f t="shared" si="81"/>
        <v/>
      </c>
      <c r="AA265" t="str">
        <f t="shared" si="82"/>
        <v/>
      </c>
      <c r="AB265" t="str">
        <f t="shared" si="83"/>
        <v/>
      </c>
      <c r="AC265" t="str">
        <f t="shared" si="84"/>
        <v/>
      </c>
    </row>
    <row r="266" spans="1:29" x14ac:dyDescent="0.25">
      <c r="A266" s="6"/>
      <c r="B266" s="6"/>
      <c r="C266" s="7" t="str">
        <f>IF($B266="","",VLOOKUP($B266,Baux!$A:$G,2,FALSE))</f>
        <v/>
      </c>
      <c r="D266" s="7" t="str">
        <f>IF($B266="","",VLOOKUP($B266,Baux!$A:$G,3,FALSE))</f>
        <v/>
      </c>
      <c r="E266" s="7" t="str">
        <f>IF($C266="","",VLOOKUP($C266,Biens!$A:$F,2,FALSE))</f>
        <v/>
      </c>
      <c r="F266" s="7" t="str">
        <f>IF(OR($A266="", $B266=""),"",MAX(VLOOKUP($B266,Baux!$A:$G,4,FALSE),DATE($A266,1,1)))</f>
        <v/>
      </c>
      <c r="G266" s="7" t="str">
        <f>IF(OR($A266="", $B266=""),"",MIN(IF(VLOOKUP($B266,Baux!$A:$G,5,FALSE)="",DATE($A266,12,31),VLOOKUP($B266,Baux!$A:$G,5,FALSE)),DATE($A266,12,31)))</f>
        <v/>
      </c>
      <c r="H266" s="7" t="str">
        <f t="shared" si="68"/>
        <v/>
      </c>
      <c r="I266" s="7" t="str">
        <f t="shared" si="69"/>
        <v/>
      </c>
      <c r="J266" s="7" t="str">
        <f>IF(OR($A266="", $B266=""),"",$I266*(IFERROR(SUMIFS(Charges_Reelles!$J:$J,Charges_Reelles!$C:$C,$A266,Charges_Reelles!$D:$D,"Immeuble",Charges_Reelles!$E:$E,$E266,Charges_Reelles!$K:$K,"O",Charges_Reelles!$L:$L,"Tantièmes")*IFERROR(VLOOKUP($C266,Biens!$A:$F,3,FALSE)/VLOOKUP($E266,Immeubles!$A:$F,3,FALSE),0),0)+IFERROR(SUMIFS(Charges_Reelles!$J:$J,Charges_Reelles!$C:$C,$A266,Charges_Reelles!$D:$D,"Immeuble",Charges_Reelles!$E:$E,$E266,Charges_Reelles!$K:$K,"O",Charges_Reelles!$L:$L,"Surface")*IFERROR(VLOOKUP($C266,Biens!$A:$F,4,FALSE)/VLOOKUP($E266,Immeubles!$A:$F,4,FALSE),0),0)+IFERROR(SUMIFS(Charges_Reelles!$J:$J,Charges_Reelles!$C:$C,$A266,Charges_Reelles!$D:$D,"Immeuble",Charges_Reelles!$E:$E,$E266,Charges_Reelles!$K:$K,"O",Charges_Reelles!$L:$L,"Égalitaire")*IFERROR(1/VLOOKUP($E266,Immeubles!$A:$F,5,FALSE),0),0)+SUMIFS(Charges_Reelles!$J:$J,Charges_Reelles!$C:$C,$A266,Charges_Reelles!$D:$D,"Bien",Charges_Reelles!$F:$F,$C266,Charges_Reelles!$K:$K,"O")+SUMIFS(Charges_Reelles!$J:$J,Charges_Reelles!$C:$C,$A266,Charges_Reelles!$D:$D,"Bail",Charges_Reelles!$G:$G,$B266,Charges_Reelles!$K:$K,"O")))</f>
        <v/>
      </c>
      <c r="K266" s="7" t="str">
        <f>IF(OR($A266="", $B266=""),"",SUMIFS(Provisions!$D:$D,Provisions!$B:$B,$A266,Provisions!$C:$C,$B266))</f>
        <v/>
      </c>
      <c r="L266" s="7" t="str">
        <f t="shared" si="70"/>
        <v/>
      </c>
      <c r="M266" s="7" t="str">
        <f t="shared" si="71"/>
        <v/>
      </c>
      <c r="N266" s="7" t="str">
        <f t="shared" si="72"/>
        <v/>
      </c>
      <c r="O266" s="8"/>
      <c r="P266" s="8"/>
      <c r="Q266" s="8"/>
      <c r="R266" t="str">
        <f t="shared" si="73"/>
        <v/>
      </c>
      <c r="S266" t="str">
        <f t="shared" si="74"/>
        <v/>
      </c>
      <c r="T266" t="str">
        <f t="shared" si="75"/>
        <v/>
      </c>
      <c r="U266" t="str">
        <f t="shared" si="76"/>
        <v/>
      </c>
      <c r="V266" t="str">
        <f t="shared" si="77"/>
        <v/>
      </c>
      <c r="W266" t="str">
        <f t="shared" si="78"/>
        <v/>
      </c>
      <c r="X266" t="str">
        <f t="shared" si="79"/>
        <v/>
      </c>
      <c r="Y266" t="str">
        <f t="shared" si="80"/>
        <v/>
      </c>
      <c r="Z266" t="str">
        <f t="shared" si="81"/>
        <v/>
      </c>
      <c r="AA266" t="str">
        <f t="shared" si="82"/>
        <v/>
      </c>
      <c r="AB266" t="str">
        <f t="shared" si="83"/>
        <v/>
      </c>
      <c r="AC266" t="str">
        <f t="shared" si="84"/>
        <v/>
      </c>
    </row>
    <row r="267" spans="1:29" x14ac:dyDescent="0.25">
      <c r="A267" s="6"/>
      <c r="B267" s="6"/>
      <c r="C267" s="7" t="str">
        <f>IF($B267="","",VLOOKUP($B267,Baux!$A:$G,2,FALSE))</f>
        <v/>
      </c>
      <c r="D267" s="7" t="str">
        <f>IF($B267="","",VLOOKUP($B267,Baux!$A:$G,3,FALSE))</f>
        <v/>
      </c>
      <c r="E267" s="7" t="str">
        <f>IF($C267="","",VLOOKUP($C267,Biens!$A:$F,2,FALSE))</f>
        <v/>
      </c>
      <c r="F267" s="7" t="str">
        <f>IF(OR($A267="", $B267=""),"",MAX(VLOOKUP($B267,Baux!$A:$G,4,FALSE),DATE($A267,1,1)))</f>
        <v/>
      </c>
      <c r="G267" s="7" t="str">
        <f>IF(OR($A267="", $B267=""),"",MIN(IF(VLOOKUP($B267,Baux!$A:$G,5,FALSE)="",DATE($A267,12,31),VLOOKUP($B267,Baux!$A:$G,5,FALSE)),DATE($A267,12,31)))</f>
        <v/>
      </c>
      <c r="H267" s="7" t="str">
        <f t="shared" si="68"/>
        <v/>
      </c>
      <c r="I267" s="7" t="str">
        <f t="shared" si="69"/>
        <v/>
      </c>
      <c r="J267" s="7" t="str">
        <f>IF(OR($A267="", $B267=""),"",$I267*(IFERROR(SUMIFS(Charges_Reelles!$J:$J,Charges_Reelles!$C:$C,$A267,Charges_Reelles!$D:$D,"Immeuble",Charges_Reelles!$E:$E,$E267,Charges_Reelles!$K:$K,"O",Charges_Reelles!$L:$L,"Tantièmes")*IFERROR(VLOOKUP($C267,Biens!$A:$F,3,FALSE)/VLOOKUP($E267,Immeubles!$A:$F,3,FALSE),0),0)+IFERROR(SUMIFS(Charges_Reelles!$J:$J,Charges_Reelles!$C:$C,$A267,Charges_Reelles!$D:$D,"Immeuble",Charges_Reelles!$E:$E,$E267,Charges_Reelles!$K:$K,"O",Charges_Reelles!$L:$L,"Surface")*IFERROR(VLOOKUP($C267,Biens!$A:$F,4,FALSE)/VLOOKUP($E267,Immeubles!$A:$F,4,FALSE),0),0)+IFERROR(SUMIFS(Charges_Reelles!$J:$J,Charges_Reelles!$C:$C,$A267,Charges_Reelles!$D:$D,"Immeuble",Charges_Reelles!$E:$E,$E267,Charges_Reelles!$K:$K,"O",Charges_Reelles!$L:$L,"Égalitaire")*IFERROR(1/VLOOKUP($E267,Immeubles!$A:$F,5,FALSE),0),0)+SUMIFS(Charges_Reelles!$J:$J,Charges_Reelles!$C:$C,$A267,Charges_Reelles!$D:$D,"Bien",Charges_Reelles!$F:$F,$C267,Charges_Reelles!$K:$K,"O")+SUMIFS(Charges_Reelles!$J:$J,Charges_Reelles!$C:$C,$A267,Charges_Reelles!$D:$D,"Bail",Charges_Reelles!$G:$G,$B267,Charges_Reelles!$K:$K,"O")))</f>
        <v/>
      </c>
      <c r="K267" s="7" t="str">
        <f>IF(OR($A267="", $B267=""),"",SUMIFS(Provisions!$D:$D,Provisions!$B:$B,$A267,Provisions!$C:$C,$B267))</f>
        <v/>
      </c>
      <c r="L267" s="7" t="str">
        <f t="shared" si="70"/>
        <v/>
      </c>
      <c r="M267" s="7" t="str">
        <f t="shared" si="71"/>
        <v/>
      </c>
      <c r="N267" s="7" t="str">
        <f t="shared" si="72"/>
        <v/>
      </c>
      <c r="O267" s="8"/>
      <c r="P267" s="8"/>
      <c r="Q267" s="8"/>
      <c r="R267" t="str">
        <f t="shared" si="73"/>
        <v/>
      </c>
      <c r="S267" t="str">
        <f t="shared" si="74"/>
        <v/>
      </c>
      <c r="T267" t="str">
        <f t="shared" si="75"/>
        <v/>
      </c>
      <c r="U267" t="str">
        <f t="shared" si="76"/>
        <v/>
      </c>
      <c r="V267" t="str">
        <f t="shared" si="77"/>
        <v/>
      </c>
      <c r="W267" t="str">
        <f t="shared" si="78"/>
        <v/>
      </c>
      <c r="X267" t="str">
        <f t="shared" si="79"/>
        <v/>
      </c>
      <c r="Y267" t="str">
        <f t="shared" si="80"/>
        <v/>
      </c>
      <c r="Z267" t="str">
        <f t="shared" si="81"/>
        <v/>
      </c>
      <c r="AA267" t="str">
        <f t="shared" si="82"/>
        <v/>
      </c>
      <c r="AB267" t="str">
        <f t="shared" si="83"/>
        <v/>
      </c>
      <c r="AC267" t="str">
        <f t="shared" si="84"/>
        <v/>
      </c>
    </row>
    <row r="268" spans="1:29" x14ac:dyDescent="0.25">
      <c r="A268" s="6"/>
      <c r="B268" s="6"/>
      <c r="C268" s="7" t="str">
        <f>IF($B268="","",VLOOKUP($B268,Baux!$A:$G,2,FALSE))</f>
        <v/>
      </c>
      <c r="D268" s="7" t="str">
        <f>IF($B268="","",VLOOKUP($B268,Baux!$A:$G,3,FALSE))</f>
        <v/>
      </c>
      <c r="E268" s="7" t="str">
        <f>IF($C268="","",VLOOKUP($C268,Biens!$A:$F,2,FALSE))</f>
        <v/>
      </c>
      <c r="F268" s="7" t="str">
        <f>IF(OR($A268="", $B268=""),"",MAX(VLOOKUP($B268,Baux!$A:$G,4,FALSE),DATE($A268,1,1)))</f>
        <v/>
      </c>
      <c r="G268" s="7" t="str">
        <f>IF(OR($A268="", $B268=""),"",MIN(IF(VLOOKUP($B268,Baux!$A:$G,5,FALSE)="",DATE($A268,12,31),VLOOKUP($B268,Baux!$A:$G,5,FALSE)),DATE($A268,12,31)))</f>
        <v/>
      </c>
      <c r="H268" s="7" t="str">
        <f t="shared" si="68"/>
        <v/>
      </c>
      <c r="I268" s="7" t="str">
        <f t="shared" si="69"/>
        <v/>
      </c>
      <c r="J268" s="7" t="str">
        <f>IF(OR($A268="", $B268=""),"",$I268*(IFERROR(SUMIFS(Charges_Reelles!$J:$J,Charges_Reelles!$C:$C,$A268,Charges_Reelles!$D:$D,"Immeuble",Charges_Reelles!$E:$E,$E268,Charges_Reelles!$K:$K,"O",Charges_Reelles!$L:$L,"Tantièmes")*IFERROR(VLOOKUP($C268,Biens!$A:$F,3,FALSE)/VLOOKUP($E268,Immeubles!$A:$F,3,FALSE),0),0)+IFERROR(SUMIFS(Charges_Reelles!$J:$J,Charges_Reelles!$C:$C,$A268,Charges_Reelles!$D:$D,"Immeuble",Charges_Reelles!$E:$E,$E268,Charges_Reelles!$K:$K,"O",Charges_Reelles!$L:$L,"Surface")*IFERROR(VLOOKUP($C268,Biens!$A:$F,4,FALSE)/VLOOKUP($E268,Immeubles!$A:$F,4,FALSE),0),0)+IFERROR(SUMIFS(Charges_Reelles!$J:$J,Charges_Reelles!$C:$C,$A268,Charges_Reelles!$D:$D,"Immeuble",Charges_Reelles!$E:$E,$E268,Charges_Reelles!$K:$K,"O",Charges_Reelles!$L:$L,"Égalitaire")*IFERROR(1/VLOOKUP($E268,Immeubles!$A:$F,5,FALSE),0),0)+SUMIFS(Charges_Reelles!$J:$J,Charges_Reelles!$C:$C,$A268,Charges_Reelles!$D:$D,"Bien",Charges_Reelles!$F:$F,$C268,Charges_Reelles!$K:$K,"O")+SUMIFS(Charges_Reelles!$J:$J,Charges_Reelles!$C:$C,$A268,Charges_Reelles!$D:$D,"Bail",Charges_Reelles!$G:$G,$B268,Charges_Reelles!$K:$K,"O")))</f>
        <v/>
      </c>
      <c r="K268" s="7" t="str">
        <f>IF(OR($A268="", $B268=""),"",SUMIFS(Provisions!$D:$D,Provisions!$B:$B,$A268,Provisions!$C:$C,$B268))</f>
        <v/>
      </c>
      <c r="L268" s="7" t="str">
        <f t="shared" si="70"/>
        <v/>
      </c>
      <c r="M268" s="7" t="str">
        <f t="shared" si="71"/>
        <v/>
      </c>
      <c r="N268" s="7" t="str">
        <f t="shared" si="72"/>
        <v/>
      </c>
      <c r="O268" s="8"/>
      <c r="P268" s="8"/>
      <c r="Q268" s="8"/>
      <c r="R268" t="str">
        <f t="shared" si="73"/>
        <v/>
      </c>
      <c r="S268" t="str">
        <f t="shared" si="74"/>
        <v/>
      </c>
      <c r="T268" t="str">
        <f t="shared" si="75"/>
        <v/>
      </c>
      <c r="U268" t="str">
        <f t="shared" si="76"/>
        <v/>
      </c>
      <c r="V268" t="str">
        <f t="shared" si="77"/>
        <v/>
      </c>
      <c r="W268" t="str">
        <f t="shared" si="78"/>
        <v/>
      </c>
      <c r="X268" t="str">
        <f t="shared" si="79"/>
        <v/>
      </c>
      <c r="Y268" t="str">
        <f t="shared" si="80"/>
        <v/>
      </c>
      <c r="Z268" t="str">
        <f t="shared" si="81"/>
        <v/>
      </c>
      <c r="AA268" t="str">
        <f t="shared" si="82"/>
        <v/>
      </c>
      <c r="AB268" t="str">
        <f t="shared" si="83"/>
        <v/>
      </c>
      <c r="AC268" t="str">
        <f t="shared" si="84"/>
        <v/>
      </c>
    </row>
    <row r="269" spans="1:29" x14ac:dyDescent="0.25">
      <c r="A269" s="6"/>
      <c r="B269" s="6"/>
      <c r="C269" s="7" t="str">
        <f>IF($B269="","",VLOOKUP($B269,Baux!$A:$G,2,FALSE))</f>
        <v/>
      </c>
      <c r="D269" s="7" t="str">
        <f>IF($B269="","",VLOOKUP($B269,Baux!$A:$G,3,FALSE))</f>
        <v/>
      </c>
      <c r="E269" s="7" t="str">
        <f>IF($C269="","",VLOOKUP($C269,Biens!$A:$F,2,FALSE))</f>
        <v/>
      </c>
      <c r="F269" s="7" t="str">
        <f>IF(OR($A269="", $B269=""),"",MAX(VLOOKUP($B269,Baux!$A:$G,4,FALSE),DATE($A269,1,1)))</f>
        <v/>
      </c>
      <c r="G269" s="7" t="str">
        <f>IF(OR($A269="", $B269=""),"",MIN(IF(VLOOKUP($B269,Baux!$A:$G,5,FALSE)="",DATE($A269,12,31),VLOOKUP($B269,Baux!$A:$G,5,FALSE)),DATE($A269,12,31)))</f>
        <v/>
      </c>
      <c r="H269" s="7" t="str">
        <f t="shared" si="68"/>
        <v/>
      </c>
      <c r="I269" s="7" t="str">
        <f t="shared" si="69"/>
        <v/>
      </c>
      <c r="J269" s="7" t="str">
        <f>IF(OR($A269="", $B269=""),"",$I269*(IFERROR(SUMIFS(Charges_Reelles!$J:$J,Charges_Reelles!$C:$C,$A269,Charges_Reelles!$D:$D,"Immeuble",Charges_Reelles!$E:$E,$E269,Charges_Reelles!$K:$K,"O",Charges_Reelles!$L:$L,"Tantièmes")*IFERROR(VLOOKUP($C269,Biens!$A:$F,3,FALSE)/VLOOKUP($E269,Immeubles!$A:$F,3,FALSE),0),0)+IFERROR(SUMIFS(Charges_Reelles!$J:$J,Charges_Reelles!$C:$C,$A269,Charges_Reelles!$D:$D,"Immeuble",Charges_Reelles!$E:$E,$E269,Charges_Reelles!$K:$K,"O",Charges_Reelles!$L:$L,"Surface")*IFERROR(VLOOKUP($C269,Biens!$A:$F,4,FALSE)/VLOOKUP($E269,Immeubles!$A:$F,4,FALSE),0),0)+IFERROR(SUMIFS(Charges_Reelles!$J:$J,Charges_Reelles!$C:$C,$A269,Charges_Reelles!$D:$D,"Immeuble",Charges_Reelles!$E:$E,$E269,Charges_Reelles!$K:$K,"O",Charges_Reelles!$L:$L,"Égalitaire")*IFERROR(1/VLOOKUP($E269,Immeubles!$A:$F,5,FALSE),0),0)+SUMIFS(Charges_Reelles!$J:$J,Charges_Reelles!$C:$C,$A269,Charges_Reelles!$D:$D,"Bien",Charges_Reelles!$F:$F,$C269,Charges_Reelles!$K:$K,"O")+SUMIFS(Charges_Reelles!$J:$J,Charges_Reelles!$C:$C,$A269,Charges_Reelles!$D:$D,"Bail",Charges_Reelles!$G:$G,$B269,Charges_Reelles!$K:$K,"O")))</f>
        <v/>
      </c>
      <c r="K269" s="7" t="str">
        <f>IF(OR($A269="", $B269=""),"",SUMIFS(Provisions!$D:$D,Provisions!$B:$B,$A269,Provisions!$C:$C,$B269))</f>
        <v/>
      </c>
      <c r="L269" s="7" t="str">
        <f t="shared" si="70"/>
        <v/>
      </c>
      <c r="M269" s="7" t="str">
        <f t="shared" si="71"/>
        <v/>
      </c>
      <c r="N269" s="7" t="str">
        <f t="shared" si="72"/>
        <v/>
      </c>
      <c r="O269" s="8"/>
      <c r="P269" s="8"/>
      <c r="Q269" s="8"/>
      <c r="R269" t="str">
        <f t="shared" si="73"/>
        <v/>
      </c>
      <c r="S269" t="str">
        <f t="shared" si="74"/>
        <v/>
      </c>
      <c r="T269" t="str">
        <f t="shared" si="75"/>
        <v/>
      </c>
      <c r="U269" t="str">
        <f t="shared" si="76"/>
        <v/>
      </c>
      <c r="V269" t="str">
        <f t="shared" si="77"/>
        <v/>
      </c>
      <c r="W269" t="str">
        <f t="shared" si="78"/>
        <v/>
      </c>
      <c r="X269" t="str">
        <f t="shared" si="79"/>
        <v/>
      </c>
      <c r="Y269" t="str">
        <f t="shared" si="80"/>
        <v/>
      </c>
      <c r="Z269" t="str">
        <f t="shared" si="81"/>
        <v/>
      </c>
      <c r="AA269" t="str">
        <f t="shared" si="82"/>
        <v/>
      </c>
      <c r="AB269" t="str">
        <f t="shared" si="83"/>
        <v/>
      </c>
      <c r="AC269" t="str">
        <f t="shared" si="84"/>
        <v/>
      </c>
    </row>
    <row r="270" spans="1:29" x14ac:dyDescent="0.25">
      <c r="A270" s="6"/>
      <c r="B270" s="6"/>
      <c r="C270" s="7" t="str">
        <f>IF($B270="","",VLOOKUP($B270,Baux!$A:$G,2,FALSE))</f>
        <v/>
      </c>
      <c r="D270" s="7" t="str">
        <f>IF($B270="","",VLOOKUP($B270,Baux!$A:$G,3,FALSE))</f>
        <v/>
      </c>
      <c r="E270" s="7" t="str">
        <f>IF($C270="","",VLOOKUP($C270,Biens!$A:$F,2,FALSE))</f>
        <v/>
      </c>
      <c r="F270" s="7" t="str">
        <f>IF(OR($A270="", $B270=""),"",MAX(VLOOKUP($B270,Baux!$A:$G,4,FALSE),DATE($A270,1,1)))</f>
        <v/>
      </c>
      <c r="G270" s="7" t="str">
        <f>IF(OR($A270="", $B270=""),"",MIN(IF(VLOOKUP($B270,Baux!$A:$G,5,FALSE)="",DATE($A270,12,31),VLOOKUP($B270,Baux!$A:$G,5,FALSE)),DATE($A270,12,31)))</f>
        <v/>
      </c>
      <c r="H270" s="7" t="str">
        <f t="shared" si="68"/>
        <v/>
      </c>
      <c r="I270" s="7" t="str">
        <f t="shared" si="69"/>
        <v/>
      </c>
      <c r="J270" s="7" t="str">
        <f>IF(OR($A270="", $B270=""),"",$I270*(IFERROR(SUMIFS(Charges_Reelles!$J:$J,Charges_Reelles!$C:$C,$A270,Charges_Reelles!$D:$D,"Immeuble",Charges_Reelles!$E:$E,$E270,Charges_Reelles!$K:$K,"O",Charges_Reelles!$L:$L,"Tantièmes")*IFERROR(VLOOKUP($C270,Biens!$A:$F,3,FALSE)/VLOOKUP($E270,Immeubles!$A:$F,3,FALSE),0),0)+IFERROR(SUMIFS(Charges_Reelles!$J:$J,Charges_Reelles!$C:$C,$A270,Charges_Reelles!$D:$D,"Immeuble",Charges_Reelles!$E:$E,$E270,Charges_Reelles!$K:$K,"O",Charges_Reelles!$L:$L,"Surface")*IFERROR(VLOOKUP($C270,Biens!$A:$F,4,FALSE)/VLOOKUP($E270,Immeubles!$A:$F,4,FALSE),0),0)+IFERROR(SUMIFS(Charges_Reelles!$J:$J,Charges_Reelles!$C:$C,$A270,Charges_Reelles!$D:$D,"Immeuble",Charges_Reelles!$E:$E,$E270,Charges_Reelles!$K:$K,"O",Charges_Reelles!$L:$L,"Égalitaire")*IFERROR(1/VLOOKUP($E270,Immeubles!$A:$F,5,FALSE),0),0)+SUMIFS(Charges_Reelles!$J:$J,Charges_Reelles!$C:$C,$A270,Charges_Reelles!$D:$D,"Bien",Charges_Reelles!$F:$F,$C270,Charges_Reelles!$K:$K,"O")+SUMIFS(Charges_Reelles!$J:$J,Charges_Reelles!$C:$C,$A270,Charges_Reelles!$D:$D,"Bail",Charges_Reelles!$G:$G,$B270,Charges_Reelles!$K:$K,"O")))</f>
        <v/>
      </c>
      <c r="K270" s="7" t="str">
        <f>IF(OR($A270="", $B270=""),"",SUMIFS(Provisions!$D:$D,Provisions!$B:$B,$A270,Provisions!$C:$C,$B270))</f>
        <v/>
      </c>
      <c r="L270" s="7" t="str">
        <f t="shared" si="70"/>
        <v/>
      </c>
      <c r="M270" s="7" t="str">
        <f t="shared" si="71"/>
        <v/>
      </c>
      <c r="N270" s="7" t="str">
        <f t="shared" si="72"/>
        <v/>
      </c>
      <c r="O270" s="8"/>
      <c r="P270" s="8"/>
      <c r="Q270" s="8"/>
      <c r="R270" t="str">
        <f t="shared" si="73"/>
        <v/>
      </c>
      <c r="S270" t="str">
        <f t="shared" si="74"/>
        <v/>
      </c>
      <c r="T270" t="str">
        <f t="shared" si="75"/>
        <v/>
      </c>
      <c r="U270" t="str">
        <f t="shared" si="76"/>
        <v/>
      </c>
      <c r="V270" t="str">
        <f t="shared" si="77"/>
        <v/>
      </c>
      <c r="W270" t="str">
        <f t="shared" si="78"/>
        <v/>
      </c>
      <c r="X270" t="str">
        <f t="shared" si="79"/>
        <v/>
      </c>
      <c r="Y270" t="str">
        <f t="shared" si="80"/>
        <v/>
      </c>
      <c r="Z270" t="str">
        <f t="shared" si="81"/>
        <v/>
      </c>
      <c r="AA270" t="str">
        <f t="shared" si="82"/>
        <v/>
      </c>
      <c r="AB270" t="str">
        <f t="shared" si="83"/>
        <v/>
      </c>
      <c r="AC270" t="str">
        <f t="shared" si="84"/>
        <v/>
      </c>
    </row>
    <row r="271" spans="1:29" x14ac:dyDescent="0.25">
      <c r="A271" s="6"/>
      <c r="B271" s="6"/>
      <c r="C271" s="7" t="str">
        <f>IF($B271="","",VLOOKUP($B271,Baux!$A:$G,2,FALSE))</f>
        <v/>
      </c>
      <c r="D271" s="7" t="str">
        <f>IF($B271="","",VLOOKUP($B271,Baux!$A:$G,3,FALSE))</f>
        <v/>
      </c>
      <c r="E271" s="7" t="str">
        <f>IF($C271="","",VLOOKUP($C271,Biens!$A:$F,2,FALSE))</f>
        <v/>
      </c>
      <c r="F271" s="7" t="str">
        <f>IF(OR($A271="", $B271=""),"",MAX(VLOOKUP($B271,Baux!$A:$G,4,FALSE),DATE($A271,1,1)))</f>
        <v/>
      </c>
      <c r="G271" s="7" t="str">
        <f>IF(OR($A271="", $B271=""),"",MIN(IF(VLOOKUP($B271,Baux!$A:$G,5,FALSE)="",DATE($A271,12,31),VLOOKUP($B271,Baux!$A:$G,5,FALSE)),DATE($A271,12,31)))</f>
        <v/>
      </c>
      <c r="H271" s="7" t="str">
        <f t="shared" si="68"/>
        <v/>
      </c>
      <c r="I271" s="7" t="str">
        <f t="shared" si="69"/>
        <v/>
      </c>
      <c r="J271" s="7" t="str">
        <f>IF(OR($A271="", $B271=""),"",$I271*(IFERROR(SUMIFS(Charges_Reelles!$J:$J,Charges_Reelles!$C:$C,$A271,Charges_Reelles!$D:$D,"Immeuble",Charges_Reelles!$E:$E,$E271,Charges_Reelles!$K:$K,"O",Charges_Reelles!$L:$L,"Tantièmes")*IFERROR(VLOOKUP($C271,Biens!$A:$F,3,FALSE)/VLOOKUP($E271,Immeubles!$A:$F,3,FALSE),0),0)+IFERROR(SUMIFS(Charges_Reelles!$J:$J,Charges_Reelles!$C:$C,$A271,Charges_Reelles!$D:$D,"Immeuble",Charges_Reelles!$E:$E,$E271,Charges_Reelles!$K:$K,"O",Charges_Reelles!$L:$L,"Surface")*IFERROR(VLOOKUP($C271,Biens!$A:$F,4,FALSE)/VLOOKUP($E271,Immeubles!$A:$F,4,FALSE),0),0)+IFERROR(SUMIFS(Charges_Reelles!$J:$J,Charges_Reelles!$C:$C,$A271,Charges_Reelles!$D:$D,"Immeuble",Charges_Reelles!$E:$E,$E271,Charges_Reelles!$K:$K,"O",Charges_Reelles!$L:$L,"Égalitaire")*IFERROR(1/VLOOKUP($E271,Immeubles!$A:$F,5,FALSE),0),0)+SUMIFS(Charges_Reelles!$J:$J,Charges_Reelles!$C:$C,$A271,Charges_Reelles!$D:$D,"Bien",Charges_Reelles!$F:$F,$C271,Charges_Reelles!$K:$K,"O")+SUMIFS(Charges_Reelles!$J:$J,Charges_Reelles!$C:$C,$A271,Charges_Reelles!$D:$D,"Bail",Charges_Reelles!$G:$G,$B271,Charges_Reelles!$K:$K,"O")))</f>
        <v/>
      </c>
      <c r="K271" s="7" t="str">
        <f>IF(OR($A271="", $B271=""),"",SUMIFS(Provisions!$D:$D,Provisions!$B:$B,$A271,Provisions!$C:$C,$B271))</f>
        <v/>
      </c>
      <c r="L271" s="7" t="str">
        <f t="shared" si="70"/>
        <v/>
      </c>
      <c r="M271" s="7" t="str">
        <f t="shared" si="71"/>
        <v/>
      </c>
      <c r="N271" s="7" t="str">
        <f t="shared" si="72"/>
        <v/>
      </c>
      <c r="O271" s="8"/>
      <c r="P271" s="8"/>
      <c r="Q271" s="8"/>
      <c r="R271" t="str">
        <f t="shared" si="73"/>
        <v/>
      </c>
      <c r="S271" t="str">
        <f t="shared" si="74"/>
        <v/>
      </c>
      <c r="T271" t="str">
        <f t="shared" si="75"/>
        <v/>
      </c>
      <c r="U271" t="str">
        <f t="shared" si="76"/>
        <v/>
      </c>
      <c r="V271" t="str">
        <f t="shared" si="77"/>
        <v/>
      </c>
      <c r="W271" t="str">
        <f t="shared" si="78"/>
        <v/>
      </c>
      <c r="X271" t="str">
        <f t="shared" si="79"/>
        <v/>
      </c>
      <c r="Y271" t="str">
        <f t="shared" si="80"/>
        <v/>
      </c>
      <c r="Z271" t="str">
        <f t="shared" si="81"/>
        <v/>
      </c>
      <c r="AA271" t="str">
        <f t="shared" si="82"/>
        <v/>
      </c>
      <c r="AB271" t="str">
        <f t="shared" si="83"/>
        <v/>
      </c>
      <c r="AC271" t="str">
        <f t="shared" si="84"/>
        <v/>
      </c>
    </row>
    <row r="272" spans="1:29" x14ac:dyDescent="0.25">
      <c r="A272" s="6"/>
      <c r="B272" s="6"/>
      <c r="C272" s="7" t="str">
        <f>IF($B272="","",VLOOKUP($B272,Baux!$A:$G,2,FALSE))</f>
        <v/>
      </c>
      <c r="D272" s="7" t="str">
        <f>IF($B272="","",VLOOKUP($B272,Baux!$A:$G,3,FALSE))</f>
        <v/>
      </c>
      <c r="E272" s="7" t="str">
        <f>IF($C272="","",VLOOKUP($C272,Biens!$A:$F,2,FALSE))</f>
        <v/>
      </c>
      <c r="F272" s="7" t="str">
        <f>IF(OR($A272="", $B272=""),"",MAX(VLOOKUP($B272,Baux!$A:$G,4,FALSE),DATE($A272,1,1)))</f>
        <v/>
      </c>
      <c r="G272" s="7" t="str">
        <f>IF(OR($A272="", $B272=""),"",MIN(IF(VLOOKUP($B272,Baux!$A:$G,5,FALSE)="",DATE($A272,12,31),VLOOKUP($B272,Baux!$A:$G,5,FALSE)),DATE($A272,12,31)))</f>
        <v/>
      </c>
      <c r="H272" s="7" t="str">
        <f t="shared" si="68"/>
        <v/>
      </c>
      <c r="I272" s="7" t="str">
        <f t="shared" si="69"/>
        <v/>
      </c>
      <c r="J272" s="7" t="str">
        <f>IF(OR($A272="", $B272=""),"",$I272*(IFERROR(SUMIFS(Charges_Reelles!$J:$J,Charges_Reelles!$C:$C,$A272,Charges_Reelles!$D:$D,"Immeuble",Charges_Reelles!$E:$E,$E272,Charges_Reelles!$K:$K,"O",Charges_Reelles!$L:$L,"Tantièmes")*IFERROR(VLOOKUP($C272,Biens!$A:$F,3,FALSE)/VLOOKUP($E272,Immeubles!$A:$F,3,FALSE),0),0)+IFERROR(SUMIFS(Charges_Reelles!$J:$J,Charges_Reelles!$C:$C,$A272,Charges_Reelles!$D:$D,"Immeuble",Charges_Reelles!$E:$E,$E272,Charges_Reelles!$K:$K,"O",Charges_Reelles!$L:$L,"Surface")*IFERROR(VLOOKUP($C272,Biens!$A:$F,4,FALSE)/VLOOKUP($E272,Immeubles!$A:$F,4,FALSE),0),0)+IFERROR(SUMIFS(Charges_Reelles!$J:$J,Charges_Reelles!$C:$C,$A272,Charges_Reelles!$D:$D,"Immeuble",Charges_Reelles!$E:$E,$E272,Charges_Reelles!$K:$K,"O",Charges_Reelles!$L:$L,"Égalitaire")*IFERROR(1/VLOOKUP($E272,Immeubles!$A:$F,5,FALSE),0),0)+SUMIFS(Charges_Reelles!$J:$J,Charges_Reelles!$C:$C,$A272,Charges_Reelles!$D:$D,"Bien",Charges_Reelles!$F:$F,$C272,Charges_Reelles!$K:$K,"O")+SUMIFS(Charges_Reelles!$J:$J,Charges_Reelles!$C:$C,$A272,Charges_Reelles!$D:$D,"Bail",Charges_Reelles!$G:$G,$B272,Charges_Reelles!$K:$K,"O")))</f>
        <v/>
      </c>
      <c r="K272" s="7" t="str">
        <f>IF(OR($A272="", $B272=""),"",SUMIFS(Provisions!$D:$D,Provisions!$B:$B,$A272,Provisions!$C:$C,$B272))</f>
        <v/>
      </c>
      <c r="L272" s="7" t="str">
        <f t="shared" si="70"/>
        <v/>
      </c>
      <c r="M272" s="7" t="str">
        <f t="shared" si="71"/>
        <v/>
      </c>
      <c r="N272" s="7" t="str">
        <f t="shared" si="72"/>
        <v/>
      </c>
      <c r="O272" s="8"/>
      <c r="P272" s="8"/>
      <c r="Q272" s="8"/>
      <c r="R272" t="str">
        <f t="shared" si="73"/>
        <v/>
      </c>
      <c r="S272" t="str">
        <f t="shared" si="74"/>
        <v/>
      </c>
      <c r="T272" t="str">
        <f t="shared" si="75"/>
        <v/>
      </c>
      <c r="U272" t="str">
        <f t="shared" si="76"/>
        <v/>
      </c>
      <c r="V272" t="str">
        <f t="shared" si="77"/>
        <v/>
      </c>
      <c r="W272" t="str">
        <f t="shared" si="78"/>
        <v/>
      </c>
      <c r="X272" t="str">
        <f t="shared" si="79"/>
        <v/>
      </c>
      <c r="Y272" t="str">
        <f t="shared" si="80"/>
        <v/>
      </c>
      <c r="Z272" t="str">
        <f t="shared" si="81"/>
        <v/>
      </c>
      <c r="AA272" t="str">
        <f t="shared" si="82"/>
        <v/>
      </c>
      <c r="AB272" t="str">
        <f t="shared" si="83"/>
        <v/>
      </c>
      <c r="AC272" t="str">
        <f t="shared" si="84"/>
        <v/>
      </c>
    </row>
    <row r="273" spans="1:29" x14ac:dyDescent="0.25">
      <c r="A273" s="6"/>
      <c r="B273" s="6"/>
      <c r="C273" s="7" t="str">
        <f>IF($B273="","",VLOOKUP($B273,Baux!$A:$G,2,FALSE))</f>
        <v/>
      </c>
      <c r="D273" s="7" t="str">
        <f>IF($B273="","",VLOOKUP($B273,Baux!$A:$G,3,FALSE))</f>
        <v/>
      </c>
      <c r="E273" s="7" t="str">
        <f>IF($C273="","",VLOOKUP($C273,Biens!$A:$F,2,FALSE))</f>
        <v/>
      </c>
      <c r="F273" s="7" t="str">
        <f>IF(OR($A273="", $B273=""),"",MAX(VLOOKUP($B273,Baux!$A:$G,4,FALSE),DATE($A273,1,1)))</f>
        <v/>
      </c>
      <c r="G273" s="7" t="str">
        <f>IF(OR($A273="", $B273=""),"",MIN(IF(VLOOKUP($B273,Baux!$A:$G,5,FALSE)="",DATE($A273,12,31),VLOOKUP($B273,Baux!$A:$G,5,FALSE)),DATE($A273,12,31)))</f>
        <v/>
      </c>
      <c r="H273" s="7" t="str">
        <f t="shared" si="68"/>
        <v/>
      </c>
      <c r="I273" s="7" t="str">
        <f t="shared" si="69"/>
        <v/>
      </c>
      <c r="J273" s="7" t="str">
        <f>IF(OR($A273="", $B273=""),"",$I273*(IFERROR(SUMIFS(Charges_Reelles!$J:$J,Charges_Reelles!$C:$C,$A273,Charges_Reelles!$D:$D,"Immeuble",Charges_Reelles!$E:$E,$E273,Charges_Reelles!$K:$K,"O",Charges_Reelles!$L:$L,"Tantièmes")*IFERROR(VLOOKUP($C273,Biens!$A:$F,3,FALSE)/VLOOKUP($E273,Immeubles!$A:$F,3,FALSE),0),0)+IFERROR(SUMIFS(Charges_Reelles!$J:$J,Charges_Reelles!$C:$C,$A273,Charges_Reelles!$D:$D,"Immeuble",Charges_Reelles!$E:$E,$E273,Charges_Reelles!$K:$K,"O",Charges_Reelles!$L:$L,"Surface")*IFERROR(VLOOKUP($C273,Biens!$A:$F,4,FALSE)/VLOOKUP($E273,Immeubles!$A:$F,4,FALSE),0),0)+IFERROR(SUMIFS(Charges_Reelles!$J:$J,Charges_Reelles!$C:$C,$A273,Charges_Reelles!$D:$D,"Immeuble",Charges_Reelles!$E:$E,$E273,Charges_Reelles!$K:$K,"O",Charges_Reelles!$L:$L,"Égalitaire")*IFERROR(1/VLOOKUP($E273,Immeubles!$A:$F,5,FALSE),0),0)+SUMIFS(Charges_Reelles!$J:$J,Charges_Reelles!$C:$C,$A273,Charges_Reelles!$D:$D,"Bien",Charges_Reelles!$F:$F,$C273,Charges_Reelles!$K:$K,"O")+SUMIFS(Charges_Reelles!$J:$J,Charges_Reelles!$C:$C,$A273,Charges_Reelles!$D:$D,"Bail",Charges_Reelles!$G:$G,$B273,Charges_Reelles!$K:$K,"O")))</f>
        <v/>
      </c>
      <c r="K273" s="7" t="str">
        <f>IF(OR($A273="", $B273=""),"",SUMIFS(Provisions!$D:$D,Provisions!$B:$B,$A273,Provisions!$C:$C,$B273))</f>
        <v/>
      </c>
      <c r="L273" s="7" t="str">
        <f t="shared" si="70"/>
        <v/>
      </c>
      <c r="M273" s="7" t="str">
        <f t="shared" si="71"/>
        <v/>
      </c>
      <c r="N273" s="7" t="str">
        <f t="shared" si="72"/>
        <v/>
      </c>
      <c r="O273" s="8"/>
      <c r="P273" s="8"/>
      <c r="Q273" s="8"/>
      <c r="R273" t="str">
        <f t="shared" si="73"/>
        <v/>
      </c>
      <c r="S273" t="str">
        <f t="shared" si="74"/>
        <v/>
      </c>
      <c r="T273" t="str">
        <f t="shared" si="75"/>
        <v/>
      </c>
      <c r="U273" t="str">
        <f t="shared" si="76"/>
        <v/>
      </c>
      <c r="V273" t="str">
        <f t="shared" si="77"/>
        <v/>
      </c>
      <c r="W273" t="str">
        <f t="shared" si="78"/>
        <v/>
      </c>
      <c r="X273" t="str">
        <f t="shared" si="79"/>
        <v/>
      </c>
      <c r="Y273" t="str">
        <f t="shared" si="80"/>
        <v/>
      </c>
      <c r="Z273" t="str">
        <f t="shared" si="81"/>
        <v/>
      </c>
      <c r="AA273" t="str">
        <f t="shared" si="82"/>
        <v/>
      </c>
      <c r="AB273" t="str">
        <f t="shared" si="83"/>
        <v/>
      </c>
      <c r="AC273" t="str">
        <f t="shared" si="84"/>
        <v/>
      </c>
    </row>
    <row r="274" spans="1:29" x14ac:dyDescent="0.25">
      <c r="A274" s="6"/>
      <c r="B274" s="6"/>
      <c r="C274" s="7" t="str">
        <f>IF($B274="","",VLOOKUP($B274,Baux!$A:$G,2,FALSE))</f>
        <v/>
      </c>
      <c r="D274" s="7" t="str">
        <f>IF($B274="","",VLOOKUP($B274,Baux!$A:$G,3,FALSE))</f>
        <v/>
      </c>
      <c r="E274" s="7" t="str">
        <f>IF($C274="","",VLOOKUP($C274,Biens!$A:$F,2,FALSE))</f>
        <v/>
      </c>
      <c r="F274" s="7" t="str">
        <f>IF(OR($A274="", $B274=""),"",MAX(VLOOKUP($B274,Baux!$A:$G,4,FALSE),DATE($A274,1,1)))</f>
        <v/>
      </c>
      <c r="G274" s="7" t="str">
        <f>IF(OR($A274="", $B274=""),"",MIN(IF(VLOOKUP($B274,Baux!$A:$G,5,FALSE)="",DATE($A274,12,31),VLOOKUP($B274,Baux!$A:$G,5,FALSE)),DATE($A274,12,31)))</f>
        <v/>
      </c>
      <c r="H274" s="7" t="str">
        <f t="shared" si="68"/>
        <v/>
      </c>
      <c r="I274" s="7" t="str">
        <f t="shared" si="69"/>
        <v/>
      </c>
      <c r="J274" s="7" t="str">
        <f>IF(OR($A274="", $B274=""),"",$I274*(IFERROR(SUMIFS(Charges_Reelles!$J:$J,Charges_Reelles!$C:$C,$A274,Charges_Reelles!$D:$D,"Immeuble",Charges_Reelles!$E:$E,$E274,Charges_Reelles!$K:$K,"O",Charges_Reelles!$L:$L,"Tantièmes")*IFERROR(VLOOKUP($C274,Biens!$A:$F,3,FALSE)/VLOOKUP($E274,Immeubles!$A:$F,3,FALSE),0),0)+IFERROR(SUMIFS(Charges_Reelles!$J:$J,Charges_Reelles!$C:$C,$A274,Charges_Reelles!$D:$D,"Immeuble",Charges_Reelles!$E:$E,$E274,Charges_Reelles!$K:$K,"O",Charges_Reelles!$L:$L,"Surface")*IFERROR(VLOOKUP($C274,Biens!$A:$F,4,FALSE)/VLOOKUP($E274,Immeubles!$A:$F,4,FALSE),0),0)+IFERROR(SUMIFS(Charges_Reelles!$J:$J,Charges_Reelles!$C:$C,$A274,Charges_Reelles!$D:$D,"Immeuble",Charges_Reelles!$E:$E,$E274,Charges_Reelles!$K:$K,"O",Charges_Reelles!$L:$L,"Égalitaire")*IFERROR(1/VLOOKUP($E274,Immeubles!$A:$F,5,FALSE),0),0)+SUMIFS(Charges_Reelles!$J:$J,Charges_Reelles!$C:$C,$A274,Charges_Reelles!$D:$D,"Bien",Charges_Reelles!$F:$F,$C274,Charges_Reelles!$K:$K,"O")+SUMIFS(Charges_Reelles!$J:$J,Charges_Reelles!$C:$C,$A274,Charges_Reelles!$D:$D,"Bail",Charges_Reelles!$G:$G,$B274,Charges_Reelles!$K:$K,"O")))</f>
        <v/>
      </c>
      <c r="K274" s="7" t="str">
        <f>IF(OR($A274="", $B274=""),"",SUMIFS(Provisions!$D:$D,Provisions!$B:$B,$A274,Provisions!$C:$C,$B274))</f>
        <v/>
      </c>
      <c r="L274" s="7" t="str">
        <f t="shared" si="70"/>
        <v/>
      </c>
      <c r="M274" s="7" t="str">
        <f t="shared" si="71"/>
        <v/>
      </c>
      <c r="N274" s="7" t="str">
        <f t="shared" si="72"/>
        <v/>
      </c>
      <c r="O274" s="8"/>
      <c r="P274" s="8"/>
      <c r="Q274" s="8"/>
      <c r="R274" t="str">
        <f t="shared" si="73"/>
        <v/>
      </c>
      <c r="S274" t="str">
        <f t="shared" si="74"/>
        <v/>
      </c>
      <c r="T274" t="str">
        <f t="shared" si="75"/>
        <v/>
      </c>
      <c r="U274" t="str">
        <f t="shared" si="76"/>
        <v/>
      </c>
      <c r="V274" t="str">
        <f t="shared" si="77"/>
        <v/>
      </c>
      <c r="W274" t="str">
        <f t="shared" si="78"/>
        <v/>
      </c>
      <c r="X274" t="str">
        <f t="shared" si="79"/>
        <v/>
      </c>
      <c r="Y274" t="str">
        <f t="shared" si="80"/>
        <v/>
      </c>
      <c r="Z274" t="str">
        <f t="shared" si="81"/>
        <v/>
      </c>
      <c r="AA274" t="str">
        <f t="shared" si="82"/>
        <v/>
      </c>
      <c r="AB274" t="str">
        <f t="shared" si="83"/>
        <v/>
      </c>
      <c r="AC274" t="str">
        <f t="shared" si="84"/>
        <v/>
      </c>
    </row>
    <row r="275" spans="1:29" x14ac:dyDescent="0.25">
      <c r="A275" s="6"/>
      <c r="B275" s="6"/>
      <c r="C275" s="7" t="str">
        <f>IF($B275="","",VLOOKUP($B275,Baux!$A:$G,2,FALSE))</f>
        <v/>
      </c>
      <c r="D275" s="7" t="str">
        <f>IF($B275="","",VLOOKUP($B275,Baux!$A:$G,3,FALSE))</f>
        <v/>
      </c>
      <c r="E275" s="7" t="str">
        <f>IF($C275="","",VLOOKUP($C275,Biens!$A:$F,2,FALSE))</f>
        <v/>
      </c>
      <c r="F275" s="7" t="str">
        <f>IF(OR($A275="", $B275=""),"",MAX(VLOOKUP($B275,Baux!$A:$G,4,FALSE),DATE($A275,1,1)))</f>
        <v/>
      </c>
      <c r="G275" s="7" t="str">
        <f>IF(OR($A275="", $B275=""),"",MIN(IF(VLOOKUP($B275,Baux!$A:$G,5,FALSE)="",DATE($A275,12,31),VLOOKUP($B275,Baux!$A:$G,5,FALSE)),DATE($A275,12,31)))</f>
        <v/>
      </c>
      <c r="H275" s="7" t="str">
        <f t="shared" si="68"/>
        <v/>
      </c>
      <c r="I275" s="7" t="str">
        <f t="shared" si="69"/>
        <v/>
      </c>
      <c r="J275" s="7" t="str">
        <f>IF(OR($A275="", $B275=""),"",$I275*(IFERROR(SUMIFS(Charges_Reelles!$J:$J,Charges_Reelles!$C:$C,$A275,Charges_Reelles!$D:$D,"Immeuble",Charges_Reelles!$E:$E,$E275,Charges_Reelles!$K:$K,"O",Charges_Reelles!$L:$L,"Tantièmes")*IFERROR(VLOOKUP($C275,Biens!$A:$F,3,FALSE)/VLOOKUP($E275,Immeubles!$A:$F,3,FALSE),0),0)+IFERROR(SUMIFS(Charges_Reelles!$J:$J,Charges_Reelles!$C:$C,$A275,Charges_Reelles!$D:$D,"Immeuble",Charges_Reelles!$E:$E,$E275,Charges_Reelles!$K:$K,"O",Charges_Reelles!$L:$L,"Surface")*IFERROR(VLOOKUP($C275,Biens!$A:$F,4,FALSE)/VLOOKUP($E275,Immeubles!$A:$F,4,FALSE),0),0)+IFERROR(SUMIFS(Charges_Reelles!$J:$J,Charges_Reelles!$C:$C,$A275,Charges_Reelles!$D:$D,"Immeuble",Charges_Reelles!$E:$E,$E275,Charges_Reelles!$K:$K,"O",Charges_Reelles!$L:$L,"Égalitaire")*IFERROR(1/VLOOKUP($E275,Immeubles!$A:$F,5,FALSE),0),0)+SUMIFS(Charges_Reelles!$J:$J,Charges_Reelles!$C:$C,$A275,Charges_Reelles!$D:$D,"Bien",Charges_Reelles!$F:$F,$C275,Charges_Reelles!$K:$K,"O")+SUMIFS(Charges_Reelles!$J:$J,Charges_Reelles!$C:$C,$A275,Charges_Reelles!$D:$D,"Bail",Charges_Reelles!$G:$G,$B275,Charges_Reelles!$K:$K,"O")))</f>
        <v/>
      </c>
      <c r="K275" s="7" t="str">
        <f>IF(OR($A275="", $B275=""),"",SUMIFS(Provisions!$D:$D,Provisions!$B:$B,$A275,Provisions!$C:$C,$B275))</f>
        <v/>
      </c>
      <c r="L275" s="7" t="str">
        <f t="shared" si="70"/>
        <v/>
      </c>
      <c r="M275" s="7" t="str">
        <f t="shared" si="71"/>
        <v/>
      </c>
      <c r="N275" s="7" t="str">
        <f t="shared" si="72"/>
        <v/>
      </c>
      <c r="O275" s="8"/>
      <c r="P275" s="8"/>
      <c r="Q275" s="8"/>
      <c r="R275" t="str">
        <f t="shared" si="73"/>
        <v/>
      </c>
      <c r="S275" t="str">
        <f t="shared" si="74"/>
        <v/>
      </c>
      <c r="T275" t="str">
        <f t="shared" si="75"/>
        <v/>
      </c>
      <c r="U275" t="str">
        <f t="shared" si="76"/>
        <v/>
      </c>
      <c r="V275" t="str">
        <f t="shared" si="77"/>
        <v/>
      </c>
      <c r="W275" t="str">
        <f t="shared" si="78"/>
        <v/>
      </c>
      <c r="X275" t="str">
        <f t="shared" si="79"/>
        <v/>
      </c>
      <c r="Y275" t="str">
        <f t="shared" si="80"/>
        <v/>
      </c>
      <c r="Z275" t="str">
        <f t="shared" si="81"/>
        <v/>
      </c>
      <c r="AA275" t="str">
        <f t="shared" si="82"/>
        <v/>
      </c>
      <c r="AB275" t="str">
        <f t="shared" si="83"/>
        <v/>
      </c>
      <c r="AC275" t="str">
        <f t="shared" si="84"/>
        <v/>
      </c>
    </row>
    <row r="276" spans="1:29" x14ac:dyDescent="0.25">
      <c r="A276" s="6"/>
      <c r="B276" s="6"/>
      <c r="C276" s="7" t="str">
        <f>IF($B276="","",VLOOKUP($B276,Baux!$A:$G,2,FALSE))</f>
        <v/>
      </c>
      <c r="D276" s="7" t="str">
        <f>IF($B276="","",VLOOKUP($B276,Baux!$A:$G,3,FALSE))</f>
        <v/>
      </c>
      <c r="E276" s="7" t="str">
        <f>IF($C276="","",VLOOKUP($C276,Biens!$A:$F,2,FALSE))</f>
        <v/>
      </c>
      <c r="F276" s="7" t="str">
        <f>IF(OR($A276="", $B276=""),"",MAX(VLOOKUP($B276,Baux!$A:$G,4,FALSE),DATE($A276,1,1)))</f>
        <v/>
      </c>
      <c r="G276" s="7" t="str">
        <f>IF(OR($A276="", $B276=""),"",MIN(IF(VLOOKUP($B276,Baux!$A:$G,5,FALSE)="",DATE($A276,12,31),VLOOKUP($B276,Baux!$A:$G,5,FALSE)),DATE($A276,12,31)))</f>
        <v/>
      </c>
      <c r="H276" s="7" t="str">
        <f t="shared" si="68"/>
        <v/>
      </c>
      <c r="I276" s="7" t="str">
        <f t="shared" si="69"/>
        <v/>
      </c>
      <c r="J276" s="7" t="str">
        <f>IF(OR($A276="", $B276=""),"",$I276*(IFERROR(SUMIFS(Charges_Reelles!$J:$J,Charges_Reelles!$C:$C,$A276,Charges_Reelles!$D:$D,"Immeuble",Charges_Reelles!$E:$E,$E276,Charges_Reelles!$K:$K,"O",Charges_Reelles!$L:$L,"Tantièmes")*IFERROR(VLOOKUP($C276,Biens!$A:$F,3,FALSE)/VLOOKUP($E276,Immeubles!$A:$F,3,FALSE),0),0)+IFERROR(SUMIFS(Charges_Reelles!$J:$J,Charges_Reelles!$C:$C,$A276,Charges_Reelles!$D:$D,"Immeuble",Charges_Reelles!$E:$E,$E276,Charges_Reelles!$K:$K,"O",Charges_Reelles!$L:$L,"Surface")*IFERROR(VLOOKUP($C276,Biens!$A:$F,4,FALSE)/VLOOKUP($E276,Immeubles!$A:$F,4,FALSE),0),0)+IFERROR(SUMIFS(Charges_Reelles!$J:$J,Charges_Reelles!$C:$C,$A276,Charges_Reelles!$D:$D,"Immeuble",Charges_Reelles!$E:$E,$E276,Charges_Reelles!$K:$K,"O",Charges_Reelles!$L:$L,"Égalitaire")*IFERROR(1/VLOOKUP($E276,Immeubles!$A:$F,5,FALSE),0),0)+SUMIFS(Charges_Reelles!$J:$J,Charges_Reelles!$C:$C,$A276,Charges_Reelles!$D:$D,"Bien",Charges_Reelles!$F:$F,$C276,Charges_Reelles!$K:$K,"O")+SUMIFS(Charges_Reelles!$J:$J,Charges_Reelles!$C:$C,$A276,Charges_Reelles!$D:$D,"Bail",Charges_Reelles!$G:$G,$B276,Charges_Reelles!$K:$K,"O")))</f>
        <v/>
      </c>
      <c r="K276" s="7" t="str">
        <f>IF(OR($A276="", $B276=""),"",SUMIFS(Provisions!$D:$D,Provisions!$B:$B,$A276,Provisions!$C:$C,$B276))</f>
        <v/>
      </c>
      <c r="L276" s="7" t="str">
        <f t="shared" si="70"/>
        <v/>
      </c>
      <c r="M276" s="7" t="str">
        <f t="shared" si="71"/>
        <v/>
      </c>
      <c r="N276" s="7" t="str">
        <f t="shared" si="72"/>
        <v/>
      </c>
      <c r="O276" s="8"/>
      <c r="P276" s="8"/>
      <c r="Q276" s="8"/>
      <c r="R276" t="str">
        <f t="shared" si="73"/>
        <v/>
      </c>
      <c r="S276" t="str">
        <f t="shared" si="74"/>
        <v/>
      </c>
      <c r="T276" t="str">
        <f t="shared" si="75"/>
        <v/>
      </c>
      <c r="U276" t="str">
        <f t="shared" si="76"/>
        <v/>
      </c>
      <c r="V276" t="str">
        <f t="shared" si="77"/>
        <v/>
      </c>
      <c r="W276" t="str">
        <f t="shared" si="78"/>
        <v/>
      </c>
      <c r="X276" t="str">
        <f t="shared" si="79"/>
        <v/>
      </c>
      <c r="Y276" t="str">
        <f t="shared" si="80"/>
        <v/>
      </c>
      <c r="Z276" t="str">
        <f t="shared" si="81"/>
        <v/>
      </c>
      <c r="AA276" t="str">
        <f t="shared" si="82"/>
        <v/>
      </c>
      <c r="AB276" t="str">
        <f t="shared" si="83"/>
        <v/>
      </c>
      <c r="AC276" t="str">
        <f t="shared" si="84"/>
        <v/>
      </c>
    </row>
    <row r="277" spans="1:29" x14ac:dyDescent="0.25">
      <c r="A277" s="6"/>
      <c r="B277" s="6"/>
      <c r="C277" s="7" t="str">
        <f>IF($B277="","",VLOOKUP($B277,Baux!$A:$G,2,FALSE))</f>
        <v/>
      </c>
      <c r="D277" s="7" t="str">
        <f>IF($B277="","",VLOOKUP($B277,Baux!$A:$G,3,FALSE))</f>
        <v/>
      </c>
      <c r="E277" s="7" t="str">
        <f>IF($C277="","",VLOOKUP($C277,Biens!$A:$F,2,FALSE))</f>
        <v/>
      </c>
      <c r="F277" s="7" t="str">
        <f>IF(OR($A277="", $B277=""),"",MAX(VLOOKUP($B277,Baux!$A:$G,4,FALSE),DATE($A277,1,1)))</f>
        <v/>
      </c>
      <c r="G277" s="7" t="str">
        <f>IF(OR($A277="", $B277=""),"",MIN(IF(VLOOKUP($B277,Baux!$A:$G,5,FALSE)="",DATE($A277,12,31),VLOOKUP($B277,Baux!$A:$G,5,FALSE)),DATE($A277,12,31)))</f>
        <v/>
      </c>
      <c r="H277" s="7" t="str">
        <f t="shared" si="68"/>
        <v/>
      </c>
      <c r="I277" s="7" t="str">
        <f t="shared" si="69"/>
        <v/>
      </c>
      <c r="J277" s="7" t="str">
        <f>IF(OR($A277="", $B277=""),"",$I277*(IFERROR(SUMIFS(Charges_Reelles!$J:$J,Charges_Reelles!$C:$C,$A277,Charges_Reelles!$D:$D,"Immeuble",Charges_Reelles!$E:$E,$E277,Charges_Reelles!$K:$K,"O",Charges_Reelles!$L:$L,"Tantièmes")*IFERROR(VLOOKUP($C277,Biens!$A:$F,3,FALSE)/VLOOKUP($E277,Immeubles!$A:$F,3,FALSE),0),0)+IFERROR(SUMIFS(Charges_Reelles!$J:$J,Charges_Reelles!$C:$C,$A277,Charges_Reelles!$D:$D,"Immeuble",Charges_Reelles!$E:$E,$E277,Charges_Reelles!$K:$K,"O",Charges_Reelles!$L:$L,"Surface")*IFERROR(VLOOKUP($C277,Biens!$A:$F,4,FALSE)/VLOOKUP($E277,Immeubles!$A:$F,4,FALSE),0),0)+IFERROR(SUMIFS(Charges_Reelles!$J:$J,Charges_Reelles!$C:$C,$A277,Charges_Reelles!$D:$D,"Immeuble",Charges_Reelles!$E:$E,$E277,Charges_Reelles!$K:$K,"O",Charges_Reelles!$L:$L,"Égalitaire")*IFERROR(1/VLOOKUP($E277,Immeubles!$A:$F,5,FALSE),0),0)+SUMIFS(Charges_Reelles!$J:$J,Charges_Reelles!$C:$C,$A277,Charges_Reelles!$D:$D,"Bien",Charges_Reelles!$F:$F,$C277,Charges_Reelles!$K:$K,"O")+SUMIFS(Charges_Reelles!$J:$J,Charges_Reelles!$C:$C,$A277,Charges_Reelles!$D:$D,"Bail",Charges_Reelles!$G:$G,$B277,Charges_Reelles!$K:$K,"O")))</f>
        <v/>
      </c>
      <c r="K277" s="7" t="str">
        <f>IF(OR($A277="", $B277=""),"",SUMIFS(Provisions!$D:$D,Provisions!$B:$B,$A277,Provisions!$C:$C,$B277))</f>
        <v/>
      </c>
      <c r="L277" s="7" t="str">
        <f t="shared" si="70"/>
        <v/>
      </c>
      <c r="M277" s="7" t="str">
        <f t="shared" si="71"/>
        <v/>
      </c>
      <c r="N277" s="7" t="str">
        <f t="shared" si="72"/>
        <v/>
      </c>
      <c r="O277" s="8"/>
      <c r="P277" s="8"/>
      <c r="Q277" s="8"/>
      <c r="R277" t="str">
        <f t="shared" si="73"/>
        <v/>
      </c>
      <c r="S277" t="str">
        <f t="shared" si="74"/>
        <v/>
      </c>
      <c r="T277" t="str">
        <f t="shared" si="75"/>
        <v/>
      </c>
      <c r="U277" t="str">
        <f t="shared" si="76"/>
        <v/>
      </c>
      <c r="V277" t="str">
        <f t="shared" si="77"/>
        <v/>
      </c>
      <c r="W277" t="str">
        <f t="shared" si="78"/>
        <v/>
      </c>
      <c r="X277" t="str">
        <f t="shared" si="79"/>
        <v/>
      </c>
      <c r="Y277" t="str">
        <f t="shared" si="80"/>
        <v/>
      </c>
      <c r="Z277" t="str">
        <f t="shared" si="81"/>
        <v/>
      </c>
      <c r="AA277" t="str">
        <f t="shared" si="82"/>
        <v/>
      </c>
      <c r="AB277" t="str">
        <f t="shared" si="83"/>
        <v/>
      </c>
      <c r="AC277" t="str">
        <f t="shared" si="84"/>
        <v/>
      </c>
    </row>
    <row r="278" spans="1:29" x14ac:dyDescent="0.25">
      <c r="A278" s="6"/>
      <c r="B278" s="6"/>
      <c r="C278" s="7" t="str">
        <f>IF($B278="","",VLOOKUP($B278,Baux!$A:$G,2,FALSE))</f>
        <v/>
      </c>
      <c r="D278" s="7" t="str">
        <f>IF($B278="","",VLOOKUP($B278,Baux!$A:$G,3,FALSE))</f>
        <v/>
      </c>
      <c r="E278" s="7" t="str">
        <f>IF($C278="","",VLOOKUP($C278,Biens!$A:$F,2,FALSE))</f>
        <v/>
      </c>
      <c r="F278" s="7" t="str">
        <f>IF(OR($A278="", $B278=""),"",MAX(VLOOKUP($B278,Baux!$A:$G,4,FALSE),DATE($A278,1,1)))</f>
        <v/>
      </c>
      <c r="G278" s="7" t="str">
        <f>IF(OR($A278="", $B278=""),"",MIN(IF(VLOOKUP($B278,Baux!$A:$G,5,FALSE)="",DATE($A278,12,31),VLOOKUP($B278,Baux!$A:$G,5,FALSE)),DATE($A278,12,31)))</f>
        <v/>
      </c>
      <c r="H278" s="7" t="str">
        <f t="shared" si="68"/>
        <v/>
      </c>
      <c r="I278" s="7" t="str">
        <f t="shared" si="69"/>
        <v/>
      </c>
      <c r="J278" s="7" t="str">
        <f>IF(OR($A278="", $B278=""),"",$I278*(IFERROR(SUMIFS(Charges_Reelles!$J:$J,Charges_Reelles!$C:$C,$A278,Charges_Reelles!$D:$D,"Immeuble",Charges_Reelles!$E:$E,$E278,Charges_Reelles!$K:$K,"O",Charges_Reelles!$L:$L,"Tantièmes")*IFERROR(VLOOKUP($C278,Biens!$A:$F,3,FALSE)/VLOOKUP($E278,Immeubles!$A:$F,3,FALSE),0),0)+IFERROR(SUMIFS(Charges_Reelles!$J:$J,Charges_Reelles!$C:$C,$A278,Charges_Reelles!$D:$D,"Immeuble",Charges_Reelles!$E:$E,$E278,Charges_Reelles!$K:$K,"O",Charges_Reelles!$L:$L,"Surface")*IFERROR(VLOOKUP($C278,Biens!$A:$F,4,FALSE)/VLOOKUP($E278,Immeubles!$A:$F,4,FALSE),0),0)+IFERROR(SUMIFS(Charges_Reelles!$J:$J,Charges_Reelles!$C:$C,$A278,Charges_Reelles!$D:$D,"Immeuble",Charges_Reelles!$E:$E,$E278,Charges_Reelles!$K:$K,"O",Charges_Reelles!$L:$L,"Égalitaire")*IFERROR(1/VLOOKUP($E278,Immeubles!$A:$F,5,FALSE),0),0)+SUMIFS(Charges_Reelles!$J:$J,Charges_Reelles!$C:$C,$A278,Charges_Reelles!$D:$D,"Bien",Charges_Reelles!$F:$F,$C278,Charges_Reelles!$K:$K,"O")+SUMIFS(Charges_Reelles!$J:$J,Charges_Reelles!$C:$C,$A278,Charges_Reelles!$D:$D,"Bail",Charges_Reelles!$G:$G,$B278,Charges_Reelles!$K:$K,"O")))</f>
        <v/>
      </c>
      <c r="K278" s="7" t="str">
        <f>IF(OR($A278="", $B278=""),"",SUMIFS(Provisions!$D:$D,Provisions!$B:$B,$A278,Provisions!$C:$C,$B278))</f>
        <v/>
      </c>
      <c r="L278" s="7" t="str">
        <f t="shared" si="70"/>
        <v/>
      </c>
      <c r="M278" s="7" t="str">
        <f t="shared" si="71"/>
        <v/>
      </c>
      <c r="N278" s="7" t="str">
        <f t="shared" si="72"/>
        <v/>
      </c>
      <c r="O278" s="8"/>
      <c r="P278" s="8"/>
      <c r="Q278" s="8"/>
      <c r="R278" t="str">
        <f t="shared" si="73"/>
        <v/>
      </c>
      <c r="S278" t="str">
        <f t="shared" si="74"/>
        <v/>
      </c>
      <c r="T278" t="str">
        <f t="shared" si="75"/>
        <v/>
      </c>
      <c r="U278" t="str">
        <f t="shared" si="76"/>
        <v/>
      </c>
      <c r="V278" t="str">
        <f t="shared" si="77"/>
        <v/>
      </c>
      <c r="W278" t="str">
        <f t="shared" si="78"/>
        <v/>
      </c>
      <c r="X278" t="str">
        <f t="shared" si="79"/>
        <v/>
      </c>
      <c r="Y278" t="str">
        <f t="shared" si="80"/>
        <v/>
      </c>
      <c r="Z278" t="str">
        <f t="shared" si="81"/>
        <v/>
      </c>
      <c r="AA278" t="str">
        <f t="shared" si="82"/>
        <v/>
      </c>
      <c r="AB278" t="str">
        <f t="shared" si="83"/>
        <v/>
      </c>
      <c r="AC278" t="str">
        <f t="shared" si="84"/>
        <v/>
      </c>
    </row>
    <row r="279" spans="1:29" x14ac:dyDescent="0.25">
      <c r="A279" s="6"/>
      <c r="B279" s="6"/>
      <c r="C279" s="7" t="str">
        <f>IF($B279="","",VLOOKUP($B279,Baux!$A:$G,2,FALSE))</f>
        <v/>
      </c>
      <c r="D279" s="7" t="str">
        <f>IF($B279="","",VLOOKUP($B279,Baux!$A:$G,3,FALSE))</f>
        <v/>
      </c>
      <c r="E279" s="7" t="str">
        <f>IF($C279="","",VLOOKUP($C279,Biens!$A:$F,2,FALSE))</f>
        <v/>
      </c>
      <c r="F279" s="7" t="str">
        <f>IF(OR($A279="", $B279=""),"",MAX(VLOOKUP($B279,Baux!$A:$G,4,FALSE),DATE($A279,1,1)))</f>
        <v/>
      </c>
      <c r="G279" s="7" t="str">
        <f>IF(OR($A279="", $B279=""),"",MIN(IF(VLOOKUP($B279,Baux!$A:$G,5,FALSE)="",DATE($A279,12,31),VLOOKUP($B279,Baux!$A:$G,5,FALSE)),DATE($A279,12,31)))</f>
        <v/>
      </c>
      <c r="H279" s="7" t="str">
        <f t="shared" si="68"/>
        <v/>
      </c>
      <c r="I279" s="7" t="str">
        <f t="shared" si="69"/>
        <v/>
      </c>
      <c r="J279" s="7" t="str">
        <f>IF(OR($A279="", $B279=""),"",$I279*(IFERROR(SUMIFS(Charges_Reelles!$J:$J,Charges_Reelles!$C:$C,$A279,Charges_Reelles!$D:$D,"Immeuble",Charges_Reelles!$E:$E,$E279,Charges_Reelles!$K:$K,"O",Charges_Reelles!$L:$L,"Tantièmes")*IFERROR(VLOOKUP($C279,Biens!$A:$F,3,FALSE)/VLOOKUP($E279,Immeubles!$A:$F,3,FALSE),0),0)+IFERROR(SUMIFS(Charges_Reelles!$J:$J,Charges_Reelles!$C:$C,$A279,Charges_Reelles!$D:$D,"Immeuble",Charges_Reelles!$E:$E,$E279,Charges_Reelles!$K:$K,"O",Charges_Reelles!$L:$L,"Surface")*IFERROR(VLOOKUP($C279,Biens!$A:$F,4,FALSE)/VLOOKUP($E279,Immeubles!$A:$F,4,FALSE),0),0)+IFERROR(SUMIFS(Charges_Reelles!$J:$J,Charges_Reelles!$C:$C,$A279,Charges_Reelles!$D:$D,"Immeuble",Charges_Reelles!$E:$E,$E279,Charges_Reelles!$K:$K,"O",Charges_Reelles!$L:$L,"Égalitaire")*IFERROR(1/VLOOKUP($E279,Immeubles!$A:$F,5,FALSE),0),0)+SUMIFS(Charges_Reelles!$J:$J,Charges_Reelles!$C:$C,$A279,Charges_Reelles!$D:$D,"Bien",Charges_Reelles!$F:$F,$C279,Charges_Reelles!$K:$K,"O")+SUMIFS(Charges_Reelles!$J:$J,Charges_Reelles!$C:$C,$A279,Charges_Reelles!$D:$D,"Bail",Charges_Reelles!$G:$G,$B279,Charges_Reelles!$K:$K,"O")))</f>
        <v/>
      </c>
      <c r="K279" s="7" t="str">
        <f>IF(OR($A279="", $B279=""),"",SUMIFS(Provisions!$D:$D,Provisions!$B:$B,$A279,Provisions!$C:$C,$B279))</f>
        <v/>
      </c>
      <c r="L279" s="7" t="str">
        <f t="shared" si="70"/>
        <v/>
      </c>
      <c r="M279" s="7" t="str">
        <f t="shared" si="71"/>
        <v/>
      </c>
      <c r="N279" s="7" t="str">
        <f t="shared" si="72"/>
        <v/>
      </c>
      <c r="O279" s="8"/>
      <c r="P279" s="8"/>
      <c r="Q279" s="8"/>
      <c r="R279" t="str">
        <f t="shared" si="73"/>
        <v/>
      </c>
      <c r="S279" t="str">
        <f t="shared" si="74"/>
        <v/>
      </c>
      <c r="T279" t="str">
        <f t="shared" si="75"/>
        <v/>
      </c>
      <c r="U279" t="str">
        <f t="shared" si="76"/>
        <v/>
      </c>
      <c r="V279" t="str">
        <f t="shared" si="77"/>
        <v/>
      </c>
      <c r="W279" t="str">
        <f t="shared" si="78"/>
        <v/>
      </c>
      <c r="X279" t="str">
        <f t="shared" si="79"/>
        <v/>
      </c>
      <c r="Y279" t="str">
        <f t="shared" si="80"/>
        <v/>
      </c>
      <c r="Z279" t="str">
        <f t="shared" si="81"/>
        <v/>
      </c>
      <c r="AA279" t="str">
        <f t="shared" si="82"/>
        <v/>
      </c>
      <c r="AB279" t="str">
        <f t="shared" si="83"/>
        <v/>
      </c>
      <c r="AC279" t="str">
        <f t="shared" si="84"/>
        <v/>
      </c>
    </row>
    <row r="280" spans="1:29" x14ac:dyDescent="0.25">
      <c r="A280" s="6"/>
      <c r="B280" s="6"/>
      <c r="C280" s="7" t="str">
        <f>IF($B280="","",VLOOKUP($B280,Baux!$A:$G,2,FALSE))</f>
        <v/>
      </c>
      <c r="D280" s="7" t="str">
        <f>IF($B280="","",VLOOKUP($B280,Baux!$A:$G,3,FALSE))</f>
        <v/>
      </c>
      <c r="E280" s="7" t="str">
        <f>IF($C280="","",VLOOKUP($C280,Biens!$A:$F,2,FALSE))</f>
        <v/>
      </c>
      <c r="F280" s="7" t="str">
        <f>IF(OR($A280="", $B280=""),"",MAX(VLOOKUP($B280,Baux!$A:$G,4,FALSE),DATE($A280,1,1)))</f>
        <v/>
      </c>
      <c r="G280" s="7" t="str">
        <f>IF(OR($A280="", $B280=""),"",MIN(IF(VLOOKUP($B280,Baux!$A:$G,5,FALSE)="",DATE($A280,12,31),VLOOKUP($B280,Baux!$A:$G,5,FALSE)),DATE($A280,12,31)))</f>
        <v/>
      </c>
      <c r="H280" s="7" t="str">
        <f t="shared" si="68"/>
        <v/>
      </c>
      <c r="I280" s="7" t="str">
        <f t="shared" si="69"/>
        <v/>
      </c>
      <c r="J280" s="7" t="str">
        <f>IF(OR($A280="", $B280=""),"",$I280*(IFERROR(SUMIFS(Charges_Reelles!$J:$J,Charges_Reelles!$C:$C,$A280,Charges_Reelles!$D:$D,"Immeuble",Charges_Reelles!$E:$E,$E280,Charges_Reelles!$K:$K,"O",Charges_Reelles!$L:$L,"Tantièmes")*IFERROR(VLOOKUP($C280,Biens!$A:$F,3,FALSE)/VLOOKUP($E280,Immeubles!$A:$F,3,FALSE),0),0)+IFERROR(SUMIFS(Charges_Reelles!$J:$J,Charges_Reelles!$C:$C,$A280,Charges_Reelles!$D:$D,"Immeuble",Charges_Reelles!$E:$E,$E280,Charges_Reelles!$K:$K,"O",Charges_Reelles!$L:$L,"Surface")*IFERROR(VLOOKUP($C280,Biens!$A:$F,4,FALSE)/VLOOKUP($E280,Immeubles!$A:$F,4,FALSE),0),0)+IFERROR(SUMIFS(Charges_Reelles!$J:$J,Charges_Reelles!$C:$C,$A280,Charges_Reelles!$D:$D,"Immeuble",Charges_Reelles!$E:$E,$E280,Charges_Reelles!$K:$K,"O",Charges_Reelles!$L:$L,"Égalitaire")*IFERROR(1/VLOOKUP($E280,Immeubles!$A:$F,5,FALSE),0),0)+SUMIFS(Charges_Reelles!$J:$J,Charges_Reelles!$C:$C,$A280,Charges_Reelles!$D:$D,"Bien",Charges_Reelles!$F:$F,$C280,Charges_Reelles!$K:$K,"O")+SUMIFS(Charges_Reelles!$J:$J,Charges_Reelles!$C:$C,$A280,Charges_Reelles!$D:$D,"Bail",Charges_Reelles!$G:$G,$B280,Charges_Reelles!$K:$K,"O")))</f>
        <v/>
      </c>
      <c r="K280" s="7" t="str">
        <f>IF(OR($A280="", $B280=""),"",SUMIFS(Provisions!$D:$D,Provisions!$B:$B,$A280,Provisions!$C:$C,$B280))</f>
        <v/>
      </c>
      <c r="L280" s="7" t="str">
        <f t="shared" si="70"/>
        <v/>
      </c>
      <c r="M280" s="7" t="str">
        <f t="shared" si="71"/>
        <v/>
      </c>
      <c r="N280" s="7" t="str">
        <f t="shared" si="72"/>
        <v/>
      </c>
      <c r="O280" s="8"/>
      <c r="P280" s="8"/>
      <c r="Q280" s="8"/>
      <c r="R280" t="str">
        <f t="shared" si="73"/>
        <v/>
      </c>
      <c r="S280" t="str">
        <f t="shared" si="74"/>
        <v/>
      </c>
      <c r="T280" t="str">
        <f t="shared" si="75"/>
        <v/>
      </c>
      <c r="U280" t="str">
        <f t="shared" si="76"/>
        <v/>
      </c>
      <c r="V280" t="str">
        <f t="shared" si="77"/>
        <v/>
      </c>
      <c r="W280" t="str">
        <f t="shared" si="78"/>
        <v/>
      </c>
      <c r="X280" t="str">
        <f t="shared" si="79"/>
        <v/>
      </c>
      <c r="Y280" t="str">
        <f t="shared" si="80"/>
        <v/>
      </c>
      <c r="Z280" t="str">
        <f t="shared" si="81"/>
        <v/>
      </c>
      <c r="AA280" t="str">
        <f t="shared" si="82"/>
        <v/>
      </c>
      <c r="AB280" t="str">
        <f t="shared" si="83"/>
        <v/>
      </c>
      <c r="AC280" t="str">
        <f t="shared" si="84"/>
        <v/>
      </c>
    </row>
    <row r="281" spans="1:29" x14ac:dyDescent="0.25">
      <c r="A281" s="6"/>
      <c r="B281" s="6"/>
      <c r="C281" s="7" t="str">
        <f>IF($B281="","",VLOOKUP($B281,Baux!$A:$G,2,FALSE))</f>
        <v/>
      </c>
      <c r="D281" s="7" t="str">
        <f>IF($B281="","",VLOOKUP($B281,Baux!$A:$G,3,FALSE))</f>
        <v/>
      </c>
      <c r="E281" s="7" t="str">
        <f>IF($C281="","",VLOOKUP($C281,Biens!$A:$F,2,FALSE))</f>
        <v/>
      </c>
      <c r="F281" s="7" t="str">
        <f>IF(OR($A281="", $B281=""),"",MAX(VLOOKUP($B281,Baux!$A:$G,4,FALSE),DATE($A281,1,1)))</f>
        <v/>
      </c>
      <c r="G281" s="7" t="str">
        <f>IF(OR($A281="", $B281=""),"",MIN(IF(VLOOKUP($B281,Baux!$A:$G,5,FALSE)="",DATE($A281,12,31),VLOOKUP($B281,Baux!$A:$G,5,FALSE)),DATE($A281,12,31)))</f>
        <v/>
      </c>
      <c r="H281" s="7" t="str">
        <f t="shared" si="68"/>
        <v/>
      </c>
      <c r="I281" s="7" t="str">
        <f t="shared" si="69"/>
        <v/>
      </c>
      <c r="J281" s="7" t="str">
        <f>IF(OR($A281="", $B281=""),"",$I281*(IFERROR(SUMIFS(Charges_Reelles!$J:$J,Charges_Reelles!$C:$C,$A281,Charges_Reelles!$D:$D,"Immeuble",Charges_Reelles!$E:$E,$E281,Charges_Reelles!$K:$K,"O",Charges_Reelles!$L:$L,"Tantièmes")*IFERROR(VLOOKUP($C281,Biens!$A:$F,3,FALSE)/VLOOKUP($E281,Immeubles!$A:$F,3,FALSE),0),0)+IFERROR(SUMIFS(Charges_Reelles!$J:$J,Charges_Reelles!$C:$C,$A281,Charges_Reelles!$D:$D,"Immeuble",Charges_Reelles!$E:$E,$E281,Charges_Reelles!$K:$K,"O",Charges_Reelles!$L:$L,"Surface")*IFERROR(VLOOKUP($C281,Biens!$A:$F,4,FALSE)/VLOOKUP($E281,Immeubles!$A:$F,4,FALSE),0),0)+IFERROR(SUMIFS(Charges_Reelles!$J:$J,Charges_Reelles!$C:$C,$A281,Charges_Reelles!$D:$D,"Immeuble",Charges_Reelles!$E:$E,$E281,Charges_Reelles!$K:$K,"O",Charges_Reelles!$L:$L,"Égalitaire")*IFERROR(1/VLOOKUP($E281,Immeubles!$A:$F,5,FALSE),0),0)+SUMIFS(Charges_Reelles!$J:$J,Charges_Reelles!$C:$C,$A281,Charges_Reelles!$D:$D,"Bien",Charges_Reelles!$F:$F,$C281,Charges_Reelles!$K:$K,"O")+SUMIFS(Charges_Reelles!$J:$J,Charges_Reelles!$C:$C,$A281,Charges_Reelles!$D:$D,"Bail",Charges_Reelles!$G:$G,$B281,Charges_Reelles!$K:$K,"O")))</f>
        <v/>
      </c>
      <c r="K281" s="7" t="str">
        <f>IF(OR($A281="", $B281=""),"",SUMIFS(Provisions!$D:$D,Provisions!$B:$B,$A281,Provisions!$C:$C,$B281))</f>
        <v/>
      </c>
      <c r="L281" s="7" t="str">
        <f t="shared" si="70"/>
        <v/>
      </c>
      <c r="M281" s="7" t="str">
        <f t="shared" si="71"/>
        <v/>
      </c>
      <c r="N281" s="7" t="str">
        <f t="shared" si="72"/>
        <v/>
      </c>
      <c r="O281" s="8"/>
      <c r="P281" s="8"/>
      <c r="Q281" s="8"/>
      <c r="R281" t="str">
        <f t="shared" si="73"/>
        <v/>
      </c>
      <c r="S281" t="str">
        <f t="shared" si="74"/>
        <v/>
      </c>
      <c r="T281" t="str">
        <f t="shared" si="75"/>
        <v/>
      </c>
      <c r="U281" t="str">
        <f t="shared" si="76"/>
        <v/>
      </c>
      <c r="V281" t="str">
        <f t="shared" si="77"/>
        <v/>
      </c>
      <c r="W281" t="str">
        <f t="shared" si="78"/>
        <v/>
      </c>
      <c r="X281" t="str">
        <f t="shared" si="79"/>
        <v/>
      </c>
      <c r="Y281" t="str">
        <f t="shared" si="80"/>
        <v/>
      </c>
      <c r="Z281" t="str">
        <f t="shared" si="81"/>
        <v/>
      </c>
      <c r="AA281" t="str">
        <f t="shared" si="82"/>
        <v/>
      </c>
      <c r="AB281" t="str">
        <f t="shared" si="83"/>
        <v/>
      </c>
      <c r="AC281" t="str">
        <f t="shared" si="84"/>
        <v/>
      </c>
    </row>
    <row r="282" spans="1:29" x14ac:dyDescent="0.25">
      <c r="A282" s="6"/>
      <c r="B282" s="6"/>
      <c r="C282" s="7" t="str">
        <f>IF($B282="","",VLOOKUP($B282,Baux!$A:$G,2,FALSE))</f>
        <v/>
      </c>
      <c r="D282" s="7" t="str">
        <f>IF($B282="","",VLOOKUP($B282,Baux!$A:$G,3,FALSE))</f>
        <v/>
      </c>
      <c r="E282" s="7" t="str">
        <f>IF($C282="","",VLOOKUP($C282,Biens!$A:$F,2,FALSE))</f>
        <v/>
      </c>
      <c r="F282" s="7" t="str">
        <f>IF(OR($A282="", $B282=""),"",MAX(VLOOKUP($B282,Baux!$A:$G,4,FALSE),DATE($A282,1,1)))</f>
        <v/>
      </c>
      <c r="G282" s="7" t="str">
        <f>IF(OR($A282="", $B282=""),"",MIN(IF(VLOOKUP($B282,Baux!$A:$G,5,FALSE)="",DATE($A282,12,31),VLOOKUP($B282,Baux!$A:$G,5,FALSE)),DATE($A282,12,31)))</f>
        <v/>
      </c>
      <c r="H282" s="7" t="str">
        <f t="shared" si="68"/>
        <v/>
      </c>
      <c r="I282" s="7" t="str">
        <f t="shared" si="69"/>
        <v/>
      </c>
      <c r="J282" s="7" t="str">
        <f>IF(OR($A282="", $B282=""),"",$I282*(IFERROR(SUMIFS(Charges_Reelles!$J:$J,Charges_Reelles!$C:$C,$A282,Charges_Reelles!$D:$D,"Immeuble",Charges_Reelles!$E:$E,$E282,Charges_Reelles!$K:$K,"O",Charges_Reelles!$L:$L,"Tantièmes")*IFERROR(VLOOKUP($C282,Biens!$A:$F,3,FALSE)/VLOOKUP($E282,Immeubles!$A:$F,3,FALSE),0),0)+IFERROR(SUMIFS(Charges_Reelles!$J:$J,Charges_Reelles!$C:$C,$A282,Charges_Reelles!$D:$D,"Immeuble",Charges_Reelles!$E:$E,$E282,Charges_Reelles!$K:$K,"O",Charges_Reelles!$L:$L,"Surface")*IFERROR(VLOOKUP($C282,Biens!$A:$F,4,FALSE)/VLOOKUP($E282,Immeubles!$A:$F,4,FALSE),0),0)+IFERROR(SUMIFS(Charges_Reelles!$J:$J,Charges_Reelles!$C:$C,$A282,Charges_Reelles!$D:$D,"Immeuble",Charges_Reelles!$E:$E,$E282,Charges_Reelles!$K:$K,"O",Charges_Reelles!$L:$L,"Égalitaire")*IFERROR(1/VLOOKUP($E282,Immeubles!$A:$F,5,FALSE),0),0)+SUMIFS(Charges_Reelles!$J:$J,Charges_Reelles!$C:$C,$A282,Charges_Reelles!$D:$D,"Bien",Charges_Reelles!$F:$F,$C282,Charges_Reelles!$K:$K,"O")+SUMIFS(Charges_Reelles!$J:$J,Charges_Reelles!$C:$C,$A282,Charges_Reelles!$D:$D,"Bail",Charges_Reelles!$G:$G,$B282,Charges_Reelles!$K:$K,"O")))</f>
        <v/>
      </c>
      <c r="K282" s="7" t="str">
        <f>IF(OR($A282="", $B282=""),"",SUMIFS(Provisions!$D:$D,Provisions!$B:$B,$A282,Provisions!$C:$C,$B282))</f>
        <v/>
      </c>
      <c r="L282" s="7" t="str">
        <f t="shared" si="70"/>
        <v/>
      </c>
      <c r="M282" s="7" t="str">
        <f t="shared" si="71"/>
        <v/>
      </c>
      <c r="N282" s="7" t="str">
        <f t="shared" si="72"/>
        <v/>
      </c>
      <c r="O282" s="8"/>
      <c r="P282" s="8"/>
      <c r="Q282" s="8"/>
      <c r="R282" t="str">
        <f t="shared" si="73"/>
        <v/>
      </c>
      <c r="S282" t="str">
        <f t="shared" si="74"/>
        <v/>
      </c>
      <c r="T282" t="str">
        <f t="shared" si="75"/>
        <v/>
      </c>
      <c r="U282" t="str">
        <f t="shared" si="76"/>
        <v/>
      </c>
      <c r="V282" t="str">
        <f t="shared" si="77"/>
        <v/>
      </c>
      <c r="W282" t="str">
        <f t="shared" si="78"/>
        <v/>
      </c>
      <c r="X282" t="str">
        <f t="shared" si="79"/>
        <v/>
      </c>
      <c r="Y282" t="str">
        <f t="shared" si="80"/>
        <v/>
      </c>
      <c r="Z282" t="str">
        <f t="shared" si="81"/>
        <v/>
      </c>
      <c r="AA282" t="str">
        <f t="shared" si="82"/>
        <v/>
      </c>
      <c r="AB282" t="str">
        <f t="shared" si="83"/>
        <v/>
      </c>
      <c r="AC282" t="str">
        <f t="shared" si="84"/>
        <v/>
      </c>
    </row>
    <row r="283" spans="1:29" x14ac:dyDescent="0.25">
      <c r="A283" s="6"/>
      <c r="B283" s="6"/>
      <c r="C283" s="7" t="str">
        <f>IF($B283="","",VLOOKUP($B283,Baux!$A:$G,2,FALSE))</f>
        <v/>
      </c>
      <c r="D283" s="7" t="str">
        <f>IF($B283="","",VLOOKUP($B283,Baux!$A:$G,3,FALSE))</f>
        <v/>
      </c>
      <c r="E283" s="7" t="str">
        <f>IF($C283="","",VLOOKUP($C283,Biens!$A:$F,2,FALSE))</f>
        <v/>
      </c>
      <c r="F283" s="7" t="str">
        <f>IF(OR($A283="", $B283=""),"",MAX(VLOOKUP($B283,Baux!$A:$G,4,FALSE),DATE($A283,1,1)))</f>
        <v/>
      </c>
      <c r="G283" s="7" t="str">
        <f>IF(OR($A283="", $B283=""),"",MIN(IF(VLOOKUP($B283,Baux!$A:$G,5,FALSE)="",DATE($A283,12,31),VLOOKUP($B283,Baux!$A:$G,5,FALSE)),DATE($A283,12,31)))</f>
        <v/>
      </c>
      <c r="H283" s="7" t="str">
        <f t="shared" si="68"/>
        <v/>
      </c>
      <c r="I283" s="7" t="str">
        <f t="shared" si="69"/>
        <v/>
      </c>
      <c r="J283" s="7" t="str">
        <f>IF(OR($A283="", $B283=""),"",$I283*(IFERROR(SUMIFS(Charges_Reelles!$J:$J,Charges_Reelles!$C:$C,$A283,Charges_Reelles!$D:$D,"Immeuble",Charges_Reelles!$E:$E,$E283,Charges_Reelles!$K:$K,"O",Charges_Reelles!$L:$L,"Tantièmes")*IFERROR(VLOOKUP($C283,Biens!$A:$F,3,FALSE)/VLOOKUP($E283,Immeubles!$A:$F,3,FALSE),0),0)+IFERROR(SUMIFS(Charges_Reelles!$J:$J,Charges_Reelles!$C:$C,$A283,Charges_Reelles!$D:$D,"Immeuble",Charges_Reelles!$E:$E,$E283,Charges_Reelles!$K:$K,"O",Charges_Reelles!$L:$L,"Surface")*IFERROR(VLOOKUP($C283,Biens!$A:$F,4,FALSE)/VLOOKUP($E283,Immeubles!$A:$F,4,FALSE),0),0)+IFERROR(SUMIFS(Charges_Reelles!$J:$J,Charges_Reelles!$C:$C,$A283,Charges_Reelles!$D:$D,"Immeuble",Charges_Reelles!$E:$E,$E283,Charges_Reelles!$K:$K,"O",Charges_Reelles!$L:$L,"Égalitaire")*IFERROR(1/VLOOKUP($E283,Immeubles!$A:$F,5,FALSE),0),0)+SUMIFS(Charges_Reelles!$J:$J,Charges_Reelles!$C:$C,$A283,Charges_Reelles!$D:$D,"Bien",Charges_Reelles!$F:$F,$C283,Charges_Reelles!$K:$K,"O")+SUMIFS(Charges_Reelles!$J:$J,Charges_Reelles!$C:$C,$A283,Charges_Reelles!$D:$D,"Bail",Charges_Reelles!$G:$G,$B283,Charges_Reelles!$K:$K,"O")))</f>
        <v/>
      </c>
      <c r="K283" s="7" t="str">
        <f>IF(OR($A283="", $B283=""),"",SUMIFS(Provisions!$D:$D,Provisions!$B:$B,$A283,Provisions!$C:$C,$B283))</f>
        <v/>
      </c>
      <c r="L283" s="7" t="str">
        <f t="shared" si="70"/>
        <v/>
      </c>
      <c r="M283" s="7" t="str">
        <f t="shared" si="71"/>
        <v/>
      </c>
      <c r="N283" s="7" t="str">
        <f t="shared" si="72"/>
        <v/>
      </c>
      <c r="O283" s="8"/>
      <c r="P283" s="8"/>
      <c r="Q283" s="8"/>
      <c r="R283" t="str">
        <f t="shared" si="73"/>
        <v/>
      </c>
      <c r="S283" t="str">
        <f t="shared" si="74"/>
        <v/>
      </c>
      <c r="T283" t="str">
        <f t="shared" si="75"/>
        <v/>
      </c>
      <c r="U283" t="str">
        <f t="shared" si="76"/>
        <v/>
      </c>
      <c r="V283" t="str">
        <f t="shared" si="77"/>
        <v/>
      </c>
      <c r="W283" t="str">
        <f t="shared" si="78"/>
        <v/>
      </c>
      <c r="X283" t="str">
        <f t="shared" si="79"/>
        <v/>
      </c>
      <c r="Y283" t="str">
        <f t="shared" si="80"/>
        <v/>
      </c>
      <c r="Z283" t="str">
        <f t="shared" si="81"/>
        <v/>
      </c>
      <c r="AA283" t="str">
        <f t="shared" si="82"/>
        <v/>
      </c>
      <c r="AB283" t="str">
        <f t="shared" si="83"/>
        <v/>
      </c>
      <c r="AC283" t="str">
        <f t="shared" si="84"/>
        <v/>
      </c>
    </row>
    <row r="284" spans="1:29" x14ac:dyDescent="0.25">
      <c r="A284" s="6"/>
      <c r="B284" s="6"/>
      <c r="C284" s="7" t="str">
        <f>IF($B284="","",VLOOKUP($B284,Baux!$A:$G,2,FALSE))</f>
        <v/>
      </c>
      <c r="D284" s="7" t="str">
        <f>IF($B284="","",VLOOKUP($B284,Baux!$A:$G,3,FALSE))</f>
        <v/>
      </c>
      <c r="E284" s="7" t="str">
        <f>IF($C284="","",VLOOKUP($C284,Biens!$A:$F,2,FALSE))</f>
        <v/>
      </c>
      <c r="F284" s="7" t="str">
        <f>IF(OR($A284="", $B284=""),"",MAX(VLOOKUP($B284,Baux!$A:$G,4,FALSE),DATE($A284,1,1)))</f>
        <v/>
      </c>
      <c r="G284" s="7" t="str">
        <f>IF(OR($A284="", $B284=""),"",MIN(IF(VLOOKUP($B284,Baux!$A:$G,5,FALSE)="",DATE($A284,12,31),VLOOKUP($B284,Baux!$A:$G,5,FALSE)),DATE($A284,12,31)))</f>
        <v/>
      </c>
      <c r="H284" s="7" t="str">
        <f t="shared" si="68"/>
        <v/>
      </c>
      <c r="I284" s="7" t="str">
        <f t="shared" si="69"/>
        <v/>
      </c>
      <c r="J284" s="7" t="str">
        <f>IF(OR($A284="", $B284=""),"",$I284*(IFERROR(SUMIFS(Charges_Reelles!$J:$J,Charges_Reelles!$C:$C,$A284,Charges_Reelles!$D:$D,"Immeuble",Charges_Reelles!$E:$E,$E284,Charges_Reelles!$K:$K,"O",Charges_Reelles!$L:$L,"Tantièmes")*IFERROR(VLOOKUP($C284,Biens!$A:$F,3,FALSE)/VLOOKUP($E284,Immeubles!$A:$F,3,FALSE),0),0)+IFERROR(SUMIFS(Charges_Reelles!$J:$J,Charges_Reelles!$C:$C,$A284,Charges_Reelles!$D:$D,"Immeuble",Charges_Reelles!$E:$E,$E284,Charges_Reelles!$K:$K,"O",Charges_Reelles!$L:$L,"Surface")*IFERROR(VLOOKUP($C284,Biens!$A:$F,4,FALSE)/VLOOKUP($E284,Immeubles!$A:$F,4,FALSE),0),0)+IFERROR(SUMIFS(Charges_Reelles!$J:$J,Charges_Reelles!$C:$C,$A284,Charges_Reelles!$D:$D,"Immeuble",Charges_Reelles!$E:$E,$E284,Charges_Reelles!$K:$K,"O",Charges_Reelles!$L:$L,"Égalitaire")*IFERROR(1/VLOOKUP($E284,Immeubles!$A:$F,5,FALSE),0),0)+SUMIFS(Charges_Reelles!$J:$J,Charges_Reelles!$C:$C,$A284,Charges_Reelles!$D:$D,"Bien",Charges_Reelles!$F:$F,$C284,Charges_Reelles!$K:$K,"O")+SUMIFS(Charges_Reelles!$J:$J,Charges_Reelles!$C:$C,$A284,Charges_Reelles!$D:$D,"Bail",Charges_Reelles!$G:$G,$B284,Charges_Reelles!$K:$K,"O")))</f>
        <v/>
      </c>
      <c r="K284" s="7" t="str">
        <f>IF(OR($A284="", $B284=""),"",SUMIFS(Provisions!$D:$D,Provisions!$B:$B,$A284,Provisions!$C:$C,$B284))</f>
        <v/>
      </c>
      <c r="L284" s="7" t="str">
        <f t="shared" si="70"/>
        <v/>
      </c>
      <c r="M284" s="7" t="str">
        <f t="shared" si="71"/>
        <v/>
      </c>
      <c r="N284" s="7" t="str">
        <f t="shared" si="72"/>
        <v/>
      </c>
      <c r="O284" s="8"/>
      <c r="P284" s="8"/>
      <c r="Q284" s="8"/>
      <c r="R284" t="str">
        <f t="shared" si="73"/>
        <v/>
      </c>
      <c r="S284" t="str">
        <f t="shared" si="74"/>
        <v/>
      </c>
      <c r="T284" t="str">
        <f t="shared" si="75"/>
        <v/>
      </c>
      <c r="U284" t="str">
        <f t="shared" si="76"/>
        <v/>
      </c>
      <c r="V284" t="str">
        <f t="shared" si="77"/>
        <v/>
      </c>
      <c r="W284" t="str">
        <f t="shared" si="78"/>
        <v/>
      </c>
      <c r="X284" t="str">
        <f t="shared" si="79"/>
        <v/>
      </c>
      <c r="Y284" t="str">
        <f t="shared" si="80"/>
        <v/>
      </c>
      <c r="Z284" t="str">
        <f t="shared" si="81"/>
        <v/>
      </c>
      <c r="AA284" t="str">
        <f t="shared" si="82"/>
        <v/>
      </c>
      <c r="AB284" t="str">
        <f t="shared" si="83"/>
        <v/>
      </c>
      <c r="AC284" t="str">
        <f t="shared" si="84"/>
        <v/>
      </c>
    </row>
    <row r="285" spans="1:29" x14ac:dyDescent="0.25">
      <c r="A285" s="6"/>
      <c r="B285" s="6"/>
      <c r="C285" s="7" t="str">
        <f>IF($B285="","",VLOOKUP($B285,Baux!$A:$G,2,FALSE))</f>
        <v/>
      </c>
      <c r="D285" s="7" t="str">
        <f>IF($B285="","",VLOOKUP($B285,Baux!$A:$G,3,FALSE))</f>
        <v/>
      </c>
      <c r="E285" s="7" t="str">
        <f>IF($C285="","",VLOOKUP($C285,Biens!$A:$F,2,FALSE))</f>
        <v/>
      </c>
      <c r="F285" s="7" t="str">
        <f>IF(OR($A285="", $B285=""),"",MAX(VLOOKUP($B285,Baux!$A:$G,4,FALSE),DATE($A285,1,1)))</f>
        <v/>
      </c>
      <c r="G285" s="7" t="str">
        <f>IF(OR($A285="", $B285=""),"",MIN(IF(VLOOKUP($B285,Baux!$A:$G,5,FALSE)="",DATE($A285,12,31),VLOOKUP($B285,Baux!$A:$G,5,FALSE)),DATE($A285,12,31)))</f>
        <v/>
      </c>
      <c r="H285" s="7" t="str">
        <f t="shared" si="68"/>
        <v/>
      </c>
      <c r="I285" s="7" t="str">
        <f t="shared" si="69"/>
        <v/>
      </c>
      <c r="J285" s="7" t="str">
        <f>IF(OR($A285="", $B285=""),"",$I285*(IFERROR(SUMIFS(Charges_Reelles!$J:$J,Charges_Reelles!$C:$C,$A285,Charges_Reelles!$D:$D,"Immeuble",Charges_Reelles!$E:$E,$E285,Charges_Reelles!$K:$K,"O",Charges_Reelles!$L:$L,"Tantièmes")*IFERROR(VLOOKUP($C285,Biens!$A:$F,3,FALSE)/VLOOKUP($E285,Immeubles!$A:$F,3,FALSE),0),0)+IFERROR(SUMIFS(Charges_Reelles!$J:$J,Charges_Reelles!$C:$C,$A285,Charges_Reelles!$D:$D,"Immeuble",Charges_Reelles!$E:$E,$E285,Charges_Reelles!$K:$K,"O",Charges_Reelles!$L:$L,"Surface")*IFERROR(VLOOKUP($C285,Biens!$A:$F,4,FALSE)/VLOOKUP($E285,Immeubles!$A:$F,4,FALSE),0),0)+IFERROR(SUMIFS(Charges_Reelles!$J:$J,Charges_Reelles!$C:$C,$A285,Charges_Reelles!$D:$D,"Immeuble",Charges_Reelles!$E:$E,$E285,Charges_Reelles!$K:$K,"O",Charges_Reelles!$L:$L,"Égalitaire")*IFERROR(1/VLOOKUP($E285,Immeubles!$A:$F,5,FALSE),0),0)+SUMIFS(Charges_Reelles!$J:$J,Charges_Reelles!$C:$C,$A285,Charges_Reelles!$D:$D,"Bien",Charges_Reelles!$F:$F,$C285,Charges_Reelles!$K:$K,"O")+SUMIFS(Charges_Reelles!$J:$J,Charges_Reelles!$C:$C,$A285,Charges_Reelles!$D:$D,"Bail",Charges_Reelles!$G:$G,$B285,Charges_Reelles!$K:$K,"O")))</f>
        <v/>
      </c>
      <c r="K285" s="7" t="str">
        <f>IF(OR($A285="", $B285=""),"",SUMIFS(Provisions!$D:$D,Provisions!$B:$B,$A285,Provisions!$C:$C,$B285))</f>
        <v/>
      </c>
      <c r="L285" s="7" t="str">
        <f t="shared" si="70"/>
        <v/>
      </c>
      <c r="M285" s="7" t="str">
        <f t="shared" si="71"/>
        <v/>
      </c>
      <c r="N285" s="7" t="str">
        <f t="shared" si="72"/>
        <v/>
      </c>
      <c r="O285" s="8"/>
      <c r="P285" s="8"/>
      <c r="Q285" s="8"/>
      <c r="R285" t="str">
        <f t="shared" si="73"/>
        <v/>
      </c>
      <c r="S285" t="str">
        <f t="shared" si="74"/>
        <v/>
      </c>
      <c r="T285" t="str">
        <f t="shared" si="75"/>
        <v/>
      </c>
      <c r="U285" t="str">
        <f t="shared" si="76"/>
        <v/>
      </c>
      <c r="V285" t="str">
        <f t="shared" si="77"/>
        <v/>
      </c>
      <c r="W285" t="str">
        <f t="shared" si="78"/>
        <v/>
      </c>
      <c r="X285" t="str">
        <f t="shared" si="79"/>
        <v/>
      </c>
      <c r="Y285" t="str">
        <f t="shared" si="80"/>
        <v/>
      </c>
      <c r="Z285" t="str">
        <f t="shared" si="81"/>
        <v/>
      </c>
      <c r="AA285" t="str">
        <f t="shared" si="82"/>
        <v/>
      </c>
      <c r="AB285" t="str">
        <f t="shared" si="83"/>
        <v/>
      </c>
      <c r="AC285" t="str">
        <f t="shared" si="84"/>
        <v/>
      </c>
    </row>
    <row r="286" spans="1:29" x14ac:dyDescent="0.25">
      <c r="A286" s="6"/>
      <c r="B286" s="6"/>
      <c r="C286" s="7" t="str">
        <f>IF($B286="","",VLOOKUP($B286,Baux!$A:$G,2,FALSE))</f>
        <v/>
      </c>
      <c r="D286" s="7" t="str">
        <f>IF($B286="","",VLOOKUP($B286,Baux!$A:$G,3,FALSE))</f>
        <v/>
      </c>
      <c r="E286" s="7" t="str">
        <f>IF($C286="","",VLOOKUP($C286,Biens!$A:$F,2,FALSE))</f>
        <v/>
      </c>
      <c r="F286" s="7" t="str">
        <f>IF(OR($A286="", $B286=""),"",MAX(VLOOKUP($B286,Baux!$A:$G,4,FALSE),DATE($A286,1,1)))</f>
        <v/>
      </c>
      <c r="G286" s="7" t="str">
        <f>IF(OR($A286="", $B286=""),"",MIN(IF(VLOOKUP($B286,Baux!$A:$G,5,FALSE)="",DATE($A286,12,31),VLOOKUP($B286,Baux!$A:$G,5,FALSE)),DATE($A286,12,31)))</f>
        <v/>
      </c>
      <c r="H286" s="7" t="str">
        <f t="shared" si="68"/>
        <v/>
      </c>
      <c r="I286" s="7" t="str">
        <f t="shared" si="69"/>
        <v/>
      </c>
      <c r="J286" s="7" t="str">
        <f>IF(OR($A286="", $B286=""),"",$I286*(IFERROR(SUMIFS(Charges_Reelles!$J:$J,Charges_Reelles!$C:$C,$A286,Charges_Reelles!$D:$D,"Immeuble",Charges_Reelles!$E:$E,$E286,Charges_Reelles!$K:$K,"O",Charges_Reelles!$L:$L,"Tantièmes")*IFERROR(VLOOKUP($C286,Biens!$A:$F,3,FALSE)/VLOOKUP($E286,Immeubles!$A:$F,3,FALSE),0),0)+IFERROR(SUMIFS(Charges_Reelles!$J:$J,Charges_Reelles!$C:$C,$A286,Charges_Reelles!$D:$D,"Immeuble",Charges_Reelles!$E:$E,$E286,Charges_Reelles!$K:$K,"O",Charges_Reelles!$L:$L,"Surface")*IFERROR(VLOOKUP($C286,Biens!$A:$F,4,FALSE)/VLOOKUP($E286,Immeubles!$A:$F,4,FALSE),0),0)+IFERROR(SUMIFS(Charges_Reelles!$J:$J,Charges_Reelles!$C:$C,$A286,Charges_Reelles!$D:$D,"Immeuble",Charges_Reelles!$E:$E,$E286,Charges_Reelles!$K:$K,"O",Charges_Reelles!$L:$L,"Égalitaire")*IFERROR(1/VLOOKUP($E286,Immeubles!$A:$F,5,FALSE),0),0)+SUMIFS(Charges_Reelles!$J:$J,Charges_Reelles!$C:$C,$A286,Charges_Reelles!$D:$D,"Bien",Charges_Reelles!$F:$F,$C286,Charges_Reelles!$K:$K,"O")+SUMIFS(Charges_Reelles!$J:$J,Charges_Reelles!$C:$C,$A286,Charges_Reelles!$D:$D,"Bail",Charges_Reelles!$G:$G,$B286,Charges_Reelles!$K:$K,"O")))</f>
        <v/>
      </c>
      <c r="K286" s="7" t="str">
        <f>IF(OR($A286="", $B286=""),"",SUMIFS(Provisions!$D:$D,Provisions!$B:$B,$A286,Provisions!$C:$C,$B286))</f>
        <v/>
      </c>
      <c r="L286" s="7" t="str">
        <f t="shared" si="70"/>
        <v/>
      </c>
      <c r="M286" s="7" t="str">
        <f t="shared" si="71"/>
        <v/>
      </c>
      <c r="N286" s="7" t="str">
        <f t="shared" si="72"/>
        <v/>
      </c>
      <c r="O286" s="8"/>
      <c r="P286" s="8"/>
      <c r="Q286" s="8"/>
      <c r="R286" t="str">
        <f t="shared" si="73"/>
        <v/>
      </c>
      <c r="S286" t="str">
        <f t="shared" si="74"/>
        <v/>
      </c>
      <c r="T286" t="str">
        <f t="shared" si="75"/>
        <v/>
      </c>
      <c r="U286" t="str">
        <f t="shared" si="76"/>
        <v/>
      </c>
      <c r="V286" t="str">
        <f t="shared" si="77"/>
        <v/>
      </c>
      <c r="W286" t="str">
        <f t="shared" si="78"/>
        <v/>
      </c>
      <c r="X286" t="str">
        <f t="shared" si="79"/>
        <v/>
      </c>
      <c r="Y286" t="str">
        <f t="shared" si="80"/>
        <v/>
      </c>
      <c r="Z286" t="str">
        <f t="shared" si="81"/>
        <v/>
      </c>
      <c r="AA286" t="str">
        <f t="shared" si="82"/>
        <v/>
      </c>
      <c r="AB286" t="str">
        <f t="shared" si="83"/>
        <v/>
      </c>
      <c r="AC286" t="str">
        <f t="shared" si="84"/>
        <v/>
      </c>
    </row>
    <row r="287" spans="1:29" x14ac:dyDescent="0.25">
      <c r="A287" s="6"/>
      <c r="B287" s="6"/>
      <c r="C287" s="7" t="str">
        <f>IF($B287="","",VLOOKUP($B287,Baux!$A:$G,2,FALSE))</f>
        <v/>
      </c>
      <c r="D287" s="7" t="str">
        <f>IF($B287="","",VLOOKUP($B287,Baux!$A:$G,3,FALSE))</f>
        <v/>
      </c>
      <c r="E287" s="7" t="str">
        <f>IF($C287="","",VLOOKUP($C287,Biens!$A:$F,2,FALSE))</f>
        <v/>
      </c>
      <c r="F287" s="7" t="str">
        <f>IF(OR($A287="", $B287=""),"",MAX(VLOOKUP($B287,Baux!$A:$G,4,FALSE),DATE($A287,1,1)))</f>
        <v/>
      </c>
      <c r="G287" s="7" t="str">
        <f>IF(OR($A287="", $B287=""),"",MIN(IF(VLOOKUP($B287,Baux!$A:$G,5,FALSE)="",DATE($A287,12,31),VLOOKUP($B287,Baux!$A:$G,5,FALSE)),DATE($A287,12,31)))</f>
        <v/>
      </c>
      <c r="H287" s="7" t="str">
        <f t="shared" si="68"/>
        <v/>
      </c>
      <c r="I287" s="7" t="str">
        <f t="shared" si="69"/>
        <v/>
      </c>
      <c r="J287" s="7" t="str">
        <f>IF(OR($A287="", $B287=""),"",$I287*(IFERROR(SUMIFS(Charges_Reelles!$J:$J,Charges_Reelles!$C:$C,$A287,Charges_Reelles!$D:$D,"Immeuble",Charges_Reelles!$E:$E,$E287,Charges_Reelles!$K:$K,"O",Charges_Reelles!$L:$L,"Tantièmes")*IFERROR(VLOOKUP($C287,Biens!$A:$F,3,FALSE)/VLOOKUP($E287,Immeubles!$A:$F,3,FALSE),0),0)+IFERROR(SUMIFS(Charges_Reelles!$J:$J,Charges_Reelles!$C:$C,$A287,Charges_Reelles!$D:$D,"Immeuble",Charges_Reelles!$E:$E,$E287,Charges_Reelles!$K:$K,"O",Charges_Reelles!$L:$L,"Surface")*IFERROR(VLOOKUP($C287,Biens!$A:$F,4,FALSE)/VLOOKUP($E287,Immeubles!$A:$F,4,FALSE),0),0)+IFERROR(SUMIFS(Charges_Reelles!$J:$J,Charges_Reelles!$C:$C,$A287,Charges_Reelles!$D:$D,"Immeuble",Charges_Reelles!$E:$E,$E287,Charges_Reelles!$K:$K,"O",Charges_Reelles!$L:$L,"Égalitaire")*IFERROR(1/VLOOKUP($E287,Immeubles!$A:$F,5,FALSE),0),0)+SUMIFS(Charges_Reelles!$J:$J,Charges_Reelles!$C:$C,$A287,Charges_Reelles!$D:$D,"Bien",Charges_Reelles!$F:$F,$C287,Charges_Reelles!$K:$K,"O")+SUMIFS(Charges_Reelles!$J:$J,Charges_Reelles!$C:$C,$A287,Charges_Reelles!$D:$D,"Bail",Charges_Reelles!$G:$G,$B287,Charges_Reelles!$K:$K,"O")))</f>
        <v/>
      </c>
      <c r="K287" s="7" t="str">
        <f>IF(OR($A287="", $B287=""),"",SUMIFS(Provisions!$D:$D,Provisions!$B:$B,$A287,Provisions!$C:$C,$B287))</f>
        <v/>
      </c>
      <c r="L287" s="7" t="str">
        <f t="shared" si="70"/>
        <v/>
      </c>
      <c r="M287" s="7" t="str">
        <f t="shared" si="71"/>
        <v/>
      </c>
      <c r="N287" s="7" t="str">
        <f t="shared" si="72"/>
        <v/>
      </c>
      <c r="O287" s="8"/>
      <c r="P287" s="8"/>
      <c r="Q287" s="8"/>
      <c r="R287" t="str">
        <f t="shared" si="73"/>
        <v/>
      </c>
      <c r="S287" t="str">
        <f t="shared" si="74"/>
        <v/>
      </c>
      <c r="T287" t="str">
        <f t="shared" si="75"/>
        <v/>
      </c>
      <c r="U287" t="str">
        <f t="shared" si="76"/>
        <v/>
      </c>
      <c r="V287" t="str">
        <f t="shared" si="77"/>
        <v/>
      </c>
      <c r="W287" t="str">
        <f t="shared" si="78"/>
        <v/>
      </c>
      <c r="X287" t="str">
        <f t="shared" si="79"/>
        <v/>
      </c>
      <c r="Y287" t="str">
        <f t="shared" si="80"/>
        <v/>
      </c>
      <c r="Z287" t="str">
        <f t="shared" si="81"/>
        <v/>
      </c>
      <c r="AA287" t="str">
        <f t="shared" si="82"/>
        <v/>
      </c>
      <c r="AB287" t="str">
        <f t="shared" si="83"/>
        <v/>
      </c>
      <c r="AC287" t="str">
        <f t="shared" si="84"/>
        <v/>
      </c>
    </row>
    <row r="288" spans="1:29" x14ac:dyDescent="0.25">
      <c r="A288" s="6"/>
      <c r="B288" s="6"/>
      <c r="C288" s="7" t="str">
        <f>IF($B288="","",VLOOKUP($B288,Baux!$A:$G,2,FALSE))</f>
        <v/>
      </c>
      <c r="D288" s="7" t="str">
        <f>IF($B288="","",VLOOKUP($B288,Baux!$A:$G,3,FALSE))</f>
        <v/>
      </c>
      <c r="E288" s="7" t="str">
        <f>IF($C288="","",VLOOKUP($C288,Biens!$A:$F,2,FALSE))</f>
        <v/>
      </c>
      <c r="F288" s="7" t="str">
        <f>IF(OR($A288="", $B288=""),"",MAX(VLOOKUP($B288,Baux!$A:$G,4,FALSE),DATE($A288,1,1)))</f>
        <v/>
      </c>
      <c r="G288" s="7" t="str">
        <f>IF(OR($A288="", $B288=""),"",MIN(IF(VLOOKUP($B288,Baux!$A:$G,5,FALSE)="",DATE($A288,12,31),VLOOKUP($B288,Baux!$A:$G,5,FALSE)),DATE($A288,12,31)))</f>
        <v/>
      </c>
      <c r="H288" s="7" t="str">
        <f t="shared" si="68"/>
        <v/>
      </c>
      <c r="I288" s="7" t="str">
        <f t="shared" si="69"/>
        <v/>
      </c>
      <c r="J288" s="7" t="str">
        <f>IF(OR($A288="", $B288=""),"",$I288*(IFERROR(SUMIFS(Charges_Reelles!$J:$J,Charges_Reelles!$C:$C,$A288,Charges_Reelles!$D:$D,"Immeuble",Charges_Reelles!$E:$E,$E288,Charges_Reelles!$K:$K,"O",Charges_Reelles!$L:$L,"Tantièmes")*IFERROR(VLOOKUP($C288,Biens!$A:$F,3,FALSE)/VLOOKUP($E288,Immeubles!$A:$F,3,FALSE),0),0)+IFERROR(SUMIFS(Charges_Reelles!$J:$J,Charges_Reelles!$C:$C,$A288,Charges_Reelles!$D:$D,"Immeuble",Charges_Reelles!$E:$E,$E288,Charges_Reelles!$K:$K,"O",Charges_Reelles!$L:$L,"Surface")*IFERROR(VLOOKUP($C288,Biens!$A:$F,4,FALSE)/VLOOKUP($E288,Immeubles!$A:$F,4,FALSE),0),0)+IFERROR(SUMIFS(Charges_Reelles!$J:$J,Charges_Reelles!$C:$C,$A288,Charges_Reelles!$D:$D,"Immeuble",Charges_Reelles!$E:$E,$E288,Charges_Reelles!$K:$K,"O",Charges_Reelles!$L:$L,"Égalitaire")*IFERROR(1/VLOOKUP($E288,Immeubles!$A:$F,5,FALSE),0),0)+SUMIFS(Charges_Reelles!$J:$J,Charges_Reelles!$C:$C,$A288,Charges_Reelles!$D:$D,"Bien",Charges_Reelles!$F:$F,$C288,Charges_Reelles!$K:$K,"O")+SUMIFS(Charges_Reelles!$J:$J,Charges_Reelles!$C:$C,$A288,Charges_Reelles!$D:$D,"Bail",Charges_Reelles!$G:$G,$B288,Charges_Reelles!$K:$K,"O")))</f>
        <v/>
      </c>
      <c r="K288" s="7" t="str">
        <f>IF(OR($A288="", $B288=""),"",SUMIFS(Provisions!$D:$D,Provisions!$B:$B,$A288,Provisions!$C:$C,$B288))</f>
        <v/>
      </c>
      <c r="L288" s="7" t="str">
        <f t="shared" si="70"/>
        <v/>
      </c>
      <c r="M288" s="7" t="str">
        <f t="shared" si="71"/>
        <v/>
      </c>
      <c r="N288" s="7" t="str">
        <f t="shared" si="72"/>
        <v/>
      </c>
      <c r="O288" s="8"/>
      <c r="P288" s="8"/>
      <c r="Q288" s="8"/>
      <c r="R288" t="str">
        <f t="shared" si="73"/>
        <v/>
      </c>
      <c r="S288" t="str">
        <f t="shared" si="74"/>
        <v/>
      </c>
      <c r="T288" t="str">
        <f t="shared" si="75"/>
        <v/>
      </c>
      <c r="U288" t="str">
        <f t="shared" si="76"/>
        <v/>
      </c>
      <c r="V288" t="str">
        <f t="shared" si="77"/>
        <v/>
      </c>
      <c r="W288" t="str">
        <f t="shared" si="78"/>
        <v/>
      </c>
      <c r="X288" t="str">
        <f t="shared" si="79"/>
        <v/>
      </c>
      <c r="Y288" t="str">
        <f t="shared" si="80"/>
        <v/>
      </c>
      <c r="Z288" t="str">
        <f t="shared" si="81"/>
        <v/>
      </c>
      <c r="AA288" t="str">
        <f t="shared" si="82"/>
        <v/>
      </c>
      <c r="AB288" t="str">
        <f t="shared" si="83"/>
        <v/>
      </c>
      <c r="AC288" t="str">
        <f t="shared" si="84"/>
        <v/>
      </c>
    </row>
    <row r="289" spans="1:29" x14ac:dyDescent="0.25">
      <c r="A289" s="6"/>
      <c r="B289" s="6"/>
      <c r="C289" s="7" t="str">
        <f>IF($B289="","",VLOOKUP($B289,Baux!$A:$G,2,FALSE))</f>
        <v/>
      </c>
      <c r="D289" s="7" t="str">
        <f>IF($B289="","",VLOOKUP($B289,Baux!$A:$G,3,FALSE))</f>
        <v/>
      </c>
      <c r="E289" s="7" t="str">
        <f>IF($C289="","",VLOOKUP($C289,Biens!$A:$F,2,FALSE))</f>
        <v/>
      </c>
      <c r="F289" s="7" t="str">
        <f>IF(OR($A289="", $B289=""),"",MAX(VLOOKUP($B289,Baux!$A:$G,4,FALSE),DATE($A289,1,1)))</f>
        <v/>
      </c>
      <c r="G289" s="7" t="str">
        <f>IF(OR($A289="", $B289=""),"",MIN(IF(VLOOKUP($B289,Baux!$A:$G,5,FALSE)="",DATE($A289,12,31),VLOOKUP($B289,Baux!$A:$G,5,FALSE)),DATE($A289,12,31)))</f>
        <v/>
      </c>
      <c r="H289" s="7" t="str">
        <f t="shared" si="68"/>
        <v/>
      </c>
      <c r="I289" s="7" t="str">
        <f t="shared" si="69"/>
        <v/>
      </c>
      <c r="J289" s="7" t="str">
        <f>IF(OR($A289="", $B289=""),"",$I289*(IFERROR(SUMIFS(Charges_Reelles!$J:$J,Charges_Reelles!$C:$C,$A289,Charges_Reelles!$D:$D,"Immeuble",Charges_Reelles!$E:$E,$E289,Charges_Reelles!$K:$K,"O",Charges_Reelles!$L:$L,"Tantièmes")*IFERROR(VLOOKUP($C289,Biens!$A:$F,3,FALSE)/VLOOKUP($E289,Immeubles!$A:$F,3,FALSE),0),0)+IFERROR(SUMIFS(Charges_Reelles!$J:$J,Charges_Reelles!$C:$C,$A289,Charges_Reelles!$D:$D,"Immeuble",Charges_Reelles!$E:$E,$E289,Charges_Reelles!$K:$K,"O",Charges_Reelles!$L:$L,"Surface")*IFERROR(VLOOKUP($C289,Biens!$A:$F,4,FALSE)/VLOOKUP($E289,Immeubles!$A:$F,4,FALSE),0),0)+IFERROR(SUMIFS(Charges_Reelles!$J:$J,Charges_Reelles!$C:$C,$A289,Charges_Reelles!$D:$D,"Immeuble",Charges_Reelles!$E:$E,$E289,Charges_Reelles!$K:$K,"O",Charges_Reelles!$L:$L,"Égalitaire")*IFERROR(1/VLOOKUP($E289,Immeubles!$A:$F,5,FALSE),0),0)+SUMIFS(Charges_Reelles!$J:$J,Charges_Reelles!$C:$C,$A289,Charges_Reelles!$D:$D,"Bien",Charges_Reelles!$F:$F,$C289,Charges_Reelles!$K:$K,"O")+SUMIFS(Charges_Reelles!$J:$J,Charges_Reelles!$C:$C,$A289,Charges_Reelles!$D:$D,"Bail",Charges_Reelles!$G:$G,$B289,Charges_Reelles!$K:$K,"O")))</f>
        <v/>
      </c>
      <c r="K289" s="7" t="str">
        <f>IF(OR($A289="", $B289=""),"",SUMIFS(Provisions!$D:$D,Provisions!$B:$B,$A289,Provisions!$C:$C,$B289))</f>
        <v/>
      </c>
      <c r="L289" s="7" t="str">
        <f t="shared" si="70"/>
        <v/>
      </c>
      <c r="M289" s="7" t="str">
        <f t="shared" si="71"/>
        <v/>
      </c>
      <c r="N289" s="7" t="str">
        <f t="shared" si="72"/>
        <v/>
      </c>
      <c r="O289" s="8"/>
      <c r="P289" s="8"/>
      <c r="Q289" s="8"/>
      <c r="R289" t="str">
        <f t="shared" si="73"/>
        <v/>
      </c>
      <c r="S289" t="str">
        <f t="shared" si="74"/>
        <v/>
      </c>
      <c r="T289" t="str">
        <f t="shared" si="75"/>
        <v/>
      </c>
      <c r="U289" t="str">
        <f t="shared" si="76"/>
        <v/>
      </c>
      <c r="V289" t="str">
        <f t="shared" si="77"/>
        <v/>
      </c>
      <c r="W289" t="str">
        <f t="shared" si="78"/>
        <v/>
      </c>
      <c r="X289" t="str">
        <f t="shared" si="79"/>
        <v/>
      </c>
      <c r="Y289" t="str">
        <f t="shared" si="80"/>
        <v/>
      </c>
      <c r="Z289" t="str">
        <f t="shared" si="81"/>
        <v/>
      </c>
      <c r="AA289" t="str">
        <f t="shared" si="82"/>
        <v/>
      </c>
      <c r="AB289" t="str">
        <f t="shared" si="83"/>
        <v/>
      </c>
      <c r="AC289" t="str">
        <f t="shared" si="84"/>
        <v/>
      </c>
    </row>
    <row r="290" spans="1:29" x14ac:dyDescent="0.25">
      <c r="A290" s="6"/>
      <c r="B290" s="6"/>
      <c r="C290" s="7" t="str">
        <f>IF($B290="","",VLOOKUP($B290,Baux!$A:$G,2,FALSE))</f>
        <v/>
      </c>
      <c r="D290" s="7" t="str">
        <f>IF($B290="","",VLOOKUP($B290,Baux!$A:$G,3,FALSE))</f>
        <v/>
      </c>
      <c r="E290" s="7" t="str">
        <f>IF($C290="","",VLOOKUP($C290,Biens!$A:$F,2,FALSE))</f>
        <v/>
      </c>
      <c r="F290" s="7" t="str">
        <f>IF(OR($A290="", $B290=""),"",MAX(VLOOKUP($B290,Baux!$A:$G,4,FALSE),DATE($A290,1,1)))</f>
        <v/>
      </c>
      <c r="G290" s="7" t="str">
        <f>IF(OR($A290="", $B290=""),"",MIN(IF(VLOOKUP($B290,Baux!$A:$G,5,FALSE)="",DATE($A290,12,31),VLOOKUP($B290,Baux!$A:$G,5,FALSE)),DATE($A290,12,31)))</f>
        <v/>
      </c>
      <c r="H290" s="7" t="str">
        <f t="shared" si="68"/>
        <v/>
      </c>
      <c r="I290" s="7" t="str">
        <f t="shared" si="69"/>
        <v/>
      </c>
      <c r="J290" s="7" t="str">
        <f>IF(OR($A290="", $B290=""),"",$I290*(IFERROR(SUMIFS(Charges_Reelles!$J:$J,Charges_Reelles!$C:$C,$A290,Charges_Reelles!$D:$D,"Immeuble",Charges_Reelles!$E:$E,$E290,Charges_Reelles!$K:$K,"O",Charges_Reelles!$L:$L,"Tantièmes")*IFERROR(VLOOKUP($C290,Biens!$A:$F,3,FALSE)/VLOOKUP($E290,Immeubles!$A:$F,3,FALSE),0),0)+IFERROR(SUMIFS(Charges_Reelles!$J:$J,Charges_Reelles!$C:$C,$A290,Charges_Reelles!$D:$D,"Immeuble",Charges_Reelles!$E:$E,$E290,Charges_Reelles!$K:$K,"O",Charges_Reelles!$L:$L,"Surface")*IFERROR(VLOOKUP($C290,Biens!$A:$F,4,FALSE)/VLOOKUP($E290,Immeubles!$A:$F,4,FALSE),0),0)+IFERROR(SUMIFS(Charges_Reelles!$J:$J,Charges_Reelles!$C:$C,$A290,Charges_Reelles!$D:$D,"Immeuble",Charges_Reelles!$E:$E,$E290,Charges_Reelles!$K:$K,"O",Charges_Reelles!$L:$L,"Égalitaire")*IFERROR(1/VLOOKUP($E290,Immeubles!$A:$F,5,FALSE),0),0)+SUMIFS(Charges_Reelles!$J:$J,Charges_Reelles!$C:$C,$A290,Charges_Reelles!$D:$D,"Bien",Charges_Reelles!$F:$F,$C290,Charges_Reelles!$K:$K,"O")+SUMIFS(Charges_Reelles!$J:$J,Charges_Reelles!$C:$C,$A290,Charges_Reelles!$D:$D,"Bail",Charges_Reelles!$G:$G,$B290,Charges_Reelles!$K:$K,"O")))</f>
        <v/>
      </c>
      <c r="K290" s="7" t="str">
        <f>IF(OR($A290="", $B290=""),"",SUMIFS(Provisions!$D:$D,Provisions!$B:$B,$A290,Provisions!$C:$C,$B290))</f>
        <v/>
      </c>
      <c r="L290" s="7" t="str">
        <f t="shared" si="70"/>
        <v/>
      </c>
      <c r="M290" s="7" t="str">
        <f t="shared" si="71"/>
        <v/>
      </c>
      <c r="N290" s="7" t="str">
        <f t="shared" si="72"/>
        <v/>
      </c>
      <c r="O290" s="8"/>
      <c r="P290" s="8"/>
      <c r="Q290" s="8"/>
      <c r="R290" t="str">
        <f t="shared" si="73"/>
        <v/>
      </c>
      <c r="S290" t="str">
        <f t="shared" si="74"/>
        <v/>
      </c>
      <c r="T290" t="str">
        <f t="shared" si="75"/>
        <v/>
      </c>
      <c r="U290" t="str">
        <f t="shared" si="76"/>
        <v/>
      </c>
      <c r="V290" t="str">
        <f t="shared" si="77"/>
        <v/>
      </c>
      <c r="W290" t="str">
        <f t="shared" si="78"/>
        <v/>
      </c>
      <c r="X290" t="str">
        <f t="shared" si="79"/>
        <v/>
      </c>
      <c r="Y290" t="str">
        <f t="shared" si="80"/>
        <v/>
      </c>
      <c r="Z290" t="str">
        <f t="shared" si="81"/>
        <v/>
      </c>
      <c r="AA290" t="str">
        <f t="shared" si="82"/>
        <v/>
      </c>
      <c r="AB290" t="str">
        <f t="shared" si="83"/>
        <v/>
      </c>
      <c r="AC290" t="str">
        <f t="shared" si="84"/>
        <v/>
      </c>
    </row>
    <row r="291" spans="1:29" x14ac:dyDescent="0.25">
      <c r="A291" s="6"/>
      <c r="B291" s="6"/>
      <c r="C291" s="7" t="str">
        <f>IF($B291="","",VLOOKUP($B291,Baux!$A:$G,2,FALSE))</f>
        <v/>
      </c>
      <c r="D291" s="7" t="str">
        <f>IF($B291="","",VLOOKUP($B291,Baux!$A:$G,3,FALSE))</f>
        <v/>
      </c>
      <c r="E291" s="7" t="str">
        <f>IF($C291="","",VLOOKUP($C291,Biens!$A:$F,2,FALSE))</f>
        <v/>
      </c>
      <c r="F291" s="7" t="str">
        <f>IF(OR($A291="", $B291=""),"",MAX(VLOOKUP($B291,Baux!$A:$G,4,FALSE),DATE($A291,1,1)))</f>
        <v/>
      </c>
      <c r="G291" s="7" t="str">
        <f>IF(OR($A291="", $B291=""),"",MIN(IF(VLOOKUP($B291,Baux!$A:$G,5,FALSE)="",DATE($A291,12,31),VLOOKUP($B291,Baux!$A:$G,5,FALSE)),DATE($A291,12,31)))</f>
        <v/>
      </c>
      <c r="H291" s="7" t="str">
        <f t="shared" si="68"/>
        <v/>
      </c>
      <c r="I291" s="7" t="str">
        <f t="shared" si="69"/>
        <v/>
      </c>
      <c r="J291" s="7" t="str">
        <f>IF(OR($A291="", $B291=""),"",$I291*(IFERROR(SUMIFS(Charges_Reelles!$J:$J,Charges_Reelles!$C:$C,$A291,Charges_Reelles!$D:$D,"Immeuble",Charges_Reelles!$E:$E,$E291,Charges_Reelles!$K:$K,"O",Charges_Reelles!$L:$L,"Tantièmes")*IFERROR(VLOOKUP($C291,Biens!$A:$F,3,FALSE)/VLOOKUP($E291,Immeubles!$A:$F,3,FALSE),0),0)+IFERROR(SUMIFS(Charges_Reelles!$J:$J,Charges_Reelles!$C:$C,$A291,Charges_Reelles!$D:$D,"Immeuble",Charges_Reelles!$E:$E,$E291,Charges_Reelles!$K:$K,"O",Charges_Reelles!$L:$L,"Surface")*IFERROR(VLOOKUP($C291,Biens!$A:$F,4,FALSE)/VLOOKUP($E291,Immeubles!$A:$F,4,FALSE),0),0)+IFERROR(SUMIFS(Charges_Reelles!$J:$J,Charges_Reelles!$C:$C,$A291,Charges_Reelles!$D:$D,"Immeuble",Charges_Reelles!$E:$E,$E291,Charges_Reelles!$K:$K,"O",Charges_Reelles!$L:$L,"Égalitaire")*IFERROR(1/VLOOKUP($E291,Immeubles!$A:$F,5,FALSE),0),0)+SUMIFS(Charges_Reelles!$J:$J,Charges_Reelles!$C:$C,$A291,Charges_Reelles!$D:$D,"Bien",Charges_Reelles!$F:$F,$C291,Charges_Reelles!$K:$K,"O")+SUMIFS(Charges_Reelles!$J:$J,Charges_Reelles!$C:$C,$A291,Charges_Reelles!$D:$D,"Bail",Charges_Reelles!$G:$G,$B291,Charges_Reelles!$K:$K,"O")))</f>
        <v/>
      </c>
      <c r="K291" s="7" t="str">
        <f>IF(OR($A291="", $B291=""),"",SUMIFS(Provisions!$D:$D,Provisions!$B:$B,$A291,Provisions!$C:$C,$B291))</f>
        <v/>
      </c>
      <c r="L291" s="7" t="str">
        <f t="shared" si="70"/>
        <v/>
      </c>
      <c r="M291" s="7" t="str">
        <f t="shared" si="71"/>
        <v/>
      </c>
      <c r="N291" s="7" t="str">
        <f t="shared" si="72"/>
        <v/>
      </c>
      <c r="O291" s="8"/>
      <c r="P291" s="8"/>
      <c r="Q291" s="8"/>
      <c r="R291" t="str">
        <f t="shared" si="73"/>
        <v/>
      </c>
      <c r="S291" t="str">
        <f t="shared" si="74"/>
        <v/>
      </c>
      <c r="T291" t="str">
        <f t="shared" si="75"/>
        <v/>
      </c>
      <c r="U291" t="str">
        <f t="shared" si="76"/>
        <v/>
      </c>
      <c r="V291" t="str">
        <f t="shared" si="77"/>
        <v/>
      </c>
      <c r="W291" t="str">
        <f t="shared" si="78"/>
        <v/>
      </c>
      <c r="X291" t="str">
        <f t="shared" si="79"/>
        <v/>
      </c>
      <c r="Y291" t="str">
        <f t="shared" si="80"/>
        <v/>
      </c>
      <c r="Z291" t="str">
        <f t="shared" si="81"/>
        <v/>
      </c>
      <c r="AA291" t="str">
        <f t="shared" si="82"/>
        <v/>
      </c>
      <c r="AB291" t="str">
        <f t="shared" si="83"/>
        <v/>
      </c>
      <c r="AC291" t="str">
        <f t="shared" si="84"/>
        <v/>
      </c>
    </row>
    <row r="292" spans="1:29" x14ac:dyDescent="0.25">
      <c r="A292" s="6"/>
      <c r="B292" s="6"/>
      <c r="C292" s="7" t="str">
        <f>IF($B292="","",VLOOKUP($B292,Baux!$A:$G,2,FALSE))</f>
        <v/>
      </c>
      <c r="D292" s="7" t="str">
        <f>IF($B292="","",VLOOKUP($B292,Baux!$A:$G,3,FALSE))</f>
        <v/>
      </c>
      <c r="E292" s="7" t="str">
        <f>IF($C292="","",VLOOKUP($C292,Biens!$A:$F,2,FALSE))</f>
        <v/>
      </c>
      <c r="F292" s="7" t="str">
        <f>IF(OR($A292="", $B292=""),"",MAX(VLOOKUP($B292,Baux!$A:$G,4,FALSE),DATE($A292,1,1)))</f>
        <v/>
      </c>
      <c r="G292" s="7" t="str">
        <f>IF(OR($A292="", $B292=""),"",MIN(IF(VLOOKUP($B292,Baux!$A:$G,5,FALSE)="",DATE($A292,12,31),VLOOKUP($B292,Baux!$A:$G,5,FALSE)),DATE($A292,12,31)))</f>
        <v/>
      </c>
      <c r="H292" s="7" t="str">
        <f t="shared" si="68"/>
        <v/>
      </c>
      <c r="I292" s="7" t="str">
        <f t="shared" si="69"/>
        <v/>
      </c>
      <c r="J292" s="7" t="str">
        <f>IF(OR($A292="", $B292=""),"",$I292*(IFERROR(SUMIFS(Charges_Reelles!$J:$J,Charges_Reelles!$C:$C,$A292,Charges_Reelles!$D:$D,"Immeuble",Charges_Reelles!$E:$E,$E292,Charges_Reelles!$K:$K,"O",Charges_Reelles!$L:$L,"Tantièmes")*IFERROR(VLOOKUP($C292,Biens!$A:$F,3,FALSE)/VLOOKUP($E292,Immeubles!$A:$F,3,FALSE),0),0)+IFERROR(SUMIFS(Charges_Reelles!$J:$J,Charges_Reelles!$C:$C,$A292,Charges_Reelles!$D:$D,"Immeuble",Charges_Reelles!$E:$E,$E292,Charges_Reelles!$K:$K,"O",Charges_Reelles!$L:$L,"Surface")*IFERROR(VLOOKUP($C292,Biens!$A:$F,4,FALSE)/VLOOKUP($E292,Immeubles!$A:$F,4,FALSE),0),0)+IFERROR(SUMIFS(Charges_Reelles!$J:$J,Charges_Reelles!$C:$C,$A292,Charges_Reelles!$D:$D,"Immeuble",Charges_Reelles!$E:$E,$E292,Charges_Reelles!$K:$K,"O",Charges_Reelles!$L:$L,"Égalitaire")*IFERROR(1/VLOOKUP($E292,Immeubles!$A:$F,5,FALSE),0),0)+SUMIFS(Charges_Reelles!$J:$J,Charges_Reelles!$C:$C,$A292,Charges_Reelles!$D:$D,"Bien",Charges_Reelles!$F:$F,$C292,Charges_Reelles!$K:$K,"O")+SUMIFS(Charges_Reelles!$J:$J,Charges_Reelles!$C:$C,$A292,Charges_Reelles!$D:$D,"Bail",Charges_Reelles!$G:$G,$B292,Charges_Reelles!$K:$K,"O")))</f>
        <v/>
      </c>
      <c r="K292" s="7" t="str">
        <f>IF(OR($A292="", $B292=""),"",SUMIFS(Provisions!$D:$D,Provisions!$B:$B,$A292,Provisions!$C:$C,$B292))</f>
        <v/>
      </c>
      <c r="L292" s="7" t="str">
        <f t="shared" si="70"/>
        <v/>
      </c>
      <c r="M292" s="7" t="str">
        <f t="shared" si="71"/>
        <v/>
      </c>
      <c r="N292" s="7" t="str">
        <f t="shared" si="72"/>
        <v/>
      </c>
      <c r="O292" s="8"/>
      <c r="P292" s="8"/>
      <c r="Q292" s="8"/>
      <c r="R292" t="str">
        <f t="shared" si="73"/>
        <v/>
      </c>
      <c r="S292" t="str">
        <f t="shared" si="74"/>
        <v/>
      </c>
      <c r="T292" t="str">
        <f t="shared" si="75"/>
        <v/>
      </c>
      <c r="U292" t="str">
        <f t="shared" si="76"/>
        <v/>
      </c>
      <c r="V292" t="str">
        <f t="shared" si="77"/>
        <v/>
      </c>
      <c r="W292" t="str">
        <f t="shared" si="78"/>
        <v/>
      </c>
      <c r="X292" t="str">
        <f t="shared" si="79"/>
        <v/>
      </c>
      <c r="Y292" t="str">
        <f t="shared" si="80"/>
        <v/>
      </c>
      <c r="Z292" t="str">
        <f t="shared" si="81"/>
        <v/>
      </c>
      <c r="AA292" t="str">
        <f t="shared" si="82"/>
        <v/>
      </c>
      <c r="AB292" t="str">
        <f t="shared" si="83"/>
        <v/>
      </c>
      <c r="AC292" t="str">
        <f t="shared" si="84"/>
        <v/>
      </c>
    </row>
    <row r="293" spans="1:29" x14ac:dyDescent="0.25">
      <c r="A293" s="6"/>
      <c r="B293" s="6"/>
      <c r="C293" s="7" t="str">
        <f>IF($B293="","",VLOOKUP($B293,Baux!$A:$G,2,FALSE))</f>
        <v/>
      </c>
      <c r="D293" s="7" t="str">
        <f>IF($B293="","",VLOOKUP($B293,Baux!$A:$G,3,FALSE))</f>
        <v/>
      </c>
      <c r="E293" s="7" t="str">
        <f>IF($C293="","",VLOOKUP($C293,Biens!$A:$F,2,FALSE))</f>
        <v/>
      </c>
      <c r="F293" s="7" t="str">
        <f>IF(OR($A293="", $B293=""),"",MAX(VLOOKUP($B293,Baux!$A:$G,4,FALSE),DATE($A293,1,1)))</f>
        <v/>
      </c>
      <c r="G293" s="7" t="str">
        <f>IF(OR($A293="", $B293=""),"",MIN(IF(VLOOKUP($B293,Baux!$A:$G,5,FALSE)="",DATE($A293,12,31),VLOOKUP($B293,Baux!$A:$G,5,FALSE)),DATE($A293,12,31)))</f>
        <v/>
      </c>
      <c r="H293" s="7" t="str">
        <f t="shared" si="68"/>
        <v/>
      </c>
      <c r="I293" s="7" t="str">
        <f t="shared" si="69"/>
        <v/>
      </c>
      <c r="J293" s="7" t="str">
        <f>IF(OR($A293="", $B293=""),"",$I293*(IFERROR(SUMIFS(Charges_Reelles!$J:$J,Charges_Reelles!$C:$C,$A293,Charges_Reelles!$D:$D,"Immeuble",Charges_Reelles!$E:$E,$E293,Charges_Reelles!$K:$K,"O",Charges_Reelles!$L:$L,"Tantièmes")*IFERROR(VLOOKUP($C293,Biens!$A:$F,3,FALSE)/VLOOKUP($E293,Immeubles!$A:$F,3,FALSE),0),0)+IFERROR(SUMIFS(Charges_Reelles!$J:$J,Charges_Reelles!$C:$C,$A293,Charges_Reelles!$D:$D,"Immeuble",Charges_Reelles!$E:$E,$E293,Charges_Reelles!$K:$K,"O",Charges_Reelles!$L:$L,"Surface")*IFERROR(VLOOKUP($C293,Biens!$A:$F,4,FALSE)/VLOOKUP($E293,Immeubles!$A:$F,4,FALSE),0),0)+IFERROR(SUMIFS(Charges_Reelles!$J:$J,Charges_Reelles!$C:$C,$A293,Charges_Reelles!$D:$D,"Immeuble",Charges_Reelles!$E:$E,$E293,Charges_Reelles!$K:$K,"O",Charges_Reelles!$L:$L,"Égalitaire")*IFERROR(1/VLOOKUP($E293,Immeubles!$A:$F,5,FALSE),0),0)+SUMIFS(Charges_Reelles!$J:$J,Charges_Reelles!$C:$C,$A293,Charges_Reelles!$D:$D,"Bien",Charges_Reelles!$F:$F,$C293,Charges_Reelles!$K:$K,"O")+SUMIFS(Charges_Reelles!$J:$J,Charges_Reelles!$C:$C,$A293,Charges_Reelles!$D:$D,"Bail",Charges_Reelles!$G:$G,$B293,Charges_Reelles!$K:$K,"O")))</f>
        <v/>
      </c>
      <c r="K293" s="7" t="str">
        <f>IF(OR($A293="", $B293=""),"",SUMIFS(Provisions!$D:$D,Provisions!$B:$B,$A293,Provisions!$C:$C,$B293))</f>
        <v/>
      </c>
      <c r="L293" s="7" t="str">
        <f t="shared" si="70"/>
        <v/>
      </c>
      <c r="M293" s="7" t="str">
        <f t="shared" si="71"/>
        <v/>
      </c>
      <c r="N293" s="7" t="str">
        <f t="shared" si="72"/>
        <v/>
      </c>
      <c r="O293" s="8"/>
      <c r="P293" s="8"/>
      <c r="Q293" s="8"/>
      <c r="R293" t="str">
        <f t="shared" si="73"/>
        <v/>
      </c>
      <c r="S293" t="str">
        <f t="shared" si="74"/>
        <v/>
      </c>
      <c r="T293" t="str">
        <f t="shared" si="75"/>
        <v/>
      </c>
      <c r="U293" t="str">
        <f t="shared" si="76"/>
        <v/>
      </c>
      <c r="V293" t="str">
        <f t="shared" si="77"/>
        <v/>
      </c>
      <c r="W293" t="str">
        <f t="shared" si="78"/>
        <v/>
      </c>
      <c r="X293" t="str">
        <f t="shared" si="79"/>
        <v/>
      </c>
      <c r="Y293" t="str">
        <f t="shared" si="80"/>
        <v/>
      </c>
      <c r="Z293" t="str">
        <f t="shared" si="81"/>
        <v/>
      </c>
      <c r="AA293" t="str">
        <f t="shared" si="82"/>
        <v/>
      </c>
      <c r="AB293" t="str">
        <f t="shared" si="83"/>
        <v/>
      </c>
      <c r="AC293" t="str">
        <f t="shared" si="84"/>
        <v/>
      </c>
    </row>
    <row r="294" spans="1:29" x14ac:dyDescent="0.25">
      <c r="A294" s="6"/>
      <c r="B294" s="6"/>
      <c r="C294" s="7" t="str">
        <f>IF($B294="","",VLOOKUP($B294,Baux!$A:$G,2,FALSE))</f>
        <v/>
      </c>
      <c r="D294" s="7" t="str">
        <f>IF($B294="","",VLOOKUP($B294,Baux!$A:$G,3,FALSE))</f>
        <v/>
      </c>
      <c r="E294" s="7" t="str">
        <f>IF($C294="","",VLOOKUP($C294,Biens!$A:$F,2,FALSE))</f>
        <v/>
      </c>
      <c r="F294" s="7" t="str">
        <f>IF(OR($A294="", $B294=""),"",MAX(VLOOKUP($B294,Baux!$A:$G,4,FALSE),DATE($A294,1,1)))</f>
        <v/>
      </c>
      <c r="G294" s="7" t="str">
        <f>IF(OR($A294="", $B294=""),"",MIN(IF(VLOOKUP($B294,Baux!$A:$G,5,FALSE)="",DATE($A294,12,31),VLOOKUP($B294,Baux!$A:$G,5,FALSE)),DATE($A294,12,31)))</f>
        <v/>
      </c>
      <c r="H294" s="7" t="str">
        <f t="shared" si="68"/>
        <v/>
      </c>
      <c r="I294" s="7" t="str">
        <f t="shared" si="69"/>
        <v/>
      </c>
      <c r="J294" s="7" t="str">
        <f>IF(OR($A294="", $B294=""),"",$I294*(IFERROR(SUMIFS(Charges_Reelles!$J:$J,Charges_Reelles!$C:$C,$A294,Charges_Reelles!$D:$D,"Immeuble",Charges_Reelles!$E:$E,$E294,Charges_Reelles!$K:$K,"O",Charges_Reelles!$L:$L,"Tantièmes")*IFERROR(VLOOKUP($C294,Biens!$A:$F,3,FALSE)/VLOOKUP($E294,Immeubles!$A:$F,3,FALSE),0),0)+IFERROR(SUMIFS(Charges_Reelles!$J:$J,Charges_Reelles!$C:$C,$A294,Charges_Reelles!$D:$D,"Immeuble",Charges_Reelles!$E:$E,$E294,Charges_Reelles!$K:$K,"O",Charges_Reelles!$L:$L,"Surface")*IFERROR(VLOOKUP($C294,Biens!$A:$F,4,FALSE)/VLOOKUP($E294,Immeubles!$A:$F,4,FALSE),0),0)+IFERROR(SUMIFS(Charges_Reelles!$J:$J,Charges_Reelles!$C:$C,$A294,Charges_Reelles!$D:$D,"Immeuble",Charges_Reelles!$E:$E,$E294,Charges_Reelles!$K:$K,"O",Charges_Reelles!$L:$L,"Égalitaire")*IFERROR(1/VLOOKUP($E294,Immeubles!$A:$F,5,FALSE),0),0)+SUMIFS(Charges_Reelles!$J:$J,Charges_Reelles!$C:$C,$A294,Charges_Reelles!$D:$D,"Bien",Charges_Reelles!$F:$F,$C294,Charges_Reelles!$K:$K,"O")+SUMIFS(Charges_Reelles!$J:$J,Charges_Reelles!$C:$C,$A294,Charges_Reelles!$D:$D,"Bail",Charges_Reelles!$G:$G,$B294,Charges_Reelles!$K:$K,"O")))</f>
        <v/>
      </c>
      <c r="K294" s="7" t="str">
        <f>IF(OR($A294="", $B294=""),"",SUMIFS(Provisions!$D:$D,Provisions!$B:$B,$A294,Provisions!$C:$C,$B294))</f>
        <v/>
      </c>
      <c r="L294" s="7" t="str">
        <f t="shared" si="70"/>
        <v/>
      </c>
      <c r="M294" s="7" t="str">
        <f t="shared" si="71"/>
        <v/>
      </c>
      <c r="N294" s="7" t="str">
        <f t="shared" si="72"/>
        <v/>
      </c>
      <c r="O294" s="8"/>
      <c r="P294" s="8"/>
      <c r="Q294" s="8"/>
      <c r="R294" t="str">
        <f t="shared" si="73"/>
        <v/>
      </c>
      <c r="S294" t="str">
        <f t="shared" si="74"/>
        <v/>
      </c>
      <c r="T294" t="str">
        <f t="shared" si="75"/>
        <v/>
      </c>
      <c r="U294" t="str">
        <f t="shared" si="76"/>
        <v/>
      </c>
      <c r="V294" t="str">
        <f t="shared" si="77"/>
        <v/>
      </c>
      <c r="W294" t="str">
        <f t="shared" si="78"/>
        <v/>
      </c>
      <c r="X294" t="str">
        <f t="shared" si="79"/>
        <v/>
      </c>
      <c r="Y294" t="str">
        <f t="shared" si="80"/>
        <v/>
      </c>
      <c r="Z294" t="str">
        <f t="shared" si="81"/>
        <v/>
      </c>
      <c r="AA294" t="str">
        <f t="shared" si="82"/>
        <v/>
      </c>
      <c r="AB294" t="str">
        <f t="shared" si="83"/>
        <v/>
      </c>
      <c r="AC294" t="str">
        <f t="shared" si="84"/>
        <v/>
      </c>
    </row>
    <row r="295" spans="1:29" x14ac:dyDescent="0.25">
      <c r="A295" s="6"/>
      <c r="B295" s="6"/>
      <c r="C295" s="7" t="str">
        <f>IF($B295="","",VLOOKUP($B295,Baux!$A:$G,2,FALSE))</f>
        <v/>
      </c>
      <c r="D295" s="7" t="str">
        <f>IF($B295="","",VLOOKUP($B295,Baux!$A:$G,3,FALSE))</f>
        <v/>
      </c>
      <c r="E295" s="7" t="str">
        <f>IF($C295="","",VLOOKUP($C295,Biens!$A:$F,2,FALSE))</f>
        <v/>
      </c>
      <c r="F295" s="7" t="str">
        <f>IF(OR($A295="", $B295=""),"",MAX(VLOOKUP($B295,Baux!$A:$G,4,FALSE),DATE($A295,1,1)))</f>
        <v/>
      </c>
      <c r="G295" s="7" t="str">
        <f>IF(OR($A295="", $B295=""),"",MIN(IF(VLOOKUP($B295,Baux!$A:$G,5,FALSE)="",DATE($A295,12,31),VLOOKUP($B295,Baux!$A:$G,5,FALSE)),DATE($A295,12,31)))</f>
        <v/>
      </c>
      <c r="H295" s="7" t="str">
        <f t="shared" si="68"/>
        <v/>
      </c>
      <c r="I295" s="7" t="str">
        <f t="shared" si="69"/>
        <v/>
      </c>
      <c r="J295" s="7" t="str">
        <f>IF(OR($A295="", $B295=""),"",$I295*(IFERROR(SUMIFS(Charges_Reelles!$J:$J,Charges_Reelles!$C:$C,$A295,Charges_Reelles!$D:$D,"Immeuble",Charges_Reelles!$E:$E,$E295,Charges_Reelles!$K:$K,"O",Charges_Reelles!$L:$L,"Tantièmes")*IFERROR(VLOOKUP($C295,Biens!$A:$F,3,FALSE)/VLOOKUP($E295,Immeubles!$A:$F,3,FALSE),0),0)+IFERROR(SUMIFS(Charges_Reelles!$J:$J,Charges_Reelles!$C:$C,$A295,Charges_Reelles!$D:$D,"Immeuble",Charges_Reelles!$E:$E,$E295,Charges_Reelles!$K:$K,"O",Charges_Reelles!$L:$L,"Surface")*IFERROR(VLOOKUP($C295,Biens!$A:$F,4,FALSE)/VLOOKUP($E295,Immeubles!$A:$F,4,FALSE),0),0)+IFERROR(SUMIFS(Charges_Reelles!$J:$J,Charges_Reelles!$C:$C,$A295,Charges_Reelles!$D:$D,"Immeuble",Charges_Reelles!$E:$E,$E295,Charges_Reelles!$K:$K,"O",Charges_Reelles!$L:$L,"Égalitaire")*IFERROR(1/VLOOKUP($E295,Immeubles!$A:$F,5,FALSE),0),0)+SUMIFS(Charges_Reelles!$J:$J,Charges_Reelles!$C:$C,$A295,Charges_Reelles!$D:$D,"Bien",Charges_Reelles!$F:$F,$C295,Charges_Reelles!$K:$K,"O")+SUMIFS(Charges_Reelles!$J:$J,Charges_Reelles!$C:$C,$A295,Charges_Reelles!$D:$D,"Bail",Charges_Reelles!$G:$G,$B295,Charges_Reelles!$K:$K,"O")))</f>
        <v/>
      </c>
      <c r="K295" s="7" t="str">
        <f>IF(OR($A295="", $B295=""),"",SUMIFS(Provisions!$D:$D,Provisions!$B:$B,$A295,Provisions!$C:$C,$B295))</f>
        <v/>
      </c>
      <c r="L295" s="7" t="str">
        <f t="shared" si="70"/>
        <v/>
      </c>
      <c r="M295" s="7" t="str">
        <f t="shared" si="71"/>
        <v/>
      </c>
      <c r="N295" s="7" t="str">
        <f t="shared" si="72"/>
        <v/>
      </c>
      <c r="O295" s="8"/>
      <c r="P295" s="8"/>
      <c r="Q295" s="8"/>
      <c r="R295" t="str">
        <f t="shared" si="73"/>
        <v/>
      </c>
      <c r="S295" t="str">
        <f t="shared" si="74"/>
        <v/>
      </c>
      <c r="T295" t="str">
        <f t="shared" si="75"/>
        <v/>
      </c>
      <c r="U295" t="str">
        <f t="shared" si="76"/>
        <v/>
      </c>
      <c r="V295" t="str">
        <f t="shared" si="77"/>
        <v/>
      </c>
      <c r="W295" t="str">
        <f t="shared" si="78"/>
        <v/>
      </c>
      <c r="X295" t="str">
        <f t="shared" si="79"/>
        <v/>
      </c>
      <c r="Y295" t="str">
        <f t="shared" si="80"/>
        <v/>
      </c>
      <c r="Z295" t="str">
        <f t="shared" si="81"/>
        <v/>
      </c>
      <c r="AA295" t="str">
        <f t="shared" si="82"/>
        <v/>
      </c>
      <c r="AB295" t="str">
        <f t="shared" si="83"/>
        <v/>
      </c>
      <c r="AC295" t="str">
        <f t="shared" si="84"/>
        <v/>
      </c>
    </row>
    <row r="296" spans="1:29" x14ac:dyDescent="0.25">
      <c r="A296" s="6"/>
      <c r="B296" s="6"/>
      <c r="C296" s="7" t="str">
        <f>IF($B296="","",VLOOKUP($B296,Baux!$A:$G,2,FALSE))</f>
        <v/>
      </c>
      <c r="D296" s="7" t="str">
        <f>IF($B296="","",VLOOKUP($B296,Baux!$A:$G,3,FALSE))</f>
        <v/>
      </c>
      <c r="E296" s="7" t="str">
        <f>IF($C296="","",VLOOKUP($C296,Biens!$A:$F,2,FALSE))</f>
        <v/>
      </c>
      <c r="F296" s="7" t="str">
        <f>IF(OR($A296="", $B296=""),"",MAX(VLOOKUP($B296,Baux!$A:$G,4,FALSE),DATE($A296,1,1)))</f>
        <v/>
      </c>
      <c r="G296" s="7" t="str">
        <f>IF(OR($A296="", $B296=""),"",MIN(IF(VLOOKUP($B296,Baux!$A:$G,5,FALSE)="",DATE($A296,12,31),VLOOKUP($B296,Baux!$A:$G,5,FALSE)),DATE($A296,12,31)))</f>
        <v/>
      </c>
      <c r="H296" s="7" t="str">
        <f t="shared" si="68"/>
        <v/>
      </c>
      <c r="I296" s="7" t="str">
        <f t="shared" si="69"/>
        <v/>
      </c>
      <c r="J296" s="7" t="str">
        <f>IF(OR($A296="", $B296=""),"",$I296*(IFERROR(SUMIFS(Charges_Reelles!$J:$J,Charges_Reelles!$C:$C,$A296,Charges_Reelles!$D:$D,"Immeuble",Charges_Reelles!$E:$E,$E296,Charges_Reelles!$K:$K,"O",Charges_Reelles!$L:$L,"Tantièmes")*IFERROR(VLOOKUP($C296,Biens!$A:$F,3,FALSE)/VLOOKUP($E296,Immeubles!$A:$F,3,FALSE),0),0)+IFERROR(SUMIFS(Charges_Reelles!$J:$J,Charges_Reelles!$C:$C,$A296,Charges_Reelles!$D:$D,"Immeuble",Charges_Reelles!$E:$E,$E296,Charges_Reelles!$K:$K,"O",Charges_Reelles!$L:$L,"Surface")*IFERROR(VLOOKUP($C296,Biens!$A:$F,4,FALSE)/VLOOKUP($E296,Immeubles!$A:$F,4,FALSE),0),0)+IFERROR(SUMIFS(Charges_Reelles!$J:$J,Charges_Reelles!$C:$C,$A296,Charges_Reelles!$D:$D,"Immeuble",Charges_Reelles!$E:$E,$E296,Charges_Reelles!$K:$K,"O",Charges_Reelles!$L:$L,"Égalitaire")*IFERROR(1/VLOOKUP($E296,Immeubles!$A:$F,5,FALSE),0),0)+SUMIFS(Charges_Reelles!$J:$J,Charges_Reelles!$C:$C,$A296,Charges_Reelles!$D:$D,"Bien",Charges_Reelles!$F:$F,$C296,Charges_Reelles!$K:$K,"O")+SUMIFS(Charges_Reelles!$J:$J,Charges_Reelles!$C:$C,$A296,Charges_Reelles!$D:$D,"Bail",Charges_Reelles!$G:$G,$B296,Charges_Reelles!$K:$K,"O")))</f>
        <v/>
      </c>
      <c r="K296" s="7" t="str">
        <f>IF(OR($A296="", $B296=""),"",SUMIFS(Provisions!$D:$D,Provisions!$B:$B,$A296,Provisions!$C:$C,$B296))</f>
        <v/>
      </c>
      <c r="L296" s="7" t="str">
        <f t="shared" si="70"/>
        <v/>
      </c>
      <c r="M296" s="7" t="str">
        <f t="shared" si="71"/>
        <v/>
      </c>
      <c r="N296" s="7" t="str">
        <f t="shared" si="72"/>
        <v/>
      </c>
      <c r="O296" s="8"/>
      <c r="P296" s="8"/>
      <c r="Q296" s="8"/>
      <c r="R296" t="str">
        <f t="shared" si="73"/>
        <v/>
      </c>
      <c r="S296" t="str">
        <f t="shared" si="74"/>
        <v/>
      </c>
      <c r="T296" t="str">
        <f t="shared" si="75"/>
        <v/>
      </c>
      <c r="U296" t="str">
        <f t="shared" si="76"/>
        <v/>
      </c>
      <c r="V296" t="str">
        <f t="shared" si="77"/>
        <v/>
      </c>
      <c r="W296" t="str">
        <f t="shared" si="78"/>
        <v/>
      </c>
      <c r="X296" t="str">
        <f t="shared" si="79"/>
        <v/>
      </c>
      <c r="Y296" t="str">
        <f t="shared" si="80"/>
        <v/>
      </c>
      <c r="Z296" t="str">
        <f t="shared" si="81"/>
        <v/>
      </c>
      <c r="AA296" t="str">
        <f t="shared" si="82"/>
        <v/>
      </c>
      <c r="AB296" t="str">
        <f t="shared" si="83"/>
        <v/>
      </c>
      <c r="AC296" t="str">
        <f t="shared" si="84"/>
        <v/>
      </c>
    </row>
    <row r="297" spans="1:29" x14ac:dyDescent="0.25">
      <c r="A297" s="6"/>
      <c r="B297" s="6"/>
      <c r="C297" s="7" t="str">
        <f>IF($B297="","",VLOOKUP($B297,Baux!$A:$G,2,FALSE))</f>
        <v/>
      </c>
      <c r="D297" s="7" t="str">
        <f>IF($B297="","",VLOOKUP($B297,Baux!$A:$G,3,FALSE))</f>
        <v/>
      </c>
      <c r="E297" s="7" t="str">
        <f>IF($C297="","",VLOOKUP($C297,Biens!$A:$F,2,FALSE))</f>
        <v/>
      </c>
      <c r="F297" s="7" t="str">
        <f>IF(OR($A297="", $B297=""),"",MAX(VLOOKUP($B297,Baux!$A:$G,4,FALSE),DATE($A297,1,1)))</f>
        <v/>
      </c>
      <c r="G297" s="7" t="str">
        <f>IF(OR($A297="", $B297=""),"",MIN(IF(VLOOKUP($B297,Baux!$A:$G,5,FALSE)="",DATE($A297,12,31),VLOOKUP($B297,Baux!$A:$G,5,FALSE)),DATE($A297,12,31)))</f>
        <v/>
      </c>
      <c r="H297" s="7" t="str">
        <f t="shared" si="68"/>
        <v/>
      </c>
      <c r="I297" s="7" t="str">
        <f t="shared" si="69"/>
        <v/>
      </c>
      <c r="J297" s="7" t="str">
        <f>IF(OR($A297="", $B297=""),"",$I297*(IFERROR(SUMIFS(Charges_Reelles!$J:$J,Charges_Reelles!$C:$C,$A297,Charges_Reelles!$D:$D,"Immeuble",Charges_Reelles!$E:$E,$E297,Charges_Reelles!$K:$K,"O",Charges_Reelles!$L:$L,"Tantièmes")*IFERROR(VLOOKUP($C297,Biens!$A:$F,3,FALSE)/VLOOKUP($E297,Immeubles!$A:$F,3,FALSE),0),0)+IFERROR(SUMIFS(Charges_Reelles!$J:$J,Charges_Reelles!$C:$C,$A297,Charges_Reelles!$D:$D,"Immeuble",Charges_Reelles!$E:$E,$E297,Charges_Reelles!$K:$K,"O",Charges_Reelles!$L:$L,"Surface")*IFERROR(VLOOKUP($C297,Biens!$A:$F,4,FALSE)/VLOOKUP($E297,Immeubles!$A:$F,4,FALSE),0),0)+IFERROR(SUMIFS(Charges_Reelles!$J:$J,Charges_Reelles!$C:$C,$A297,Charges_Reelles!$D:$D,"Immeuble",Charges_Reelles!$E:$E,$E297,Charges_Reelles!$K:$K,"O",Charges_Reelles!$L:$L,"Égalitaire")*IFERROR(1/VLOOKUP($E297,Immeubles!$A:$F,5,FALSE),0),0)+SUMIFS(Charges_Reelles!$J:$J,Charges_Reelles!$C:$C,$A297,Charges_Reelles!$D:$D,"Bien",Charges_Reelles!$F:$F,$C297,Charges_Reelles!$K:$K,"O")+SUMIFS(Charges_Reelles!$J:$J,Charges_Reelles!$C:$C,$A297,Charges_Reelles!$D:$D,"Bail",Charges_Reelles!$G:$G,$B297,Charges_Reelles!$K:$K,"O")))</f>
        <v/>
      </c>
      <c r="K297" s="7" t="str">
        <f>IF(OR($A297="", $B297=""),"",SUMIFS(Provisions!$D:$D,Provisions!$B:$B,$A297,Provisions!$C:$C,$B297))</f>
        <v/>
      </c>
      <c r="L297" s="7" t="str">
        <f t="shared" si="70"/>
        <v/>
      </c>
      <c r="M297" s="7" t="str">
        <f t="shared" si="71"/>
        <v/>
      </c>
      <c r="N297" s="7" t="str">
        <f t="shared" si="72"/>
        <v/>
      </c>
      <c r="O297" s="8"/>
      <c r="P297" s="8"/>
      <c r="Q297" s="8"/>
      <c r="R297" t="str">
        <f t="shared" si="73"/>
        <v/>
      </c>
      <c r="S297" t="str">
        <f t="shared" si="74"/>
        <v/>
      </c>
      <c r="T297" t="str">
        <f t="shared" si="75"/>
        <v/>
      </c>
      <c r="U297" t="str">
        <f t="shared" si="76"/>
        <v/>
      </c>
      <c r="V297" t="str">
        <f t="shared" si="77"/>
        <v/>
      </c>
      <c r="W297" t="str">
        <f t="shared" si="78"/>
        <v/>
      </c>
      <c r="X297" t="str">
        <f t="shared" si="79"/>
        <v/>
      </c>
      <c r="Y297" t="str">
        <f t="shared" si="80"/>
        <v/>
      </c>
      <c r="Z297" t="str">
        <f t="shared" si="81"/>
        <v/>
      </c>
      <c r="AA297" t="str">
        <f t="shared" si="82"/>
        <v/>
      </c>
      <c r="AB297" t="str">
        <f t="shared" si="83"/>
        <v/>
      </c>
      <c r="AC297" t="str">
        <f t="shared" si="84"/>
        <v/>
      </c>
    </row>
    <row r="298" spans="1:29" x14ac:dyDescent="0.25">
      <c r="A298" s="6"/>
      <c r="B298" s="6"/>
      <c r="C298" s="7" t="str">
        <f>IF($B298="","",VLOOKUP($B298,Baux!$A:$G,2,FALSE))</f>
        <v/>
      </c>
      <c r="D298" s="7" t="str">
        <f>IF($B298="","",VLOOKUP($B298,Baux!$A:$G,3,FALSE))</f>
        <v/>
      </c>
      <c r="E298" s="7" t="str">
        <f>IF($C298="","",VLOOKUP($C298,Biens!$A:$F,2,FALSE))</f>
        <v/>
      </c>
      <c r="F298" s="7" t="str">
        <f>IF(OR($A298="", $B298=""),"",MAX(VLOOKUP($B298,Baux!$A:$G,4,FALSE),DATE($A298,1,1)))</f>
        <v/>
      </c>
      <c r="G298" s="7" t="str">
        <f>IF(OR($A298="", $B298=""),"",MIN(IF(VLOOKUP($B298,Baux!$A:$G,5,FALSE)="",DATE($A298,12,31),VLOOKUP($B298,Baux!$A:$G,5,FALSE)),DATE($A298,12,31)))</f>
        <v/>
      </c>
      <c r="H298" s="7" t="str">
        <f t="shared" si="68"/>
        <v/>
      </c>
      <c r="I298" s="7" t="str">
        <f t="shared" si="69"/>
        <v/>
      </c>
      <c r="J298" s="7" t="str">
        <f>IF(OR($A298="", $B298=""),"",$I298*(IFERROR(SUMIFS(Charges_Reelles!$J:$J,Charges_Reelles!$C:$C,$A298,Charges_Reelles!$D:$D,"Immeuble",Charges_Reelles!$E:$E,$E298,Charges_Reelles!$K:$K,"O",Charges_Reelles!$L:$L,"Tantièmes")*IFERROR(VLOOKUP($C298,Biens!$A:$F,3,FALSE)/VLOOKUP($E298,Immeubles!$A:$F,3,FALSE),0),0)+IFERROR(SUMIFS(Charges_Reelles!$J:$J,Charges_Reelles!$C:$C,$A298,Charges_Reelles!$D:$D,"Immeuble",Charges_Reelles!$E:$E,$E298,Charges_Reelles!$K:$K,"O",Charges_Reelles!$L:$L,"Surface")*IFERROR(VLOOKUP($C298,Biens!$A:$F,4,FALSE)/VLOOKUP($E298,Immeubles!$A:$F,4,FALSE),0),0)+IFERROR(SUMIFS(Charges_Reelles!$J:$J,Charges_Reelles!$C:$C,$A298,Charges_Reelles!$D:$D,"Immeuble",Charges_Reelles!$E:$E,$E298,Charges_Reelles!$K:$K,"O",Charges_Reelles!$L:$L,"Égalitaire")*IFERROR(1/VLOOKUP($E298,Immeubles!$A:$F,5,FALSE),0),0)+SUMIFS(Charges_Reelles!$J:$J,Charges_Reelles!$C:$C,$A298,Charges_Reelles!$D:$D,"Bien",Charges_Reelles!$F:$F,$C298,Charges_Reelles!$K:$K,"O")+SUMIFS(Charges_Reelles!$J:$J,Charges_Reelles!$C:$C,$A298,Charges_Reelles!$D:$D,"Bail",Charges_Reelles!$G:$G,$B298,Charges_Reelles!$K:$K,"O")))</f>
        <v/>
      </c>
      <c r="K298" s="7" t="str">
        <f>IF(OR($A298="", $B298=""),"",SUMIFS(Provisions!$D:$D,Provisions!$B:$B,$A298,Provisions!$C:$C,$B298))</f>
        <v/>
      </c>
      <c r="L298" s="7" t="str">
        <f t="shared" si="70"/>
        <v/>
      </c>
      <c r="M298" s="7" t="str">
        <f t="shared" si="71"/>
        <v/>
      </c>
      <c r="N298" s="7" t="str">
        <f t="shared" si="72"/>
        <v/>
      </c>
      <c r="O298" s="8"/>
      <c r="P298" s="8"/>
      <c r="Q298" s="8"/>
      <c r="R298" t="str">
        <f t="shared" si="73"/>
        <v/>
      </c>
      <c r="S298" t="str">
        <f t="shared" si="74"/>
        <v/>
      </c>
      <c r="T298" t="str">
        <f t="shared" si="75"/>
        <v/>
      </c>
      <c r="U298" t="str">
        <f t="shared" si="76"/>
        <v/>
      </c>
      <c r="V298" t="str">
        <f t="shared" si="77"/>
        <v/>
      </c>
      <c r="W298" t="str">
        <f t="shared" si="78"/>
        <v/>
      </c>
      <c r="X298" t="str">
        <f t="shared" si="79"/>
        <v/>
      </c>
      <c r="Y298" t="str">
        <f t="shared" si="80"/>
        <v/>
      </c>
      <c r="Z298" t="str">
        <f t="shared" si="81"/>
        <v/>
      </c>
      <c r="AA298" t="str">
        <f t="shared" si="82"/>
        <v/>
      </c>
      <c r="AB298" t="str">
        <f t="shared" si="83"/>
        <v/>
      </c>
      <c r="AC298" t="str">
        <f t="shared" si="84"/>
        <v/>
      </c>
    </row>
    <row r="299" spans="1:29" x14ac:dyDescent="0.25">
      <c r="A299" s="6"/>
      <c r="B299" s="6"/>
      <c r="C299" s="7" t="str">
        <f>IF($B299="","",VLOOKUP($B299,Baux!$A:$G,2,FALSE))</f>
        <v/>
      </c>
      <c r="D299" s="7" t="str">
        <f>IF($B299="","",VLOOKUP($B299,Baux!$A:$G,3,FALSE))</f>
        <v/>
      </c>
      <c r="E299" s="7" t="str">
        <f>IF($C299="","",VLOOKUP($C299,Biens!$A:$F,2,FALSE))</f>
        <v/>
      </c>
      <c r="F299" s="7" t="str">
        <f>IF(OR($A299="", $B299=""),"",MAX(VLOOKUP($B299,Baux!$A:$G,4,FALSE),DATE($A299,1,1)))</f>
        <v/>
      </c>
      <c r="G299" s="7" t="str">
        <f>IF(OR($A299="", $B299=""),"",MIN(IF(VLOOKUP($B299,Baux!$A:$G,5,FALSE)="",DATE($A299,12,31),VLOOKUP($B299,Baux!$A:$G,5,FALSE)),DATE($A299,12,31)))</f>
        <v/>
      </c>
      <c r="H299" s="7" t="str">
        <f t="shared" si="68"/>
        <v/>
      </c>
      <c r="I299" s="7" t="str">
        <f t="shared" si="69"/>
        <v/>
      </c>
      <c r="J299" s="7" t="str">
        <f>IF(OR($A299="", $B299=""),"",$I299*(IFERROR(SUMIFS(Charges_Reelles!$J:$J,Charges_Reelles!$C:$C,$A299,Charges_Reelles!$D:$D,"Immeuble",Charges_Reelles!$E:$E,$E299,Charges_Reelles!$K:$K,"O",Charges_Reelles!$L:$L,"Tantièmes")*IFERROR(VLOOKUP($C299,Biens!$A:$F,3,FALSE)/VLOOKUP($E299,Immeubles!$A:$F,3,FALSE),0),0)+IFERROR(SUMIFS(Charges_Reelles!$J:$J,Charges_Reelles!$C:$C,$A299,Charges_Reelles!$D:$D,"Immeuble",Charges_Reelles!$E:$E,$E299,Charges_Reelles!$K:$K,"O",Charges_Reelles!$L:$L,"Surface")*IFERROR(VLOOKUP($C299,Biens!$A:$F,4,FALSE)/VLOOKUP($E299,Immeubles!$A:$F,4,FALSE),0),0)+IFERROR(SUMIFS(Charges_Reelles!$J:$J,Charges_Reelles!$C:$C,$A299,Charges_Reelles!$D:$D,"Immeuble",Charges_Reelles!$E:$E,$E299,Charges_Reelles!$K:$K,"O",Charges_Reelles!$L:$L,"Égalitaire")*IFERROR(1/VLOOKUP($E299,Immeubles!$A:$F,5,FALSE),0),0)+SUMIFS(Charges_Reelles!$J:$J,Charges_Reelles!$C:$C,$A299,Charges_Reelles!$D:$D,"Bien",Charges_Reelles!$F:$F,$C299,Charges_Reelles!$K:$K,"O")+SUMIFS(Charges_Reelles!$J:$J,Charges_Reelles!$C:$C,$A299,Charges_Reelles!$D:$D,"Bail",Charges_Reelles!$G:$G,$B299,Charges_Reelles!$K:$K,"O")))</f>
        <v/>
      </c>
      <c r="K299" s="7" t="str">
        <f>IF(OR($A299="", $B299=""),"",SUMIFS(Provisions!$D:$D,Provisions!$B:$B,$A299,Provisions!$C:$C,$B299))</f>
        <v/>
      </c>
      <c r="L299" s="7" t="str">
        <f t="shared" si="70"/>
        <v/>
      </c>
      <c r="M299" s="7" t="str">
        <f t="shared" si="71"/>
        <v/>
      </c>
      <c r="N299" s="7" t="str">
        <f t="shared" si="72"/>
        <v/>
      </c>
      <c r="O299" s="8"/>
      <c r="P299" s="8"/>
      <c r="Q299" s="8"/>
      <c r="R299" t="str">
        <f t="shared" si="73"/>
        <v/>
      </c>
      <c r="S299" t="str">
        <f t="shared" si="74"/>
        <v/>
      </c>
      <c r="T299" t="str">
        <f t="shared" si="75"/>
        <v/>
      </c>
      <c r="U299" t="str">
        <f t="shared" si="76"/>
        <v/>
      </c>
      <c r="V299" t="str">
        <f t="shared" si="77"/>
        <v/>
      </c>
      <c r="W299" t="str">
        <f t="shared" si="78"/>
        <v/>
      </c>
      <c r="X299" t="str">
        <f t="shared" si="79"/>
        <v/>
      </c>
      <c r="Y299" t="str">
        <f t="shared" si="80"/>
        <v/>
      </c>
      <c r="Z299" t="str">
        <f t="shared" si="81"/>
        <v/>
      </c>
      <c r="AA299" t="str">
        <f t="shared" si="82"/>
        <v/>
      </c>
      <c r="AB299" t="str">
        <f t="shared" si="83"/>
        <v/>
      </c>
      <c r="AC299" t="str">
        <f t="shared" si="84"/>
        <v/>
      </c>
    </row>
    <row r="300" spans="1:29" x14ac:dyDescent="0.25">
      <c r="A300" s="6"/>
      <c r="B300" s="6"/>
      <c r="C300" s="7" t="str">
        <f>IF($B300="","",VLOOKUP($B300,Baux!$A:$G,2,FALSE))</f>
        <v/>
      </c>
      <c r="D300" s="7" t="str">
        <f>IF($B300="","",VLOOKUP($B300,Baux!$A:$G,3,FALSE))</f>
        <v/>
      </c>
      <c r="E300" s="7" t="str">
        <f>IF($C300="","",VLOOKUP($C300,Biens!$A:$F,2,FALSE))</f>
        <v/>
      </c>
      <c r="F300" s="7" t="str">
        <f>IF(OR($A300="", $B300=""),"",MAX(VLOOKUP($B300,Baux!$A:$G,4,FALSE),DATE($A300,1,1)))</f>
        <v/>
      </c>
      <c r="G300" s="7" t="str">
        <f>IF(OR($A300="", $B300=""),"",MIN(IF(VLOOKUP($B300,Baux!$A:$G,5,FALSE)="",DATE($A300,12,31),VLOOKUP($B300,Baux!$A:$G,5,FALSE)),DATE($A300,12,31)))</f>
        <v/>
      </c>
      <c r="H300" s="7" t="str">
        <f t="shared" si="68"/>
        <v/>
      </c>
      <c r="I300" s="7" t="str">
        <f t="shared" si="69"/>
        <v/>
      </c>
      <c r="J300" s="7" t="str">
        <f>IF(OR($A300="", $B300=""),"",$I300*(IFERROR(SUMIFS(Charges_Reelles!$J:$J,Charges_Reelles!$C:$C,$A300,Charges_Reelles!$D:$D,"Immeuble",Charges_Reelles!$E:$E,$E300,Charges_Reelles!$K:$K,"O",Charges_Reelles!$L:$L,"Tantièmes")*IFERROR(VLOOKUP($C300,Biens!$A:$F,3,FALSE)/VLOOKUP($E300,Immeubles!$A:$F,3,FALSE),0),0)+IFERROR(SUMIFS(Charges_Reelles!$J:$J,Charges_Reelles!$C:$C,$A300,Charges_Reelles!$D:$D,"Immeuble",Charges_Reelles!$E:$E,$E300,Charges_Reelles!$K:$K,"O",Charges_Reelles!$L:$L,"Surface")*IFERROR(VLOOKUP($C300,Biens!$A:$F,4,FALSE)/VLOOKUP($E300,Immeubles!$A:$F,4,FALSE),0),0)+IFERROR(SUMIFS(Charges_Reelles!$J:$J,Charges_Reelles!$C:$C,$A300,Charges_Reelles!$D:$D,"Immeuble",Charges_Reelles!$E:$E,$E300,Charges_Reelles!$K:$K,"O",Charges_Reelles!$L:$L,"Égalitaire")*IFERROR(1/VLOOKUP($E300,Immeubles!$A:$F,5,FALSE),0),0)+SUMIFS(Charges_Reelles!$J:$J,Charges_Reelles!$C:$C,$A300,Charges_Reelles!$D:$D,"Bien",Charges_Reelles!$F:$F,$C300,Charges_Reelles!$K:$K,"O")+SUMIFS(Charges_Reelles!$J:$J,Charges_Reelles!$C:$C,$A300,Charges_Reelles!$D:$D,"Bail",Charges_Reelles!$G:$G,$B300,Charges_Reelles!$K:$K,"O")))</f>
        <v/>
      </c>
      <c r="K300" s="7" t="str">
        <f>IF(OR($A300="", $B300=""),"",SUMIFS(Provisions!$D:$D,Provisions!$B:$B,$A300,Provisions!$C:$C,$B300))</f>
        <v/>
      </c>
      <c r="L300" s="7" t="str">
        <f t="shared" si="70"/>
        <v/>
      </c>
      <c r="M300" s="7" t="str">
        <f t="shared" si="71"/>
        <v/>
      </c>
      <c r="N300" s="7" t="str">
        <f t="shared" si="72"/>
        <v/>
      </c>
      <c r="O300" s="8"/>
      <c r="P300" s="8"/>
      <c r="Q300" s="8"/>
      <c r="R300" t="str">
        <f t="shared" si="73"/>
        <v/>
      </c>
      <c r="S300" t="str">
        <f t="shared" si="74"/>
        <v/>
      </c>
      <c r="T300" t="str">
        <f t="shared" si="75"/>
        <v/>
      </c>
      <c r="U300" t="str">
        <f t="shared" si="76"/>
        <v/>
      </c>
      <c r="V300" t="str">
        <f t="shared" si="77"/>
        <v/>
      </c>
      <c r="W300" t="str">
        <f t="shared" si="78"/>
        <v/>
      </c>
      <c r="X300" t="str">
        <f t="shared" si="79"/>
        <v/>
      </c>
      <c r="Y300" t="str">
        <f t="shared" si="80"/>
        <v/>
      </c>
      <c r="Z300" t="str">
        <f t="shared" si="81"/>
        <v/>
      </c>
      <c r="AA300" t="str">
        <f t="shared" si="82"/>
        <v/>
      </c>
      <c r="AB300" t="str">
        <f t="shared" si="83"/>
        <v/>
      </c>
      <c r="AC300" t="str">
        <f t="shared" si="84"/>
        <v/>
      </c>
    </row>
    <row r="301" spans="1:29" x14ac:dyDescent="0.25">
      <c r="A301" s="6"/>
      <c r="B301" s="6"/>
      <c r="C301" s="7" t="str">
        <f>IF($B301="","",VLOOKUP($B301,Baux!$A:$G,2,FALSE))</f>
        <v/>
      </c>
      <c r="D301" s="7" t="str">
        <f>IF($B301="","",VLOOKUP($B301,Baux!$A:$G,3,FALSE))</f>
        <v/>
      </c>
      <c r="E301" s="7" t="str">
        <f>IF($C301="","",VLOOKUP($C301,Biens!$A:$F,2,FALSE))</f>
        <v/>
      </c>
      <c r="F301" s="7" t="str">
        <f>IF(OR($A301="", $B301=""),"",MAX(VLOOKUP($B301,Baux!$A:$G,4,FALSE),DATE($A301,1,1)))</f>
        <v/>
      </c>
      <c r="G301" s="7" t="str">
        <f>IF(OR($A301="", $B301=""),"",MIN(IF(VLOOKUP($B301,Baux!$A:$G,5,FALSE)="",DATE($A301,12,31),VLOOKUP($B301,Baux!$A:$G,5,FALSE)),DATE($A301,12,31)))</f>
        <v/>
      </c>
      <c r="H301" s="7" t="str">
        <f t="shared" si="68"/>
        <v/>
      </c>
      <c r="I301" s="7" t="str">
        <f t="shared" si="69"/>
        <v/>
      </c>
      <c r="J301" s="7" t="str">
        <f>IF(OR($A301="", $B301=""),"",$I301*(IFERROR(SUMIFS(Charges_Reelles!$J:$J,Charges_Reelles!$C:$C,$A301,Charges_Reelles!$D:$D,"Immeuble",Charges_Reelles!$E:$E,$E301,Charges_Reelles!$K:$K,"O",Charges_Reelles!$L:$L,"Tantièmes")*IFERROR(VLOOKUP($C301,Biens!$A:$F,3,FALSE)/VLOOKUP($E301,Immeubles!$A:$F,3,FALSE),0),0)+IFERROR(SUMIFS(Charges_Reelles!$J:$J,Charges_Reelles!$C:$C,$A301,Charges_Reelles!$D:$D,"Immeuble",Charges_Reelles!$E:$E,$E301,Charges_Reelles!$K:$K,"O",Charges_Reelles!$L:$L,"Surface")*IFERROR(VLOOKUP($C301,Biens!$A:$F,4,FALSE)/VLOOKUP($E301,Immeubles!$A:$F,4,FALSE),0),0)+IFERROR(SUMIFS(Charges_Reelles!$J:$J,Charges_Reelles!$C:$C,$A301,Charges_Reelles!$D:$D,"Immeuble",Charges_Reelles!$E:$E,$E301,Charges_Reelles!$K:$K,"O",Charges_Reelles!$L:$L,"Égalitaire")*IFERROR(1/VLOOKUP($E301,Immeubles!$A:$F,5,FALSE),0),0)+SUMIFS(Charges_Reelles!$J:$J,Charges_Reelles!$C:$C,$A301,Charges_Reelles!$D:$D,"Bien",Charges_Reelles!$F:$F,$C301,Charges_Reelles!$K:$K,"O")+SUMIFS(Charges_Reelles!$J:$J,Charges_Reelles!$C:$C,$A301,Charges_Reelles!$D:$D,"Bail",Charges_Reelles!$G:$G,$B301,Charges_Reelles!$K:$K,"O")))</f>
        <v/>
      </c>
      <c r="K301" s="7" t="str">
        <f>IF(OR($A301="", $B301=""),"",SUMIFS(Provisions!$D:$D,Provisions!$B:$B,$A301,Provisions!$C:$C,$B301))</f>
        <v/>
      </c>
      <c r="L301" s="7" t="str">
        <f t="shared" si="70"/>
        <v/>
      </c>
      <c r="M301" s="7" t="str">
        <f t="shared" si="71"/>
        <v/>
      </c>
      <c r="N301" s="7" t="str">
        <f t="shared" si="72"/>
        <v/>
      </c>
      <c r="O301" s="8"/>
      <c r="P301" s="8"/>
      <c r="Q301" s="8"/>
      <c r="R301" t="str">
        <f t="shared" si="73"/>
        <v/>
      </c>
      <c r="S301" t="str">
        <f t="shared" si="74"/>
        <v/>
      </c>
      <c r="T301" t="str">
        <f t="shared" si="75"/>
        <v/>
      </c>
      <c r="U301" t="str">
        <f t="shared" si="76"/>
        <v/>
      </c>
      <c r="V301" t="str">
        <f t="shared" si="77"/>
        <v/>
      </c>
      <c r="W301" t="str">
        <f t="shared" si="78"/>
        <v/>
      </c>
      <c r="X301" t="str">
        <f t="shared" si="79"/>
        <v/>
      </c>
      <c r="Y301" t="str">
        <f t="shared" si="80"/>
        <v/>
      </c>
      <c r="Z301" t="str">
        <f t="shared" si="81"/>
        <v/>
      </c>
      <c r="AA301" t="str">
        <f t="shared" si="82"/>
        <v/>
      </c>
      <c r="AB301" t="str">
        <f t="shared" si="83"/>
        <v/>
      </c>
      <c r="AC301" t="str">
        <f t="shared" si="84"/>
        <v/>
      </c>
    </row>
    <row r="302" spans="1:29" x14ac:dyDescent="0.25">
      <c r="A302" s="6"/>
      <c r="B302" s="6"/>
      <c r="C302" s="7" t="str">
        <f>IF($B302="","",VLOOKUP($B302,Baux!$A:$G,2,FALSE))</f>
        <v/>
      </c>
      <c r="D302" s="7" t="str">
        <f>IF($B302="","",VLOOKUP($B302,Baux!$A:$G,3,FALSE))</f>
        <v/>
      </c>
      <c r="E302" s="7" t="str">
        <f>IF($C302="","",VLOOKUP($C302,Biens!$A:$F,2,FALSE))</f>
        <v/>
      </c>
      <c r="F302" s="7" t="str">
        <f>IF(OR($A302="", $B302=""),"",MAX(VLOOKUP($B302,Baux!$A:$G,4,FALSE),DATE($A302,1,1)))</f>
        <v/>
      </c>
      <c r="G302" s="7" t="str">
        <f>IF(OR($A302="", $B302=""),"",MIN(IF(VLOOKUP($B302,Baux!$A:$G,5,FALSE)="",DATE($A302,12,31),VLOOKUP($B302,Baux!$A:$G,5,FALSE)),DATE($A302,12,31)))</f>
        <v/>
      </c>
      <c r="H302" s="7" t="str">
        <f t="shared" si="68"/>
        <v/>
      </c>
      <c r="I302" s="7" t="str">
        <f t="shared" si="69"/>
        <v/>
      </c>
      <c r="J302" s="7" t="str">
        <f>IF(OR($A302="", $B302=""),"",$I302*(IFERROR(SUMIFS(Charges_Reelles!$J:$J,Charges_Reelles!$C:$C,$A302,Charges_Reelles!$D:$D,"Immeuble",Charges_Reelles!$E:$E,$E302,Charges_Reelles!$K:$K,"O",Charges_Reelles!$L:$L,"Tantièmes")*IFERROR(VLOOKUP($C302,Biens!$A:$F,3,FALSE)/VLOOKUP($E302,Immeubles!$A:$F,3,FALSE),0),0)+IFERROR(SUMIFS(Charges_Reelles!$J:$J,Charges_Reelles!$C:$C,$A302,Charges_Reelles!$D:$D,"Immeuble",Charges_Reelles!$E:$E,$E302,Charges_Reelles!$K:$K,"O",Charges_Reelles!$L:$L,"Surface")*IFERROR(VLOOKUP($C302,Biens!$A:$F,4,FALSE)/VLOOKUP($E302,Immeubles!$A:$F,4,FALSE),0),0)+IFERROR(SUMIFS(Charges_Reelles!$J:$J,Charges_Reelles!$C:$C,$A302,Charges_Reelles!$D:$D,"Immeuble",Charges_Reelles!$E:$E,$E302,Charges_Reelles!$K:$K,"O",Charges_Reelles!$L:$L,"Égalitaire")*IFERROR(1/VLOOKUP($E302,Immeubles!$A:$F,5,FALSE),0),0)+SUMIFS(Charges_Reelles!$J:$J,Charges_Reelles!$C:$C,$A302,Charges_Reelles!$D:$D,"Bien",Charges_Reelles!$F:$F,$C302,Charges_Reelles!$K:$K,"O")+SUMIFS(Charges_Reelles!$J:$J,Charges_Reelles!$C:$C,$A302,Charges_Reelles!$D:$D,"Bail",Charges_Reelles!$G:$G,$B302,Charges_Reelles!$K:$K,"O")))</f>
        <v/>
      </c>
      <c r="K302" s="7" t="str">
        <f>IF(OR($A302="", $B302=""),"",SUMIFS(Provisions!$D:$D,Provisions!$B:$B,$A302,Provisions!$C:$C,$B302))</f>
        <v/>
      </c>
      <c r="L302" s="7" t="str">
        <f t="shared" si="70"/>
        <v/>
      </c>
      <c r="M302" s="7" t="str">
        <f t="shared" si="71"/>
        <v/>
      </c>
      <c r="N302" s="7" t="str">
        <f t="shared" si="72"/>
        <v/>
      </c>
      <c r="O302" s="8"/>
      <c r="P302" s="8"/>
      <c r="Q302" s="8"/>
      <c r="R302" t="str">
        <f t="shared" si="73"/>
        <v/>
      </c>
      <c r="S302" t="str">
        <f t="shared" si="74"/>
        <v/>
      </c>
      <c r="T302" t="str">
        <f t="shared" si="75"/>
        <v/>
      </c>
      <c r="U302" t="str">
        <f t="shared" si="76"/>
        <v/>
      </c>
      <c r="V302" t="str">
        <f t="shared" si="77"/>
        <v/>
      </c>
      <c r="W302" t="str">
        <f t="shared" si="78"/>
        <v/>
      </c>
      <c r="X302" t="str">
        <f t="shared" si="79"/>
        <v/>
      </c>
      <c r="Y302" t="str">
        <f t="shared" si="80"/>
        <v/>
      </c>
      <c r="Z302" t="str">
        <f t="shared" si="81"/>
        <v/>
      </c>
      <c r="AA302" t="str">
        <f t="shared" si="82"/>
        <v/>
      </c>
      <c r="AB302" t="str">
        <f t="shared" si="83"/>
        <v/>
      </c>
      <c r="AC302" t="str">
        <f t="shared" si="84"/>
        <v/>
      </c>
    </row>
    <row r="303" spans="1:29" x14ac:dyDescent="0.25">
      <c r="A303" s="6"/>
      <c r="B303" s="6"/>
      <c r="C303" s="7" t="str">
        <f>IF($B303="","",VLOOKUP($B303,Baux!$A:$G,2,FALSE))</f>
        <v/>
      </c>
      <c r="D303" s="7" t="str">
        <f>IF($B303="","",VLOOKUP($B303,Baux!$A:$G,3,FALSE))</f>
        <v/>
      </c>
      <c r="E303" s="7" t="str">
        <f>IF($C303="","",VLOOKUP($C303,Biens!$A:$F,2,FALSE))</f>
        <v/>
      </c>
      <c r="F303" s="7" t="str">
        <f>IF(OR($A303="", $B303=""),"",MAX(VLOOKUP($B303,Baux!$A:$G,4,FALSE),DATE($A303,1,1)))</f>
        <v/>
      </c>
      <c r="G303" s="7" t="str">
        <f>IF(OR($A303="", $B303=""),"",MIN(IF(VLOOKUP($B303,Baux!$A:$G,5,FALSE)="",DATE($A303,12,31),VLOOKUP($B303,Baux!$A:$G,5,FALSE)),DATE($A303,12,31)))</f>
        <v/>
      </c>
      <c r="H303" s="7" t="str">
        <f t="shared" si="68"/>
        <v/>
      </c>
      <c r="I303" s="7" t="str">
        <f t="shared" si="69"/>
        <v/>
      </c>
      <c r="J303" s="7" t="str">
        <f>IF(OR($A303="", $B303=""),"",$I303*(IFERROR(SUMIFS(Charges_Reelles!$J:$J,Charges_Reelles!$C:$C,$A303,Charges_Reelles!$D:$D,"Immeuble",Charges_Reelles!$E:$E,$E303,Charges_Reelles!$K:$K,"O",Charges_Reelles!$L:$L,"Tantièmes")*IFERROR(VLOOKUP($C303,Biens!$A:$F,3,FALSE)/VLOOKUP($E303,Immeubles!$A:$F,3,FALSE),0),0)+IFERROR(SUMIFS(Charges_Reelles!$J:$J,Charges_Reelles!$C:$C,$A303,Charges_Reelles!$D:$D,"Immeuble",Charges_Reelles!$E:$E,$E303,Charges_Reelles!$K:$K,"O",Charges_Reelles!$L:$L,"Surface")*IFERROR(VLOOKUP($C303,Biens!$A:$F,4,FALSE)/VLOOKUP($E303,Immeubles!$A:$F,4,FALSE),0),0)+IFERROR(SUMIFS(Charges_Reelles!$J:$J,Charges_Reelles!$C:$C,$A303,Charges_Reelles!$D:$D,"Immeuble",Charges_Reelles!$E:$E,$E303,Charges_Reelles!$K:$K,"O",Charges_Reelles!$L:$L,"Égalitaire")*IFERROR(1/VLOOKUP($E303,Immeubles!$A:$F,5,FALSE),0),0)+SUMIFS(Charges_Reelles!$J:$J,Charges_Reelles!$C:$C,$A303,Charges_Reelles!$D:$D,"Bien",Charges_Reelles!$F:$F,$C303,Charges_Reelles!$K:$K,"O")+SUMIFS(Charges_Reelles!$J:$J,Charges_Reelles!$C:$C,$A303,Charges_Reelles!$D:$D,"Bail",Charges_Reelles!$G:$G,$B303,Charges_Reelles!$K:$K,"O")))</f>
        <v/>
      </c>
      <c r="K303" s="7" t="str">
        <f>IF(OR($A303="", $B303=""),"",SUMIFS(Provisions!$D:$D,Provisions!$B:$B,$A303,Provisions!$C:$C,$B303))</f>
        <v/>
      </c>
      <c r="L303" s="7" t="str">
        <f t="shared" si="70"/>
        <v/>
      </c>
      <c r="M303" s="7" t="str">
        <f t="shared" si="71"/>
        <v/>
      </c>
      <c r="N303" s="7" t="str">
        <f t="shared" si="72"/>
        <v/>
      </c>
      <c r="O303" s="8"/>
      <c r="P303" s="8"/>
      <c r="Q303" s="8"/>
      <c r="R303" t="str">
        <f t="shared" si="73"/>
        <v/>
      </c>
      <c r="S303" t="str">
        <f t="shared" si="74"/>
        <v/>
      </c>
      <c r="T303" t="str">
        <f t="shared" si="75"/>
        <v/>
      </c>
      <c r="U303" t="str">
        <f t="shared" si="76"/>
        <v/>
      </c>
      <c r="V303" t="str">
        <f t="shared" si="77"/>
        <v/>
      </c>
      <c r="W303" t="str">
        <f t="shared" si="78"/>
        <v/>
      </c>
      <c r="X303" t="str">
        <f t="shared" si="79"/>
        <v/>
      </c>
      <c r="Y303" t="str">
        <f t="shared" si="80"/>
        <v/>
      </c>
      <c r="Z303" t="str">
        <f t="shared" si="81"/>
        <v/>
      </c>
      <c r="AA303" t="str">
        <f t="shared" si="82"/>
        <v/>
      </c>
      <c r="AB303" t="str">
        <f t="shared" si="83"/>
        <v/>
      </c>
      <c r="AC303" t="str">
        <f t="shared" si="84"/>
        <v/>
      </c>
    </row>
    <row r="304" spans="1:29" x14ac:dyDescent="0.25">
      <c r="A304" s="6"/>
      <c r="B304" s="6"/>
      <c r="C304" s="7" t="str">
        <f>IF($B304="","",VLOOKUP($B304,Baux!$A:$G,2,FALSE))</f>
        <v/>
      </c>
      <c r="D304" s="7" t="str">
        <f>IF($B304="","",VLOOKUP($B304,Baux!$A:$G,3,FALSE))</f>
        <v/>
      </c>
      <c r="E304" s="7" t="str">
        <f>IF($C304="","",VLOOKUP($C304,Biens!$A:$F,2,FALSE))</f>
        <v/>
      </c>
      <c r="F304" s="7" t="str">
        <f>IF(OR($A304="", $B304=""),"",MAX(VLOOKUP($B304,Baux!$A:$G,4,FALSE),DATE($A304,1,1)))</f>
        <v/>
      </c>
      <c r="G304" s="7" t="str">
        <f>IF(OR($A304="", $B304=""),"",MIN(IF(VLOOKUP($B304,Baux!$A:$G,5,FALSE)="",DATE($A304,12,31),VLOOKUP($B304,Baux!$A:$G,5,FALSE)),DATE($A304,12,31)))</f>
        <v/>
      </c>
      <c r="H304" s="7" t="str">
        <f t="shared" si="68"/>
        <v/>
      </c>
      <c r="I304" s="7" t="str">
        <f t="shared" si="69"/>
        <v/>
      </c>
      <c r="J304" s="7" t="str">
        <f>IF(OR($A304="", $B304=""),"",$I304*(IFERROR(SUMIFS(Charges_Reelles!$J:$J,Charges_Reelles!$C:$C,$A304,Charges_Reelles!$D:$D,"Immeuble",Charges_Reelles!$E:$E,$E304,Charges_Reelles!$K:$K,"O",Charges_Reelles!$L:$L,"Tantièmes")*IFERROR(VLOOKUP($C304,Biens!$A:$F,3,FALSE)/VLOOKUP($E304,Immeubles!$A:$F,3,FALSE),0),0)+IFERROR(SUMIFS(Charges_Reelles!$J:$J,Charges_Reelles!$C:$C,$A304,Charges_Reelles!$D:$D,"Immeuble",Charges_Reelles!$E:$E,$E304,Charges_Reelles!$K:$K,"O",Charges_Reelles!$L:$L,"Surface")*IFERROR(VLOOKUP($C304,Biens!$A:$F,4,FALSE)/VLOOKUP($E304,Immeubles!$A:$F,4,FALSE),0),0)+IFERROR(SUMIFS(Charges_Reelles!$J:$J,Charges_Reelles!$C:$C,$A304,Charges_Reelles!$D:$D,"Immeuble",Charges_Reelles!$E:$E,$E304,Charges_Reelles!$K:$K,"O",Charges_Reelles!$L:$L,"Égalitaire")*IFERROR(1/VLOOKUP($E304,Immeubles!$A:$F,5,FALSE),0),0)+SUMIFS(Charges_Reelles!$J:$J,Charges_Reelles!$C:$C,$A304,Charges_Reelles!$D:$D,"Bien",Charges_Reelles!$F:$F,$C304,Charges_Reelles!$K:$K,"O")+SUMIFS(Charges_Reelles!$J:$J,Charges_Reelles!$C:$C,$A304,Charges_Reelles!$D:$D,"Bail",Charges_Reelles!$G:$G,$B304,Charges_Reelles!$K:$K,"O")))</f>
        <v/>
      </c>
      <c r="K304" s="7" t="str">
        <f>IF(OR($A304="", $B304=""),"",SUMIFS(Provisions!$D:$D,Provisions!$B:$B,$A304,Provisions!$C:$C,$B304))</f>
        <v/>
      </c>
      <c r="L304" s="7" t="str">
        <f t="shared" si="70"/>
        <v/>
      </c>
      <c r="M304" s="7" t="str">
        <f t="shared" si="71"/>
        <v/>
      </c>
      <c r="N304" s="7" t="str">
        <f t="shared" si="72"/>
        <v/>
      </c>
      <c r="O304" s="8"/>
      <c r="P304" s="8"/>
      <c r="Q304" s="8"/>
      <c r="R304" t="str">
        <f t="shared" si="73"/>
        <v/>
      </c>
      <c r="S304" t="str">
        <f t="shared" si="74"/>
        <v/>
      </c>
      <c r="T304" t="str">
        <f t="shared" si="75"/>
        <v/>
      </c>
      <c r="U304" t="str">
        <f t="shared" si="76"/>
        <v/>
      </c>
      <c r="V304" t="str">
        <f t="shared" si="77"/>
        <v/>
      </c>
      <c r="W304" t="str">
        <f t="shared" si="78"/>
        <v/>
      </c>
      <c r="X304" t="str">
        <f t="shared" si="79"/>
        <v/>
      </c>
      <c r="Y304" t="str">
        <f t="shared" si="80"/>
        <v/>
      </c>
      <c r="Z304" t="str">
        <f t="shared" si="81"/>
        <v/>
      </c>
      <c r="AA304" t="str">
        <f t="shared" si="82"/>
        <v/>
      </c>
      <c r="AB304" t="str">
        <f t="shared" si="83"/>
        <v/>
      </c>
      <c r="AC304" t="str">
        <f t="shared" si="84"/>
        <v/>
      </c>
    </row>
    <row r="305" spans="1:29" x14ac:dyDescent="0.25">
      <c r="A305" s="6"/>
      <c r="B305" s="6"/>
      <c r="C305" s="7" t="str">
        <f>IF($B305="","",VLOOKUP($B305,Baux!$A:$G,2,FALSE))</f>
        <v/>
      </c>
      <c r="D305" s="7" t="str">
        <f>IF($B305="","",VLOOKUP($B305,Baux!$A:$G,3,FALSE))</f>
        <v/>
      </c>
      <c r="E305" s="7" t="str">
        <f>IF($C305="","",VLOOKUP($C305,Biens!$A:$F,2,FALSE))</f>
        <v/>
      </c>
      <c r="F305" s="7" t="str">
        <f>IF(OR($A305="", $B305=""),"",MAX(VLOOKUP($B305,Baux!$A:$G,4,FALSE),DATE($A305,1,1)))</f>
        <v/>
      </c>
      <c r="G305" s="7" t="str">
        <f>IF(OR($A305="", $B305=""),"",MIN(IF(VLOOKUP($B305,Baux!$A:$G,5,FALSE)="",DATE($A305,12,31),VLOOKUP($B305,Baux!$A:$G,5,FALSE)),DATE($A305,12,31)))</f>
        <v/>
      </c>
      <c r="H305" s="7" t="str">
        <f t="shared" si="68"/>
        <v/>
      </c>
      <c r="I305" s="7" t="str">
        <f t="shared" si="69"/>
        <v/>
      </c>
      <c r="J305" s="7" t="str">
        <f>IF(OR($A305="", $B305=""),"",$I305*(IFERROR(SUMIFS(Charges_Reelles!$J:$J,Charges_Reelles!$C:$C,$A305,Charges_Reelles!$D:$D,"Immeuble",Charges_Reelles!$E:$E,$E305,Charges_Reelles!$K:$K,"O",Charges_Reelles!$L:$L,"Tantièmes")*IFERROR(VLOOKUP($C305,Biens!$A:$F,3,FALSE)/VLOOKUP($E305,Immeubles!$A:$F,3,FALSE),0),0)+IFERROR(SUMIFS(Charges_Reelles!$J:$J,Charges_Reelles!$C:$C,$A305,Charges_Reelles!$D:$D,"Immeuble",Charges_Reelles!$E:$E,$E305,Charges_Reelles!$K:$K,"O",Charges_Reelles!$L:$L,"Surface")*IFERROR(VLOOKUP($C305,Biens!$A:$F,4,FALSE)/VLOOKUP($E305,Immeubles!$A:$F,4,FALSE),0),0)+IFERROR(SUMIFS(Charges_Reelles!$J:$J,Charges_Reelles!$C:$C,$A305,Charges_Reelles!$D:$D,"Immeuble",Charges_Reelles!$E:$E,$E305,Charges_Reelles!$K:$K,"O",Charges_Reelles!$L:$L,"Égalitaire")*IFERROR(1/VLOOKUP($E305,Immeubles!$A:$F,5,FALSE),0),0)+SUMIFS(Charges_Reelles!$J:$J,Charges_Reelles!$C:$C,$A305,Charges_Reelles!$D:$D,"Bien",Charges_Reelles!$F:$F,$C305,Charges_Reelles!$K:$K,"O")+SUMIFS(Charges_Reelles!$J:$J,Charges_Reelles!$C:$C,$A305,Charges_Reelles!$D:$D,"Bail",Charges_Reelles!$G:$G,$B305,Charges_Reelles!$K:$K,"O")))</f>
        <v/>
      </c>
      <c r="K305" s="7" t="str">
        <f>IF(OR($A305="", $B305=""),"",SUMIFS(Provisions!$D:$D,Provisions!$B:$B,$A305,Provisions!$C:$C,$B305))</f>
        <v/>
      </c>
      <c r="L305" s="7" t="str">
        <f t="shared" si="70"/>
        <v/>
      </c>
      <c r="M305" s="7" t="str">
        <f t="shared" si="71"/>
        <v/>
      </c>
      <c r="N305" s="7" t="str">
        <f t="shared" si="72"/>
        <v/>
      </c>
      <c r="O305" s="8"/>
      <c r="P305" s="8"/>
      <c r="Q305" s="8"/>
      <c r="R305" t="str">
        <f t="shared" si="73"/>
        <v/>
      </c>
      <c r="S305" t="str">
        <f t="shared" si="74"/>
        <v/>
      </c>
      <c r="T305" t="str">
        <f t="shared" si="75"/>
        <v/>
      </c>
      <c r="U305" t="str">
        <f t="shared" si="76"/>
        <v/>
      </c>
      <c r="V305" t="str">
        <f t="shared" si="77"/>
        <v/>
      </c>
      <c r="W305" t="str">
        <f t="shared" si="78"/>
        <v/>
      </c>
      <c r="X305" t="str">
        <f t="shared" si="79"/>
        <v/>
      </c>
      <c r="Y305" t="str">
        <f t="shared" si="80"/>
        <v/>
      </c>
      <c r="Z305" t="str">
        <f t="shared" si="81"/>
        <v/>
      </c>
      <c r="AA305" t="str">
        <f t="shared" si="82"/>
        <v/>
      </c>
      <c r="AB305" t="str">
        <f t="shared" si="83"/>
        <v/>
      </c>
      <c r="AC305" t="str">
        <f t="shared" si="84"/>
        <v/>
      </c>
    </row>
    <row r="306" spans="1:29" x14ac:dyDescent="0.25">
      <c r="A306" s="6"/>
      <c r="B306" s="6"/>
      <c r="C306" s="7" t="str">
        <f>IF($B306="","",VLOOKUP($B306,Baux!$A:$G,2,FALSE))</f>
        <v/>
      </c>
      <c r="D306" s="7" t="str">
        <f>IF($B306="","",VLOOKUP($B306,Baux!$A:$G,3,FALSE))</f>
        <v/>
      </c>
      <c r="E306" s="7" t="str">
        <f>IF($C306="","",VLOOKUP($C306,Biens!$A:$F,2,FALSE))</f>
        <v/>
      </c>
      <c r="F306" s="7" t="str">
        <f>IF(OR($A306="", $B306=""),"",MAX(VLOOKUP($B306,Baux!$A:$G,4,FALSE),DATE($A306,1,1)))</f>
        <v/>
      </c>
      <c r="G306" s="7" t="str">
        <f>IF(OR($A306="", $B306=""),"",MIN(IF(VLOOKUP($B306,Baux!$A:$G,5,FALSE)="",DATE($A306,12,31),VLOOKUP($B306,Baux!$A:$G,5,FALSE)),DATE($A306,12,31)))</f>
        <v/>
      </c>
      <c r="H306" s="7" t="str">
        <f t="shared" si="68"/>
        <v/>
      </c>
      <c r="I306" s="7" t="str">
        <f t="shared" si="69"/>
        <v/>
      </c>
      <c r="J306" s="7" t="str">
        <f>IF(OR($A306="", $B306=""),"",$I306*(IFERROR(SUMIFS(Charges_Reelles!$J:$J,Charges_Reelles!$C:$C,$A306,Charges_Reelles!$D:$D,"Immeuble",Charges_Reelles!$E:$E,$E306,Charges_Reelles!$K:$K,"O",Charges_Reelles!$L:$L,"Tantièmes")*IFERROR(VLOOKUP($C306,Biens!$A:$F,3,FALSE)/VLOOKUP($E306,Immeubles!$A:$F,3,FALSE),0),0)+IFERROR(SUMIFS(Charges_Reelles!$J:$J,Charges_Reelles!$C:$C,$A306,Charges_Reelles!$D:$D,"Immeuble",Charges_Reelles!$E:$E,$E306,Charges_Reelles!$K:$K,"O",Charges_Reelles!$L:$L,"Surface")*IFERROR(VLOOKUP($C306,Biens!$A:$F,4,FALSE)/VLOOKUP($E306,Immeubles!$A:$F,4,FALSE),0),0)+IFERROR(SUMIFS(Charges_Reelles!$J:$J,Charges_Reelles!$C:$C,$A306,Charges_Reelles!$D:$D,"Immeuble",Charges_Reelles!$E:$E,$E306,Charges_Reelles!$K:$K,"O",Charges_Reelles!$L:$L,"Égalitaire")*IFERROR(1/VLOOKUP($E306,Immeubles!$A:$F,5,FALSE),0),0)+SUMIFS(Charges_Reelles!$J:$J,Charges_Reelles!$C:$C,$A306,Charges_Reelles!$D:$D,"Bien",Charges_Reelles!$F:$F,$C306,Charges_Reelles!$K:$K,"O")+SUMIFS(Charges_Reelles!$J:$J,Charges_Reelles!$C:$C,$A306,Charges_Reelles!$D:$D,"Bail",Charges_Reelles!$G:$G,$B306,Charges_Reelles!$K:$K,"O")))</f>
        <v/>
      </c>
      <c r="K306" s="7" t="str">
        <f>IF(OR($A306="", $B306=""),"",SUMIFS(Provisions!$D:$D,Provisions!$B:$B,$A306,Provisions!$C:$C,$B306))</f>
        <v/>
      </c>
      <c r="L306" s="7" t="str">
        <f t="shared" si="70"/>
        <v/>
      </c>
      <c r="M306" s="7" t="str">
        <f t="shared" si="71"/>
        <v/>
      </c>
      <c r="N306" s="7" t="str">
        <f t="shared" si="72"/>
        <v/>
      </c>
      <c r="O306" s="8"/>
      <c r="P306" s="8"/>
      <c r="Q306" s="8"/>
      <c r="R306" t="str">
        <f t="shared" si="73"/>
        <v/>
      </c>
      <c r="S306" t="str">
        <f t="shared" si="74"/>
        <v/>
      </c>
      <c r="T306" t="str">
        <f t="shared" si="75"/>
        <v/>
      </c>
      <c r="U306" t="str">
        <f t="shared" si="76"/>
        <v/>
      </c>
      <c r="V306" t="str">
        <f t="shared" si="77"/>
        <v/>
      </c>
      <c r="W306" t="str">
        <f t="shared" si="78"/>
        <v/>
      </c>
      <c r="X306" t="str">
        <f t="shared" si="79"/>
        <v/>
      </c>
      <c r="Y306" t="str">
        <f t="shared" si="80"/>
        <v/>
      </c>
      <c r="Z306" t="str">
        <f t="shared" si="81"/>
        <v/>
      </c>
      <c r="AA306" t="str">
        <f t="shared" si="82"/>
        <v/>
      </c>
      <c r="AB306" t="str">
        <f t="shared" si="83"/>
        <v/>
      </c>
      <c r="AC306" t="str">
        <f t="shared" si="84"/>
        <v/>
      </c>
    </row>
    <row r="307" spans="1:29" x14ac:dyDescent="0.25">
      <c r="A307" s="6"/>
      <c r="B307" s="6"/>
      <c r="C307" s="7" t="str">
        <f>IF($B307="","",VLOOKUP($B307,Baux!$A:$G,2,FALSE))</f>
        <v/>
      </c>
      <c r="D307" s="7" t="str">
        <f>IF($B307="","",VLOOKUP($B307,Baux!$A:$G,3,FALSE))</f>
        <v/>
      </c>
      <c r="E307" s="7" t="str">
        <f>IF($C307="","",VLOOKUP($C307,Biens!$A:$F,2,FALSE))</f>
        <v/>
      </c>
      <c r="F307" s="7" t="str">
        <f>IF(OR($A307="", $B307=""),"",MAX(VLOOKUP($B307,Baux!$A:$G,4,FALSE),DATE($A307,1,1)))</f>
        <v/>
      </c>
      <c r="G307" s="7" t="str">
        <f>IF(OR($A307="", $B307=""),"",MIN(IF(VLOOKUP($B307,Baux!$A:$G,5,FALSE)="",DATE($A307,12,31),VLOOKUP($B307,Baux!$A:$G,5,FALSE)),DATE($A307,12,31)))</f>
        <v/>
      </c>
      <c r="H307" s="7" t="str">
        <f t="shared" si="68"/>
        <v/>
      </c>
      <c r="I307" s="7" t="str">
        <f t="shared" si="69"/>
        <v/>
      </c>
      <c r="J307" s="7" t="str">
        <f>IF(OR($A307="", $B307=""),"",$I307*(IFERROR(SUMIFS(Charges_Reelles!$J:$J,Charges_Reelles!$C:$C,$A307,Charges_Reelles!$D:$D,"Immeuble",Charges_Reelles!$E:$E,$E307,Charges_Reelles!$K:$K,"O",Charges_Reelles!$L:$L,"Tantièmes")*IFERROR(VLOOKUP($C307,Biens!$A:$F,3,FALSE)/VLOOKUP($E307,Immeubles!$A:$F,3,FALSE),0),0)+IFERROR(SUMIFS(Charges_Reelles!$J:$J,Charges_Reelles!$C:$C,$A307,Charges_Reelles!$D:$D,"Immeuble",Charges_Reelles!$E:$E,$E307,Charges_Reelles!$K:$K,"O",Charges_Reelles!$L:$L,"Surface")*IFERROR(VLOOKUP($C307,Biens!$A:$F,4,FALSE)/VLOOKUP($E307,Immeubles!$A:$F,4,FALSE),0),0)+IFERROR(SUMIFS(Charges_Reelles!$J:$J,Charges_Reelles!$C:$C,$A307,Charges_Reelles!$D:$D,"Immeuble",Charges_Reelles!$E:$E,$E307,Charges_Reelles!$K:$K,"O",Charges_Reelles!$L:$L,"Égalitaire")*IFERROR(1/VLOOKUP($E307,Immeubles!$A:$F,5,FALSE),0),0)+SUMIFS(Charges_Reelles!$J:$J,Charges_Reelles!$C:$C,$A307,Charges_Reelles!$D:$D,"Bien",Charges_Reelles!$F:$F,$C307,Charges_Reelles!$K:$K,"O")+SUMIFS(Charges_Reelles!$J:$J,Charges_Reelles!$C:$C,$A307,Charges_Reelles!$D:$D,"Bail",Charges_Reelles!$G:$G,$B307,Charges_Reelles!$K:$K,"O")))</f>
        <v/>
      </c>
      <c r="K307" s="7" t="str">
        <f>IF(OR($A307="", $B307=""),"",SUMIFS(Provisions!$D:$D,Provisions!$B:$B,$A307,Provisions!$C:$C,$B307))</f>
        <v/>
      </c>
      <c r="L307" s="7" t="str">
        <f t="shared" si="70"/>
        <v/>
      </c>
      <c r="M307" s="7" t="str">
        <f t="shared" si="71"/>
        <v/>
      </c>
      <c r="N307" s="7" t="str">
        <f t="shared" si="72"/>
        <v/>
      </c>
      <c r="O307" s="8"/>
      <c r="P307" s="8"/>
      <c r="Q307" s="8"/>
      <c r="R307" t="str">
        <f t="shared" si="73"/>
        <v/>
      </c>
      <c r="S307" t="str">
        <f t="shared" si="74"/>
        <v/>
      </c>
      <c r="T307" t="str">
        <f t="shared" si="75"/>
        <v/>
      </c>
      <c r="U307" t="str">
        <f t="shared" si="76"/>
        <v/>
      </c>
      <c r="V307" t="str">
        <f t="shared" si="77"/>
        <v/>
      </c>
      <c r="W307" t="str">
        <f t="shared" si="78"/>
        <v/>
      </c>
      <c r="X307" t="str">
        <f t="shared" si="79"/>
        <v/>
      </c>
      <c r="Y307" t="str">
        <f t="shared" si="80"/>
        <v/>
      </c>
      <c r="Z307" t="str">
        <f t="shared" si="81"/>
        <v/>
      </c>
      <c r="AA307" t="str">
        <f t="shared" si="82"/>
        <v/>
      </c>
      <c r="AB307" t="str">
        <f t="shared" si="83"/>
        <v/>
      </c>
      <c r="AC307" t="str">
        <f t="shared" si="84"/>
        <v/>
      </c>
    </row>
    <row r="308" spans="1:29" x14ac:dyDescent="0.25">
      <c r="A308" s="6"/>
      <c r="B308" s="6"/>
      <c r="C308" s="7" t="str">
        <f>IF($B308="","",VLOOKUP($B308,Baux!$A:$G,2,FALSE))</f>
        <v/>
      </c>
      <c r="D308" s="7" t="str">
        <f>IF($B308="","",VLOOKUP($B308,Baux!$A:$G,3,FALSE))</f>
        <v/>
      </c>
      <c r="E308" s="7" t="str">
        <f>IF($C308="","",VLOOKUP($C308,Biens!$A:$F,2,FALSE))</f>
        <v/>
      </c>
      <c r="F308" s="7" t="str">
        <f>IF(OR($A308="", $B308=""),"",MAX(VLOOKUP($B308,Baux!$A:$G,4,FALSE),DATE($A308,1,1)))</f>
        <v/>
      </c>
      <c r="G308" s="7" t="str">
        <f>IF(OR($A308="", $B308=""),"",MIN(IF(VLOOKUP($B308,Baux!$A:$G,5,FALSE)="",DATE($A308,12,31),VLOOKUP($B308,Baux!$A:$G,5,FALSE)),DATE($A308,12,31)))</f>
        <v/>
      </c>
      <c r="H308" s="7" t="str">
        <f t="shared" si="68"/>
        <v/>
      </c>
      <c r="I308" s="7" t="str">
        <f t="shared" si="69"/>
        <v/>
      </c>
      <c r="J308" s="7" t="str">
        <f>IF(OR($A308="", $B308=""),"",$I308*(IFERROR(SUMIFS(Charges_Reelles!$J:$J,Charges_Reelles!$C:$C,$A308,Charges_Reelles!$D:$D,"Immeuble",Charges_Reelles!$E:$E,$E308,Charges_Reelles!$K:$K,"O",Charges_Reelles!$L:$L,"Tantièmes")*IFERROR(VLOOKUP($C308,Biens!$A:$F,3,FALSE)/VLOOKUP($E308,Immeubles!$A:$F,3,FALSE),0),0)+IFERROR(SUMIFS(Charges_Reelles!$J:$J,Charges_Reelles!$C:$C,$A308,Charges_Reelles!$D:$D,"Immeuble",Charges_Reelles!$E:$E,$E308,Charges_Reelles!$K:$K,"O",Charges_Reelles!$L:$L,"Surface")*IFERROR(VLOOKUP($C308,Biens!$A:$F,4,FALSE)/VLOOKUP($E308,Immeubles!$A:$F,4,FALSE),0),0)+IFERROR(SUMIFS(Charges_Reelles!$J:$J,Charges_Reelles!$C:$C,$A308,Charges_Reelles!$D:$D,"Immeuble",Charges_Reelles!$E:$E,$E308,Charges_Reelles!$K:$K,"O",Charges_Reelles!$L:$L,"Égalitaire")*IFERROR(1/VLOOKUP($E308,Immeubles!$A:$F,5,FALSE),0),0)+SUMIFS(Charges_Reelles!$J:$J,Charges_Reelles!$C:$C,$A308,Charges_Reelles!$D:$D,"Bien",Charges_Reelles!$F:$F,$C308,Charges_Reelles!$K:$K,"O")+SUMIFS(Charges_Reelles!$J:$J,Charges_Reelles!$C:$C,$A308,Charges_Reelles!$D:$D,"Bail",Charges_Reelles!$G:$G,$B308,Charges_Reelles!$K:$K,"O")))</f>
        <v/>
      </c>
      <c r="K308" s="7" t="str">
        <f>IF(OR($A308="", $B308=""),"",SUMIFS(Provisions!$D:$D,Provisions!$B:$B,$A308,Provisions!$C:$C,$B308))</f>
        <v/>
      </c>
      <c r="L308" s="7" t="str">
        <f t="shared" si="70"/>
        <v/>
      </c>
      <c r="M308" s="7" t="str">
        <f t="shared" si="71"/>
        <v/>
      </c>
      <c r="N308" s="7" t="str">
        <f t="shared" si="72"/>
        <v/>
      </c>
      <c r="O308" s="8"/>
      <c r="P308" s="8"/>
      <c r="Q308" s="8"/>
      <c r="R308" t="str">
        <f t="shared" si="73"/>
        <v/>
      </c>
      <c r="S308" t="str">
        <f t="shared" si="74"/>
        <v/>
      </c>
      <c r="T308" t="str">
        <f t="shared" si="75"/>
        <v/>
      </c>
      <c r="U308" t="str">
        <f t="shared" si="76"/>
        <v/>
      </c>
      <c r="V308" t="str">
        <f t="shared" si="77"/>
        <v/>
      </c>
      <c r="W308" t="str">
        <f t="shared" si="78"/>
        <v/>
      </c>
      <c r="X308" t="str">
        <f t="shared" si="79"/>
        <v/>
      </c>
      <c r="Y308" t="str">
        <f t="shared" si="80"/>
        <v/>
      </c>
      <c r="Z308" t="str">
        <f t="shared" si="81"/>
        <v/>
      </c>
      <c r="AA308" t="str">
        <f t="shared" si="82"/>
        <v/>
      </c>
      <c r="AB308" t="str">
        <f t="shared" si="83"/>
        <v/>
      </c>
      <c r="AC308" t="str">
        <f t="shared" si="84"/>
        <v/>
      </c>
    </row>
    <row r="309" spans="1:29" x14ac:dyDescent="0.25">
      <c r="A309" s="6"/>
      <c r="B309" s="6"/>
      <c r="C309" s="7" t="str">
        <f>IF($B309="","",VLOOKUP($B309,Baux!$A:$G,2,FALSE))</f>
        <v/>
      </c>
      <c r="D309" s="7" t="str">
        <f>IF($B309="","",VLOOKUP($B309,Baux!$A:$G,3,FALSE))</f>
        <v/>
      </c>
      <c r="E309" s="7" t="str">
        <f>IF($C309="","",VLOOKUP($C309,Biens!$A:$F,2,FALSE))</f>
        <v/>
      </c>
      <c r="F309" s="7" t="str">
        <f>IF(OR($A309="", $B309=""),"",MAX(VLOOKUP($B309,Baux!$A:$G,4,FALSE),DATE($A309,1,1)))</f>
        <v/>
      </c>
      <c r="G309" s="7" t="str">
        <f>IF(OR($A309="", $B309=""),"",MIN(IF(VLOOKUP($B309,Baux!$A:$G,5,FALSE)="",DATE($A309,12,31),VLOOKUP($B309,Baux!$A:$G,5,FALSE)),DATE($A309,12,31)))</f>
        <v/>
      </c>
      <c r="H309" s="7" t="str">
        <f t="shared" si="68"/>
        <v/>
      </c>
      <c r="I309" s="7" t="str">
        <f t="shared" si="69"/>
        <v/>
      </c>
      <c r="J309" s="7" t="str">
        <f>IF(OR($A309="", $B309=""),"",$I309*(IFERROR(SUMIFS(Charges_Reelles!$J:$J,Charges_Reelles!$C:$C,$A309,Charges_Reelles!$D:$D,"Immeuble",Charges_Reelles!$E:$E,$E309,Charges_Reelles!$K:$K,"O",Charges_Reelles!$L:$L,"Tantièmes")*IFERROR(VLOOKUP($C309,Biens!$A:$F,3,FALSE)/VLOOKUP($E309,Immeubles!$A:$F,3,FALSE),0),0)+IFERROR(SUMIFS(Charges_Reelles!$J:$J,Charges_Reelles!$C:$C,$A309,Charges_Reelles!$D:$D,"Immeuble",Charges_Reelles!$E:$E,$E309,Charges_Reelles!$K:$K,"O",Charges_Reelles!$L:$L,"Surface")*IFERROR(VLOOKUP($C309,Biens!$A:$F,4,FALSE)/VLOOKUP($E309,Immeubles!$A:$F,4,FALSE),0),0)+IFERROR(SUMIFS(Charges_Reelles!$J:$J,Charges_Reelles!$C:$C,$A309,Charges_Reelles!$D:$D,"Immeuble",Charges_Reelles!$E:$E,$E309,Charges_Reelles!$K:$K,"O",Charges_Reelles!$L:$L,"Égalitaire")*IFERROR(1/VLOOKUP($E309,Immeubles!$A:$F,5,FALSE),0),0)+SUMIFS(Charges_Reelles!$J:$J,Charges_Reelles!$C:$C,$A309,Charges_Reelles!$D:$D,"Bien",Charges_Reelles!$F:$F,$C309,Charges_Reelles!$K:$K,"O")+SUMIFS(Charges_Reelles!$J:$J,Charges_Reelles!$C:$C,$A309,Charges_Reelles!$D:$D,"Bail",Charges_Reelles!$G:$G,$B309,Charges_Reelles!$K:$K,"O")))</f>
        <v/>
      </c>
      <c r="K309" s="7" t="str">
        <f>IF(OR($A309="", $B309=""),"",SUMIFS(Provisions!$D:$D,Provisions!$B:$B,$A309,Provisions!$C:$C,$B309))</f>
        <v/>
      </c>
      <c r="L309" s="7" t="str">
        <f t="shared" si="70"/>
        <v/>
      </c>
      <c r="M309" s="7" t="str">
        <f t="shared" si="71"/>
        <v/>
      </c>
      <c r="N309" s="7" t="str">
        <f t="shared" si="72"/>
        <v/>
      </c>
      <c r="O309" s="8"/>
      <c r="P309" s="8"/>
      <c r="Q309" s="8"/>
      <c r="R309" t="str">
        <f t="shared" si="73"/>
        <v/>
      </c>
      <c r="S309" t="str">
        <f t="shared" si="74"/>
        <v/>
      </c>
      <c r="T309" t="str">
        <f t="shared" si="75"/>
        <v/>
      </c>
      <c r="U309" t="str">
        <f t="shared" si="76"/>
        <v/>
      </c>
      <c r="V309" t="str">
        <f t="shared" si="77"/>
        <v/>
      </c>
      <c r="W309" t="str">
        <f t="shared" si="78"/>
        <v/>
      </c>
      <c r="X309" t="str">
        <f t="shared" si="79"/>
        <v/>
      </c>
      <c r="Y309" t="str">
        <f t="shared" si="80"/>
        <v/>
      </c>
      <c r="Z309" t="str">
        <f t="shared" si="81"/>
        <v/>
      </c>
      <c r="AA309" t="str">
        <f t="shared" si="82"/>
        <v/>
      </c>
      <c r="AB309" t="str">
        <f t="shared" si="83"/>
        <v/>
      </c>
      <c r="AC309" t="str">
        <f t="shared" si="84"/>
        <v/>
      </c>
    </row>
    <row r="310" spans="1:29" x14ac:dyDescent="0.25">
      <c r="A310" s="6"/>
      <c r="B310" s="6"/>
      <c r="C310" s="7" t="str">
        <f>IF($B310="","",VLOOKUP($B310,Baux!$A:$G,2,FALSE))</f>
        <v/>
      </c>
      <c r="D310" s="7" t="str">
        <f>IF($B310="","",VLOOKUP($B310,Baux!$A:$G,3,FALSE))</f>
        <v/>
      </c>
      <c r="E310" s="7" t="str">
        <f>IF($C310="","",VLOOKUP($C310,Biens!$A:$F,2,FALSE))</f>
        <v/>
      </c>
      <c r="F310" s="7" t="str">
        <f>IF(OR($A310="", $B310=""),"",MAX(VLOOKUP($B310,Baux!$A:$G,4,FALSE),DATE($A310,1,1)))</f>
        <v/>
      </c>
      <c r="G310" s="7" t="str">
        <f>IF(OR($A310="", $B310=""),"",MIN(IF(VLOOKUP($B310,Baux!$A:$G,5,FALSE)="",DATE($A310,12,31),VLOOKUP($B310,Baux!$A:$G,5,FALSE)),DATE($A310,12,31)))</f>
        <v/>
      </c>
      <c r="H310" s="7" t="str">
        <f t="shared" si="68"/>
        <v/>
      </c>
      <c r="I310" s="7" t="str">
        <f t="shared" si="69"/>
        <v/>
      </c>
      <c r="J310" s="7" t="str">
        <f>IF(OR($A310="", $B310=""),"",$I310*(IFERROR(SUMIFS(Charges_Reelles!$J:$J,Charges_Reelles!$C:$C,$A310,Charges_Reelles!$D:$D,"Immeuble",Charges_Reelles!$E:$E,$E310,Charges_Reelles!$K:$K,"O",Charges_Reelles!$L:$L,"Tantièmes")*IFERROR(VLOOKUP($C310,Biens!$A:$F,3,FALSE)/VLOOKUP($E310,Immeubles!$A:$F,3,FALSE),0),0)+IFERROR(SUMIFS(Charges_Reelles!$J:$J,Charges_Reelles!$C:$C,$A310,Charges_Reelles!$D:$D,"Immeuble",Charges_Reelles!$E:$E,$E310,Charges_Reelles!$K:$K,"O",Charges_Reelles!$L:$L,"Surface")*IFERROR(VLOOKUP($C310,Biens!$A:$F,4,FALSE)/VLOOKUP($E310,Immeubles!$A:$F,4,FALSE),0),0)+IFERROR(SUMIFS(Charges_Reelles!$J:$J,Charges_Reelles!$C:$C,$A310,Charges_Reelles!$D:$D,"Immeuble",Charges_Reelles!$E:$E,$E310,Charges_Reelles!$K:$K,"O",Charges_Reelles!$L:$L,"Égalitaire")*IFERROR(1/VLOOKUP($E310,Immeubles!$A:$F,5,FALSE),0),0)+SUMIFS(Charges_Reelles!$J:$J,Charges_Reelles!$C:$C,$A310,Charges_Reelles!$D:$D,"Bien",Charges_Reelles!$F:$F,$C310,Charges_Reelles!$K:$K,"O")+SUMIFS(Charges_Reelles!$J:$J,Charges_Reelles!$C:$C,$A310,Charges_Reelles!$D:$D,"Bail",Charges_Reelles!$G:$G,$B310,Charges_Reelles!$K:$K,"O")))</f>
        <v/>
      </c>
      <c r="K310" s="7" t="str">
        <f>IF(OR($A310="", $B310=""),"",SUMIFS(Provisions!$D:$D,Provisions!$B:$B,$A310,Provisions!$C:$C,$B310))</f>
        <v/>
      </c>
      <c r="L310" s="7" t="str">
        <f t="shared" si="70"/>
        <v/>
      </c>
      <c r="M310" s="7" t="str">
        <f t="shared" si="71"/>
        <v/>
      </c>
      <c r="N310" s="7" t="str">
        <f t="shared" si="72"/>
        <v/>
      </c>
      <c r="O310" s="8"/>
      <c r="P310" s="8"/>
      <c r="Q310" s="8"/>
      <c r="R310" t="str">
        <f t="shared" si="73"/>
        <v/>
      </c>
      <c r="S310" t="str">
        <f t="shared" si="74"/>
        <v/>
      </c>
      <c r="T310" t="str">
        <f t="shared" si="75"/>
        <v/>
      </c>
      <c r="U310" t="str">
        <f t="shared" si="76"/>
        <v/>
      </c>
      <c r="V310" t="str">
        <f t="shared" si="77"/>
        <v/>
      </c>
      <c r="W310" t="str">
        <f t="shared" si="78"/>
        <v/>
      </c>
      <c r="X310" t="str">
        <f t="shared" si="79"/>
        <v/>
      </c>
      <c r="Y310" t="str">
        <f t="shared" si="80"/>
        <v/>
      </c>
      <c r="Z310" t="str">
        <f t="shared" si="81"/>
        <v/>
      </c>
      <c r="AA310" t="str">
        <f t="shared" si="82"/>
        <v/>
      </c>
      <c r="AB310" t="str">
        <f t="shared" si="83"/>
        <v/>
      </c>
      <c r="AC310" t="str">
        <f t="shared" si="84"/>
        <v/>
      </c>
    </row>
    <row r="311" spans="1:29" x14ac:dyDescent="0.25">
      <c r="A311" s="6"/>
      <c r="B311" s="6"/>
      <c r="C311" s="7" t="str">
        <f>IF($B311="","",VLOOKUP($B311,Baux!$A:$G,2,FALSE))</f>
        <v/>
      </c>
      <c r="D311" s="7" t="str">
        <f>IF($B311="","",VLOOKUP($B311,Baux!$A:$G,3,FALSE))</f>
        <v/>
      </c>
      <c r="E311" s="7" t="str">
        <f>IF($C311="","",VLOOKUP($C311,Biens!$A:$F,2,FALSE))</f>
        <v/>
      </c>
      <c r="F311" s="7" t="str">
        <f>IF(OR($A311="", $B311=""),"",MAX(VLOOKUP($B311,Baux!$A:$G,4,FALSE),DATE($A311,1,1)))</f>
        <v/>
      </c>
      <c r="G311" s="7" t="str">
        <f>IF(OR($A311="", $B311=""),"",MIN(IF(VLOOKUP($B311,Baux!$A:$G,5,FALSE)="",DATE($A311,12,31),VLOOKUP($B311,Baux!$A:$G,5,FALSE)),DATE($A311,12,31)))</f>
        <v/>
      </c>
      <c r="H311" s="7" t="str">
        <f t="shared" si="68"/>
        <v/>
      </c>
      <c r="I311" s="7" t="str">
        <f t="shared" si="69"/>
        <v/>
      </c>
      <c r="J311" s="7" t="str">
        <f>IF(OR($A311="", $B311=""),"",$I311*(IFERROR(SUMIFS(Charges_Reelles!$J:$J,Charges_Reelles!$C:$C,$A311,Charges_Reelles!$D:$D,"Immeuble",Charges_Reelles!$E:$E,$E311,Charges_Reelles!$K:$K,"O",Charges_Reelles!$L:$L,"Tantièmes")*IFERROR(VLOOKUP($C311,Biens!$A:$F,3,FALSE)/VLOOKUP($E311,Immeubles!$A:$F,3,FALSE),0),0)+IFERROR(SUMIFS(Charges_Reelles!$J:$J,Charges_Reelles!$C:$C,$A311,Charges_Reelles!$D:$D,"Immeuble",Charges_Reelles!$E:$E,$E311,Charges_Reelles!$K:$K,"O",Charges_Reelles!$L:$L,"Surface")*IFERROR(VLOOKUP($C311,Biens!$A:$F,4,FALSE)/VLOOKUP($E311,Immeubles!$A:$F,4,FALSE),0),0)+IFERROR(SUMIFS(Charges_Reelles!$J:$J,Charges_Reelles!$C:$C,$A311,Charges_Reelles!$D:$D,"Immeuble",Charges_Reelles!$E:$E,$E311,Charges_Reelles!$K:$K,"O",Charges_Reelles!$L:$L,"Égalitaire")*IFERROR(1/VLOOKUP($E311,Immeubles!$A:$F,5,FALSE),0),0)+SUMIFS(Charges_Reelles!$J:$J,Charges_Reelles!$C:$C,$A311,Charges_Reelles!$D:$D,"Bien",Charges_Reelles!$F:$F,$C311,Charges_Reelles!$K:$K,"O")+SUMIFS(Charges_Reelles!$J:$J,Charges_Reelles!$C:$C,$A311,Charges_Reelles!$D:$D,"Bail",Charges_Reelles!$G:$G,$B311,Charges_Reelles!$K:$K,"O")))</f>
        <v/>
      </c>
      <c r="K311" s="7" t="str">
        <f>IF(OR($A311="", $B311=""),"",SUMIFS(Provisions!$D:$D,Provisions!$B:$B,$A311,Provisions!$C:$C,$B311))</f>
        <v/>
      </c>
      <c r="L311" s="7" t="str">
        <f t="shared" si="70"/>
        <v/>
      </c>
      <c r="M311" s="7" t="str">
        <f t="shared" si="71"/>
        <v/>
      </c>
      <c r="N311" s="7" t="str">
        <f t="shared" si="72"/>
        <v/>
      </c>
      <c r="O311" s="8"/>
      <c r="P311" s="8"/>
      <c r="Q311" s="8"/>
      <c r="R311" t="str">
        <f t="shared" si="73"/>
        <v/>
      </c>
      <c r="S311" t="str">
        <f t="shared" si="74"/>
        <v/>
      </c>
      <c r="T311" t="str">
        <f t="shared" si="75"/>
        <v/>
      </c>
      <c r="U311" t="str">
        <f t="shared" si="76"/>
        <v/>
      </c>
      <c r="V311" t="str">
        <f t="shared" si="77"/>
        <v/>
      </c>
      <c r="W311" t="str">
        <f t="shared" si="78"/>
        <v/>
      </c>
      <c r="X311" t="str">
        <f t="shared" si="79"/>
        <v/>
      </c>
      <c r="Y311" t="str">
        <f t="shared" si="80"/>
        <v/>
      </c>
      <c r="Z311" t="str">
        <f t="shared" si="81"/>
        <v/>
      </c>
      <c r="AA311" t="str">
        <f t="shared" si="82"/>
        <v/>
      </c>
      <c r="AB311" t="str">
        <f t="shared" si="83"/>
        <v/>
      </c>
      <c r="AC311" t="str">
        <f t="shared" si="84"/>
        <v/>
      </c>
    </row>
    <row r="312" spans="1:29" x14ac:dyDescent="0.25">
      <c r="A312" s="6"/>
      <c r="B312" s="6"/>
      <c r="C312" s="7" t="str">
        <f>IF($B312="","",VLOOKUP($B312,Baux!$A:$G,2,FALSE))</f>
        <v/>
      </c>
      <c r="D312" s="7" t="str">
        <f>IF($B312="","",VLOOKUP($B312,Baux!$A:$G,3,FALSE))</f>
        <v/>
      </c>
      <c r="E312" s="7" t="str">
        <f>IF($C312="","",VLOOKUP($C312,Biens!$A:$F,2,FALSE))</f>
        <v/>
      </c>
      <c r="F312" s="7" t="str">
        <f>IF(OR($A312="", $B312=""),"",MAX(VLOOKUP($B312,Baux!$A:$G,4,FALSE),DATE($A312,1,1)))</f>
        <v/>
      </c>
      <c r="G312" s="7" t="str">
        <f>IF(OR($A312="", $B312=""),"",MIN(IF(VLOOKUP($B312,Baux!$A:$G,5,FALSE)="",DATE($A312,12,31),VLOOKUP($B312,Baux!$A:$G,5,FALSE)),DATE($A312,12,31)))</f>
        <v/>
      </c>
      <c r="H312" s="7" t="str">
        <f t="shared" si="68"/>
        <v/>
      </c>
      <c r="I312" s="7" t="str">
        <f t="shared" si="69"/>
        <v/>
      </c>
      <c r="J312" s="7" t="str">
        <f>IF(OR($A312="", $B312=""),"",$I312*(IFERROR(SUMIFS(Charges_Reelles!$J:$J,Charges_Reelles!$C:$C,$A312,Charges_Reelles!$D:$D,"Immeuble",Charges_Reelles!$E:$E,$E312,Charges_Reelles!$K:$K,"O",Charges_Reelles!$L:$L,"Tantièmes")*IFERROR(VLOOKUP($C312,Biens!$A:$F,3,FALSE)/VLOOKUP($E312,Immeubles!$A:$F,3,FALSE),0),0)+IFERROR(SUMIFS(Charges_Reelles!$J:$J,Charges_Reelles!$C:$C,$A312,Charges_Reelles!$D:$D,"Immeuble",Charges_Reelles!$E:$E,$E312,Charges_Reelles!$K:$K,"O",Charges_Reelles!$L:$L,"Surface")*IFERROR(VLOOKUP($C312,Biens!$A:$F,4,FALSE)/VLOOKUP($E312,Immeubles!$A:$F,4,FALSE),0),0)+IFERROR(SUMIFS(Charges_Reelles!$J:$J,Charges_Reelles!$C:$C,$A312,Charges_Reelles!$D:$D,"Immeuble",Charges_Reelles!$E:$E,$E312,Charges_Reelles!$K:$K,"O",Charges_Reelles!$L:$L,"Égalitaire")*IFERROR(1/VLOOKUP($E312,Immeubles!$A:$F,5,FALSE),0),0)+SUMIFS(Charges_Reelles!$J:$J,Charges_Reelles!$C:$C,$A312,Charges_Reelles!$D:$D,"Bien",Charges_Reelles!$F:$F,$C312,Charges_Reelles!$K:$K,"O")+SUMIFS(Charges_Reelles!$J:$J,Charges_Reelles!$C:$C,$A312,Charges_Reelles!$D:$D,"Bail",Charges_Reelles!$G:$G,$B312,Charges_Reelles!$K:$K,"O")))</f>
        <v/>
      </c>
      <c r="K312" s="7" t="str">
        <f>IF(OR($A312="", $B312=""),"",SUMIFS(Provisions!$D:$D,Provisions!$B:$B,$A312,Provisions!$C:$C,$B312))</f>
        <v/>
      </c>
      <c r="L312" s="7" t="str">
        <f t="shared" si="70"/>
        <v/>
      </c>
      <c r="M312" s="7" t="str">
        <f t="shared" si="71"/>
        <v/>
      </c>
      <c r="N312" s="7" t="str">
        <f t="shared" si="72"/>
        <v/>
      </c>
      <c r="O312" s="8"/>
      <c r="P312" s="8"/>
      <c r="Q312" s="8"/>
      <c r="R312" t="str">
        <f t="shared" si="73"/>
        <v/>
      </c>
      <c r="S312" t="str">
        <f t="shared" si="74"/>
        <v/>
      </c>
      <c r="T312" t="str">
        <f t="shared" si="75"/>
        <v/>
      </c>
      <c r="U312" t="str">
        <f t="shared" si="76"/>
        <v/>
      </c>
      <c r="V312" t="str">
        <f t="shared" si="77"/>
        <v/>
      </c>
      <c r="W312" t="str">
        <f t="shared" si="78"/>
        <v/>
      </c>
      <c r="X312" t="str">
        <f t="shared" si="79"/>
        <v/>
      </c>
      <c r="Y312" t="str">
        <f t="shared" si="80"/>
        <v/>
      </c>
      <c r="Z312" t="str">
        <f t="shared" si="81"/>
        <v/>
      </c>
      <c r="AA312" t="str">
        <f t="shared" si="82"/>
        <v/>
      </c>
      <c r="AB312" t="str">
        <f t="shared" si="83"/>
        <v/>
      </c>
      <c r="AC312" t="str">
        <f t="shared" si="84"/>
        <v/>
      </c>
    </row>
    <row r="313" spans="1:29" x14ac:dyDescent="0.25">
      <c r="A313" s="6"/>
      <c r="B313" s="6"/>
      <c r="C313" s="7" t="str">
        <f>IF($B313="","",VLOOKUP($B313,Baux!$A:$G,2,FALSE))</f>
        <v/>
      </c>
      <c r="D313" s="7" t="str">
        <f>IF($B313="","",VLOOKUP($B313,Baux!$A:$G,3,FALSE))</f>
        <v/>
      </c>
      <c r="E313" s="7" t="str">
        <f>IF($C313="","",VLOOKUP($C313,Biens!$A:$F,2,FALSE))</f>
        <v/>
      </c>
      <c r="F313" s="7" t="str">
        <f>IF(OR($A313="", $B313=""),"",MAX(VLOOKUP($B313,Baux!$A:$G,4,FALSE),DATE($A313,1,1)))</f>
        <v/>
      </c>
      <c r="G313" s="7" t="str">
        <f>IF(OR($A313="", $B313=""),"",MIN(IF(VLOOKUP($B313,Baux!$A:$G,5,FALSE)="",DATE($A313,12,31),VLOOKUP($B313,Baux!$A:$G,5,FALSE)),DATE($A313,12,31)))</f>
        <v/>
      </c>
      <c r="H313" s="7" t="str">
        <f t="shared" si="68"/>
        <v/>
      </c>
      <c r="I313" s="7" t="str">
        <f t="shared" si="69"/>
        <v/>
      </c>
      <c r="J313" s="7" t="str">
        <f>IF(OR($A313="", $B313=""),"",$I313*(IFERROR(SUMIFS(Charges_Reelles!$J:$J,Charges_Reelles!$C:$C,$A313,Charges_Reelles!$D:$D,"Immeuble",Charges_Reelles!$E:$E,$E313,Charges_Reelles!$K:$K,"O",Charges_Reelles!$L:$L,"Tantièmes")*IFERROR(VLOOKUP($C313,Biens!$A:$F,3,FALSE)/VLOOKUP($E313,Immeubles!$A:$F,3,FALSE),0),0)+IFERROR(SUMIFS(Charges_Reelles!$J:$J,Charges_Reelles!$C:$C,$A313,Charges_Reelles!$D:$D,"Immeuble",Charges_Reelles!$E:$E,$E313,Charges_Reelles!$K:$K,"O",Charges_Reelles!$L:$L,"Surface")*IFERROR(VLOOKUP($C313,Biens!$A:$F,4,FALSE)/VLOOKUP($E313,Immeubles!$A:$F,4,FALSE),0),0)+IFERROR(SUMIFS(Charges_Reelles!$J:$J,Charges_Reelles!$C:$C,$A313,Charges_Reelles!$D:$D,"Immeuble",Charges_Reelles!$E:$E,$E313,Charges_Reelles!$K:$K,"O",Charges_Reelles!$L:$L,"Égalitaire")*IFERROR(1/VLOOKUP($E313,Immeubles!$A:$F,5,FALSE),0),0)+SUMIFS(Charges_Reelles!$J:$J,Charges_Reelles!$C:$C,$A313,Charges_Reelles!$D:$D,"Bien",Charges_Reelles!$F:$F,$C313,Charges_Reelles!$K:$K,"O")+SUMIFS(Charges_Reelles!$J:$J,Charges_Reelles!$C:$C,$A313,Charges_Reelles!$D:$D,"Bail",Charges_Reelles!$G:$G,$B313,Charges_Reelles!$K:$K,"O")))</f>
        <v/>
      </c>
      <c r="K313" s="7" t="str">
        <f>IF(OR($A313="", $B313=""),"",SUMIFS(Provisions!$D:$D,Provisions!$B:$B,$A313,Provisions!$C:$C,$B313))</f>
        <v/>
      </c>
      <c r="L313" s="7" t="str">
        <f t="shared" si="70"/>
        <v/>
      </c>
      <c r="M313" s="7" t="str">
        <f t="shared" si="71"/>
        <v/>
      </c>
      <c r="N313" s="7" t="str">
        <f t="shared" si="72"/>
        <v/>
      </c>
      <c r="O313" s="8"/>
      <c r="P313" s="8"/>
      <c r="Q313" s="8"/>
      <c r="R313" t="str">
        <f t="shared" si="73"/>
        <v/>
      </c>
      <c r="S313" t="str">
        <f t="shared" si="74"/>
        <v/>
      </c>
      <c r="T313" t="str">
        <f t="shared" si="75"/>
        <v/>
      </c>
      <c r="U313" t="str">
        <f t="shared" si="76"/>
        <v/>
      </c>
      <c r="V313" t="str">
        <f t="shared" si="77"/>
        <v/>
      </c>
      <c r="W313" t="str">
        <f t="shared" si="78"/>
        <v/>
      </c>
      <c r="X313" t="str">
        <f t="shared" si="79"/>
        <v/>
      </c>
      <c r="Y313" t="str">
        <f t="shared" si="80"/>
        <v/>
      </c>
      <c r="Z313" t="str">
        <f t="shared" si="81"/>
        <v/>
      </c>
      <c r="AA313" t="str">
        <f t="shared" si="82"/>
        <v/>
      </c>
      <c r="AB313" t="str">
        <f t="shared" si="83"/>
        <v/>
      </c>
      <c r="AC313" t="str">
        <f t="shared" si="84"/>
        <v/>
      </c>
    </row>
    <row r="314" spans="1:29" x14ac:dyDescent="0.25">
      <c r="A314" s="6"/>
      <c r="B314" s="6"/>
      <c r="C314" s="7" t="str">
        <f>IF($B314="","",VLOOKUP($B314,Baux!$A:$G,2,FALSE))</f>
        <v/>
      </c>
      <c r="D314" s="7" t="str">
        <f>IF($B314="","",VLOOKUP($B314,Baux!$A:$G,3,FALSE))</f>
        <v/>
      </c>
      <c r="E314" s="7" t="str">
        <f>IF($C314="","",VLOOKUP($C314,Biens!$A:$F,2,FALSE))</f>
        <v/>
      </c>
      <c r="F314" s="7" t="str">
        <f>IF(OR($A314="", $B314=""),"",MAX(VLOOKUP($B314,Baux!$A:$G,4,FALSE),DATE($A314,1,1)))</f>
        <v/>
      </c>
      <c r="G314" s="7" t="str">
        <f>IF(OR($A314="", $B314=""),"",MIN(IF(VLOOKUP($B314,Baux!$A:$G,5,FALSE)="",DATE($A314,12,31),VLOOKUP($B314,Baux!$A:$G,5,FALSE)),DATE($A314,12,31)))</f>
        <v/>
      </c>
      <c r="H314" s="7" t="str">
        <f t="shared" si="68"/>
        <v/>
      </c>
      <c r="I314" s="7" t="str">
        <f t="shared" si="69"/>
        <v/>
      </c>
      <c r="J314" s="7" t="str">
        <f>IF(OR($A314="", $B314=""),"",$I314*(IFERROR(SUMIFS(Charges_Reelles!$J:$J,Charges_Reelles!$C:$C,$A314,Charges_Reelles!$D:$D,"Immeuble",Charges_Reelles!$E:$E,$E314,Charges_Reelles!$K:$K,"O",Charges_Reelles!$L:$L,"Tantièmes")*IFERROR(VLOOKUP($C314,Biens!$A:$F,3,FALSE)/VLOOKUP($E314,Immeubles!$A:$F,3,FALSE),0),0)+IFERROR(SUMIFS(Charges_Reelles!$J:$J,Charges_Reelles!$C:$C,$A314,Charges_Reelles!$D:$D,"Immeuble",Charges_Reelles!$E:$E,$E314,Charges_Reelles!$K:$K,"O",Charges_Reelles!$L:$L,"Surface")*IFERROR(VLOOKUP($C314,Biens!$A:$F,4,FALSE)/VLOOKUP($E314,Immeubles!$A:$F,4,FALSE),0),0)+IFERROR(SUMIFS(Charges_Reelles!$J:$J,Charges_Reelles!$C:$C,$A314,Charges_Reelles!$D:$D,"Immeuble",Charges_Reelles!$E:$E,$E314,Charges_Reelles!$K:$K,"O",Charges_Reelles!$L:$L,"Égalitaire")*IFERROR(1/VLOOKUP($E314,Immeubles!$A:$F,5,FALSE),0),0)+SUMIFS(Charges_Reelles!$J:$J,Charges_Reelles!$C:$C,$A314,Charges_Reelles!$D:$D,"Bien",Charges_Reelles!$F:$F,$C314,Charges_Reelles!$K:$K,"O")+SUMIFS(Charges_Reelles!$J:$J,Charges_Reelles!$C:$C,$A314,Charges_Reelles!$D:$D,"Bail",Charges_Reelles!$G:$G,$B314,Charges_Reelles!$K:$K,"O")))</f>
        <v/>
      </c>
      <c r="K314" s="7" t="str">
        <f>IF(OR($A314="", $B314=""),"",SUMIFS(Provisions!$D:$D,Provisions!$B:$B,$A314,Provisions!$C:$C,$B314))</f>
        <v/>
      </c>
      <c r="L314" s="7" t="str">
        <f t="shared" si="70"/>
        <v/>
      </c>
      <c r="M314" s="7" t="str">
        <f t="shared" si="71"/>
        <v/>
      </c>
      <c r="N314" s="7" t="str">
        <f t="shared" si="72"/>
        <v/>
      </c>
      <c r="O314" s="8"/>
      <c r="P314" s="8"/>
      <c r="Q314" s="8"/>
      <c r="R314" t="str">
        <f t="shared" si="73"/>
        <v/>
      </c>
      <c r="S314" t="str">
        <f t="shared" si="74"/>
        <v/>
      </c>
      <c r="T314" t="str">
        <f t="shared" si="75"/>
        <v/>
      </c>
      <c r="U314" t="str">
        <f t="shared" si="76"/>
        <v/>
      </c>
      <c r="V314" t="str">
        <f t="shared" si="77"/>
        <v/>
      </c>
      <c r="W314" t="str">
        <f t="shared" si="78"/>
        <v/>
      </c>
      <c r="X314" t="str">
        <f t="shared" si="79"/>
        <v/>
      </c>
      <c r="Y314" t="str">
        <f t="shared" si="80"/>
        <v/>
      </c>
      <c r="Z314" t="str">
        <f t="shared" si="81"/>
        <v/>
      </c>
      <c r="AA314" t="str">
        <f t="shared" si="82"/>
        <v/>
      </c>
      <c r="AB314" t="str">
        <f t="shared" si="83"/>
        <v/>
      </c>
      <c r="AC314" t="str">
        <f t="shared" si="84"/>
        <v/>
      </c>
    </row>
    <row r="315" spans="1:29" x14ac:dyDescent="0.25">
      <c r="A315" s="6"/>
      <c r="B315" s="6"/>
      <c r="C315" s="7" t="str">
        <f>IF($B315="","",VLOOKUP($B315,Baux!$A:$G,2,FALSE))</f>
        <v/>
      </c>
      <c r="D315" s="7" t="str">
        <f>IF($B315="","",VLOOKUP($B315,Baux!$A:$G,3,FALSE))</f>
        <v/>
      </c>
      <c r="E315" s="7" t="str">
        <f>IF($C315="","",VLOOKUP($C315,Biens!$A:$F,2,FALSE))</f>
        <v/>
      </c>
      <c r="F315" s="7" t="str">
        <f>IF(OR($A315="", $B315=""),"",MAX(VLOOKUP($B315,Baux!$A:$G,4,FALSE),DATE($A315,1,1)))</f>
        <v/>
      </c>
      <c r="G315" s="7" t="str">
        <f>IF(OR($A315="", $B315=""),"",MIN(IF(VLOOKUP($B315,Baux!$A:$G,5,FALSE)="",DATE($A315,12,31),VLOOKUP($B315,Baux!$A:$G,5,FALSE)),DATE($A315,12,31)))</f>
        <v/>
      </c>
      <c r="H315" s="7" t="str">
        <f t="shared" si="68"/>
        <v/>
      </c>
      <c r="I315" s="7" t="str">
        <f t="shared" si="69"/>
        <v/>
      </c>
      <c r="J315" s="7" t="str">
        <f>IF(OR($A315="", $B315=""),"",$I315*(IFERROR(SUMIFS(Charges_Reelles!$J:$J,Charges_Reelles!$C:$C,$A315,Charges_Reelles!$D:$D,"Immeuble",Charges_Reelles!$E:$E,$E315,Charges_Reelles!$K:$K,"O",Charges_Reelles!$L:$L,"Tantièmes")*IFERROR(VLOOKUP($C315,Biens!$A:$F,3,FALSE)/VLOOKUP($E315,Immeubles!$A:$F,3,FALSE),0),0)+IFERROR(SUMIFS(Charges_Reelles!$J:$J,Charges_Reelles!$C:$C,$A315,Charges_Reelles!$D:$D,"Immeuble",Charges_Reelles!$E:$E,$E315,Charges_Reelles!$K:$K,"O",Charges_Reelles!$L:$L,"Surface")*IFERROR(VLOOKUP($C315,Biens!$A:$F,4,FALSE)/VLOOKUP($E315,Immeubles!$A:$F,4,FALSE),0),0)+IFERROR(SUMIFS(Charges_Reelles!$J:$J,Charges_Reelles!$C:$C,$A315,Charges_Reelles!$D:$D,"Immeuble",Charges_Reelles!$E:$E,$E315,Charges_Reelles!$K:$K,"O",Charges_Reelles!$L:$L,"Égalitaire")*IFERROR(1/VLOOKUP($E315,Immeubles!$A:$F,5,FALSE),0),0)+SUMIFS(Charges_Reelles!$J:$J,Charges_Reelles!$C:$C,$A315,Charges_Reelles!$D:$D,"Bien",Charges_Reelles!$F:$F,$C315,Charges_Reelles!$K:$K,"O")+SUMIFS(Charges_Reelles!$J:$J,Charges_Reelles!$C:$C,$A315,Charges_Reelles!$D:$D,"Bail",Charges_Reelles!$G:$G,$B315,Charges_Reelles!$K:$K,"O")))</f>
        <v/>
      </c>
      <c r="K315" s="7" t="str">
        <f>IF(OR($A315="", $B315=""),"",SUMIFS(Provisions!$D:$D,Provisions!$B:$B,$A315,Provisions!$C:$C,$B315))</f>
        <v/>
      </c>
      <c r="L315" s="7" t="str">
        <f t="shared" si="70"/>
        <v/>
      </c>
      <c r="M315" s="7" t="str">
        <f t="shared" si="71"/>
        <v/>
      </c>
      <c r="N315" s="7" t="str">
        <f t="shared" si="72"/>
        <v/>
      </c>
      <c r="O315" s="8"/>
      <c r="P315" s="8"/>
      <c r="Q315" s="8"/>
      <c r="R315" t="str">
        <f t="shared" si="73"/>
        <v/>
      </c>
      <c r="S315" t="str">
        <f t="shared" si="74"/>
        <v/>
      </c>
      <c r="T315" t="str">
        <f t="shared" si="75"/>
        <v/>
      </c>
      <c r="U315" t="str">
        <f t="shared" si="76"/>
        <v/>
      </c>
      <c r="V315" t="str">
        <f t="shared" si="77"/>
        <v/>
      </c>
      <c r="W315" t="str">
        <f t="shared" si="78"/>
        <v/>
      </c>
      <c r="X315" t="str">
        <f t="shared" si="79"/>
        <v/>
      </c>
      <c r="Y315" t="str">
        <f t="shared" si="80"/>
        <v/>
      </c>
      <c r="Z315" t="str">
        <f t="shared" si="81"/>
        <v/>
      </c>
      <c r="AA315" t="str">
        <f t="shared" si="82"/>
        <v/>
      </c>
      <c r="AB315" t="str">
        <f t="shared" si="83"/>
        <v/>
      </c>
      <c r="AC315" t="str">
        <f t="shared" si="84"/>
        <v/>
      </c>
    </row>
    <row r="316" spans="1:29" x14ac:dyDescent="0.25">
      <c r="A316" s="6"/>
      <c r="B316" s="6"/>
      <c r="C316" s="7" t="str">
        <f>IF($B316="","",VLOOKUP($B316,Baux!$A:$G,2,FALSE))</f>
        <v/>
      </c>
      <c r="D316" s="7" t="str">
        <f>IF($B316="","",VLOOKUP($B316,Baux!$A:$G,3,FALSE))</f>
        <v/>
      </c>
      <c r="E316" s="7" t="str">
        <f>IF($C316="","",VLOOKUP($C316,Biens!$A:$F,2,FALSE))</f>
        <v/>
      </c>
      <c r="F316" s="7" t="str">
        <f>IF(OR($A316="", $B316=""),"",MAX(VLOOKUP($B316,Baux!$A:$G,4,FALSE),DATE($A316,1,1)))</f>
        <v/>
      </c>
      <c r="G316" s="7" t="str">
        <f>IF(OR($A316="", $B316=""),"",MIN(IF(VLOOKUP($B316,Baux!$A:$G,5,FALSE)="",DATE($A316,12,31),VLOOKUP($B316,Baux!$A:$G,5,FALSE)),DATE($A316,12,31)))</f>
        <v/>
      </c>
      <c r="H316" s="7" t="str">
        <f t="shared" si="68"/>
        <v/>
      </c>
      <c r="I316" s="7" t="str">
        <f t="shared" si="69"/>
        <v/>
      </c>
      <c r="J316" s="7" t="str">
        <f>IF(OR($A316="", $B316=""),"",$I316*(IFERROR(SUMIFS(Charges_Reelles!$J:$J,Charges_Reelles!$C:$C,$A316,Charges_Reelles!$D:$D,"Immeuble",Charges_Reelles!$E:$E,$E316,Charges_Reelles!$K:$K,"O",Charges_Reelles!$L:$L,"Tantièmes")*IFERROR(VLOOKUP($C316,Biens!$A:$F,3,FALSE)/VLOOKUP($E316,Immeubles!$A:$F,3,FALSE),0),0)+IFERROR(SUMIFS(Charges_Reelles!$J:$J,Charges_Reelles!$C:$C,$A316,Charges_Reelles!$D:$D,"Immeuble",Charges_Reelles!$E:$E,$E316,Charges_Reelles!$K:$K,"O",Charges_Reelles!$L:$L,"Surface")*IFERROR(VLOOKUP($C316,Biens!$A:$F,4,FALSE)/VLOOKUP($E316,Immeubles!$A:$F,4,FALSE),0),0)+IFERROR(SUMIFS(Charges_Reelles!$J:$J,Charges_Reelles!$C:$C,$A316,Charges_Reelles!$D:$D,"Immeuble",Charges_Reelles!$E:$E,$E316,Charges_Reelles!$K:$K,"O",Charges_Reelles!$L:$L,"Égalitaire")*IFERROR(1/VLOOKUP($E316,Immeubles!$A:$F,5,FALSE),0),0)+SUMIFS(Charges_Reelles!$J:$J,Charges_Reelles!$C:$C,$A316,Charges_Reelles!$D:$D,"Bien",Charges_Reelles!$F:$F,$C316,Charges_Reelles!$K:$K,"O")+SUMIFS(Charges_Reelles!$J:$J,Charges_Reelles!$C:$C,$A316,Charges_Reelles!$D:$D,"Bail",Charges_Reelles!$G:$G,$B316,Charges_Reelles!$K:$K,"O")))</f>
        <v/>
      </c>
      <c r="K316" s="7" t="str">
        <f>IF(OR($A316="", $B316=""),"",SUMIFS(Provisions!$D:$D,Provisions!$B:$B,$A316,Provisions!$C:$C,$B316))</f>
        <v/>
      </c>
      <c r="L316" s="7" t="str">
        <f t="shared" si="70"/>
        <v/>
      </c>
      <c r="M316" s="7" t="str">
        <f t="shared" si="71"/>
        <v/>
      </c>
      <c r="N316" s="7" t="str">
        <f t="shared" si="72"/>
        <v/>
      </c>
      <c r="O316" s="8"/>
      <c r="P316" s="8"/>
      <c r="Q316" s="8"/>
      <c r="R316" t="str">
        <f t="shared" si="73"/>
        <v/>
      </c>
      <c r="S316" t="str">
        <f t="shared" si="74"/>
        <v/>
      </c>
      <c r="T316" t="str">
        <f t="shared" si="75"/>
        <v/>
      </c>
      <c r="U316" t="str">
        <f t="shared" si="76"/>
        <v/>
      </c>
      <c r="V316" t="str">
        <f t="shared" si="77"/>
        <v/>
      </c>
      <c r="W316" t="str">
        <f t="shared" si="78"/>
        <v/>
      </c>
      <c r="X316" t="str">
        <f t="shared" si="79"/>
        <v/>
      </c>
      <c r="Y316" t="str">
        <f t="shared" si="80"/>
        <v/>
      </c>
      <c r="Z316" t="str">
        <f t="shared" si="81"/>
        <v/>
      </c>
      <c r="AA316" t="str">
        <f t="shared" si="82"/>
        <v/>
      </c>
      <c r="AB316" t="str">
        <f t="shared" si="83"/>
        <v/>
      </c>
      <c r="AC316" t="str">
        <f t="shared" si="84"/>
        <v/>
      </c>
    </row>
    <row r="317" spans="1:29" x14ac:dyDescent="0.25">
      <c r="A317" s="6"/>
      <c r="B317" s="6"/>
      <c r="C317" s="7" t="str">
        <f>IF($B317="","",VLOOKUP($B317,Baux!$A:$G,2,FALSE))</f>
        <v/>
      </c>
      <c r="D317" s="7" t="str">
        <f>IF($B317="","",VLOOKUP($B317,Baux!$A:$G,3,FALSE))</f>
        <v/>
      </c>
      <c r="E317" s="7" t="str">
        <f>IF($C317="","",VLOOKUP($C317,Biens!$A:$F,2,FALSE))</f>
        <v/>
      </c>
      <c r="F317" s="7" t="str">
        <f>IF(OR($A317="", $B317=""),"",MAX(VLOOKUP($B317,Baux!$A:$G,4,FALSE),DATE($A317,1,1)))</f>
        <v/>
      </c>
      <c r="G317" s="7" t="str">
        <f>IF(OR($A317="", $B317=""),"",MIN(IF(VLOOKUP($B317,Baux!$A:$G,5,FALSE)="",DATE($A317,12,31),VLOOKUP($B317,Baux!$A:$G,5,FALSE)),DATE($A317,12,31)))</f>
        <v/>
      </c>
      <c r="H317" s="7" t="str">
        <f t="shared" si="68"/>
        <v/>
      </c>
      <c r="I317" s="7" t="str">
        <f t="shared" si="69"/>
        <v/>
      </c>
      <c r="J317" s="7" t="str">
        <f>IF(OR($A317="", $B317=""),"",$I317*(IFERROR(SUMIFS(Charges_Reelles!$J:$J,Charges_Reelles!$C:$C,$A317,Charges_Reelles!$D:$D,"Immeuble",Charges_Reelles!$E:$E,$E317,Charges_Reelles!$K:$K,"O",Charges_Reelles!$L:$L,"Tantièmes")*IFERROR(VLOOKUP($C317,Biens!$A:$F,3,FALSE)/VLOOKUP($E317,Immeubles!$A:$F,3,FALSE),0),0)+IFERROR(SUMIFS(Charges_Reelles!$J:$J,Charges_Reelles!$C:$C,$A317,Charges_Reelles!$D:$D,"Immeuble",Charges_Reelles!$E:$E,$E317,Charges_Reelles!$K:$K,"O",Charges_Reelles!$L:$L,"Surface")*IFERROR(VLOOKUP($C317,Biens!$A:$F,4,FALSE)/VLOOKUP($E317,Immeubles!$A:$F,4,FALSE),0),0)+IFERROR(SUMIFS(Charges_Reelles!$J:$J,Charges_Reelles!$C:$C,$A317,Charges_Reelles!$D:$D,"Immeuble",Charges_Reelles!$E:$E,$E317,Charges_Reelles!$K:$K,"O",Charges_Reelles!$L:$L,"Égalitaire")*IFERROR(1/VLOOKUP($E317,Immeubles!$A:$F,5,FALSE),0),0)+SUMIFS(Charges_Reelles!$J:$J,Charges_Reelles!$C:$C,$A317,Charges_Reelles!$D:$D,"Bien",Charges_Reelles!$F:$F,$C317,Charges_Reelles!$K:$K,"O")+SUMIFS(Charges_Reelles!$J:$J,Charges_Reelles!$C:$C,$A317,Charges_Reelles!$D:$D,"Bail",Charges_Reelles!$G:$G,$B317,Charges_Reelles!$K:$K,"O")))</f>
        <v/>
      </c>
      <c r="K317" s="7" t="str">
        <f>IF(OR($A317="", $B317=""),"",SUMIFS(Provisions!$D:$D,Provisions!$B:$B,$A317,Provisions!$C:$C,$B317))</f>
        <v/>
      </c>
      <c r="L317" s="7" t="str">
        <f t="shared" si="70"/>
        <v/>
      </c>
      <c r="M317" s="7" t="str">
        <f t="shared" si="71"/>
        <v/>
      </c>
      <c r="N317" s="7" t="str">
        <f t="shared" si="72"/>
        <v/>
      </c>
      <c r="O317" s="8"/>
      <c r="P317" s="8"/>
      <c r="Q317" s="8"/>
      <c r="R317" t="str">
        <f t="shared" si="73"/>
        <v/>
      </c>
      <c r="S317" t="str">
        <f t="shared" si="74"/>
        <v/>
      </c>
      <c r="T317" t="str">
        <f t="shared" si="75"/>
        <v/>
      </c>
      <c r="U317" t="str">
        <f t="shared" si="76"/>
        <v/>
      </c>
      <c r="V317" t="str">
        <f t="shared" si="77"/>
        <v/>
      </c>
      <c r="W317" t="str">
        <f t="shared" si="78"/>
        <v/>
      </c>
      <c r="X317" t="str">
        <f t="shared" si="79"/>
        <v/>
      </c>
      <c r="Y317" t="str">
        <f t="shared" si="80"/>
        <v/>
      </c>
      <c r="Z317" t="str">
        <f t="shared" si="81"/>
        <v/>
      </c>
      <c r="AA317" t="str">
        <f t="shared" si="82"/>
        <v/>
      </c>
      <c r="AB317" t="str">
        <f t="shared" si="83"/>
        <v/>
      </c>
      <c r="AC317" t="str">
        <f t="shared" si="84"/>
        <v/>
      </c>
    </row>
    <row r="318" spans="1:29" x14ac:dyDescent="0.25">
      <c r="A318" s="6"/>
      <c r="B318" s="6"/>
      <c r="C318" s="7" t="str">
        <f>IF($B318="","",VLOOKUP($B318,Baux!$A:$G,2,FALSE))</f>
        <v/>
      </c>
      <c r="D318" s="7" t="str">
        <f>IF($B318="","",VLOOKUP($B318,Baux!$A:$G,3,FALSE))</f>
        <v/>
      </c>
      <c r="E318" s="7" t="str">
        <f>IF($C318="","",VLOOKUP($C318,Biens!$A:$F,2,FALSE))</f>
        <v/>
      </c>
      <c r="F318" s="7" t="str">
        <f>IF(OR($A318="", $B318=""),"",MAX(VLOOKUP($B318,Baux!$A:$G,4,FALSE),DATE($A318,1,1)))</f>
        <v/>
      </c>
      <c r="G318" s="7" t="str">
        <f>IF(OR($A318="", $B318=""),"",MIN(IF(VLOOKUP($B318,Baux!$A:$G,5,FALSE)="",DATE($A318,12,31),VLOOKUP($B318,Baux!$A:$G,5,FALSE)),DATE($A318,12,31)))</f>
        <v/>
      </c>
      <c r="H318" s="7" t="str">
        <f t="shared" si="68"/>
        <v/>
      </c>
      <c r="I318" s="7" t="str">
        <f t="shared" si="69"/>
        <v/>
      </c>
      <c r="J318" s="7" t="str">
        <f>IF(OR($A318="", $B318=""),"",$I318*(IFERROR(SUMIFS(Charges_Reelles!$J:$J,Charges_Reelles!$C:$C,$A318,Charges_Reelles!$D:$D,"Immeuble",Charges_Reelles!$E:$E,$E318,Charges_Reelles!$K:$K,"O",Charges_Reelles!$L:$L,"Tantièmes")*IFERROR(VLOOKUP($C318,Biens!$A:$F,3,FALSE)/VLOOKUP($E318,Immeubles!$A:$F,3,FALSE),0),0)+IFERROR(SUMIFS(Charges_Reelles!$J:$J,Charges_Reelles!$C:$C,$A318,Charges_Reelles!$D:$D,"Immeuble",Charges_Reelles!$E:$E,$E318,Charges_Reelles!$K:$K,"O",Charges_Reelles!$L:$L,"Surface")*IFERROR(VLOOKUP($C318,Biens!$A:$F,4,FALSE)/VLOOKUP($E318,Immeubles!$A:$F,4,FALSE),0),0)+IFERROR(SUMIFS(Charges_Reelles!$J:$J,Charges_Reelles!$C:$C,$A318,Charges_Reelles!$D:$D,"Immeuble",Charges_Reelles!$E:$E,$E318,Charges_Reelles!$K:$K,"O",Charges_Reelles!$L:$L,"Égalitaire")*IFERROR(1/VLOOKUP($E318,Immeubles!$A:$F,5,FALSE),0),0)+SUMIFS(Charges_Reelles!$J:$J,Charges_Reelles!$C:$C,$A318,Charges_Reelles!$D:$D,"Bien",Charges_Reelles!$F:$F,$C318,Charges_Reelles!$K:$K,"O")+SUMIFS(Charges_Reelles!$J:$J,Charges_Reelles!$C:$C,$A318,Charges_Reelles!$D:$D,"Bail",Charges_Reelles!$G:$G,$B318,Charges_Reelles!$K:$K,"O")))</f>
        <v/>
      </c>
      <c r="K318" s="7" t="str">
        <f>IF(OR($A318="", $B318=""),"",SUMIFS(Provisions!$D:$D,Provisions!$B:$B,$A318,Provisions!$C:$C,$B318))</f>
        <v/>
      </c>
      <c r="L318" s="7" t="str">
        <f t="shared" si="70"/>
        <v/>
      </c>
      <c r="M318" s="7" t="str">
        <f t="shared" si="71"/>
        <v/>
      </c>
      <c r="N318" s="7" t="str">
        <f t="shared" si="72"/>
        <v/>
      </c>
      <c r="O318" s="8"/>
      <c r="P318" s="8"/>
      <c r="Q318" s="8"/>
      <c r="R318" t="str">
        <f t="shared" si="73"/>
        <v/>
      </c>
      <c r="S318" t="str">
        <f t="shared" si="74"/>
        <v/>
      </c>
      <c r="T318" t="str">
        <f t="shared" si="75"/>
        <v/>
      </c>
      <c r="U318" t="str">
        <f t="shared" si="76"/>
        <v/>
      </c>
      <c r="V318" t="str">
        <f t="shared" si="77"/>
        <v/>
      </c>
      <c r="W318" t="str">
        <f t="shared" si="78"/>
        <v/>
      </c>
      <c r="X318" t="str">
        <f t="shared" si="79"/>
        <v/>
      </c>
      <c r="Y318" t="str">
        <f t="shared" si="80"/>
        <v/>
      </c>
      <c r="Z318" t="str">
        <f t="shared" si="81"/>
        <v/>
      </c>
      <c r="AA318" t="str">
        <f t="shared" si="82"/>
        <v/>
      </c>
      <c r="AB318" t="str">
        <f t="shared" si="83"/>
        <v/>
      </c>
      <c r="AC318" t="str">
        <f t="shared" si="84"/>
        <v/>
      </c>
    </row>
    <row r="319" spans="1:29" x14ac:dyDescent="0.25">
      <c r="A319" s="6"/>
      <c r="B319" s="6"/>
      <c r="C319" s="7" t="str">
        <f>IF($B319="","",VLOOKUP($B319,Baux!$A:$G,2,FALSE))</f>
        <v/>
      </c>
      <c r="D319" s="7" t="str">
        <f>IF($B319="","",VLOOKUP($B319,Baux!$A:$G,3,FALSE))</f>
        <v/>
      </c>
      <c r="E319" s="7" t="str">
        <f>IF($C319="","",VLOOKUP($C319,Biens!$A:$F,2,FALSE))</f>
        <v/>
      </c>
      <c r="F319" s="7" t="str">
        <f>IF(OR($A319="", $B319=""),"",MAX(VLOOKUP($B319,Baux!$A:$G,4,FALSE),DATE($A319,1,1)))</f>
        <v/>
      </c>
      <c r="G319" s="7" t="str">
        <f>IF(OR($A319="", $B319=""),"",MIN(IF(VLOOKUP($B319,Baux!$A:$G,5,FALSE)="",DATE($A319,12,31),VLOOKUP($B319,Baux!$A:$G,5,FALSE)),DATE($A319,12,31)))</f>
        <v/>
      </c>
      <c r="H319" s="7" t="str">
        <f t="shared" si="68"/>
        <v/>
      </c>
      <c r="I319" s="7" t="str">
        <f t="shared" si="69"/>
        <v/>
      </c>
      <c r="J319" s="7" t="str">
        <f>IF(OR($A319="", $B319=""),"",$I319*(IFERROR(SUMIFS(Charges_Reelles!$J:$J,Charges_Reelles!$C:$C,$A319,Charges_Reelles!$D:$D,"Immeuble",Charges_Reelles!$E:$E,$E319,Charges_Reelles!$K:$K,"O",Charges_Reelles!$L:$L,"Tantièmes")*IFERROR(VLOOKUP($C319,Biens!$A:$F,3,FALSE)/VLOOKUP($E319,Immeubles!$A:$F,3,FALSE),0),0)+IFERROR(SUMIFS(Charges_Reelles!$J:$J,Charges_Reelles!$C:$C,$A319,Charges_Reelles!$D:$D,"Immeuble",Charges_Reelles!$E:$E,$E319,Charges_Reelles!$K:$K,"O",Charges_Reelles!$L:$L,"Surface")*IFERROR(VLOOKUP($C319,Biens!$A:$F,4,FALSE)/VLOOKUP($E319,Immeubles!$A:$F,4,FALSE),0),0)+IFERROR(SUMIFS(Charges_Reelles!$J:$J,Charges_Reelles!$C:$C,$A319,Charges_Reelles!$D:$D,"Immeuble",Charges_Reelles!$E:$E,$E319,Charges_Reelles!$K:$K,"O",Charges_Reelles!$L:$L,"Égalitaire")*IFERROR(1/VLOOKUP($E319,Immeubles!$A:$F,5,FALSE),0),0)+SUMIFS(Charges_Reelles!$J:$J,Charges_Reelles!$C:$C,$A319,Charges_Reelles!$D:$D,"Bien",Charges_Reelles!$F:$F,$C319,Charges_Reelles!$K:$K,"O")+SUMIFS(Charges_Reelles!$J:$J,Charges_Reelles!$C:$C,$A319,Charges_Reelles!$D:$D,"Bail",Charges_Reelles!$G:$G,$B319,Charges_Reelles!$K:$K,"O")))</f>
        <v/>
      </c>
      <c r="K319" s="7" t="str">
        <f>IF(OR($A319="", $B319=""),"",SUMIFS(Provisions!$D:$D,Provisions!$B:$B,$A319,Provisions!$C:$C,$B319))</f>
        <v/>
      </c>
      <c r="L319" s="7" t="str">
        <f t="shared" si="70"/>
        <v/>
      </c>
      <c r="M319" s="7" t="str">
        <f t="shared" si="71"/>
        <v/>
      </c>
      <c r="N319" s="7" t="str">
        <f t="shared" si="72"/>
        <v/>
      </c>
      <c r="O319" s="8"/>
      <c r="P319" s="8"/>
      <c r="Q319" s="8"/>
      <c r="R319" t="str">
        <f t="shared" si="73"/>
        <v/>
      </c>
      <c r="S319" t="str">
        <f t="shared" si="74"/>
        <v/>
      </c>
      <c r="T319" t="str">
        <f t="shared" si="75"/>
        <v/>
      </c>
      <c r="U319" t="str">
        <f t="shared" si="76"/>
        <v/>
      </c>
      <c r="V319" t="str">
        <f t="shared" si="77"/>
        <v/>
      </c>
      <c r="W319" t="str">
        <f t="shared" si="78"/>
        <v/>
      </c>
      <c r="X319" t="str">
        <f t="shared" si="79"/>
        <v/>
      </c>
      <c r="Y319" t="str">
        <f t="shared" si="80"/>
        <v/>
      </c>
      <c r="Z319" t="str">
        <f t="shared" si="81"/>
        <v/>
      </c>
      <c r="AA319" t="str">
        <f t="shared" si="82"/>
        <v/>
      </c>
      <c r="AB319" t="str">
        <f t="shared" si="83"/>
        <v/>
      </c>
      <c r="AC319" t="str">
        <f t="shared" si="84"/>
        <v/>
      </c>
    </row>
    <row r="320" spans="1:29" x14ac:dyDescent="0.25">
      <c r="A320" s="6"/>
      <c r="B320" s="6"/>
      <c r="C320" s="7" t="str">
        <f>IF($B320="","",VLOOKUP($B320,Baux!$A:$G,2,FALSE))</f>
        <v/>
      </c>
      <c r="D320" s="7" t="str">
        <f>IF($B320="","",VLOOKUP($B320,Baux!$A:$G,3,FALSE))</f>
        <v/>
      </c>
      <c r="E320" s="7" t="str">
        <f>IF($C320="","",VLOOKUP($C320,Biens!$A:$F,2,FALSE))</f>
        <v/>
      </c>
      <c r="F320" s="7" t="str">
        <f>IF(OR($A320="", $B320=""),"",MAX(VLOOKUP($B320,Baux!$A:$G,4,FALSE),DATE($A320,1,1)))</f>
        <v/>
      </c>
      <c r="G320" s="7" t="str">
        <f>IF(OR($A320="", $B320=""),"",MIN(IF(VLOOKUP($B320,Baux!$A:$G,5,FALSE)="",DATE($A320,12,31),VLOOKUP($B320,Baux!$A:$G,5,FALSE)),DATE($A320,12,31)))</f>
        <v/>
      </c>
      <c r="H320" s="7" t="str">
        <f t="shared" si="68"/>
        <v/>
      </c>
      <c r="I320" s="7" t="str">
        <f t="shared" si="69"/>
        <v/>
      </c>
      <c r="J320" s="7" t="str">
        <f>IF(OR($A320="", $B320=""),"",$I320*(IFERROR(SUMIFS(Charges_Reelles!$J:$J,Charges_Reelles!$C:$C,$A320,Charges_Reelles!$D:$D,"Immeuble",Charges_Reelles!$E:$E,$E320,Charges_Reelles!$K:$K,"O",Charges_Reelles!$L:$L,"Tantièmes")*IFERROR(VLOOKUP($C320,Biens!$A:$F,3,FALSE)/VLOOKUP($E320,Immeubles!$A:$F,3,FALSE),0),0)+IFERROR(SUMIFS(Charges_Reelles!$J:$J,Charges_Reelles!$C:$C,$A320,Charges_Reelles!$D:$D,"Immeuble",Charges_Reelles!$E:$E,$E320,Charges_Reelles!$K:$K,"O",Charges_Reelles!$L:$L,"Surface")*IFERROR(VLOOKUP($C320,Biens!$A:$F,4,FALSE)/VLOOKUP($E320,Immeubles!$A:$F,4,FALSE),0),0)+IFERROR(SUMIFS(Charges_Reelles!$J:$J,Charges_Reelles!$C:$C,$A320,Charges_Reelles!$D:$D,"Immeuble",Charges_Reelles!$E:$E,$E320,Charges_Reelles!$K:$K,"O",Charges_Reelles!$L:$L,"Égalitaire")*IFERROR(1/VLOOKUP($E320,Immeubles!$A:$F,5,FALSE),0),0)+SUMIFS(Charges_Reelles!$J:$J,Charges_Reelles!$C:$C,$A320,Charges_Reelles!$D:$D,"Bien",Charges_Reelles!$F:$F,$C320,Charges_Reelles!$K:$K,"O")+SUMIFS(Charges_Reelles!$J:$J,Charges_Reelles!$C:$C,$A320,Charges_Reelles!$D:$D,"Bail",Charges_Reelles!$G:$G,$B320,Charges_Reelles!$K:$K,"O")))</f>
        <v/>
      </c>
      <c r="K320" s="7" t="str">
        <f>IF(OR($A320="", $B320=""),"",SUMIFS(Provisions!$D:$D,Provisions!$B:$B,$A320,Provisions!$C:$C,$B320))</f>
        <v/>
      </c>
      <c r="L320" s="7" t="str">
        <f t="shared" si="70"/>
        <v/>
      </c>
      <c r="M320" s="7" t="str">
        <f t="shared" si="71"/>
        <v/>
      </c>
      <c r="N320" s="7" t="str">
        <f t="shared" si="72"/>
        <v/>
      </c>
      <c r="O320" s="8"/>
      <c r="P320" s="8"/>
      <c r="Q320" s="8"/>
      <c r="R320" t="str">
        <f t="shared" si="73"/>
        <v/>
      </c>
      <c r="S320" t="str">
        <f t="shared" si="74"/>
        <v/>
      </c>
      <c r="T320" t="str">
        <f t="shared" si="75"/>
        <v/>
      </c>
      <c r="U320" t="str">
        <f t="shared" si="76"/>
        <v/>
      </c>
      <c r="V320" t="str">
        <f t="shared" si="77"/>
        <v/>
      </c>
      <c r="W320" t="str">
        <f t="shared" si="78"/>
        <v/>
      </c>
      <c r="X320" t="str">
        <f t="shared" si="79"/>
        <v/>
      </c>
      <c r="Y320" t="str">
        <f t="shared" si="80"/>
        <v/>
      </c>
      <c r="Z320" t="str">
        <f t="shared" si="81"/>
        <v/>
      </c>
      <c r="AA320" t="str">
        <f t="shared" si="82"/>
        <v/>
      </c>
      <c r="AB320" t="str">
        <f t="shared" si="83"/>
        <v/>
      </c>
      <c r="AC320" t="str">
        <f t="shared" si="84"/>
        <v/>
      </c>
    </row>
    <row r="321" spans="1:29" x14ac:dyDescent="0.25">
      <c r="A321" s="6"/>
      <c r="B321" s="6"/>
      <c r="C321" s="7" t="str">
        <f>IF($B321="","",VLOOKUP($B321,Baux!$A:$G,2,FALSE))</f>
        <v/>
      </c>
      <c r="D321" s="7" t="str">
        <f>IF($B321="","",VLOOKUP($B321,Baux!$A:$G,3,FALSE))</f>
        <v/>
      </c>
      <c r="E321" s="7" t="str">
        <f>IF($C321="","",VLOOKUP($C321,Biens!$A:$F,2,FALSE))</f>
        <v/>
      </c>
      <c r="F321" s="7" t="str">
        <f>IF(OR($A321="", $B321=""),"",MAX(VLOOKUP($B321,Baux!$A:$G,4,FALSE),DATE($A321,1,1)))</f>
        <v/>
      </c>
      <c r="G321" s="7" t="str">
        <f>IF(OR($A321="", $B321=""),"",MIN(IF(VLOOKUP($B321,Baux!$A:$G,5,FALSE)="",DATE($A321,12,31),VLOOKUP($B321,Baux!$A:$G,5,FALSE)),DATE($A321,12,31)))</f>
        <v/>
      </c>
      <c r="H321" s="7" t="str">
        <f t="shared" si="68"/>
        <v/>
      </c>
      <c r="I321" s="7" t="str">
        <f t="shared" si="69"/>
        <v/>
      </c>
      <c r="J321" s="7" t="str">
        <f>IF(OR($A321="", $B321=""),"",$I321*(IFERROR(SUMIFS(Charges_Reelles!$J:$J,Charges_Reelles!$C:$C,$A321,Charges_Reelles!$D:$D,"Immeuble",Charges_Reelles!$E:$E,$E321,Charges_Reelles!$K:$K,"O",Charges_Reelles!$L:$L,"Tantièmes")*IFERROR(VLOOKUP($C321,Biens!$A:$F,3,FALSE)/VLOOKUP($E321,Immeubles!$A:$F,3,FALSE),0),0)+IFERROR(SUMIFS(Charges_Reelles!$J:$J,Charges_Reelles!$C:$C,$A321,Charges_Reelles!$D:$D,"Immeuble",Charges_Reelles!$E:$E,$E321,Charges_Reelles!$K:$K,"O",Charges_Reelles!$L:$L,"Surface")*IFERROR(VLOOKUP($C321,Biens!$A:$F,4,FALSE)/VLOOKUP($E321,Immeubles!$A:$F,4,FALSE),0),0)+IFERROR(SUMIFS(Charges_Reelles!$J:$J,Charges_Reelles!$C:$C,$A321,Charges_Reelles!$D:$D,"Immeuble",Charges_Reelles!$E:$E,$E321,Charges_Reelles!$K:$K,"O",Charges_Reelles!$L:$L,"Égalitaire")*IFERROR(1/VLOOKUP($E321,Immeubles!$A:$F,5,FALSE),0),0)+SUMIFS(Charges_Reelles!$J:$J,Charges_Reelles!$C:$C,$A321,Charges_Reelles!$D:$D,"Bien",Charges_Reelles!$F:$F,$C321,Charges_Reelles!$K:$K,"O")+SUMIFS(Charges_Reelles!$J:$J,Charges_Reelles!$C:$C,$A321,Charges_Reelles!$D:$D,"Bail",Charges_Reelles!$G:$G,$B321,Charges_Reelles!$K:$K,"O")))</f>
        <v/>
      </c>
      <c r="K321" s="7" t="str">
        <f>IF(OR($A321="", $B321=""),"",SUMIFS(Provisions!$D:$D,Provisions!$B:$B,$A321,Provisions!$C:$C,$B321))</f>
        <v/>
      </c>
      <c r="L321" s="7" t="str">
        <f t="shared" si="70"/>
        <v/>
      </c>
      <c r="M321" s="7" t="str">
        <f t="shared" si="71"/>
        <v/>
      </c>
      <c r="N321" s="7" t="str">
        <f t="shared" si="72"/>
        <v/>
      </c>
      <c r="O321" s="8"/>
      <c r="P321" s="8"/>
      <c r="Q321" s="8"/>
      <c r="R321" t="str">
        <f t="shared" si="73"/>
        <v/>
      </c>
      <c r="S321" t="str">
        <f t="shared" si="74"/>
        <v/>
      </c>
      <c r="T321" t="str">
        <f t="shared" si="75"/>
        <v/>
      </c>
      <c r="U321" t="str">
        <f t="shared" si="76"/>
        <v/>
      </c>
      <c r="V321" t="str">
        <f t="shared" si="77"/>
        <v/>
      </c>
      <c r="W321" t="str">
        <f t="shared" si="78"/>
        <v/>
      </c>
      <c r="X321" t="str">
        <f t="shared" si="79"/>
        <v/>
      </c>
      <c r="Y321" t="str">
        <f t="shared" si="80"/>
        <v/>
      </c>
      <c r="Z321" t="str">
        <f t="shared" si="81"/>
        <v/>
      </c>
      <c r="AA321" t="str">
        <f t="shared" si="82"/>
        <v/>
      </c>
      <c r="AB321" t="str">
        <f t="shared" si="83"/>
        <v/>
      </c>
      <c r="AC321" t="str">
        <f t="shared" si="84"/>
        <v/>
      </c>
    </row>
    <row r="322" spans="1:29" x14ac:dyDescent="0.25">
      <c r="A322" s="6"/>
      <c r="B322" s="6"/>
      <c r="C322" s="7" t="str">
        <f>IF($B322="","",VLOOKUP($B322,Baux!$A:$G,2,FALSE))</f>
        <v/>
      </c>
      <c r="D322" s="7" t="str">
        <f>IF($B322="","",VLOOKUP($B322,Baux!$A:$G,3,FALSE))</f>
        <v/>
      </c>
      <c r="E322" s="7" t="str">
        <f>IF($C322="","",VLOOKUP($C322,Biens!$A:$F,2,FALSE))</f>
        <v/>
      </c>
      <c r="F322" s="7" t="str">
        <f>IF(OR($A322="", $B322=""),"",MAX(VLOOKUP($B322,Baux!$A:$G,4,FALSE),DATE($A322,1,1)))</f>
        <v/>
      </c>
      <c r="G322" s="7" t="str">
        <f>IF(OR($A322="", $B322=""),"",MIN(IF(VLOOKUP($B322,Baux!$A:$G,5,FALSE)="",DATE($A322,12,31),VLOOKUP($B322,Baux!$A:$G,5,FALSE)),DATE($A322,12,31)))</f>
        <v/>
      </c>
      <c r="H322" s="7" t="str">
        <f t="shared" si="68"/>
        <v/>
      </c>
      <c r="I322" s="7" t="str">
        <f t="shared" si="69"/>
        <v/>
      </c>
      <c r="J322" s="7" t="str">
        <f>IF(OR($A322="", $B322=""),"",$I322*(IFERROR(SUMIFS(Charges_Reelles!$J:$J,Charges_Reelles!$C:$C,$A322,Charges_Reelles!$D:$D,"Immeuble",Charges_Reelles!$E:$E,$E322,Charges_Reelles!$K:$K,"O",Charges_Reelles!$L:$L,"Tantièmes")*IFERROR(VLOOKUP($C322,Biens!$A:$F,3,FALSE)/VLOOKUP($E322,Immeubles!$A:$F,3,FALSE),0),0)+IFERROR(SUMIFS(Charges_Reelles!$J:$J,Charges_Reelles!$C:$C,$A322,Charges_Reelles!$D:$D,"Immeuble",Charges_Reelles!$E:$E,$E322,Charges_Reelles!$K:$K,"O",Charges_Reelles!$L:$L,"Surface")*IFERROR(VLOOKUP($C322,Biens!$A:$F,4,FALSE)/VLOOKUP($E322,Immeubles!$A:$F,4,FALSE),0),0)+IFERROR(SUMIFS(Charges_Reelles!$J:$J,Charges_Reelles!$C:$C,$A322,Charges_Reelles!$D:$D,"Immeuble",Charges_Reelles!$E:$E,$E322,Charges_Reelles!$K:$K,"O",Charges_Reelles!$L:$L,"Égalitaire")*IFERROR(1/VLOOKUP($E322,Immeubles!$A:$F,5,FALSE),0),0)+SUMIFS(Charges_Reelles!$J:$J,Charges_Reelles!$C:$C,$A322,Charges_Reelles!$D:$D,"Bien",Charges_Reelles!$F:$F,$C322,Charges_Reelles!$K:$K,"O")+SUMIFS(Charges_Reelles!$J:$J,Charges_Reelles!$C:$C,$A322,Charges_Reelles!$D:$D,"Bail",Charges_Reelles!$G:$G,$B322,Charges_Reelles!$K:$K,"O")))</f>
        <v/>
      </c>
      <c r="K322" s="7" t="str">
        <f>IF(OR($A322="", $B322=""),"",SUMIFS(Provisions!$D:$D,Provisions!$B:$B,$A322,Provisions!$C:$C,$B322))</f>
        <v/>
      </c>
      <c r="L322" s="7" t="str">
        <f t="shared" si="70"/>
        <v/>
      </c>
      <c r="M322" s="7" t="str">
        <f t="shared" si="71"/>
        <v/>
      </c>
      <c r="N322" s="7" t="str">
        <f t="shared" si="72"/>
        <v/>
      </c>
      <c r="O322" s="8"/>
      <c r="P322" s="8"/>
      <c r="Q322" s="8"/>
      <c r="R322" t="str">
        <f t="shared" si="73"/>
        <v/>
      </c>
      <c r="S322" t="str">
        <f t="shared" si="74"/>
        <v/>
      </c>
      <c r="T322" t="str">
        <f t="shared" si="75"/>
        <v/>
      </c>
      <c r="U322" t="str">
        <f t="shared" si="76"/>
        <v/>
      </c>
      <c r="V322" t="str">
        <f t="shared" si="77"/>
        <v/>
      </c>
      <c r="W322" t="str">
        <f t="shared" si="78"/>
        <v/>
      </c>
      <c r="X322" t="str">
        <f t="shared" si="79"/>
        <v/>
      </c>
      <c r="Y322" t="str">
        <f t="shared" si="80"/>
        <v/>
      </c>
      <c r="Z322" t="str">
        <f t="shared" si="81"/>
        <v/>
      </c>
      <c r="AA322" t="str">
        <f t="shared" si="82"/>
        <v/>
      </c>
      <c r="AB322" t="str">
        <f t="shared" si="83"/>
        <v/>
      </c>
      <c r="AC322" t="str">
        <f t="shared" si="84"/>
        <v/>
      </c>
    </row>
    <row r="323" spans="1:29" x14ac:dyDescent="0.25">
      <c r="A323" s="6"/>
      <c r="B323" s="6"/>
      <c r="C323" s="7" t="str">
        <f>IF($B323="","",VLOOKUP($B323,Baux!$A:$G,2,FALSE))</f>
        <v/>
      </c>
      <c r="D323" s="7" t="str">
        <f>IF($B323="","",VLOOKUP($B323,Baux!$A:$G,3,FALSE))</f>
        <v/>
      </c>
      <c r="E323" s="7" t="str">
        <f>IF($C323="","",VLOOKUP($C323,Biens!$A:$F,2,FALSE))</f>
        <v/>
      </c>
      <c r="F323" s="7" t="str">
        <f>IF(OR($A323="", $B323=""),"",MAX(VLOOKUP($B323,Baux!$A:$G,4,FALSE),DATE($A323,1,1)))</f>
        <v/>
      </c>
      <c r="G323" s="7" t="str">
        <f>IF(OR($A323="", $B323=""),"",MIN(IF(VLOOKUP($B323,Baux!$A:$G,5,FALSE)="",DATE($A323,12,31),VLOOKUP($B323,Baux!$A:$G,5,FALSE)),DATE($A323,12,31)))</f>
        <v/>
      </c>
      <c r="H323" s="7" t="str">
        <f t="shared" ref="H323:H386" si="85">IF(OR($F323="", $G323=""),"",SUM($R323:$AC323))</f>
        <v/>
      </c>
      <c r="I323" s="7" t="str">
        <f t="shared" ref="I323:I386" si="86">IF($H323="","",$H323/12)</f>
        <v/>
      </c>
      <c r="J323" s="7" t="str">
        <f>IF(OR($A323="", $B323=""),"",$I323*(IFERROR(SUMIFS(Charges_Reelles!$J:$J,Charges_Reelles!$C:$C,$A323,Charges_Reelles!$D:$D,"Immeuble",Charges_Reelles!$E:$E,$E323,Charges_Reelles!$K:$K,"O",Charges_Reelles!$L:$L,"Tantièmes")*IFERROR(VLOOKUP($C323,Biens!$A:$F,3,FALSE)/VLOOKUP($E323,Immeubles!$A:$F,3,FALSE),0),0)+IFERROR(SUMIFS(Charges_Reelles!$J:$J,Charges_Reelles!$C:$C,$A323,Charges_Reelles!$D:$D,"Immeuble",Charges_Reelles!$E:$E,$E323,Charges_Reelles!$K:$K,"O",Charges_Reelles!$L:$L,"Surface")*IFERROR(VLOOKUP($C323,Biens!$A:$F,4,FALSE)/VLOOKUP($E323,Immeubles!$A:$F,4,FALSE),0),0)+IFERROR(SUMIFS(Charges_Reelles!$J:$J,Charges_Reelles!$C:$C,$A323,Charges_Reelles!$D:$D,"Immeuble",Charges_Reelles!$E:$E,$E323,Charges_Reelles!$K:$K,"O",Charges_Reelles!$L:$L,"Égalitaire")*IFERROR(1/VLOOKUP($E323,Immeubles!$A:$F,5,FALSE),0),0)+SUMIFS(Charges_Reelles!$J:$J,Charges_Reelles!$C:$C,$A323,Charges_Reelles!$D:$D,"Bien",Charges_Reelles!$F:$F,$C323,Charges_Reelles!$K:$K,"O")+SUMIFS(Charges_Reelles!$J:$J,Charges_Reelles!$C:$C,$A323,Charges_Reelles!$D:$D,"Bail",Charges_Reelles!$G:$G,$B323,Charges_Reelles!$K:$K,"O")))</f>
        <v/>
      </c>
      <c r="K323" s="7" t="str">
        <f>IF(OR($A323="", $B323=""),"",SUMIFS(Provisions!$D:$D,Provisions!$B:$B,$A323,Provisions!$C:$C,$B323))</f>
        <v/>
      </c>
      <c r="L323" s="7" t="str">
        <f t="shared" ref="L323:L386" si="87">IF(OR($J323="", $K323=""),"", $J323-$K323)</f>
        <v/>
      </c>
      <c r="M323" s="7" t="str">
        <f t="shared" ref="M323:M386" si="88">IF($L323="","",MAX(0,$L323))</f>
        <v/>
      </c>
      <c r="N323" s="7" t="str">
        <f t="shared" ref="N323:N386" si="89">IF($L323="","",MAX(0,-$L323))</f>
        <v/>
      </c>
      <c r="O323" s="8"/>
      <c r="P323" s="8"/>
      <c r="Q323" s="8"/>
      <c r="R323" t="str">
        <f t="shared" ref="R323:R386" si="90">IF(OR($F323="", $G323=""),"",MAX(0,MIN($G323,DATE($A323,2,0))-MAX($F323,DATE($A323,1,1))+1)/DAY(DATE($A323,2,0)))</f>
        <v/>
      </c>
      <c r="S323" t="str">
        <f t="shared" ref="S323:S386" si="91">IF(OR($F323="", $G323=""),"",MAX(0,MIN($G323,DATE($A323,3,0))-MAX($F323,DATE($A323,2,1))+1)/DAY(DATE($A323,3,0)))</f>
        <v/>
      </c>
      <c r="T323" t="str">
        <f t="shared" ref="T323:T386" si="92">IF(OR($F323="", $G323=""),"",MAX(0,MIN($G323,DATE($A323,4,0))-MAX($F323,DATE($A323,3,1))+1)/DAY(DATE($A323,4,0)))</f>
        <v/>
      </c>
      <c r="U323" t="str">
        <f t="shared" ref="U323:U386" si="93">IF(OR($F323="", $G323=""),"",MAX(0,MIN($G323,DATE($A323,5,0))-MAX($F323,DATE($A323,4,1))+1)/DAY(DATE($A323,5,0)))</f>
        <v/>
      </c>
      <c r="V323" t="str">
        <f t="shared" ref="V323:V386" si="94">IF(OR($F323="", $G323=""),"",MAX(0,MIN($G323,DATE($A323,6,0))-MAX($F323,DATE($A323,5,1))+1)/DAY(DATE($A323,6,0)))</f>
        <v/>
      </c>
      <c r="W323" t="str">
        <f t="shared" ref="W323:W386" si="95">IF(OR($F323="", $G323=""),"",MAX(0,MIN($G323,DATE($A323,7,0))-MAX($F323,DATE($A323,6,1))+1)/DAY(DATE($A323,7,0)))</f>
        <v/>
      </c>
      <c r="X323" t="str">
        <f t="shared" ref="X323:X386" si="96">IF(OR($F323="", $G323=""),"",MAX(0,MIN($G323,DATE($A323,8,0))-MAX($F323,DATE($A323,7,1))+1)/DAY(DATE($A323,8,0)))</f>
        <v/>
      </c>
      <c r="Y323" t="str">
        <f t="shared" ref="Y323:Y386" si="97">IF(OR($F323="", $G323=""),"",MAX(0,MIN($G323,DATE($A323,9,0))-MAX($F323,DATE($A323,8,1))+1)/DAY(DATE($A323,9,0)))</f>
        <v/>
      </c>
      <c r="Z323" t="str">
        <f t="shared" ref="Z323:Z386" si="98">IF(OR($F323="", $G323=""),"",MAX(0,MIN($G323,DATE($A323,10,0))-MAX($F323,DATE($A323,9,1))+1)/DAY(DATE($A323,10,0)))</f>
        <v/>
      </c>
      <c r="AA323" t="str">
        <f t="shared" ref="AA323:AA386" si="99">IF(OR($F323="", $G323=""),"",MAX(0,MIN($G323,DATE($A323,11,0))-MAX($F323,DATE($A323,10,1))+1)/DAY(DATE($A323,11,0)))</f>
        <v/>
      </c>
      <c r="AB323" t="str">
        <f t="shared" ref="AB323:AB386" si="100">IF(OR($F323="", $G323=""),"",MAX(0,MIN($G323,DATE($A323,12,0))-MAX($F323,DATE($A323,11,1))+1)/DAY(DATE($A323,12,0)))</f>
        <v/>
      </c>
      <c r="AC323" t="str">
        <f t="shared" ref="AC323:AC386" si="101">IF(OR($F323="", $G323=""),"",MAX(0,MIN($G323,DATE($A323,13,0))-MAX($F323,DATE($A323,12,1))+1)/DAY(DATE($A323,13,0)))</f>
        <v/>
      </c>
    </row>
    <row r="324" spans="1:29" x14ac:dyDescent="0.25">
      <c r="A324" s="6"/>
      <c r="B324" s="6"/>
      <c r="C324" s="7" t="str">
        <f>IF($B324="","",VLOOKUP($B324,Baux!$A:$G,2,FALSE))</f>
        <v/>
      </c>
      <c r="D324" s="7" t="str">
        <f>IF($B324="","",VLOOKUP($B324,Baux!$A:$G,3,FALSE))</f>
        <v/>
      </c>
      <c r="E324" s="7" t="str">
        <f>IF($C324="","",VLOOKUP($C324,Biens!$A:$F,2,FALSE))</f>
        <v/>
      </c>
      <c r="F324" s="7" t="str">
        <f>IF(OR($A324="", $B324=""),"",MAX(VLOOKUP($B324,Baux!$A:$G,4,FALSE),DATE($A324,1,1)))</f>
        <v/>
      </c>
      <c r="G324" s="7" t="str">
        <f>IF(OR($A324="", $B324=""),"",MIN(IF(VLOOKUP($B324,Baux!$A:$G,5,FALSE)="",DATE($A324,12,31),VLOOKUP($B324,Baux!$A:$G,5,FALSE)),DATE($A324,12,31)))</f>
        <v/>
      </c>
      <c r="H324" s="7" t="str">
        <f t="shared" si="85"/>
        <v/>
      </c>
      <c r="I324" s="7" t="str">
        <f t="shared" si="86"/>
        <v/>
      </c>
      <c r="J324" s="7" t="str">
        <f>IF(OR($A324="", $B324=""),"",$I324*(IFERROR(SUMIFS(Charges_Reelles!$J:$J,Charges_Reelles!$C:$C,$A324,Charges_Reelles!$D:$D,"Immeuble",Charges_Reelles!$E:$E,$E324,Charges_Reelles!$K:$K,"O",Charges_Reelles!$L:$L,"Tantièmes")*IFERROR(VLOOKUP($C324,Biens!$A:$F,3,FALSE)/VLOOKUP($E324,Immeubles!$A:$F,3,FALSE),0),0)+IFERROR(SUMIFS(Charges_Reelles!$J:$J,Charges_Reelles!$C:$C,$A324,Charges_Reelles!$D:$D,"Immeuble",Charges_Reelles!$E:$E,$E324,Charges_Reelles!$K:$K,"O",Charges_Reelles!$L:$L,"Surface")*IFERROR(VLOOKUP($C324,Biens!$A:$F,4,FALSE)/VLOOKUP($E324,Immeubles!$A:$F,4,FALSE),0),0)+IFERROR(SUMIFS(Charges_Reelles!$J:$J,Charges_Reelles!$C:$C,$A324,Charges_Reelles!$D:$D,"Immeuble",Charges_Reelles!$E:$E,$E324,Charges_Reelles!$K:$K,"O",Charges_Reelles!$L:$L,"Égalitaire")*IFERROR(1/VLOOKUP($E324,Immeubles!$A:$F,5,FALSE),0),0)+SUMIFS(Charges_Reelles!$J:$J,Charges_Reelles!$C:$C,$A324,Charges_Reelles!$D:$D,"Bien",Charges_Reelles!$F:$F,$C324,Charges_Reelles!$K:$K,"O")+SUMIFS(Charges_Reelles!$J:$J,Charges_Reelles!$C:$C,$A324,Charges_Reelles!$D:$D,"Bail",Charges_Reelles!$G:$G,$B324,Charges_Reelles!$K:$K,"O")))</f>
        <v/>
      </c>
      <c r="K324" s="7" t="str">
        <f>IF(OR($A324="", $B324=""),"",SUMIFS(Provisions!$D:$D,Provisions!$B:$B,$A324,Provisions!$C:$C,$B324))</f>
        <v/>
      </c>
      <c r="L324" s="7" t="str">
        <f t="shared" si="87"/>
        <v/>
      </c>
      <c r="M324" s="7" t="str">
        <f t="shared" si="88"/>
        <v/>
      </c>
      <c r="N324" s="7" t="str">
        <f t="shared" si="89"/>
        <v/>
      </c>
      <c r="O324" s="8"/>
      <c r="P324" s="8"/>
      <c r="Q324" s="8"/>
      <c r="R324" t="str">
        <f t="shared" si="90"/>
        <v/>
      </c>
      <c r="S324" t="str">
        <f t="shared" si="91"/>
        <v/>
      </c>
      <c r="T324" t="str">
        <f t="shared" si="92"/>
        <v/>
      </c>
      <c r="U324" t="str">
        <f t="shared" si="93"/>
        <v/>
      </c>
      <c r="V324" t="str">
        <f t="shared" si="94"/>
        <v/>
      </c>
      <c r="W324" t="str">
        <f t="shared" si="95"/>
        <v/>
      </c>
      <c r="X324" t="str">
        <f t="shared" si="96"/>
        <v/>
      </c>
      <c r="Y324" t="str">
        <f t="shared" si="97"/>
        <v/>
      </c>
      <c r="Z324" t="str">
        <f t="shared" si="98"/>
        <v/>
      </c>
      <c r="AA324" t="str">
        <f t="shared" si="99"/>
        <v/>
      </c>
      <c r="AB324" t="str">
        <f t="shared" si="100"/>
        <v/>
      </c>
      <c r="AC324" t="str">
        <f t="shared" si="101"/>
        <v/>
      </c>
    </row>
    <row r="325" spans="1:29" x14ac:dyDescent="0.25">
      <c r="A325" s="6"/>
      <c r="B325" s="6"/>
      <c r="C325" s="7" t="str">
        <f>IF($B325="","",VLOOKUP($B325,Baux!$A:$G,2,FALSE))</f>
        <v/>
      </c>
      <c r="D325" s="7" t="str">
        <f>IF($B325="","",VLOOKUP($B325,Baux!$A:$G,3,FALSE))</f>
        <v/>
      </c>
      <c r="E325" s="7" t="str">
        <f>IF($C325="","",VLOOKUP($C325,Biens!$A:$F,2,FALSE))</f>
        <v/>
      </c>
      <c r="F325" s="7" t="str">
        <f>IF(OR($A325="", $B325=""),"",MAX(VLOOKUP($B325,Baux!$A:$G,4,FALSE),DATE($A325,1,1)))</f>
        <v/>
      </c>
      <c r="G325" s="7" t="str">
        <f>IF(OR($A325="", $B325=""),"",MIN(IF(VLOOKUP($B325,Baux!$A:$G,5,FALSE)="",DATE($A325,12,31),VLOOKUP($B325,Baux!$A:$G,5,FALSE)),DATE($A325,12,31)))</f>
        <v/>
      </c>
      <c r="H325" s="7" t="str">
        <f t="shared" si="85"/>
        <v/>
      </c>
      <c r="I325" s="7" t="str">
        <f t="shared" si="86"/>
        <v/>
      </c>
      <c r="J325" s="7" t="str">
        <f>IF(OR($A325="", $B325=""),"",$I325*(IFERROR(SUMIFS(Charges_Reelles!$J:$J,Charges_Reelles!$C:$C,$A325,Charges_Reelles!$D:$D,"Immeuble",Charges_Reelles!$E:$E,$E325,Charges_Reelles!$K:$K,"O",Charges_Reelles!$L:$L,"Tantièmes")*IFERROR(VLOOKUP($C325,Biens!$A:$F,3,FALSE)/VLOOKUP($E325,Immeubles!$A:$F,3,FALSE),0),0)+IFERROR(SUMIFS(Charges_Reelles!$J:$J,Charges_Reelles!$C:$C,$A325,Charges_Reelles!$D:$D,"Immeuble",Charges_Reelles!$E:$E,$E325,Charges_Reelles!$K:$K,"O",Charges_Reelles!$L:$L,"Surface")*IFERROR(VLOOKUP($C325,Biens!$A:$F,4,FALSE)/VLOOKUP($E325,Immeubles!$A:$F,4,FALSE),0),0)+IFERROR(SUMIFS(Charges_Reelles!$J:$J,Charges_Reelles!$C:$C,$A325,Charges_Reelles!$D:$D,"Immeuble",Charges_Reelles!$E:$E,$E325,Charges_Reelles!$K:$K,"O",Charges_Reelles!$L:$L,"Égalitaire")*IFERROR(1/VLOOKUP($E325,Immeubles!$A:$F,5,FALSE),0),0)+SUMIFS(Charges_Reelles!$J:$J,Charges_Reelles!$C:$C,$A325,Charges_Reelles!$D:$D,"Bien",Charges_Reelles!$F:$F,$C325,Charges_Reelles!$K:$K,"O")+SUMIFS(Charges_Reelles!$J:$J,Charges_Reelles!$C:$C,$A325,Charges_Reelles!$D:$D,"Bail",Charges_Reelles!$G:$G,$B325,Charges_Reelles!$K:$K,"O")))</f>
        <v/>
      </c>
      <c r="K325" s="7" t="str">
        <f>IF(OR($A325="", $B325=""),"",SUMIFS(Provisions!$D:$D,Provisions!$B:$B,$A325,Provisions!$C:$C,$B325))</f>
        <v/>
      </c>
      <c r="L325" s="7" t="str">
        <f t="shared" si="87"/>
        <v/>
      </c>
      <c r="M325" s="7" t="str">
        <f t="shared" si="88"/>
        <v/>
      </c>
      <c r="N325" s="7" t="str">
        <f t="shared" si="89"/>
        <v/>
      </c>
      <c r="O325" s="8"/>
      <c r="P325" s="8"/>
      <c r="Q325" s="8"/>
      <c r="R325" t="str">
        <f t="shared" si="90"/>
        <v/>
      </c>
      <c r="S325" t="str">
        <f t="shared" si="91"/>
        <v/>
      </c>
      <c r="T325" t="str">
        <f t="shared" si="92"/>
        <v/>
      </c>
      <c r="U325" t="str">
        <f t="shared" si="93"/>
        <v/>
      </c>
      <c r="V325" t="str">
        <f t="shared" si="94"/>
        <v/>
      </c>
      <c r="W325" t="str">
        <f t="shared" si="95"/>
        <v/>
      </c>
      <c r="X325" t="str">
        <f t="shared" si="96"/>
        <v/>
      </c>
      <c r="Y325" t="str">
        <f t="shared" si="97"/>
        <v/>
      </c>
      <c r="Z325" t="str">
        <f t="shared" si="98"/>
        <v/>
      </c>
      <c r="AA325" t="str">
        <f t="shared" si="99"/>
        <v/>
      </c>
      <c r="AB325" t="str">
        <f t="shared" si="100"/>
        <v/>
      </c>
      <c r="AC325" t="str">
        <f t="shared" si="101"/>
        <v/>
      </c>
    </row>
    <row r="326" spans="1:29" x14ac:dyDescent="0.25">
      <c r="A326" s="6"/>
      <c r="B326" s="6"/>
      <c r="C326" s="7" t="str">
        <f>IF($B326="","",VLOOKUP($B326,Baux!$A:$G,2,FALSE))</f>
        <v/>
      </c>
      <c r="D326" s="7" t="str">
        <f>IF($B326="","",VLOOKUP($B326,Baux!$A:$G,3,FALSE))</f>
        <v/>
      </c>
      <c r="E326" s="7" t="str">
        <f>IF($C326="","",VLOOKUP($C326,Biens!$A:$F,2,FALSE))</f>
        <v/>
      </c>
      <c r="F326" s="7" t="str">
        <f>IF(OR($A326="", $B326=""),"",MAX(VLOOKUP($B326,Baux!$A:$G,4,FALSE),DATE($A326,1,1)))</f>
        <v/>
      </c>
      <c r="G326" s="7" t="str">
        <f>IF(OR($A326="", $B326=""),"",MIN(IF(VLOOKUP($B326,Baux!$A:$G,5,FALSE)="",DATE($A326,12,31),VLOOKUP($B326,Baux!$A:$G,5,FALSE)),DATE($A326,12,31)))</f>
        <v/>
      </c>
      <c r="H326" s="7" t="str">
        <f t="shared" si="85"/>
        <v/>
      </c>
      <c r="I326" s="7" t="str">
        <f t="shared" si="86"/>
        <v/>
      </c>
      <c r="J326" s="7" t="str">
        <f>IF(OR($A326="", $B326=""),"",$I326*(IFERROR(SUMIFS(Charges_Reelles!$J:$J,Charges_Reelles!$C:$C,$A326,Charges_Reelles!$D:$D,"Immeuble",Charges_Reelles!$E:$E,$E326,Charges_Reelles!$K:$K,"O",Charges_Reelles!$L:$L,"Tantièmes")*IFERROR(VLOOKUP($C326,Biens!$A:$F,3,FALSE)/VLOOKUP($E326,Immeubles!$A:$F,3,FALSE),0),0)+IFERROR(SUMIFS(Charges_Reelles!$J:$J,Charges_Reelles!$C:$C,$A326,Charges_Reelles!$D:$D,"Immeuble",Charges_Reelles!$E:$E,$E326,Charges_Reelles!$K:$K,"O",Charges_Reelles!$L:$L,"Surface")*IFERROR(VLOOKUP($C326,Biens!$A:$F,4,FALSE)/VLOOKUP($E326,Immeubles!$A:$F,4,FALSE),0),0)+IFERROR(SUMIFS(Charges_Reelles!$J:$J,Charges_Reelles!$C:$C,$A326,Charges_Reelles!$D:$D,"Immeuble",Charges_Reelles!$E:$E,$E326,Charges_Reelles!$K:$K,"O",Charges_Reelles!$L:$L,"Égalitaire")*IFERROR(1/VLOOKUP($E326,Immeubles!$A:$F,5,FALSE),0),0)+SUMIFS(Charges_Reelles!$J:$J,Charges_Reelles!$C:$C,$A326,Charges_Reelles!$D:$D,"Bien",Charges_Reelles!$F:$F,$C326,Charges_Reelles!$K:$K,"O")+SUMIFS(Charges_Reelles!$J:$J,Charges_Reelles!$C:$C,$A326,Charges_Reelles!$D:$D,"Bail",Charges_Reelles!$G:$G,$B326,Charges_Reelles!$K:$K,"O")))</f>
        <v/>
      </c>
      <c r="K326" s="7" t="str">
        <f>IF(OR($A326="", $B326=""),"",SUMIFS(Provisions!$D:$D,Provisions!$B:$B,$A326,Provisions!$C:$C,$B326))</f>
        <v/>
      </c>
      <c r="L326" s="7" t="str">
        <f t="shared" si="87"/>
        <v/>
      </c>
      <c r="M326" s="7" t="str">
        <f t="shared" si="88"/>
        <v/>
      </c>
      <c r="N326" s="7" t="str">
        <f t="shared" si="89"/>
        <v/>
      </c>
      <c r="O326" s="8"/>
      <c r="P326" s="8"/>
      <c r="Q326" s="8"/>
      <c r="R326" t="str">
        <f t="shared" si="90"/>
        <v/>
      </c>
      <c r="S326" t="str">
        <f t="shared" si="91"/>
        <v/>
      </c>
      <c r="T326" t="str">
        <f t="shared" si="92"/>
        <v/>
      </c>
      <c r="U326" t="str">
        <f t="shared" si="93"/>
        <v/>
      </c>
      <c r="V326" t="str">
        <f t="shared" si="94"/>
        <v/>
      </c>
      <c r="W326" t="str">
        <f t="shared" si="95"/>
        <v/>
      </c>
      <c r="X326" t="str">
        <f t="shared" si="96"/>
        <v/>
      </c>
      <c r="Y326" t="str">
        <f t="shared" si="97"/>
        <v/>
      </c>
      <c r="Z326" t="str">
        <f t="shared" si="98"/>
        <v/>
      </c>
      <c r="AA326" t="str">
        <f t="shared" si="99"/>
        <v/>
      </c>
      <c r="AB326" t="str">
        <f t="shared" si="100"/>
        <v/>
      </c>
      <c r="AC326" t="str">
        <f t="shared" si="101"/>
        <v/>
      </c>
    </row>
    <row r="327" spans="1:29" x14ac:dyDescent="0.25">
      <c r="A327" s="6"/>
      <c r="B327" s="6"/>
      <c r="C327" s="7" t="str">
        <f>IF($B327="","",VLOOKUP($B327,Baux!$A:$G,2,FALSE))</f>
        <v/>
      </c>
      <c r="D327" s="7" t="str">
        <f>IF($B327="","",VLOOKUP($B327,Baux!$A:$G,3,FALSE))</f>
        <v/>
      </c>
      <c r="E327" s="7" t="str">
        <f>IF($C327="","",VLOOKUP($C327,Biens!$A:$F,2,FALSE))</f>
        <v/>
      </c>
      <c r="F327" s="7" t="str">
        <f>IF(OR($A327="", $B327=""),"",MAX(VLOOKUP($B327,Baux!$A:$G,4,FALSE),DATE($A327,1,1)))</f>
        <v/>
      </c>
      <c r="G327" s="7" t="str">
        <f>IF(OR($A327="", $B327=""),"",MIN(IF(VLOOKUP($B327,Baux!$A:$G,5,FALSE)="",DATE($A327,12,31),VLOOKUP($B327,Baux!$A:$G,5,FALSE)),DATE($A327,12,31)))</f>
        <v/>
      </c>
      <c r="H327" s="7" t="str">
        <f t="shared" si="85"/>
        <v/>
      </c>
      <c r="I327" s="7" t="str">
        <f t="shared" si="86"/>
        <v/>
      </c>
      <c r="J327" s="7" t="str">
        <f>IF(OR($A327="", $B327=""),"",$I327*(IFERROR(SUMIFS(Charges_Reelles!$J:$J,Charges_Reelles!$C:$C,$A327,Charges_Reelles!$D:$D,"Immeuble",Charges_Reelles!$E:$E,$E327,Charges_Reelles!$K:$K,"O",Charges_Reelles!$L:$L,"Tantièmes")*IFERROR(VLOOKUP($C327,Biens!$A:$F,3,FALSE)/VLOOKUP($E327,Immeubles!$A:$F,3,FALSE),0),0)+IFERROR(SUMIFS(Charges_Reelles!$J:$J,Charges_Reelles!$C:$C,$A327,Charges_Reelles!$D:$D,"Immeuble",Charges_Reelles!$E:$E,$E327,Charges_Reelles!$K:$K,"O",Charges_Reelles!$L:$L,"Surface")*IFERROR(VLOOKUP($C327,Biens!$A:$F,4,FALSE)/VLOOKUP($E327,Immeubles!$A:$F,4,FALSE),0),0)+IFERROR(SUMIFS(Charges_Reelles!$J:$J,Charges_Reelles!$C:$C,$A327,Charges_Reelles!$D:$D,"Immeuble",Charges_Reelles!$E:$E,$E327,Charges_Reelles!$K:$K,"O",Charges_Reelles!$L:$L,"Égalitaire")*IFERROR(1/VLOOKUP($E327,Immeubles!$A:$F,5,FALSE),0),0)+SUMIFS(Charges_Reelles!$J:$J,Charges_Reelles!$C:$C,$A327,Charges_Reelles!$D:$D,"Bien",Charges_Reelles!$F:$F,$C327,Charges_Reelles!$K:$K,"O")+SUMIFS(Charges_Reelles!$J:$J,Charges_Reelles!$C:$C,$A327,Charges_Reelles!$D:$D,"Bail",Charges_Reelles!$G:$G,$B327,Charges_Reelles!$K:$K,"O")))</f>
        <v/>
      </c>
      <c r="K327" s="7" t="str">
        <f>IF(OR($A327="", $B327=""),"",SUMIFS(Provisions!$D:$D,Provisions!$B:$B,$A327,Provisions!$C:$C,$B327))</f>
        <v/>
      </c>
      <c r="L327" s="7" t="str">
        <f t="shared" si="87"/>
        <v/>
      </c>
      <c r="M327" s="7" t="str">
        <f t="shared" si="88"/>
        <v/>
      </c>
      <c r="N327" s="7" t="str">
        <f t="shared" si="89"/>
        <v/>
      </c>
      <c r="O327" s="8"/>
      <c r="P327" s="8"/>
      <c r="Q327" s="8"/>
      <c r="R327" t="str">
        <f t="shared" si="90"/>
        <v/>
      </c>
      <c r="S327" t="str">
        <f t="shared" si="91"/>
        <v/>
      </c>
      <c r="T327" t="str">
        <f t="shared" si="92"/>
        <v/>
      </c>
      <c r="U327" t="str">
        <f t="shared" si="93"/>
        <v/>
      </c>
      <c r="V327" t="str">
        <f t="shared" si="94"/>
        <v/>
      </c>
      <c r="W327" t="str">
        <f t="shared" si="95"/>
        <v/>
      </c>
      <c r="X327" t="str">
        <f t="shared" si="96"/>
        <v/>
      </c>
      <c r="Y327" t="str">
        <f t="shared" si="97"/>
        <v/>
      </c>
      <c r="Z327" t="str">
        <f t="shared" si="98"/>
        <v/>
      </c>
      <c r="AA327" t="str">
        <f t="shared" si="99"/>
        <v/>
      </c>
      <c r="AB327" t="str">
        <f t="shared" si="100"/>
        <v/>
      </c>
      <c r="AC327" t="str">
        <f t="shared" si="101"/>
        <v/>
      </c>
    </row>
    <row r="328" spans="1:29" x14ac:dyDescent="0.25">
      <c r="A328" s="6"/>
      <c r="B328" s="6"/>
      <c r="C328" s="7" t="str">
        <f>IF($B328="","",VLOOKUP($B328,Baux!$A:$G,2,FALSE))</f>
        <v/>
      </c>
      <c r="D328" s="7" t="str">
        <f>IF($B328="","",VLOOKUP($B328,Baux!$A:$G,3,FALSE))</f>
        <v/>
      </c>
      <c r="E328" s="7" t="str">
        <f>IF($C328="","",VLOOKUP($C328,Biens!$A:$F,2,FALSE))</f>
        <v/>
      </c>
      <c r="F328" s="7" t="str">
        <f>IF(OR($A328="", $B328=""),"",MAX(VLOOKUP($B328,Baux!$A:$G,4,FALSE),DATE($A328,1,1)))</f>
        <v/>
      </c>
      <c r="G328" s="7" t="str">
        <f>IF(OR($A328="", $B328=""),"",MIN(IF(VLOOKUP($B328,Baux!$A:$G,5,FALSE)="",DATE($A328,12,31),VLOOKUP($B328,Baux!$A:$G,5,FALSE)),DATE($A328,12,31)))</f>
        <v/>
      </c>
      <c r="H328" s="7" t="str">
        <f t="shared" si="85"/>
        <v/>
      </c>
      <c r="I328" s="7" t="str">
        <f t="shared" si="86"/>
        <v/>
      </c>
      <c r="J328" s="7" t="str">
        <f>IF(OR($A328="", $B328=""),"",$I328*(IFERROR(SUMIFS(Charges_Reelles!$J:$J,Charges_Reelles!$C:$C,$A328,Charges_Reelles!$D:$D,"Immeuble",Charges_Reelles!$E:$E,$E328,Charges_Reelles!$K:$K,"O",Charges_Reelles!$L:$L,"Tantièmes")*IFERROR(VLOOKUP($C328,Biens!$A:$F,3,FALSE)/VLOOKUP($E328,Immeubles!$A:$F,3,FALSE),0),0)+IFERROR(SUMIFS(Charges_Reelles!$J:$J,Charges_Reelles!$C:$C,$A328,Charges_Reelles!$D:$D,"Immeuble",Charges_Reelles!$E:$E,$E328,Charges_Reelles!$K:$K,"O",Charges_Reelles!$L:$L,"Surface")*IFERROR(VLOOKUP($C328,Biens!$A:$F,4,FALSE)/VLOOKUP($E328,Immeubles!$A:$F,4,FALSE),0),0)+IFERROR(SUMIFS(Charges_Reelles!$J:$J,Charges_Reelles!$C:$C,$A328,Charges_Reelles!$D:$D,"Immeuble",Charges_Reelles!$E:$E,$E328,Charges_Reelles!$K:$K,"O",Charges_Reelles!$L:$L,"Égalitaire")*IFERROR(1/VLOOKUP($E328,Immeubles!$A:$F,5,FALSE),0),0)+SUMIFS(Charges_Reelles!$J:$J,Charges_Reelles!$C:$C,$A328,Charges_Reelles!$D:$D,"Bien",Charges_Reelles!$F:$F,$C328,Charges_Reelles!$K:$K,"O")+SUMIFS(Charges_Reelles!$J:$J,Charges_Reelles!$C:$C,$A328,Charges_Reelles!$D:$D,"Bail",Charges_Reelles!$G:$G,$B328,Charges_Reelles!$K:$K,"O")))</f>
        <v/>
      </c>
      <c r="K328" s="7" t="str">
        <f>IF(OR($A328="", $B328=""),"",SUMIFS(Provisions!$D:$D,Provisions!$B:$B,$A328,Provisions!$C:$C,$B328))</f>
        <v/>
      </c>
      <c r="L328" s="7" t="str">
        <f t="shared" si="87"/>
        <v/>
      </c>
      <c r="M328" s="7" t="str">
        <f t="shared" si="88"/>
        <v/>
      </c>
      <c r="N328" s="7" t="str">
        <f t="shared" si="89"/>
        <v/>
      </c>
      <c r="O328" s="8"/>
      <c r="P328" s="8"/>
      <c r="Q328" s="8"/>
      <c r="R328" t="str">
        <f t="shared" si="90"/>
        <v/>
      </c>
      <c r="S328" t="str">
        <f t="shared" si="91"/>
        <v/>
      </c>
      <c r="T328" t="str">
        <f t="shared" si="92"/>
        <v/>
      </c>
      <c r="U328" t="str">
        <f t="shared" si="93"/>
        <v/>
      </c>
      <c r="V328" t="str">
        <f t="shared" si="94"/>
        <v/>
      </c>
      <c r="W328" t="str">
        <f t="shared" si="95"/>
        <v/>
      </c>
      <c r="X328" t="str">
        <f t="shared" si="96"/>
        <v/>
      </c>
      <c r="Y328" t="str">
        <f t="shared" si="97"/>
        <v/>
      </c>
      <c r="Z328" t="str">
        <f t="shared" si="98"/>
        <v/>
      </c>
      <c r="AA328" t="str">
        <f t="shared" si="99"/>
        <v/>
      </c>
      <c r="AB328" t="str">
        <f t="shared" si="100"/>
        <v/>
      </c>
      <c r="AC328" t="str">
        <f t="shared" si="101"/>
        <v/>
      </c>
    </row>
    <row r="329" spans="1:29" x14ac:dyDescent="0.25">
      <c r="A329" s="6"/>
      <c r="B329" s="6"/>
      <c r="C329" s="7" t="str">
        <f>IF($B329="","",VLOOKUP($B329,Baux!$A:$G,2,FALSE))</f>
        <v/>
      </c>
      <c r="D329" s="7" t="str">
        <f>IF($B329="","",VLOOKUP($B329,Baux!$A:$G,3,FALSE))</f>
        <v/>
      </c>
      <c r="E329" s="7" t="str">
        <f>IF($C329="","",VLOOKUP($C329,Biens!$A:$F,2,FALSE))</f>
        <v/>
      </c>
      <c r="F329" s="7" t="str">
        <f>IF(OR($A329="", $B329=""),"",MAX(VLOOKUP($B329,Baux!$A:$G,4,FALSE),DATE($A329,1,1)))</f>
        <v/>
      </c>
      <c r="G329" s="7" t="str">
        <f>IF(OR($A329="", $B329=""),"",MIN(IF(VLOOKUP($B329,Baux!$A:$G,5,FALSE)="",DATE($A329,12,31),VLOOKUP($B329,Baux!$A:$G,5,FALSE)),DATE($A329,12,31)))</f>
        <v/>
      </c>
      <c r="H329" s="7" t="str">
        <f t="shared" si="85"/>
        <v/>
      </c>
      <c r="I329" s="7" t="str">
        <f t="shared" si="86"/>
        <v/>
      </c>
      <c r="J329" s="7" t="str">
        <f>IF(OR($A329="", $B329=""),"",$I329*(IFERROR(SUMIFS(Charges_Reelles!$J:$J,Charges_Reelles!$C:$C,$A329,Charges_Reelles!$D:$D,"Immeuble",Charges_Reelles!$E:$E,$E329,Charges_Reelles!$K:$K,"O",Charges_Reelles!$L:$L,"Tantièmes")*IFERROR(VLOOKUP($C329,Biens!$A:$F,3,FALSE)/VLOOKUP($E329,Immeubles!$A:$F,3,FALSE),0),0)+IFERROR(SUMIFS(Charges_Reelles!$J:$J,Charges_Reelles!$C:$C,$A329,Charges_Reelles!$D:$D,"Immeuble",Charges_Reelles!$E:$E,$E329,Charges_Reelles!$K:$K,"O",Charges_Reelles!$L:$L,"Surface")*IFERROR(VLOOKUP($C329,Biens!$A:$F,4,FALSE)/VLOOKUP($E329,Immeubles!$A:$F,4,FALSE),0),0)+IFERROR(SUMIFS(Charges_Reelles!$J:$J,Charges_Reelles!$C:$C,$A329,Charges_Reelles!$D:$D,"Immeuble",Charges_Reelles!$E:$E,$E329,Charges_Reelles!$K:$K,"O",Charges_Reelles!$L:$L,"Égalitaire")*IFERROR(1/VLOOKUP($E329,Immeubles!$A:$F,5,FALSE),0),0)+SUMIFS(Charges_Reelles!$J:$J,Charges_Reelles!$C:$C,$A329,Charges_Reelles!$D:$D,"Bien",Charges_Reelles!$F:$F,$C329,Charges_Reelles!$K:$K,"O")+SUMIFS(Charges_Reelles!$J:$J,Charges_Reelles!$C:$C,$A329,Charges_Reelles!$D:$D,"Bail",Charges_Reelles!$G:$G,$B329,Charges_Reelles!$K:$K,"O")))</f>
        <v/>
      </c>
      <c r="K329" s="7" t="str">
        <f>IF(OR($A329="", $B329=""),"",SUMIFS(Provisions!$D:$D,Provisions!$B:$B,$A329,Provisions!$C:$C,$B329))</f>
        <v/>
      </c>
      <c r="L329" s="7" t="str">
        <f t="shared" si="87"/>
        <v/>
      </c>
      <c r="M329" s="7" t="str">
        <f t="shared" si="88"/>
        <v/>
      </c>
      <c r="N329" s="7" t="str">
        <f t="shared" si="89"/>
        <v/>
      </c>
      <c r="O329" s="8"/>
      <c r="P329" s="8"/>
      <c r="Q329" s="8"/>
      <c r="R329" t="str">
        <f t="shared" si="90"/>
        <v/>
      </c>
      <c r="S329" t="str">
        <f t="shared" si="91"/>
        <v/>
      </c>
      <c r="T329" t="str">
        <f t="shared" si="92"/>
        <v/>
      </c>
      <c r="U329" t="str">
        <f t="shared" si="93"/>
        <v/>
      </c>
      <c r="V329" t="str">
        <f t="shared" si="94"/>
        <v/>
      </c>
      <c r="W329" t="str">
        <f t="shared" si="95"/>
        <v/>
      </c>
      <c r="X329" t="str">
        <f t="shared" si="96"/>
        <v/>
      </c>
      <c r="Y329" t="str">
        <f t="shared" si="97"/>
        <v/>
      </c>
      <c r="Z329" t="str">
        <f t="shared" si="98"/>
        <v/>
      </c>
      <c r="AA329" t="str">
        <f t="shared" si="99"/>
        <v/>
      </c>
      <c r="AB329" t="str">
        <f t="shared" si="100"/>
        <v/>
      </c>
      <c r="AC329" t="str">
        <f t="shared" si="101"/>
        <v/>
      </c>
    </row>
    <row r="330" spans="1:29" x14ac:dyDescent="0.25">
      <c r="A330" s="6"/>
      <c r="B330" s="6"/>
      <c r="C330" s="7" t="str">
        <f>IF($B330="","",VLOOKUP($B330,Baux!$A:$G,2,FALSE))</f>
        <v/>
      </c>
      <c r="D330" s="7" t="str">
        <f>IF($B330="","",VLOOKUP($B330,Baux!$A:$G,3,FALSE))</f>
        <v/>
      </c>
      <c r="E330" s="7" t="str">
        <f>IF($C330="","",VLOOKUP($C330,Biens!$A:$F,2,FALSE))</f>
        <v/>
      </c>
      <c r="F330" s="7" t="str">
        <f>IF(OR($A330="", $B330=""),"",MAX(VLOOKUP($B330,Baux!$A:$G,4,FALSE),DATE($A330,1,1)))</f>
        <v/>
      </c>
      <c r="G330" s="7" t="str">
        <f>IF(OR($A330="", $B330=""),"",MIN(IF(VLOOKUP($B330,Baux!$A:$G,5,FALSE)="",DATE($A330,12,31),VLOOKUP($B330,Baux!$A:$G,5,FALSE)),DATE($A330,12,31)))</f>
        <v/>
      </c>
      <c r="H330" s="7" t="str">
        <f t="shared" si="85"/>
        <v/>
      </c>
      <c r="I330" s="7" t="str">
        <f t="shared" si="86"/>
        <v/>
      </c>
      <c r="J330" s="7" t="str">
        <f>IF(OR($A330="", $B330=""),"",$I330*(IFERROR(SUMIFS(Charges_Reelles!$J:$J,Charges_Reelles!$C:$C,$A330,Charges_Reelles!$D:$D,"Immeuble",Charges_Reelles!$E:$E,$E330,Charges_Reelles!$K:$K,"O",Charges_Reelles!$L:$L,"Tantièmes")*IFERROR(VLOOKUP($C330,Biens!$A:$F,3,FALSE)/VLOOKUP($E330,Immeubles!$A:$F,3,FALSE),0),0)+IFERROR(SUMIFS(Charges_Reelles!$J:$J,Charges_Reelles!$C:$C,$A330,Charges_Reelles!$D:$D,"Immeuble",Charges_Reelles!$E:$E,$E330,Charges_Reelles!$K:$K,"O",Charges_Reelles!$L:$L,"Surface")*IFERROR(VLOOKUP($C330,Biens!$A:$F,4,FALSE)/VLOOKUP($E330,Immeubles!$A:$F,4,FALSE),0),0)+IFERROR(SUMIFS(Charges_Reelles!$J:$J,Charges_Reelles!$C:$C,$A330,Charges_Reelles!$D:$D,"Immeuble",Charges_Reelles!$E:$E,$E330,Charges_Reelles!$K:$K,"O",Charges_Reelles!$L:$L,"Égalitaire")*IFERROR(1/VLOOKUP($E330,Immeubles!$A:$F,5,FALSE),0),0)+SUMIFS(Charges_Reelles!$J:$J,Charges_Reelles!$C:$C,$A330,Charges_Reelles!$D:$D,"Bien",Charges_Reelles!$F:$F,$C330,Charges_Reelles!$K:$K,"O")+SUMIFS(Charges_Reelles!$J:$J,Charges_Reelles!$C:$C,$A330,Charges_Reelles!$D:$D,"Bail",Charges_Reelles!$G:$G,$B330,Charges_Reelles!$K:$K,"O")))</f>
        <v/>
      </c>
      <c r="K330" s="7" t="str">
        <f>IF(OR($A330="", $B330=""),"",SUMIFS(Provisions!$D:$D,Provisions!$B:$B,$A330,Provisions!$C:$C,$B330))</f>
        <v/>
      </c>
      <c r="L330" s="7" t="str">
        <f t="shared" si="87"/>
        <v/>
      </c>
      <c r="M330" s="7" t="str">
        <f t="shared" si="88"/>
        <v/>
      </c>
      <c r="N330" s="7" t="str">
        <f t="shared" si="89"/>
        <v/>
      </c>
      <c r="O330" s="8"/>
      <c r="P330" s="8"/>
      <c r="Q330" s="8"/>
      <c r="R330" t="str">
        <f t="shared" si="90"/>
        <v/>
      </c>
      <c r="S330" t="str">
        <f t="shared" si="91"/>
        <v/>
      </c>
      <c r="T330" t="str">
        <f t="shared" si="92"/>
        <v/>
      </c>
      <c r="U330" t="str">
        <f t="shared" si="93"/>
        <v/>
      </c>
      <c r="V330" t="str">
        <f t="shared" si="94"/>
        <v/>
      </c>
      <c r="W330" t="str">
        <f t="shared" si="95"/>
        <v/>
      </c>
      <c r="X330" t="str">
        <f t="shared" si="96"/>
        <v/>
      </c>
      <c r="Y330" t="str">
        <f t="shared" si="97"/>
        <v/>
      </c>
      <c r="Z330" t="str">
        <f t="shared" si="98"/>
        <v/>
      </c>
      <c r="AA330" t="str">
        <f t="shared" si="99"/>
        <v/>
      </c>
      <c r="AB330" t="str">
        <f t="shared" si="100"/>
        <v/>
      </c>
      <c r="AC330" t="str">
        <f t="shared" si="101"/>
        <v/>
      </c>
    </row>
    <row r="331" spans="1:29" x14ac:dyDescent="0.25">
      <c r="A331" s="6"/>
      <c r="B331" s="6"/>
      <c r="C331" s="7" t="str">
        <f>IF($B331="","",VLOOKUP($B331,Baux!$A:$G,2,FALSE))</f>
        <v/>
      </c>
      <c r="D331" s="7" t="str">
        <f>IF($B331="","",VLOOKUP($B331,Baux!$A:$G,3,FALSE))</f>
        <v/>
      </c>
      <c r="E331" s="7" t="str">
        <f>IF($C331="","",VLOOKUP($C331,Biens!$A:$F,2,FALSE))</f>
        <v/>
      </c>
      <c r="F331" s="7" t="str">
        <f>IF(OR($A331="", $B331=""),"",MAX(VLOOKUP($B331,Baux!$A:$G,4,FALSE),DATE($A331,1,1)))</f>
        <v/>
      </c>
      <c r="G331" s="7" t="str">
        <f>IF(OR($A331="", $B331=""),"",MIN(IF(VLOOKUP($B331,Baux!$A:$G,5,FALSE)="",DATE($A331,12,31),VLOOKUP($B331,Baux!$A:$G,5,FALSE)),DATE($A331,12,31)))</f>
        <v/>
      </c>
      <c r="H331" s="7" t="str">
        <f t="shared" si="85"/>
        <v/>
      </c>
      <c r="I331" s="7" t="str">
        <f t="shared" si="86"/>
        <v/>
      </c>
      <c r="J331" s="7" t="str">
        <f>IF(OR($A331="", $B331=""),"",$I331*(IFERROR(SUMIFS(Charges_Reelles!$J:$J,Charges_Reelles!$C:$C,$A331,Charges_Reelles!$D:$D,"Immeuble",Charges_Reelles!$E:$E,$E331,Charges_Reelles!$K:$K,"O",Charges_Reelles!$L:$L,"Tantièmes")*IFERROR(VLOOKUP($C331,Biens!$A:$F,3,FALSE)/VLOOKUP($E331,Immeubles!$A:$F,3,FALSE),0),0)+IFERROR(SUMIFS(Charges_Reelles!$J:$J,Charges_Reelles!$C:$C,$A331,Charges_Reelles!$D:$D,"Immeuble",Charges_Reelles!$E:$E,$E331,Charges_Reelles!$K:$K,"O",Charges_Reelles!$L:$L,"Surface")*IFERROR(VLOOKUP($C331,Biens!$A:$F,4,FALSE)/VLOOKUP($E331,Immeubles!$A:$F,4,FALSE),0),0)+IFERROR(SUMIFS(Charges_Reelles!$J:$J,Charges_Reelles!$C:$C,$A331,Charges_Reelles!$D:$D,"Immeuble",Charges_Reelles!$E:$E,$E331,Charges_Reelles!$K:$K,"O",Charges_Reelles!$L:$L,"Égalitaire")*IFERROR(1/VLOOKUP($E331,Immeubles!$A:$F,5,FALSE),0),0)+SUMIFS(Charges_Reelles!$J:$J,Charges_Reelles!$C:$C,$A331,Charges_Reelles!$D:$D,"Bien",Charges_Reelles!$F:$F,$C331,Charges_Reelles!$K:$K,"O")+SUMIFS(Charges_Reelles!$J:$J,Charges_Reelles!$C:$C,$A331,Charges_Reelles!$D:$D,"Bail",Charges_Reelles!$G:$G,$B331,Charges_Reelles!$K:$K,"O")))</f>
        <v/>
      </c>
      <c r="K331" s="7" t="str">
        <f>IF(OR($A331="", $B331=""),"",SUMIFS(Provisions!$D:$D,Provisions!$B:$B,$A331,Provisions!$C:$C,$B331))</f>
        <v/>
      </c>
      <c r="L331" s="7" t="str">
        <f t="shared" si="87"/>
        <v/>
      </c>
      <c r="M331" s="7" t="str">
        <f t="shared" si="88"/>
        <v/>
      </c>
      <c r="N331" s="7" t="str">
        <f t="shared" si="89"/>
        <v/>
      </c>
      <c r="O331" s="8"/>
      <c r="P331" s="8"/>
      <c r="Q331" s="8"/>
      <c r="R331" t="str">
        <f t="shared" si="90"/>
        <v/>
      </c>
      <c r="S331" t="str">
        <f t="shared" si="91"/>
        <v/>
      </c>
      <c r="T331" t="str">
        <f t="shared" si="92"/>
        <v/>
      </c>
      <c r="U331" t="str">
        <f t="shared" si="93"/>
        <v/>
      </c>
      <c r="V331" t="str">
        <f t="shared" si="94"/>
        <v/>
      </c>
      <c r="W331" t="str">
        <f t="shared" si="95"/>
        <v/>
      </c>
      <c r="X331" t="str">
        <f t="shared" si="96"/>
        <v/>
      </c>
      <c r="Y331" t="str">
        <f t="shared" si="97"/>
        <v/>
      </c>
      <c r="Z331" t="str">
        <f t="shared" si="98"/>
        <v/>
      </c>
      <c r="AA331" t="str">
        <f t="shared" si="99"/>
        <v/>
      </c>
      <c r="AB331" t="str">
        <f t="shared" si="100"/>
        <v/>
      </c>
      <c r="AC331" t="str">
        <f t="shared" si="101"/>
        <v/>
      </c>
    </row>
    <row r="332" spans="1:29" x14ac:dyDescent="0.25">
      <c r="A332" s="6"/>
      <c r="B332" s="6"/>
      <c r="C332" s="7" t="str">
        <f>IF($B332="","",VLOOKUP($B332,Baux!$A:$G,2,FALSE))</f>
        <v/>
      </c>
      <c r="D332" s="7" t="str">
        <f>IF($B332="","",VLOOKUP($B332,Baux!$A:$G,3,FALSE))</f>
        <v/>
      </c>
      <c r="E332" s="7" t="str">
        <f>IF($C332="","",VLOOKUP($C332,Biens!$A:$F,2,FALSE))</f>
        <v/>
      </c>
      <c r="F332" s="7" t="str">
        <f>IF(OR($A332="", $B332=""),"",MAX(VLOOKUP($B332,Baux!$A:$G,4,FALSE),DATE($A332,1,1)))</f>
        <v/>
      </c>
      <c r="G332" s="7" t="str">
        <f>IF(OR($A332="", $B332=""),"",MIN(IF(VLOOKUP($B332,Baux!$A:$G,5,FALSE)="",DATE($A332,12,31),VLOOKUP($B332,Baux!$A:$G,5,FALSE)),DATE($A332,12,31)))</f>
        <v/>
      </c>
      <c r="H332" s="7" t="str">
        <f t="shared" si="85"/>
        <v/>
      </c>
      <c r="I332" s="7" t="str">
        <f t="shared" si="86"/>
        <v/>
      </c>
      <c r="J332" s="7" t="str">
        <f>IF(OR($A332="", $B332=""),"",$I332*(IFERROR(SUMIFS(Charges_Reelles!$J:$J,Charges_Reelles!$C:$C,$A332,Charges_Reelles!$D:$D,"Immeuble",Charges_Reelles!$E:$E,$E332,Charges_Reelles!$K:$K,"O",Charges_Reelles!$L:$L,"Tantièmes")*IFERROR(VLOOKUP($C332,Biens!$A:$F,3,FALSE)/VLOOKUP($E332,Immeubles!$A:$F,3,FALSE),0),0)+IFERROR(SUMIFS(Charges_Reelles!$J:$J,Charges_Reelles!$C:$C,$A332,Charges_Reelles!$D:$D,"Immeuble",Charges_Reelles!$E:$E,$E332,Charges_Reelles!$K:$K,"O",Charges_Reelles!$L:$L,"Surface")*IFERROR(VLOOKUP($C332,Biens!$A:$F,4,FALSE)/VLOOKUP($E332,Immeubles!$A:$F,4,FALSE),0),0)+IFERROR(SUMIFS(Charges_Reelles!$J:$J,Charges_Reelles!$C:$C,$A332,Charges_Reelles!$D:$D,"Immeuble",Charges_Reelles!$E:$E,$E332,Charges_Reelles!$K:$K,"O",Charges_Reelles!$L:$L,"Égalitaire")*IFERROR(1/VLOOKUP($E332,Immeubles!$A:$F,5,FALSE),0),0)+SUMIFS(Charges_Reelles!$J:$J,Charges_Reelles!$C:$C,$A332,Charges_Reelles!$D:$D,"Bien",Charges_Reelles!$F:$F,$C332,Charges_Reelles!$K:$K,"O")+SUMIFS(Charges_Reelles!$J:$J,Charges_Reelles!$C:$C,$A332,Charges_Reelles!$D:$D,"Bail",Charges_Reelles!$G:$G,$B332,Charges_Reelles!$K:$K,"O")))</f>
        <v/>
      </c>
      <c r="K332" s="7" t="str">
        <f>IF(OR($A332="", $B332=""),"",SUMIFS(Provisions!$D:$D,Provisions!$B:$B,$A332,Provisions!$C:$C,$B332))</f>
        <v/>
      </c>
      <c r="L332" s="7" t="str">
        <f t="shared" si="87"/>
        <v/>
      </c>
      <c r="M332" s="7" t="str">
        <f t="shared" si="88"/>
        <v/>
      </c>
      <c r="N332" s="7" t="str">
        <f t="shared" si="89"/>
        <v/>
      </c>
      <c r="O332" s="8"/>
      <c r="P332" s="8"/>
      <c r="Q332" s="8"/>
      <c r="R332" t="str">
        <f t="shared" si="90"/>
        <v/>
      </c>
      <c r="S332" t="str">
        <f t="shared" si="91"/>
        <v/>
      </c>
      <c r="T332" t="str">
        <f t="shared" si="92"/>
        <v/>
      </c>
      <c r="U332" t="str">
        <f t="shared" si="93"/>
        <v/>
      </c>
      <c r="V332" t="str">
        <f t="shared" si="94"/>
        <v/>
      </c>
      <c r="W332" t="str">
        <f t="shared" si="95"/>
        <v/>
      </c>
      <c r="X332" t="str">
        <f t="shared" si="96"/>
        <v/>
      </c>
      <c r="Y332" t="str">
        <f t="shared" si="97"/>
        <v/>
      </c>
      <c r="Z332" t="str">
        <f t="shared" si="98"/>
        <v/>
      </c>
      <c r="AA332" t="str">
        <f t="shared" si="99"/>
        <v/>
      </c>
      <c r="AB332" t="str">
        <f t="shared" si="100"/>
        <v/>
      </c>
      <c r="AC332" t="str">
        <f t="shared" si="101"/>
        <v/>
      </c>
    </row>
    <row r="333" spans="1:29" x14ac:dyDescent="0.25">
      <c r="A333" s="6"/>
      <c r="B333" s="6"/>
      <c r="C333" s="7" t="str">
        <f>IF($B333="","",VLOOKUP($B333,Baux!$A:$G,2,FALSE))</f>
        <v/>
      </c>
      <c r="D333" s="7" t="str">
        <f>IF($B333="","",VLOOKUP($B333,Baux!$A:$G,3,FALSE))</f>
        <v/>
      </c>
      <c r="E333" s="7" t="str">
        <f>IF($C333="","",VLOOKUP($C333,Biens!$A:$F,2,FALSE))</f>
        <v/>
      </c>
      <c r="F333" s="7" t="str">
        <f>IF(OR($A333="", $B333=""),"",MAX(VLOOKUP($B333,Baux!$A:$G,4,FALSE),DATE($A333,1,1)))</f>
        <v/>
      </c>
      <c r="G333" s="7" t="str">
        <f>IF(OR($A333="", $B333=""),"",MIN(IF(VLOOKUP($B333,Baux!$A:$G,5,FALSE)="",DATE($A333,12,31),VLOOKUP($B333,Baux!$A:$G,5,FALSE)),DATE($A333,12,31)))</f>
        <v/>
      </c>
      <c r="H333" s="7" t="str">
        <f t="shared" si="85"/>
        <v/>
      </c>
      <c r="I333" s="7" t="str">
        <f t="shared" si="86"/>
        <v/>
      </c>
      <c r="J333" s="7" t="str">
        <f>IF(OR($A333="", $B333=""),"",$I333*(IFERROR(SUMIFS(Charges_Reelles!$J:$J,Charges_Reelles!$C:$C,$A333,Charges_Reelles!$D:$D,"Immeuble",Charges_Reelles!$E:$E,$E333,Charges_Reelles!$K:$K,"O",Charges_Reelles!$L:$L,"Tantièmes")*IFERROR(VLOOKUP($C333,Biens!$A:$F,3,FALSE)/VLOOKUP($E333,Immeubles!$A:$F,3,FALSE),0),0)+IFERROR(SUMIFS(Charges_Reelles!$J:$J,Charges_Reelles!$C:$C,$A333,Charges_Reelles!$D:$D,"Immeuble",Charges_Reelles!$E:$E,$E333,Charges_Reelles!$K:$K,"O",Charges_Reelles!$L:$L,"Surface")*IFERROR(VLOOKUP($C333,Biens!$A:$F,4,FALSE)/VLOOKUP($E333,Immeubles!$A:$F,4,FALSE),0),0)+IFERROR(SUMIFS(Charges_Reelles!$J:$J,Charges_Reelles!$C:$C,$A333,Charges_Reelles!$D:$D,"Immeuble",Charges_Reelles!$E:$E,$E333,Charges_Reelles!$K:$K,"O",Charges_Reelles!$L:$L,"Égalitaire")*IFERROR(1/VLOOKUP($E333,Immeubles!$A:$F,5,FALSE),0),0)+SUMIFS(Charges_Reelles!$J:$J,Charges_Reelles!$C:$C,$A333,Charges_Reelles!$D:$D,"Bien",Charges_Reelles!$F:$F,$C333,Charges_Reelles!$K:$K,"O")+SUMIFS(Charges_Reelles!$J:$J,Charges_Reelles!$C:$C,$A333,Charges_Reelles!$D:$D,"Bail",Charges_Reelles!$G:$G,$B333,Charges_Reelles!$K:$K,"O")))</f>
        <v/>
      </c>
      <c r="K333" s="7" t="str">
        <f>IF(OR($A333="", $B333=""),"",SUMIFS(Provisions!$D:$D,Provisions!$B:$B,$A333,Provisions!$C:$C,$B333))</f>
        <v/>
      </c>
      <c r="L333" s="7" t="str">
        <f t="shared" si="87"/>
        <v/>
      </c>
      <c r="M333" s="7" t="str">
        <f t="shared" si="88"/>
        <v/>
      </c>
      <c r="N333" s="7" t="str">
        <f t="shared" si="89"/>
        <v/>
      </c>
      <c r="O333" s="8"/>
      <c r="P333" s="8"/>
      <c r="Q333" s="8"/>
      <c r="R333" t="str">
        <f t="shared" si="90"/>
        <v/>
      </c>
      <c r="S333" t="str">
        <f t="shared" si="91"/>
        <v/>
      </c>
      <c r="T333" t="str">
        <f t="shared" si="92"/>
        <v/>
      </c>
      <c r="U333" t="str">
        <f t="shared" si="93"/>
        <v/>
      </c>
      <c r="V333" t="str">
        <f t="shared" si="94"/>
        <v/>
      </c>
      <c r="W333" t="str">
        <f t="shared" si="95"/>
        <v/>
      </c>
      <c r="X333" t="str">
        <f t="shared" si="96"/>
        <v/>
      </c>
      <c r="Y333" t="str">
        <f t="shared" si="97"/>
        <v/>
      </c>
      <c r="Z333" t="str">
        <f t="shared" si="98"/>
        <v/>
      </c>
      <c r="AA333" t="str">
        <f t="shared" si="99"/>
        <v/>
      </c>
      <c r="AB333" t="str">
        <f t="shared" si="100"/>
        <v/>
      </c>
      <c r="AC333" t="str">
        <f t="shared" si="101"/>
        <v/>
      </c>
    </row>
    <row r="334" spans="1:29" x14ac:dyDescent="0.25">
      <c r="A334" s="6"/>
      <c r="B334" s="6"/>
      <c r="C334" s="7" t="str">
        <f>IF($B334="","",VLOOKUP($B334,Baux!$A:$G,2,FALSE))</f>
        <v/>
      </c>
      <c r="D334" s="7" t="str">
        <f>IF($B334="","",VLOOKUP($B334,Baux!$A:$G,3,FALSE))</f>
        <v/>
      </c>
      <c r="E334" s="7" t="str">
        <f>IF($C334="","",VLOOKUP($C334,Biens!$A:$F,2,FALSE))</f>
        <v/>
      </c>
      <c r="F334" s="7" t="str">
        <f>IF(OR($A334="", $B334=""),"",MAX(VLOOKUP($B334,Baux!$A:$G,4,FALSE),DATE($A334,1,1)))</f>
        <v/>
      </c>
      <c r="G334" s="7" t="str">
        <f>IF(OR($A334="", $B334=""),"",MIN(IF(VLOOKUP($B334,Baux!$A:$G,5,FALSE)="",DATE($A334,12,31),VLOOKUP($B334,Baux!$A:$G,5,FALSE)),DATE($A334,12,31)))</f>
        <v/>
      </c>
      <c r="H334" s="7" t="str">
        <f t="shared" si="85"/>
        <v/>
      </c>
      <c r="I334" s="7" t="str">
        <f t="shared" si="86"/>
        <v/>
      </c>
      <c r="J334" s="7" t="str">
        <f>IF(OR($A334="", $B334=""),"",$I334*(IFERROR(SUMIFS(Charges_Reelles!$J:$J,Charges_Reelles!$C:$C,$A334,Charges_Reelles!$D:$D,"Immeuble",Charges_Reelles!$E:$E,$E334,Charges_Reelles!$K:$K,"O",Charges_Reelles!$L:$L,"Tantièmes")*IFERROR(VLOOKUP($C334,Biens!$A:$F,3,FALSE)/VLOOKUP($E334,Immeubles!$A:$F,3,FALSE),0),0)+IFERROR(SUMIFS(Charges_Reelles!$J:$J,Charges_Reelles!$C:$C,$A334,Charges_Reelles!$D:$D,"Immeuble",Charges_Reelles!$E:$E,$E334,Charges_Reelles!$K:$K,"O",Charges_Reelles!$L:$L,"Surface")*IFERROR(VLOOKUP($C334,Biens!$A:$F,4,FALSE)/VLOOKUP($E334,Immeubles!$A:$F,4,FALSE),0),0)+IFERROR(SUMIFS(Charges_Reelles!$J:$J,Charges_Reelles!$C:$C,$A334,Charges_Reelles!$D:$D,"Immeuble",Charges_Reelles!$E:$E,$E334,Charges_Reelles!$K:$K,"O",Charges_Reelles!$L:$L,"Égalitaire")*IFERROR(1/VLOOKUP($E334,Immeubles!$A:$F,5,FALSE),0),0)+SUMIFS(Charges_Reelles!$J:$J,Charges_Reelles!$C:$C,$A334,Charges_Reelles!$D:$D,"Bien",Charges_Reelles!$F:$F,$C334,Charges_Reelles!$K:$K,"O")+SUMIFS(Charges_Reelles!$J:$J,Charges_Reelles!$C:$C,$A334,Charges_Reelles!$D:$D,"Bail",Charges_Reelles!$G:$G,$B334,Charges_Reelles!$K:$K,"O")))</f>
        <v/>
      </c>
      <c r="K334" s="7" t="str">
        <f>IF(OR($A334="", $B334=""),"",SUMIFS(Provisions!$D:$D,Provisions!$B:$B,$A334,Provisions!$C:$C,$B334))</f>
        <v/>
      </c>
      <c r="L334" s="7" t="str">
        <f t="shared" si="87"/>
        <v/>
      </c>
      <c r="M334" s="7" t="str">
        <f t="shared" si="88"/>
        <v/>
      </c>
      <c r="N334" s="7" t="str">
        <f t="shared" si="89"/>
        <v/>
      </c>
      <c r="O334" s="8"/>
      <c r="P334" s="8"/>
      <c r="Q334" s="8"/>
      <c r="R334" t="str">
        <f t="shared" si="90"/>
        <v/>
      </c>
      <c r="S334" t="str">
        <f t="shared" si="91"/>
        <v/>
      </c>
      <c r="T334" t="str">
        <f t="shared" si="92"/>
        <v/>
      </c>
      <c r="U334" t="str">
        <f t="shared" si="93"/>
        <v/>
      </c>
      <c r="V334" t="str">
        <f t="shared" si="94"/>
        <v/>
      </c>
      <c r="W334" t="str">
        <f t="shared" si="95"/>
        <v/>
      </c>
      <c r="X334" t="str">
        <f t="shared" si="96"/>
        <v/>
      </c>
      <c r="Y334" t="str">
        <f t="shared" si="97"/>
        <v/>
      </c>
      <c r="Z334" t="str">
        <f t="shared" si="98"/>
        <v/>
      </c>
      <c r="AA334" t="str">
        <f t="shared" si="99"/>
        <v/>
      </c>
      <c r="AB334" t="str">
        <f t="shared" si="100"/>
        <v/>
      </c>
      <c r="AC334" t="str">
        <f t="shared" si="101"/>
        <v/>
      </c>
    </row>
    <row r="335" spans="1:29" x14ac:dyDescent="0.25">
      <c r="A335" s="6"/>
      <c r="B335" s="6"/>
      <c r="C335" s="7" t="str">
        <f>IF($B335="","",VLOOKUP($B335,Baux!$A:$G,2,FALSE))</f>
        <v/>
      </c>
      <c r="D335" s="7" t="str">
        <f>IF($B335="","",VLOOKUP($B335,Baux!$A:$G,3,FALSE))</f>
        <v/>
      </c>
      <c r="E335" s="7" t="str">
        <f>IF($C335="","",VLOOKUP($C335,Biens!$A:$F,2,FALSE))</f>
        <v/>
      </c>
      <c r="F335" s="7" t="str">
        <f>IF(OR($A335="", $B335=""),"",MAX(VLOOKUP($B335,Baux!$A:$G,4,FALSE),DATE($A335,1,1)))</f>
        <v/>
      </c>
      <c r="G335" s="7" t="str">
        <f>IF(OR($A335="", $B335=""),"",MIN(IF(VLOOKUP($B335,Baux!$A:$G,5,FALSE)="",DATE($A335,12,31),VLOOKUP($B335,Baux!$A:$G,5,FALSE)),DATE($A335,12,31)))</f>
        <v/>
      </c>
      <c r="H335" s="7" t="str">
        <f t="shared" si="85"/>
        <v/>
      </c>
      <c r="I335" s="7" t="str">
        <f t="shared" si="86"/>
        <v/>
      </c>
      <c r="J335" s="7" t="str">
        <f>IF(OR($A335="", $B335=""),"",$I335*(IFERROR(SUMIFS(Charges_Reelles!$J:$J,Charges_Reelles!$C:$C,$A335,Charges_Reelles!$D:$D,"Immeuble",Charges_Reelles!$E:$E,$E335,Charges_Reelles!$K:$K,"O",Charges_Reelles!$L:$L,"Tantièmes")*IFERROR(VLOOKUP($C335,Biens!$A:$F,3,FALSE)/VLOOKUP($E335,Immeubles!$A:$F,3,FALSE),0),0)+IFERROR(SUMIFS(Charges_Reelles!$J:$J,Charges_Reelles!$C:$C,$A335,Charges_Reelles!$D:$D,"Immeuble",Charges_Reelles!$E:$E,$E335,Charges_Reelles!$K:$K,"O",Charges_Reelles!$L:$L,"Surface")*IFERROR(VLOOKUP($C335,Biens!$A:$F,4,FALSE)/VLOOKUP($E335,Immeubles!$A:$F,4,FALSE),0),0)+IFERROR(SUMIFS(Charges_Reelles!$J:$J,Charges_Reelles!$C:$C,$A335,Charges_Reelles!$D:$D,"Immeuble",Charges_Reelles!$E:$E,$E335,Charges_Reelles!$K:$K,"O",Charges_Reelles!$L:$L,"Égalitaire")*IFERROR(1/VLOOKUP($E335,Immeubles!$A:$F,5,FALSE),0),0)+SUMIFS(Charges_Reelles!$J:$J,Charges_Reelles!$C:$C,$A335,Charges_Reelles!$D:$D,"Bien",Charges_Reelles!$F:$F,$C335,Charges_Reelles!$K:$K,"O")+SUMIFS(Charges_Reelles!$J:$J,Charges_Reelles!$C:$C,$A335,Charges_Reelles!$D:$D,"Bail",Charges_Reelles!$G:$G,$B335,Charges_Reelles!$K:$K,"O")))</f>
        <v/>
      </c>
      <c r="K335" s="7" t="str">
        <f>IF(OR($A335="", $B335=""),"",SUMIFS(Provisions!$D:$D,Provisions!$B:$B,$A335,Provisions!$C:$C,$B335))</f>
        <v/>
      </c>
      <c r="L335" s="7" t="str">
        <f t="shared" si="87"/>
        <v/>
      </c>
      <c r="M335" s="7" t="str">
        <f t="shared" si="88"/>
        <v/>
      </c>
      <c r="N335" s="7" t="str">
        <f t="shared" si="89"/>
        <v/>
      </c>
      <c r="O335" s="8"/>
      <c r="P335" s="8"/>
      <c r="Q335" s="8"/>
      <c r="R335" t="str">
        <f t="shared" si="90"/>
        <v/>
      </c>
      <c r="S335" t="str">
        <f t="shared" si="91"/>
        <v/>
      </c>
      <c r="T335" t="str">
        <f t="shared" si="92"/>
        <v/>
      </c>
      <c r="U335" t="str">
        <f t="shared" si="93"/>
        <v/>
      </c>
      <c r="V335" t="str">
        <f t="shared" si="94"/>
        <v/>
      </c>
      <c r="W335" t="str">
        <f t="shared" si="95"/>
        <v/>
      </c>
      <c r="X335" t="str">
        <f t="shared" si="96"/>
        <v/>
      </c>
      <c r="Y335" t="str">
        <f t="shared" si="97"/>
        <v/>
      </c>
      <c r="Z335" t="str">
        <f t="shared" si="98"/>
        <v/>
      </c>
      <c r="AA335" t="str">
        <f t="shared" si="99"/>
        <v/>
      </c>
      <c r="AB335" t="str">
        <f t="shared" si="100"/>
        <v/>
      </c>
      <c r="AC335" t="str">
        <f t="shared" si="101"/>
        <v/>
      </c>
    </row>
    <row r="336" spans="1:29" x14ac:dyDescent="0.25">
      <c r="A336" s="6"/>
      <c r="B336" s="6"/>
      <c r="C336" s="7" t="str">
        <f>IF($B336="","",VLOOKUP($B336,Baux!$A:$G,2,FALSE))</f>
        <v/>
      </c>
      <c r="D336" s="7" t="str">
        <f>IF($B336="","",VLOOKUP($B336,Baux!$A:$G,3,FALSE))</f>
        <v/>
      </c>
      <c r="E336" s="7" t="str">
        <f>IF($C336="","",VLOOKUP($C336,Biens!$A:$F,2,FALSE))</f>
        <v/>
      </c>
      <c r="F336" s="7" t="str">
        <f>IF(OR($A336="", $B336=""),"",MAX(VLOOKUP($B336,Baux!$A:$G,4,FALSE),DATE($A336,1,1)))</f>
        <v/>
      </c>
      <c r="G336" s="7" t="str">
        <f>IF(OR($A336="", $B336=""),"",MIN(IF(VLOOKUP($B336,Baux!$A:$G,5,FALSE)="",DATE($A336,12,31),VLOOKUP($B336,Baux!$A:$G,5,FALSE)),DATE($A336,12,31)))</f>
        <v/>
      </c>
      <c r="H336" s="7" t="str">
        <f t="shared" si="85"/>
        <v/>
      </c>
      <c r="I336" s="7" t="str">
        <f t="shared" si="86"/>
        <v/>
      </c>
      <c r="J336" s="7" t="str">
        <f>IF(OR($A336="", $B336=""),"",$I336*(IFERROR(SUMIFS(Charges_Reelles!$J:$J,Charges_Reelles!$C:$C,$A336,Charges_Reelles!$D:$D,"Immeuble",Charges_Reelles!$E:$E,$E336,Charges_Reelles!$K:$K,"O",Charges_Reelles!$L:$L,"Tantièmes")*IFERROR(VLOOKUP($C336,Biens!$A:$F,3,FALSE)/VLOOKUP($E336,Immeubles!$A:$F,3,FALSE),0),0)+IFERROR(SUMIFS(Charges_Reelles!$J:$J,Charges_Reelles!$C:$C,$A336,Charges_Reelles!$D:$D,"Immeuble",Charges_Reelles!$E:$E,$E336,Charges_Reelles!$K:$K,"O",Charges_Reelles!$L:$L,"Surface")*IFERROR(VLOOKUP($C336,Biens!$A:$F,4,FALSE)/VLOOKUP($E336,Immeubles!$A:$F,4,FALSE),0),0)+IFERROR(SUMIFS(Charges_Reelles!$J:$J,Charges_Reelles!$C:$C,$A336,Charges_Reelles!$D:$D,"Immeuble",Charges_Reelles!$E:$E,$E336,Charges_Reelles!$K:$K,"O",Charges_Reelles!$L:$L,"Égalitaire")*IFERROR(1/VLOOKUP($E336,Immeubles!$A:$F,5,FALSE),0),0)+SUMIFS(Charges_Reelles!$J:$J,Charges_Reelles!$C:$C,$A336,Charges_Reelles!$D:$D,"Bien",Charges_Reelles!$F:$F,$C336,Charges_Reelles!$K:$K,"O")+SUMIFS(Charges_Reelles!$J:$J,Charges_Reelles!$C:$C,$A336,Charges_Reelles!$D:$D,"Bail",Charges_Reelles!$G:$G,$B336,Charges_Reelles!$K:$K,"O")))</f>
        <v/>
      </c>
      <c r="K336" s="7" t="str">
        <f>IF(OR($A336="", $B336=""),"",SUMIFS(Provisions!$D:$D,Provisions!$B:$B,$A336,Provisions!$C:$C,$B336))</f>
        <v/>
      </c>
      <c r="L336" s="7" t="str">
        <f t="shared" si="87"/>
        <v/>
      </c>
      <c r="M336" s="7" t="str">
        <f t="shared" si="88"/>
        <v/>
      </c>
      <c r="N336" s="7" t="str">
        <f t="shared" si="89"/>
        <v/>
      </c>
      <c r="O336" s="8"/>
      <c r="P336" s="8"/>
      <c r="Q336" s="8"/>
      <c r="R336" t="str">
        <f t="shared" si="90"/>
        <v/>
      </c>
      <c r="S336" t="str">
        <f t="shared" si="91"/>
        <v/>
      </c>
      <c r="T336" t="str">
        <f t="shared" si="92"/>
        <v/>
      </c>
      <c r="U336" t="str">
        <f t="shared" si="93"/>
        <v/>
      </c>
      <c r="V336" t="str">
        <f t="shared" si="94"/>
        <v/>
      </c>
      <c r="W336" t="str">
        <f t="shared" si="95"/>
        <v/>
      </c>
      <c r="X336" t="str">
        <f t="shared" si="96"/>
        <v/>
      </c>
      <c r="Y336" t="str">
        <f t="shared" si="97"/>
        <v/>
      </c>
      <c r="Z336" t="str">
        <f t="shared" si="98"/>
        <v/>
      </c>
      <c r="AA336" t="str">
        <f t="shared" si="99"/>
        <v/>
      </c>
      <c r="AB336" t="str">
        <f t="shared" si="100"/>
        <v/>
      </c>
      <c r="AC336" t="str">
        <f t="shared" si="101"/>
        <v/>
      </c>
    </row>
    <row r="337" spans="1:29" x14ac:dyDescent="0.25">
      <c r="A337" s="6"/>
      <c r="B337" s="6"/>
      <c r="C337" s="7" t="str">
        <f>IF($B337="","",VLOOKUP($B337,Baux!$A:$G,2,FALSE))</f>
        <v/>
      </c>
      <c r="D337" s="7" t="str">
        <f>IF($B337="","",VLOOKUP($B337,Baux!$A:$G,3,FALSE))</f>
        <v/>
      </c>
      <c r="E337" s="7" t="str">
        <f>IF($C337="","",VLOOKUP($C337,Biens!$A:$F,2,FALSE))</f>
        <v/>
      </c>
      <c r="F337" s="7" t="str">
        <f>IF(OR($A337="", $B337=""),"",MAX(VLOOKUP($B337,Baux!$A:$G,4,FALSE),DATE($A337,1,1)))</f>
        <v/>
      </c>
      <c r="G337" s="7" t="str">
        <f>IF(OR($A337="", $B337=""),"",MIN(IF(VLOOKUP($B337,Baux!$A:$G,5,FALSE)="",DATE($A337,12,31),VLOOKUP($B337,Baux!$A:$G,5,FALSE)),DATE($A337,12,31)))</f>
        <v/>
      </c>
      <c r="H337" s="7" t="str">
        <f t="shared" si="85"/>
        <v/>
      </c>
      <c r="I337" s="7" t="str">
        <f t="shared" si="86"/>
        <v/>
      </c>
      <c r="J337" s="7" t="str">
        <f>IF(OR($A337="", $B337=""),"",$I337*(IFERROR(SUMIFS(Charges_Reelles!$J:$J,Charges_Reelles!$C:$C,$A337,Charges_Reelles!$D:$D,"Immeuble",Charges_Reelles!$E:$E,$E337,Charges_Reelles!$K:$K,"O",Charges_Reelles!$L:$L,"Tantièmes")*IFERROR(VLOOKUP($C337,Biens!$A:$F,3,FALSE)/VLOOKUP($E337,Immeubles!$A:$F,3,FALSE),0),0)+IFERROR(SUMIFS(Charges_Reelles!$J:$J,Charges_Reelles!$C:$C,$A337,Charges_Reelles!$D:$D,"Immeuble",Charges_Reelles!$E:$E,$E337,Charges_Reelles!$K:$K,"O",Charges_Reelles!$L:$L,"Surface")*IFERROR(VLOOKUP($C337,Biens!$A:$F,4,FALSE)/VLOOKUP($E337,Immeubles!$A:$F,4,FALSE),0),0)+IFERROR(SUMIFS(Charges_Reelles!$J:$J,Charges_Reelles!$C:$C,$A337,Charges_Reelles!$D:$D,"Immeuble",Charges_Reelles!$E:$E,$E337,Charges_Reelles!$K:$K,"O",Charges_Reelles!$L:$L,"Égalitaire")*IFERROR(1/VLOOKUP($E337,Immeubles!$A:$F,5,FALSE),0),0)+SUMIFS(Charges_Reelles!$J:$J,Charges_Reelles!$C:$C,$A337,Charges_Reelles!$D:$D,"Bien",Charges_Reelles!$F:$F,$C337,Charges_Reelles!$K:$K,"O")+SUMIFS(Charges_Reelles!$J:$J,Charges_Reelles!$C:$C,$A337,Charges_Reelles!$D:$D,"Bail",Charges_Reelles!$G:$G,$B337,Charges_Reelles!$K:$K,"O")))</f>
        <v/>
      </c>
      <c r="K337" s="7" t="str">
        <f>IF(OR($A337="", $B337=""),"",SUMIFS(Provisions!$D:$D,Provisions!$B:$B,$A337,Provisions!$C:$C,$B337))</f>
        <v/>
      </c>
      <c r="L337" s="7" t="str">
        <f t="shared" si="87"/>
        <v/>
      </c>
      <c r="M337" s="7" t="str">
        <f t="shared" si="88"/>
        <v/>
      </c>
      <c r="N337" s="7" t="str">
        <f t="shared" si="89"/>
        <v/>
      </c>
      <c r="O337" s="8"/>
      <c r="P337" s="8"/>
      <c r="Q337" s="8"/>
      <c r="R337" t="str">
        <f t="shared" si="90"/>
        <v/>
      </c>
      <c r="S337" t="str">
        <f t="shared" si="91"/>
        <v/>
      </c>
      <c r="T337" t="str">
        <f t="shared" si="92"/>
        <v/>
      </c>
      <c r="U337" t="str">
        <f t="shared" si="93"/>
        <v/>
      </c>
      <c r="V337" t="str">
        <f t="shared" si="94"/>
        <v/>
      </c>
      <c r="W337" t="str">
        <f t="shared" si="95"/>
        <v/>
      </c>
      <c r="X337" t="str">
        <f t="shared" si="96"/>
        <v/>
      </c>
      <c r="Y337" t="str">
        <f t="shared" si="97"/>
        <v/>
      </c>
      <c r="Z337" t="str">
        <f t="shared" si="98"/>
        <v/>
      </c>
      <c r="AA337" t="str">
        <f t="shared" si="99"/>
        <v/>
      </c>
      <c r="AB337" t="str">
        <f t="shared" si="100"/>
        <v/>
      </c>
      <c r="AC337" t="str">
        <f t="shared" si="101"/>
        <v/>
      </c>
    </row>
    <row r="338" spans="1:29" x14ac:dyDescent="0.25">
      <c r="A338" s="6"/>
      <c r="B338" s="6"/>
      <c r="C338" s="7" t="str">
        <f>IF($B338="","",VLOOKUP($B338,Baux!$A:$G,2,FALSE))</f>
        <v/>
      </c>
      <c r="D338" s="7" t="str">
        <f>IF($B338="","",VLOOKUP($B338,Baux!$A:$G,3,FALSE))</f>
        <v/>
      </c>
      <c r="E338" s="7" t="str">
        <f>IF($C338="","",VLOOKUP($C338,Biens!$A:$F,2,FALSE))</f>
        <v/>
      </c>
      <c r="F338" s="7" t="str">
        <f>IF(OR($A338="", $B338=""),"",MAX(VLOOKUP($B338,Baux!$A:$G,4,FALSE),DATE($A338,1,1)))</f>
        <v/>
      </c>
      <c r="G338" s="7" t="str">
        <f>IF(OR($A338="", $B338=""),"",MIN(IF(VLOOKUP($B338,Baux!$A:$G,5,FALSE)="",DATE($A338,12,31),VLOOKUP($B338,Baux!$A:$G,5,FALSE)),DATE($A338,12,31)))</f>
        <v/>
      </c>
      <c r="H338" s="7" t="str">
        <f t="shared" si="85"/>
        <v/>
      </c>
      <c r="I338" s="7" t="str">
        <f t="shared" si="86"/>
        <v/>
      </c>
      <c r="J338" s="7" t="str">
        <f>IF(OR($A338="", $B338=""),"",$I338*(IFERROR(SUMIFS(Charges_Reelles!$J:$J,Charges_Reelles!$C:$C,$A338,Charges_Reelles!$D:$D,"Immeuble",Charges_Reelles!$E:$E,$E338,Charges_Reelles!$K:$K,"O",Charges_Reelles!$L:$L,"Tantièmes")*IFERROR(VLOOKUP($C338,Biens!$A:$F,3,FALSE)/VLOOKUP($E338,Immeubles!$A:$F,3,FALSE),0),0)+IFERROR(SUMIFS(Charges_Reelles!$J:$J,Charges_Reelles!$C:$C,$A338,Charges_Reelles!$D:$D,"Immeuble",Charges_Reelles!$E:$E,$E338,Charges_Reelles!$K:$K,"O",Charges_Reelles!$L:$L,"Surface")*IFERROR(VLOOKUP($C338,Biens!$A:$F,4,FALSE)/VLOOKUP($E338,Immeubles!$A:$F,4,FALSE),0),0)+IFERROR(SUMIFS(Charges_Reelles!$J:$J,Charges_Reelles!$C:$C,$A338,Charges_Reelles!$D:$D,"Immeuble",Charges_Reelles!$E:$E,$E338,Charges_Reelles!$K:$K,"O",Charges_Reelles!$L:$L,"Égalitaire")*IFERROR(1/VLOOKUP($E338,Immeubles!$A:$F,5,FALSE),0),0)+SUMIFS(Charges_Reelles!$J:$J,Charges_Reelles!$C:$C,$A338,Charges_Reelles!$D:$D,"Bien",Charges_Reelles!$F:$F,$C338,Charges_Reelles!$K:$K,"O")+SUMIFS(Charges_Reelles!$J:$J,Charges_Reelles!$C:$C,$A338,Charges_Reelles!$D:$D,"Bail",Charges_Reelles!$G:$G,$B338,Charges_Reelles!$K:$K,"O")))</f>
        <v/>
      </c>
      <c r="K338" s="7" t="str">
        <f>IF(OR($A338="", $B338=""),"",SUMIFS(Provisions!$D:$D,Provisions!$B:$B,$A338,Provisions!$C:$C,$B338))</f>
        <v/>
      </c>
      <c r="L338" s="7" t="str">
        <f t="shared" si="87"/>
        <v/>
      </c>
      <c r="M338" s="7" t="str">
        <f t="shared" si="88"/>
        <v/>
      </c>
      <c r="N338" s="7" t="str">
        <f t="shared" si="89"/>
        <v/>
      </c>
      <c r="O338" s="8"/>
      <c r="P338" s="8"/>
      <c r="Q338" s="8"/>
      <c r="R338" t="str">
        <f t="shared" si="90"/>
        <v/>
      </c>
      <c r="S338" t="str">
        <f t="shared" si="91"/>
        <v/>
      </c>
      <c r="T338" t="str">
        <f t="shared" si="92"/>
        <v/>
      </c>
      <c r="U338" t="str">
        <f t="shared" si="93"/>
        <v/>
      </c>
      <c r="V338" t="str">
        <f t="shared" si="94"/>
        <v/>
      </c>
      <c r="W338" t="str">
        <f t="shared" si="95"/>
        <v/>
      </c>
      <c r="X338" t="str">
        <f t="shared" si="96"/>
        <v/>
      </c>
      <c r="Y338" t="str">
        <f t="shared" si="97"/>
        <v/>
      </c>
      <c r="Z338" t="str">
        <f t="shared" si="98"/>
        <v/>
      </c>
      <c r="AA338" t="str">
        <f t="shared" si="99"/>
        <v/>
      </c>
      <c r="AB338" t="str">
        <f t="shared" si="100"/>
        <v/>
      </c>
      <c r="AC338" t="str">
        <f t="shared" si="101"/>
        <v/>
      </c>
    </row>
    <row r="339" spans="1:29" x14ac:dyDescent="0.25">
      <c r="A339" s="6"/>
      <c r="B339" s="6"/>
      <c r="C339" s="7" t="str">
        <f>IF($B339="","",VLOOKUP($B339,Baux!$A:$G,2,FALSE))</f>
        <v/>
      </c>
      <c r="D339" s="7" t="str">
        <f>IF($B339="","",VLOOKUP($B339,Baux!$A:$G,3,FALSE))</f>
        <v/>
      </c>
      <c r="E339" s="7" t="str">
        <f>IF($C339="","",VLOOKUP($C339,Biens!$A:$F,2,FALSE))</f>
        <v/>
      </c>
      <c r="F339" s="7" t="str">
        <f>IF(OR($A339="", $B339=""),"",MAX(VLOOKUP($B339,Baux!$A:$G,4,FALSE),DATE($A339,1,1)))</f>
        <v/>
      </c>
      <c r="G339" s="7" t="str">
        <f>IF(OR($A339="", $B339=""),"",MIN(IF(VLOOKUP($B339,Baux!$A:$G,5,FALSE)="",DATE($A339,12,31),VLOOKUP($B339,Baux!$A:$G,5,FALSE)),DATE($A339,12,31)))</f>
        <v/>
      </c>
      <c r="H339" s="7" t="str">
        <f t="shared" si="85"/>
        <v/>
      </c>
      <c r="I339" s="7" t="str">
        <f t="shared" si="86"/>
        <v/>
      </c>
      <c r="J339" s="7" t="str">
        <f>IF(OR($A339="", $B339=""),"",$I339*(IFERROR(SUMIFS(Charges_Reelles!$J:$J,Charges_Reelles!$C:$C,$A339,Charges_Reelles!$D:$D,"Immeuble",Charges_Reelles!$E:$E,$E339,Charges_Reelles!$K:$K,"O",Charges_Reelles!$L:$L,"Tantièmes")*IFERROR(VLOOKUP($C339,Biens!$A:$F,3,FALSE)/VLOOKUP($E339,Immeubles!$A:$F,3,FALSE),0),0)+IFERROR(SUMIFS(Charges_Reelles!$J:$J,Charges_Reelles!$C:$C,$A339,Charges_Reelles!$D:$D,"Immeuble",Charges_Reelles!$E:$E,$E339,Charges_Reelles!$K:$K,"O",Charges_Reelles!$L:$L,"Surface")*IFERROR(VLOOKUP($C339,Biens!$A:$F,4,FALSE)/VLOOKUP($E339,Immeubles!$A:$F,4,FALSE),0),0)+IFERROR(SUMIFS(Charges_Reelles!$J:$J,Charges_Reelles!$C:$C,$A339,Charges_Reelles!$D:$D,"Immeuble",Charges_Reelles!$E:$E,$E339,Charges_Reelles!$K:$K,"O",Charges_Reelles!$L:$L,"Égalitaire")*IFERROR(1/VLOOKUP($E339,Immeubles!$A:$F,5,FALSE),0),0)+SUMIFS(Charges_Reelles!$J:$J,Charges_Reelles!$C:$C,$A339,Charges_Reelles!$D:$D,"Bien",Charges_Reelles!$F:$F,$C339,Charges_Reelles!$K:$K,"O")+SUMIFS(Charges_Reelles!$J:$J,Charges_Reelles!$C:$C,$A339,Charges_Reelles!$D:$D,"Bail",Charges_Reelles!$G:$G,$B339,Charges_Reelles!$K:$K,"O")))</f>
        <v/>
      </c>
      <c r="K339" s="7" t="str">
        <f>IF(OR($A339="", $B339=""),"",SUMIFS(Provisions!$D:$D,Provisions!$B:$B,$A339,Provisions!$C:$C,$B339))</f>
        <v/>
      </c>
      <c r="L339" s="7" t="str">
        <f t="shared" si="87"/>
        <v/>
      </c>
      <c r="M339" s="7" t="str">
        <f t="shared" si="88"/>
        <v/>
      </c>
      <c r="N339" s="7" t="str">
        <f t="shared" si="89"/>
        <v/>
      </c>
      <c r="O339" s="8"/>
      <c r="P339" s="8"/>
      <c r="Q339" s="8"/>
      <c r="R339" t="str">
        <f t="shared" si="90"/>
        <v/>
      </c>
      <c r="S339" t="str">
        <f t="shared" si="91"/>
        <v/>
      </c>
      <c r="T339" t="str">
        <f t="shared" si="92"/>
        <v/>
      </c>
      <c r="U339" t="str">
        <f t="shared" si="93"/>
        <v/>
      </c>
      <c r="V339" t="str">
        <f t="shared" si="94"/>
        <v/>
      </c>
      <c r="W339" t="str">
        <f t="shared" si="95"/>
        <v/>
      </c>
      <c r="X339" t="str">
        <f t="shared" si="96"/>
        <v/>
      </c>
      <c r="Y339" t="str">
        <f t="shared" si="97"/>
        <v/>
      </c>
      <c r="Z339" t="str">
        <f t="shared" si="98"/>
        <v/>
      </c>
      <c r="AA339" t="str">
        <f t="shared" si="99"/>
        <v/>
      </c>
      <c r="AB339" t="str">
        <f t="shared" si="100"/>
        <v/>
      </c>
      <c r="AC339" t="str">
        <f t="shared" si="101"/>
        <v/>
      </c>
    </row>
    <row r="340" spans="1:29" x14ac:dyDescent="0.25">
      <c r="A340" s="6"/>
      <c r="B340" s="6"/>
      <c r="C340" s="7" t="str">
        <f>IF($B340="","",VLOOKUP($B340,Baux!$A:$G,2,FALSE))</f>
        <v/>
      </c>
      <c r="D340" s="7" t="str">
        <f>IF($B340="","",VLOOKUP($B340,Baux!$A:$G,3,FALSE))</f>
        <v/>
      </c>
      <c r="E340" s="7" t="str">
        <f>IF($C340="","",VLOOKUP($C340,Biens!$A:$F,2,FALSE))</f>
        <v/>
      </c>
      <c r="F340" s="7" t="str">
        <f>IF(OR($A340="", $B340=""),"",MAX(VLOOKUP($B340,Baux!$A:$G,4,FALSE),DATE($A340,1,1)))</f>
        <v/>
      </c>
      <c r="G340" s="7" t="str">
        <f>IF(OR($A340="", $B340=""),"",MIN(IF(VLOOKUP($B340,Baux!$A:$G,5,FALSE)="",DATE($A340,12,31),VLOOKUP($B340,Baux!$A:$G,5,FALSE)),DATE($A340,12,31)))</f>
        <v/>
      </c>
      <c r="H340" s="7" t="str">
        <f t="shared" si="85"/>
        <v/>
      </c>
      <c r="I340" s="7" t="str">
        <f t="shared" si="86"/>
        <v/>
      </c>
      <c r="J340" s="7" t="str">
        <f>IF(OR($A340="", $B340=""),"",$I340*(IFERROR(SUMIFS(Charges_Reelles!$J:$J,Charges_Reelles!$C:$C,$A340,Charges_Reelles!$D:$D,"Immeuble",Charges_Reelles!$E:$E,$E340,Charges_Reelles!$K:$K,"O",Charges_Reelles!$L:$L,"Tantièmes")*IFERROR(VLOOKUP($C340,Biens!$A:$F,3,FALSE)/VLOOKUP($E340,Immeubles!$A:$F,3,FALSE),0),0)+IFERROR(SUMIFS(Charges_Reelles!$J:$J,Charges_Reelles!$C:$C,$A340,Charges_Reelles!$D:$D,"Immeuble",Charges_Reelles!$E:$E,$E340,Charges_Reelles!$K:$K,"O",Charges_Reelles!$L:$L,"Surface")*IFERROR(VLOOKUP($C340,Biens!$A:$F,4,FALSE)/VLOOKUP($E340,Immeubles!$A:$F,4,FALSE),0),0)+IFERROR(SUMIFS(Charges_Reelles!$J:$J,Charges_Reelles!$C:$C,$A340,Charges_Reelles!$D:$D,"Immeuble",Charges_Reelles!$E:$E,$E340,Charges_Reelles!$K:$K,"O",Charges_Reelles!$L:$L,"Égalitaire")*IFERROR(1/VLOOKUP($E340,Immeubles!$A:$F,5,FALSE),0),0)+SUMIFS(Charges_Reelles!$J:$J,Charges_Reelles!$C:$C,$A340,Charges_Reelles!$D:$D,"Bien",Charges_Reelles!$F:$F,$C340,Charges_Reelles!$K:$K,"O")+SUMIFS(Charges_Reelles!$J:$J,Charges_Reelles!$C:$C,$A340,Charges_Reelles!$D:$D,"Bail",Charges_Reelles!$G:$G,$B340,Charges_Reelles!$K:$K,"O")))</f>
        <v/>
      </c>
      <c r="K340" s="7" t="str">
        <f>IF(OR($A340="", $B340=""),"",SUMIFS(Provisions!$D:$D,Provisions!$B:$B,$A340,Provisions!$C:$C,$B340))</f>
        <v/>
      </c>
      <c r="L340" s="7" t="str">
        <f t="shared" si="87"/>
        <v/>
      </c>
      <c r="M340" s="7" t="str">
        <f t="shared" si="88"/>
        <v/>
      </c>
      <c r="N340" s="7" t="str">
        <f t="shared" si="89"/>
        <v/>
      </c>
      <c r="O340" s="8"/>
      <c r="P340" s="8"/>
      <c r="Q340" s="8"/>
      <c r="R340" t="str">
        <f t="shared" si="90"/>
        <v/>
      </c>
      <c r="S340" t="str">
        <f t="shared" si="91"/>
        <v/>
      </c>
      <c r="T340" t="str">
        <f t="shared" si="92"/>
        <v/>
      </c>
      <c r="U340" t="str">
        <f t="shared" si="93"/>
        <v/>
      </c>
      <c r="V340" t="str">
        <f t="shared" si="94"/>
        <v/>
      </c>
      <c r="W340" t="str">
        <f t="shared" si="95"/>
        <v/>
      </c>
      <c r="X340" t="str">
        <f t="shared" si="96"/>
        <v/>
      </c>
      <c r="Y340" t="str">
        <f t="shared" si="97"/>
        <v/>
      </c>
      <c r="Z340" t="str">
        <f t="shared" si="98"/>
        <v/>
      </c>
      <c r="AA340" t="str">
        <f t="shared" si="99"/>
        <v/>
      </c>
      <c r="AB340" t="str">
        <f t="shared" si="100"/>
        <v/>
      </c>
      <c r="AC340" t="str">
        <f t="shared" si="101"/>
        <v/>
      </c>
    </row>
    <row r="341" spans="1:29" x14ac:dyDescent="0.25">
      <c r="A341" s="6"/>
      <c r="B341" s="6"/>
      <c r="C341" s="7" t="str">
        <f>IF($B341="","",VLOOKUP($B341,Baux!$A:$G,2,FALSE))</f>
        <v/>
      </c>
      <c r="D341" s="7" t="str">
        <f>IF($B341="","",VLOOKUP($B341,Baux!$A:$G,3,FALSE))</f>
        <v/>
      </c>
      <c r="E341" s="7" t="str">
        <f>IF($C341="","",VLOOKUP($C341,Biens!$A:$F,2,FALSE))</f>
        <v/>
      </c>
      <c r="F341" s="7" t="str">
        <f>IF(OR($A341="", $B341=""),"",MAX(VLOOKUP($B341,Baux!$A:$G,4,FALSE),DATE($A341,1,1)))</f>
        <v/>
      </c>
      <c r="G341" s="7" t="str">
        <f>IF(OR($A341="", $B341=""),"",MIN(IF(VLOOKUP($B341,Baux!$A:$G,5,FALSE)="",DATE($A341,12,31),VLOOKUP($B341,Baux!$A:$G,5,FALSE)),DATE($A341,12,31)))</f>
        <v/>
      </c>
      <c r="H341" s="7" t="str">
        <f t="shared" si="85"/>
        <v/>
      </c>
      <c r="I341" s="7" t="str">
        <f t="shared" si="86"/>
        <v/>
      </c>
      <c r="J341" s="7" t="str">
        <f>IF(OR($A341="", $B341=""),"",$I341*(IFERROR(SUMIFS(Charges_Reelles!$J:$J,Charges_Reelles!$C:$C,$A341,Charges_Reelles!$D:$D,"Immeuble",Charges_Reelles!$E:$E,$E341,Charges_Reelles!$K:$K,"O",Charges_Reelles!$L:$L,"Tantièmes")*IFERROR(VLOOKUP($C341,Biens!$A:$F,3,FALSE)/VLOOKUP($E341,Immeubles!$A:$F,3,FALSE),0),0)+IFERROR(SUMIFS(Charges_Reelles!$J:$J,Charges_Reelles!$C:$C,$A341,Charges_Reelles!$D:$D,"Immeuble",Charges_Reelles!$E:$E,$E341,Charges_Reelles!$K:$K,"O",Charges_Reelles!$L:$L,"Surface")*IFERROR(VLOOKUP($C341,Biens!$A:$F,4,FALSE)/VLOOKUP($E341,Immeubles!$A:$F,4,FALSE),0),0)+IFERROR(SUMIFS(Charges_Reelles!$J:$J,Charges_Reelles!$C:$C,$A341,Charges_Reelles!$D:$D,"Immeuble",Charges_Reelles!$E:$E,$E341,Charges_Reelles!$K:$K,"O",Charges_Reelles!$L:$L,"Égalitaire")*IFERROR(1/VLOOKUP($E341,Immeubles!$A:$F,5,FALSE),0),0)+SUMIFS(Charges_Reelles!$J:$J,Charges_Reelles!$C:$C,$A341,Charges_Reelles!$D:$D,"Bien",Charges_Reelles!$F:$F,$C341,Charges_Reelles!$K:$K,"O")+SUMIFS(Charges_Reelles!$J:$J,Charges_Reelles!$C:$C,$A341,Charges_Reelles!$D:$D,"Bail",Charges_Reelles!$G:$G,$B341,Charges_Reelles!$K:$K,"O")))</f>
        <v/>
      </c>
      <c r="K341" s="7" t="str">
        <f>IF(OR($A341="", $B341=""),"",SUMIFS(Provisions!$D:$D,Provisions!$B:$B,$A341,Provisions!$C:$C,$B341))</f>
        <v/>
      </c>
      <c r="L341" s="7" t="str">
        <f t="shared" si="87"/>
        <v/>
      </c>
      <c r="M341" s="7" t="str">
        <f t="shared" si="88"/>
        <v/>
      </c>
      <c r="N341" s="7" t="str">
        <f t="shared" si="89"/>
        <v/>
      </c>
      <c r="O341" s="8"/>
      <c r="P341" s="8"/>
      <c r="Q341" s="8"/>
      <c r="R341" t="str">
        <f t="shared" si="90"/>
        <v/>
      </c>
      <c r="S341" t="str">
        <f t="shared" si="91"/>
        <v/>
      </c>
      <c r="T341" t="str">
        <f t="shared" si="92"/>
        <v/>
      </c>
      <c r="U341" t="str">
        <f t="shared" si="93"/>
        <v/>
      </c>
      <c r="V341" t="str">
        <f t="shared" si="94"/>
        <v/>
      </c>
      <c r="W341" t="str">
        <f t="shared" si="95"/>
        <v/>
      </c>
      <c r="X341" t="str">
        <f t="shared" si="96"/>
        <v/>
      </c>
      <c r="Y341" t="str">
        <f t="shared" si="97"/>
        <v/>
      </c>
      <c r="Z341" t="str">
        <f t="shared" si="98"/>
        <v/>
      </c>
      <c r="AA341" t="str">
        <f t="shared" si="99"/>
        <v/>
      </c>
      <c r="AB341" t="str">
        <f t="shared" si="100"/>
        <v/>
      </c>
      <c r="AC341" t="str">
        <f t="shared" si="101"/>
        <v/>
      </c>
    </row>
    <row r="342" spans="1:29" x14ac:dyDescent="0.25">
      <c r="A342" s="6"/>
      <c r="B342" s="6"/>
      <c r="C342" s="7" t="str">
        <f>IF($B342="","",VLOOKUP($B342,Baux!$A:$G,2,FALSE))</f>
        <v/>
      </c>
      <c r="D342" s="7" t="str">
        <f>IF($B342="","",VLOOKUP($B342,Baux!$A:$G,3,FALSE))</f>
        <v/>
      </c>
      <c r="E342" s="7" t="str">
        <f>IF($C342="","",VLOOKUP($C342,Biens!$A:$F,2,FALSE))</f>
        <v/>
      </c>
      <c r="F342" s="7" t="str">
        <f>IF(OR($A342="", $B342=""),"",MAX(VLOOKUP($B342,Baux!$A:$G,4,FALSE),DATE($A342,1,1)))</f>
        <v/>
      </c>
      <c r="G342" s="7" t="str">
        <f>IF(OR($A342="", $B342=""),"",MIN(IF(VLOOKUP($B342,Baux!$A:$G,5,FALSE)="",DATE($A342,12,31),VLOOKUP($B342,Baux!$A:$G,5,FALSE)),DATE($A342,12,31)))</f>
        <v/>
      </c>
      <c r="H342" s="7" t="str">
        <f t="shared" si="85"/>
        <v/>
      </c>
      <c r="I342" s="7" t="str">
        <f t="shared" si="86"/>
        <v/>
      </c>
      <c r="J342" s="7" t="str">
        <f>IF(OR($A342="", $B342=""),"",$I342*(IFERROR(SUMIFS(Charges_Reelles!$J:$J,Charges_Reelles!$C:$C,$A342,Charges_Reelles!$D:$D,"Immeuble",Charges_Reelles!$E:$E,$E342,Charges_Reelles!$K:$K,"O",Charges_Reelles!$L:$L,"Tantièmes")*IFERROR(VLOOKUP($C342,Biens!$A:$F,3,FALSE)/VLOOKUP($E342,Immeubles!$A:$F,3,FALSE),0),0)+IFERROR(SUMIFS(Charges_Reelles!$J:$J,Charges_Reelles!$C:$C,$A342,Charges_Reelles!$D:$D,"Immeuble",Charges_Reelles!$E:$E,$E342,Charges_Reelles!$K:$K,"O",Charges_Reelles!$L:$L,"Surface")*IFERROR(VLOOKUP($C342,Biens!$A:$F,4,FALSE)/VLOOKUP($E342,Immeubles!$A:$F,4,FALSE),0),0)+IFERROR(SUMIFS(Charges_Reelles!$J:$J,Charges_Reelles!$C:$C,$A342,Charges_Reelles!$D:$D,"Immeuble",Charges_Reelles!$E:$E,$E342,Charges_Reelles!$K:$K,"O",Charges_Reelles!$L:$L,"Égalitaire")*IFERROR(1/VLOOKUP($E342,Immeubles!$A:$F,5,FALSE),0),0)+SUMIFS(Charges_Reelles!$J:$J,Charges_Reelles!$C:$C,$A342,Charges_Reelles!$D:$D,"Bien",Charges_Reelles!$F:$F,$C342,Charges_Reelles!$K:$K,"O")+SUMIFS(Charges_Reelles!$J:$J,Charges_Reelles!$C:$C,$A342,Charges_Reelles!$D:$D,"Bail",Charges_Reelles!$G:$G,$B342,Charges_Reelles!$K:$K,"O")))</f>
        <v/>
      </c>
      <c r="K342" s="7" t="str">
        <f>IF(OR($A342="", $B342=""),"",SUMIFS(Provisions!$D:$D,Provisions!$B:$B,$A342,Provisions!$C:$C,$B342))</f>
        <v/>
      </c>
      <c r="L342" s="7" t="str">
        <f t="shared" si="87"/>
        <v/>
      </c>
      <c r="M342" s="7" t="str">
        <f t="shared" si="88"/>
        <v/>
      </c>
      <c r="N342" s="7" t="str">
        <f t="shared" si="89"/>
        <v/>
      </c>
      <c r="O342" s="8"/>
      <c r="P342" s="8"/>
      <c r="Q342" s="8"/>
      <c r="R342" t="str">
        <f t="shared" si="90"/>
        <v/>
      </c>
      <c r="S342" t="str">
        <f t="shared" si="91"/>
        <v/>
      </c>
      <c r="T342" t="str">
        <f t="shared" si="92"/>
        <v/>
      </c>
      <c r="U342" t="str">
        <f t="shared" si="93"/>
        <v/>
      </c>
      <c r="V342" t="str">
        <f t="shared" si="94"/>
        <v/>
      </c>
      <c r="W342" t="str">
        <f t="shared" si="95"/>
        <v/>
      </c>
      <c r="X342" t="str">
        <f t="shared" si="96"/>
        <v/>
      </c>
      <c r="Y342" t="str">
        <f t="shared" si="97"/>
        <v/>
      </c>
      <c r="Z342" t="str">
        <f t="shared" si="98"/>
        <v/>
      </c>
      <c r="AA342" t="str">
        <f t="shared" si="99"/>
        <v/>
      </c>
      <c r="AB342" t="str">
        <f t="shared" si="100"/>
        <v/>
      </c>
      <c r="AC342" t="str">
        <f t="shared" si="101"/>
        <v/>
      </c>
    </row>
    <row r="343" spans="1:29" x14ac:dyDescent="0.25">
      <c r="A343" s="6"/>
      <c r="B343" s="6"/>
      <c r="C343" s="7" t="str">
        <f>IF($B343="","",VLOOKUP($B343,Baux!$A:$G,2,FALSE))</f>
        <v/>
      </c>
      <c r="D343" s="7" t="str">
        <f>IF($B343="","",VLOOKUP($B343,Baux!$A:$G,3,FALSE))</f>
        <v/>
      </c>
      <c r="E343" s="7" t="str">
        <f>IF($C343="","",VLOOKUP($C343,Biens!$A:$F,2,FALSE))</f>
        <v/>
      </c>
      <c r="F343" s="7" t="str">
        <f>IF(OR($A343="", $B343=""),"",MAX(VLOOKUP($B343,Baux!$A:$G,4,FALSE),DATE($A343,1,1)))</f>
        <v/>
      </c>
      <c r="G343" s="7" t="str">
        <f>IF(OR($A343="", $B343=""),"",MIN(IF(VLOOKUP($B343,Baux!$A:$G,5,FALSE)="",DATE($A343,12,31),VLOOKUP($B343,Baux!$A:$G,5,FALSE)),DATE($A343,12,31)))</f>
        <v/>
      </c>
      <c r="H343" s="7" t="str">
        <f t="shared" si="85"/>
        <v/>
      </c>
      <c r="I343" s="7" t="str">
        <f t="shared" si="86"/>
        <v/>
      </c>
      <c r="J343" s="7" t="str">
        <f>IF(OR($A343="", $B343=""),"",$I343*(IFERROR(SUMIFS(Charges_Reelles!$J:$J,Charges_Reelles!$C:$C,$A343,Charges_Reelles!$D:$D,"Immeuble",Charges_Reelles!$E:$E,$E343,Charges_Reelles!$K:$K,"O",Charges_Reelles!$L:$L,"Tantièmes")*IFERROR(VLOOKUP($C343,Biens!$A:$F,3,FALSE)/VLOOKUP($E343,Immeubles!$A:$F,3,FALSE),0),0)+IFERROR(SUMIFS(Charges_Reelles!$J:$J,Charges_Reelles!$C:$C,$A343,Charges_Reelles!$D:$D,"Immeuble",Charges_Reelles!$E:$E,$E343,Charges_Reelles!$K:$K,"O",Charges_Reelles!$L:$L,"Surface")*IFERROR(VLOOKUP($C343,Biens!$A:$F,4,FALSE)/VLOOKUP($E343,Immeubles!$A:$F,4,FALSE),0),0)+IFERROR(SUMIFS(Charges_Reelles!$J:$J,Charges_Reelles!$C:$C,$A343,Charges_Reelles!$D:$D,"Immeuble",Charges_Reelles!$E:$E,$E343,Charges_Reelles!$K:$K,"O",Charges_Reelles!$L:$L,"Égalitaire")*IFERROR(1/VLOOKUP($E343,Immeubles!$A:$F,5,FALSE),0),0)+SUMIFS(Charges_Reelles!$J:$J,Charges_Reelles!$C:$C,$A343,Charges_Reelles!$D:$D,"Bien",Charges_Reelles!$F:$F,$C343,Charges_Reelles!$K:$K,"O")+SUMIFS(Charges_Reelles!$J:$J,Charges_Reelles!$C:$C,$A343,Charges_Reelles!$D:$D,"Bail",Charges_Reelles!$G:$G,$B343,Charges_Reelles!$K:$K,"O")))</f>
        <v/>
      </c>
      <c r="K343" s="7" t="str">
        <f>IF(OR($A343="", $B343=""),"",SUMIFS(Provisions!$D:$D,Provisions!$B:$B,$A343,Provisions!$C:$C,$B343))</f>
        <v/>
      </c>
      <c r="L343" s="7" t="str">
        <f t="shared" si="87"/>
        <v/>
      </c>
      <c r="M343" s="7" t="str">
        <f t="shared" si="88"/>
        <v/>
      </c>
      <c r="N343" s="7" t="str">
        <f t="shared" si="89"/>
        <v/>
      </c>
      <c r="O343" s="8"/>
      <c r="P343" s="8"/>
      <c r="Q343" s="8"/>
      <c r="R343" t="str">
        <f t="shared" si="90"/>
        <v/>
      </c>
      <c r="S343" t="str">
        <f t="shared" si="91"/>
        <v/>
      </c>
      <c r="T343" t="str">
        <f t="shared" si="92"/>
        <v/>
      </c>
      <c r="U343" t="str">
        <f t="shared" si="93"/>
        <v/>
      </c>
      <c r="V343" t="str">
        <f t="shared" si="94"/>
        <v/>
      </c>
      <c r="W343" t="str">
        <f t="shared" si="95"/>
        <v/>
      </c>
      <c r="X343" t="str">
        <f t="shared" si="96"/>
        <v/>
      </c>
      <c r="Y343" t="str">
        <f t="shared" si="97"/>
        <v/>
      </c>
      <c r="Z343" t="str">
        <f t="shared" si="98"/>
        <v/>
      </c>
      <c r="AA343" t="str">
        <f t="shared" si="99"/>
        <v/>
      </c>
      <c r="AB343" t="str">
        <f t="shared" si="100"/>
        <v/>
      </c>
      <c r="AC343" t="str">
        <f t="shared" si="101"/>
        <v/>
      </c>
    </row>
    <row r="344" spans="1:29" x14ac:dyDescent="0.25">
      <c r="A344" s="6"/>
      <c r="B344" s="6"/>
      <c r="C344" s="7" t="str">
        <f>IF($B344="","",VLOOKUP($B344,Baux!$A:$G,2,FALSE))</f>
        <v/>
      </c>
      <c r="D344" s="7" t="str">
        <f>IF($B344="","",VLOOKUP($B344,Baux!$A:$G,3,FALSE))</f>
        <v/>
      </c>
      <c r="E344" s="7" t="str">
        <f>IF($C344="","",VLOOKUP($C344,Biens!$A:$F,2,FALSE))</f>
        <v/>
      </c>
      <c r="F344" s="7" t="str">
        <f>IF(OR($A344="", $B344=""),"",MAX(VLOOKUP($B344,Baux!$A:$G,4,FALSE),DATE($A344,1,1)))</f>
        <v/>
      </c>
      <c r="G344" s="7" t="str">
        <f>IF(OR($A344="", $B344=""),"",MIN(IF(VLOOKUP($B344,Baux!$A:$G,5,FALSE)="",DATE($A344,12,31),VLOOKUP($B344,Baux!$A:$G,5,FALSE)),DATE($A344,12,31)))</f>
        <v/>
      </c>
      <c r="H344" s="7" t="str">
        <f t="shared" si="85"/>
        <v/>
      </c>
      <c r="I344" s="7" t="str">
        <f t="shared" si="86"/>
        <v/>
      </c>
      <c r="J344" s="7" t="str">
        <f>IF(OR($A344="", $B344=""),"",$I344*(IFERROR(SUMIFS(Charges_Reelles!$J:$J,Charges_Reelles!$C:$C,$A344,Charges_Reelles!$D:$D,"Immeuble",Charges_Reelles!$E:$E,$E344,Charges_Reelles!$K:$K,"O",Charges_Reelles!$L:$L,"Tantièmes")*IFERROR(VLOOKUP($C344,Biens!$A:$F,3,FALSE)/VLOOKUP($E344,Immeubles!$A:$F,3,FALSE),0),0)+IFERROR(SUMIFS(Charges_Reelles!$J:$J,Charges_Reelles!$C:$C,$A344,Charges_Reelles!$D:$D,"Immeuble",Charges_Reelles!$E:$E,$E344,Charges_Reelles!$K:$K,"O",Charges_Reelles!$L:$L,"Surface")*IFERROR(VLOOKUP($C344,Biens!$A:$F,4,FALSE)/VLOOKUP($E344,Immeubles!$A:$F,4,FALSE),0),0)+IFERROR(SUMIFS(Charges_Reelles!$J:$J,Charges_Reelles!$C:$C,$A344,Charges_Reelles!$D:$D,"Immeuble",Charges_Reelles!$E:$E,$E344,Charges_Reelles!$K:$K,"O",Charges_Reelles!$L:$L,"Égalitaire")*IFERROR(1/VLOOKUP($E344,Immeubles!$A:$F,5,FALSE),0),0)+SUMIFS(Charges_Reelles!$J:$J,Charges_Reelles!$C:$C,$A344,Charges_Reelles!$D:$D,"Bien",Charges_Reelles!$F:$F,$C344,Charges_Reelles!$K:$K,"O")+SUMIFS(Charges_Reelles!$J:$J,Charges_Reelles!$C:$C,$A344,Charges_Reelles!$D:$D,"Bail",Charges_Reelles!$G:$G,$B344,Charges_Reelles!$K:$K,"O")))</f>
        <v/>
      </c>
      <c r="K344" s="7" t="str">
        <f>IF(OR($A344="", $B344=""),"",SUMIFS(Provisions!$D:$D,Provisions!$B:$B,$A344,Provisions!$C:$C,$B344))</f>
        <v/>
      </c>
      <c r="L344" s="7" t="str">
        <f t="shared" si="87"/>
        <v/>
      </c>
      <c r="M344" s="7" t="str">
        <f t="shared" si="88"/>
        <v/>
      </c>
      <c r="N344" s="7" t="str">
        <f t="shared" si="89"/>
        <v/>
      </c>
      <c r="O344" s="8"/>
      <c r="P344" s="8"/>
      <c r="Q344" s="8"/>
      <c r="R344" t="str">
        <f t="shared" si="90"/>
        <v/>
      </c>
      <c r="S344" t="str">
        <f t="shared" si="91"/>
        <v/>
      </c>
      <c r="T344" t="str">
        <f t="shared" si="92"/>
        <v/>
      </c>
      <c r="U344" t="str">
        <f t="shared" si="93"/>
        <v/>
      </c>
      <c r="V344" t="str">
        <f t="shared" si="94"/>
        <v/>
      </c>
      <c r="W344" t="str">
        <f t="shared" si="95"/>
        <v/>
      </c>
      <c r="X344" t="str">
        <f t="shared" si="96"/>
        <v/>
      </c>
      <c r="Y344" t="str">
        <f t="shared" si="97"/>
        <v/>
      </c>
      <c r="Z344" t="str">
        <f t="shared" si="98"/>
        <v/>
      </c>
      <c r="AA344" t="str">
        <f t="shared" si="99"/>
        <v/>
      </c>
      <c r="AB344" t="str">
        <f t="shared" si="100"/>
        <v/>
      </c>
      <c r="AC344" t="str">
        <f t="shared" si="101"/>
        <v/>
      </c>
    </row>
    <row r="345" spans="1:29" x14ac:dyDescent="0.25">
      <c r="A345" s="6"/>
      <c r="B345" s="6"/>
      <c r="C345" s="7" t="str">
        <f>IF($B345="","",VLOOKUP($B345,Baux!$A:$G,2,FALSE))</f>
        <v/>
      </c>
      <c r="D345" s="7" t="str">
        <f>IF($B345="","",VLOOKUP($B345,Baux!$A:$G,3,FALSE))</f>
        <v/>
      </c>
      <c r="E345" s="7" t="str">
        <f>IF($C345="","",VLOOKUP($C345,Biens!$A:$F,2,FALSE))</f>
        <v/>
      </c>
      <c r="F345" s="7" t="str">
        <f>IF(OR($A345="", $B345=""),"",MAX(VLOOKUP($B345,Baux!$A:$G,4,FALSE),DATE($A345,1,1)))</f>
        <v/>
      </c>
      <c r="G345" s="7" t="str">
        <f>IF(OR($A345="", $B345=""),"",MIN(IF(VLOOKUP($B345,Baux!$A:$G,5,FALSE)="",DATE($A345,12,31),VLOOKUP($B345,Baux!$A:$G,5,FALSE)),DATE($A345,12,31)))</f>
        <v/>
      </c>
      <c r="H345" s="7" t="str">
        <f t="shared" si="85"/>
        <v/>
      </c>
      <c r="I345" s="7" t="str">
        <f t="shared" si="86"/>
        <v/>
      </c>
      <c r="J345" s="7" t="str">
        <f>IF(OR($A345="", $B345=""),"",$I345*(IFERROR(SUMIFS(Charges_Reelles!$J:$J,Charges_Reelles!$C:$C,$A345,Charges_Reelles!$D:$D,"Immeuble",Charges_Reelles!$E:$E,$E345,Charges_Reelles!$K:$K,"O",Charges_Reelles!$L:$L,"Tantièmes")*IFERROR(VLOOKUP($C345,Biens!$A:$F,3,FALSE)/VLOOKUP($E345,Immeubles!$A:$F,3,FALSE),0),0)+IFERROR(SUMIFS(Charges_Reelles!$J:$J,Charges_Reelles!$C:$C,$A345,Charges_Reelles!$D:$D,"Immeuble",Charges_Reelles!$E:$E,$E345,Charges_Reelles!$K:$K,"O",Charges_Reelles!$L:$L,"Surface")*IFERROR(VLOOKUP($C345,Biens!$A:$F,4,FALSE)/VLOOKUP($E345,Immeubles!$A:$F,4,FALSE),0),0)+IFERROR(SUMIFS(Charges_Reelles!$J:$J,Charges_Reelles!$C:$C,$A345,Charges_Reelles!$D:$D,"Immeuble",Charges_Reelles!$E:$E,$E345,Charges_Reelles!$K:$K,"O",Charges_Reelles!$L:$L,"Égalitaire")*IFERROR(1/VLOOKUP($E345,Immeubles!$A:$F,5,FALSE),0),0)+SUMIFS(Charges_Reelles!$J:$J,Charges_Reelles!$C:$C,$A345,Charges_Reelles!$D:$D,"Bien",Charges_Reelles!$F:$F,$C345,Charges_Reelles!$K:$K,"O")+SUMIFS(Charges_Reelles!$J:$J,Charges_Reelles!$C:$C,$A345,Charges_Reelles!$D:$D,"Bail",Charges_Reelles!$G:$G,$B345,Charges_Reelles!$K:$K,"O")))</f>
        <v/>
      </c>
      <c r="K345" s="7" t="str">
        <f>IF(OR($A345="", $B345=""),"",SUMIFS(Provisions!$D:$D,Provisions!$B:$B,$A345,Provisions!$C:$C,$B345))</f>
        <v/>
      </c>
      <c r="L345" s="7" t="str">
        <f t="shared" si="87"/>
        <v/>
      </c>
      <c r="M345" s="7" t="str">
        <f t="shared" si="88"/>
        <v/>
      </c>
      <c r="N345" s="7" t="str">
        <f t="shared" si="89"/>
        <v/>
      </c>
      <c r="O345" s="8"/>
      <c r="P345" s="8"/>
      <c r="Q345" s="8"/>
      <c r="R345" t="str">
        <f t="shared" si="90"/>
        <v/>
      </c>
      <c r="S345" t="str">
        <f t="shared" si="91"/>
        <v/>
      </c>
      <c r="T345" t="str">
        <f t="shared" si="92"/>
        <v/>
      </c>
      <c r="U345" t="str">
        <f t="shared" si="93"/>
        <v/>
      </c>
      <c r="V345" t="str">
        <f t="shared" si="94"/>
        <v/>
      </c>
      <c r="W345" t="str">
        <f t="shared" si="95"/>
        <v/>
      </c>
      <c r="X345" t="str">
        <f t="shared" si="96"/>
        <v/>
      </c>
      <c r="Y345" t="str">
        <f t="shared" si="97"/>
        <v/>
      </c>
      <c r="Z345" t="str">
        <f t="shared" si="98"/>
        <v/>
      </c>
      <c r="AA345" t="str">
        <f t="shared" si="99"/>
        <v/>
      </c>
      <c r="AB345" t="str">
        <f t="shared" si="100"/>
        <v/>
      </c>
      <c r="AC345" t="str">
        <f t="shared" si="101"/>
        <v/>
      </c>
    </row>
    <row r="346" spans="1:29" x14ac:dyDescent="0.25">
      <c r="A346" s="6"/>
      <c r="B346" s="6"/>
      <c r="C346" s="7" t="str">
        <f>IF($B346="","",VLOOKUP($B346,Baux!$A:$G,2,FALSE))</f>
        <v/>
      </c>
      <c r="D346" s="7" t="str">
        <f>IF($B346="","",VLOOKUP($B346,Baux!$A:$G,3,FALSE))</f>
        <v/>
      </c>
      <c r="E346" s="7" t="str">
        <f>IF($C346="","",VLOOKUP($C346,Biens!$A:$F,2,FALSE))</f>
        <v/>
      </c>
      <c r="F346" s="7" t="str">
        <f>IF(OR($A346="", $B346=""),"",MAX(VLOOKUP($B346,Baux!$A:$G,4,FALSE),DATE($A346,1,1)))</f>
        <v/>
      </c>
      <c r="G346" s="7" t="str">
        <f>IF(OR($A346="", $B346=""),"",MIN(IF(VLOOKUP($B346,Baux!$A:$G,5,FALSE)="",DATE($A346,12,31),VLOOKUP($B346,Baux!$A:$G,5,FALSE)),DATE($A346,12,31)))</f>
        <v/>
      </c>
      <c r="H346" s="7" t="str">
        <f t="shared" si="85"/>
        <v/>
      </c>
      <c r="I346" s="7" t="str">
        <f t="shared" si="86"/>
        <v/>
      </c>
      <c r="J346" s="7" t="str">
        <f>IF(OR($A346="", $B346=""),"",$I346*(IFERROR(SUMIFS(Charges_Reelles!$J:$J,Charges_Reelles!$C:$C,$A346,Charges_Reelles!$D:$D,"Immeuble",Charges_Reelles!$E:$E,$E346,Charges_Reelles!$K:$K,"O",Charges_Reelles!$L:$L,"Tantièmes")*IFERROR(VLOOKUP($C346,Biens!$A:$F,3,FALSE)/VLOOKUP($E346,Immeubles!$A:$F,3,FALSE),0),0)+IFERROR(SUMIFS(Charges_Reelles!$J:$J,Charges_Reelles!$C:$C,$A346,Charges_Reelles!$D:$D,"Immeuble",Charges_Reelles!$E:$E,$E346,Charges_Reelles!$K:$K,"O",Charges_Reelles!$L:$L,"Surface")*IFERROR(VLOOKUP($C346,Biens!$A:$F,4,FALSE)/VLOOKUP($E346,Immeubles!$A:$F,4,FALSE),0),0)+IFERROR(SUMIFS(Charges_Reelles!$J:$J,Charges_Reelles!$C:$C,$A346,Charges_Reelles!$D:$D,"Immeuble",Charges_Reelles!$E:$E,$E346,Charges_Reelles!$K:$K,"O",Charges_Reelles!$L:$L,"Égalitaire")*IFERROR(1/VLOOKUP($E346,Immeubles!$A:$F,5,FALSE),0),0)+SUMIFS(Charges_Reelles!$J:$J,Charges_Reelles!$C:$C,$A346,Charges_Reelles!$D:$D,"Bien",Charges_Reelles!$F:$F,$C346,Charges_Reelles!$K:$K,"O")+SUMIFS(Charges_Reelles!$J:$J,Charges_Reelles!$C:$C,$A346,Charges_Reelles!$D:$D,"Bail",Charges_Reelles!$G:$G,$B346,Charges_Reelles!$K:$K,"O")))</f>
        <v/>
      </c>
      <c r="K346" s="7" t="str">
        <f>IF(OR($A346="", $B346=""),"",SUMIFS(Provisions!$D:$D,Provisions!$B:$B,$A346,Provisions!$C:$C,$B346))</f>
        <v/>
      </c>
      <c r="L346" s="7" t="str">
        <f t="shared" si="87"/>
        <v/>
      </c>
      <c r="M346" s="7" t="str">
        <f t="shared" si="88"/>
        <v/>
      </c>
      <c r="N346" s="7" t="str">
        <f t="shared" si="89"/>
        <v/>
      </c>
      <c r="O346" s="8"/>
      <c r="P346" s="8"/>
      <c r="Q346" s="8"/>
      <c r="R346" t="str">
        <f t="shared" si="90"/>
        <v/>
      </c>
      <c r="S346" t="str">
        <f t="shared" si="91"/>
        <v/>
      </c>
      <c r="T346" t="str">
        <f t="shared" si="92"/>
        <v/>
      </c>
      <c r="U346" t="str">
        <f t="shared" si="93"/>
        <v/>
      </c>
      <c r="V346" t="str">
        <f t="shared" si="94"/>
        <v/>
      </c>
      <c r="W346" t="str">
        <f t="shared" si="95"/>
        <v/>
      </c>
      <c r="X346" t="str">
        <f t="shared" si="96"/>
        <v/>
      </c>
      <c r="Y346" t="str">
        <f t="shared" si="97"/>
        <v/>
      </c>
      <c r="Z346" t="str">
        <f t="shared" si="98"/>
        <v/>
      </c>
      <c r="AA346" t="str">
        <f t="shared" si="99"/>
        <v/>
      </c>
      <c r="AB346" t="str">
        <f t="shared" si="100"/>
        <v/>
      </c>
      <c r="AC346" t="str">
        <f t="shared" si="101"/>
        <v/>
      </c>
    </row>
    <row r="347" spans="1:29" x14ac:dyDescent="0.25">
      <c r="A347" s="6"/>
      <c r="B347" s="6"/>
      <c r="C347" s="7" t="str">
        <f>IF($B347="","",VLOOKUP($B347,Baux!$A:$G,2,FALSE))</f>
        <v/>
      </c>
      <c r="D347" s="7" t="str">
        <f>IF($B347="","",VLOOKUP($B347,Baux!$A:$G,3,FALSE))</f>
        <v/>
      </c>
      <c r="E347" s="7" t="str">
        <f>IF($C347="","",VLOOKUP($C347,Biens!$A:$F,2,FALSE))</f>
        <v/>
      </c>
      <c r="F347" s="7" t="str">
        <f>IF(OR($A347="", $B347=""),"",MAX(VLOOKUP($B347,Baux!$A:$G,4,FALSE),DATE($A347,1,1)))</f>
        <v/>
      </c>
      <c r="G347" s="7" t="str">
        <f>IF(OR($A347="", $B347=""),"",MIN(IF(VLOOKUP($B347,Baux!$A:$G,5,FALSE)="",DATE($A347,12,31),VLOOKUP($B347,Baux!$A:$G,5,FALSE)),DATE($A347,12,31)))</f>
        <v/>
      </c>
      <c r="H347" s="7" t="str">
        <f t="shared" si="85"/>
        <v/>
      </c>
      <c r="I347" s="7" t="str">
        <f t="shared" si="86"/>
        <v/>
      </c>
      <c r="J347" s="7" t="str">
        <f>IF(OR($A347="", $B347=""),"",$I347*(IFERROR(SUMIFS(Charges_Reelles!$J:$J,Charges_Reelles!$C:$C,$A347,Charges_Reelles!$D:$D,"Immeuble",Charges_Reelles!$E:$E,$E347,Charges_Reelles!$K:$K,"O",Charges_Reelles!$L:$L,"Tantièmes")*IFERROR(VLOOKUP($C347,Biens!$A:$F,3,FALSE)/VLOOKUP($E347,Immeubles!$A:$F,3,FALSE),0),0)+IFERROR(SUMIFS(Charges_Reelles!$J:$J,Charges_Reelles!$C:$C,$A347,Charges_Reelles!$D:$D,"Immeuble",Charges_Reelles!$E:$E,$E347,Charges_Reelles!$K:$K,"O",Charges_Reelles!$L:$L,"Surface")*IFERROR(VLOOKUP($C347,Biens!$A:$F,4,FALSE)/VLOOKUP($E347,Immeubles!$A:$F,4,FALSE),0),0)+IFERROR(SUMIFS(Charges_Reelles!$J:$J,Charges_Reelles!$C:$C,$A347,Charges_Reelles!$D:$D,"Immeuble",Charges_Reelles!$E:$E,$E347,Charges_Reelles!$K:$K,"O",Charges_Reelles!$L:$L,"Égalitaire")*IFERROR(1/VLOOKUP($E347,Immeubles!$A:$F,5,FALSE),0),0)+SUMIFS(Charges_Reelles!$J:$J,Charges_Reelles!$C:$C,$A347,Charges_Reelles!$D:$D,"Bien",Charges_Reelles!$F:$F,$C347,Charges_Reelles!$K:$K,"O")+SUMIFS(Charges_Reelles!$J:$J,Charges_Reelles!$C:$C,$A347,Charges_Reelles!$D:$D,"Bail",Charges_Reelles!$G:$G,$B347,Charges_Reelles!$K:$K,"O")))</f>
        <v/>
      </c>
      <c r="K347" s="7" t="str">
        <f>IF(OR($A347="", $B347=""),"",SUMIFS(Provisions!$D:$D,Provisions!$B:$B,$A347,Provisions!$C:$C,$B347))</f>
        <v/>
      </c>
      <c r="L347" s="7" t="str">
        <f t="shared" si="87"/>
        <v/>
      </c>
      <c r="M347" s="7" t="str">
        <f t="shared" si="88"/>
        <v/>
      </c>
      <c r="N347" s="7" t="str">
        <f t="shared" si="89"/>
        <v/>
      </c>
      <c r="O347" s="8"/>
      <c r="P347" s="8"/>
      <c r="Q347" s="8"/>
      <c r="R347" t="str">
        <f t="shared" si="90"/>
        <v/>
      </c>
      <c r="S347" t="str">
        <f t="shared" si="91"/>
        <v/>
      </c>
      <c r="T347" t="str">
        <f t="shared" si="92"/>
        <v/>
      </c>
      <c r="U347" t="str">
        <f t="shared" si="93"/>
        <v/>
      </c>
      <c r="V347" t="str">
        <f t="shared" si="94"/>
        <v/>
      </c>
      <c r="W347" t="str">
        <f t="shared" si="95"/>
        <v/>
      </c>
      <c r="X347" t="str">
        <f t="shared" si="96"/>
        <v/>
      </c>
      <c r="Y347" t="str">
        <f t="shared" si="97"/>
        <v/>
      </c>
      <c r="Z347" t="str">
        <f t="shared" si="98"/>
        <v/>
      </c>
      <c r="AA347" t="str">
        <f t="shared" si="99"/>
        <v/>
      </c>
      <c r="AB347" t="str">
        <f t="shared" si="100"/>
        <v/>
      </c>
      <c r="AC347" t="str">
        <f t="shared" si="101"/>
        <v/>
      </c>
    </row>
    <row r="348" spans="1:29" x14ac:dyDescent="0.25">
      <c r="A348" s="6"/>
      <c r="B348" s="6"/>
      <c r="C348" s="7" t="str">
        <f>IF($B348="","",VLOOKUP($B348,Baux!$A:$G,2,FALSE))</f>
        <v/>
      </c>
      <c r="D348" s="7" t="str">
        <f>IF($B348="","",VLOOKUP($B348,Baux!$A:$G,3,FALSE))</f>
        <v/>
      </c>
      <c r="E348" s="7" t="str">
        <f>IF($C348="","",VLOOKUP($C348,Biens!$A:$F,2,FALSE))</f>
        <v/>
      </c>
      <c r="F348" s="7" t="str">
        <f>IF(OR($A348="", $B348=""),"",MAX(VLOOKUP($B348,Baux!$A:$G,4,FALSE),DATE($A348,1,1)))</f>
        <v/>
      </c>
      <c r="G348" s="7" t="str">
        <f>IF(OR($A348="", $B348=""),"",MIN(IF(VLOOKUP($B348,Baux!$A:$G,5,FALSE)="",DATE($A348,12,31),VLOOKUP($B348,Baux!$A:$G,5,FALSE)),DATE($A348,12,31)))</f>
        <v/>
      </c>
      <c r="H348" s="7" t="str">
        <f t="shared" si="85"/>
        <v/>
      </c>
      <c r="I348" s="7" t="str">
        <f t="shared" si="86"/>
        <v/>
      </c>
      <c r="J348" s="7" t="str">
        <f>IF(OR($A348="", $B348=""),"",$I348*(IFERROR(SUMIFS(Charges_Reelles!$J:$J,Charges_Reelles!$C:$C,$A348,Charges_Reelles!$D:$D,"Immeuble",Charges_Reelles!$E:$E,$E348,Charges_Reelles!$K:$K,"O",Charges_Reelles!$L:$L,"Tantièmes")*IFERROR(VLOOKUP($C348,Biens!$A:$F,3,FALSE)/VLOOKUP($E348,Immeubles!$A:$F,3,FALSE),0),0)+IFERROR(SUMIFS(Charges_Reelles!$J:$J,Charges_Reelles!$C:$C,$A348,Charges_Reelles!$D:$D,"Immeuble",Charges_Reelles!$E:$E,$E348,Charges_Reelles!$K:$K,"O",Charges_Reelles!$L:$L,"Surface")*IFERROR(VLOOKUP($C348,Biens!$A:$F,4,FALSE)/VLOOKUP($E348,Immeubles!$A:$F,4,FALSE),0),0)+IFERROR(SUMIFS(Charges_Reelles!$J:$J,Charges_Reelles!$C:$C,$A348,Charges_Reelles!$D:$D,"Immeuble",Charges_Reelles!$E:$E,$E348,Charges_Reelles!$K:$K,"O",Charges_Reelles!$L:$L,"Égalitaire")*IFERROR(1/VLOOKUP($E348,Immeubles!$A:$F,5,FALSE),0),0)+SUMIFS(Charges_Reelles!$J:$J,Charges_Reelles!$C:$C,$A348,Charges_Reelles!$D:$D,"Bien",Charges_Reelles!$F:$F,$C348,Charges_Reelles!$K:$K,"O")+SUMIFS(Charges_Reelles!$J:$J,Charges_Reelles!$C:$C,$A348,Charges_Reelles!$D:$D,"Bail",Charges_Reelles!$G:$G,$B348,Charges_Reelles!$K:$K,"O")))</f>
        <v/>
      </c>
      <c r="K348" s="7" t="str">
        <f>IF(OR($A348="", $B348=""),"",SUMIFS(Provisions!$D:$D,Provisions!$B:$B,$A348,Provisions!$C:$C,$B348))</f>
        <v/>
      </c>
      <c r="L348" s="7" t="str">
        <f t="shared" si="87"/>
        <v/>
      </c>
      <c r="M348" s="7" t="str">
        <f t="shared" si="88"/>
        <v/>
      </c>
      <c r="N348" s="7" t="str">
        <f t="shared" si="89"/>
        <v/>
      </c>
      <c r="O348" s="8"/>
      <c r="P348" s="8"/>
      <c r="Q348" s="8"/>
      <c r="R348" t="str">
        <f t="shared" si="90"/>
        <v/>
      </c>
      <c r="S348" t="str">
        <f t="shared" si="91"/>
        <v/>
      </c>
      <c r="T348" t="str">
        <f t="shared" si="92"/>
        <v/>
      </c>
      <c r="U348" t="str">
        <f t="shared" si="93"/>
        <v/>
      </c>
      <c r="V348" t="str">
        <f t="shared" si="94"/>
        <v/>
      </c>
      <c r="W348" t="str">
        <f t="shared" si="95"/>
        <v/>
      </c>
      <c r="X348" t="str">
        <f t="shared" si="96"/>
        <v/>
      </c>
      <c r="Y348" t="str">
        <f t="shared" si="97"/>
        <v/>
      </c>
      <c r="Z348" t="str">
        <f t="shared" si="98"/>
        <v/>
      </c>
      <c r="AA348" t="str">
        <f t="shared" si="99"/>
        <v/>
      </c>
      <c r="AB348" t="str">
        <f t="shared" si="100"/>
        <v/>
      </c>
      <c r="AC348" t="str">
        <f t="shared" si="101"/>
        <v/>
      </c>
    </row>
    <row r="349" spans="1:29" x14ac:dyDescent="0.25">
      <c r="A349" s="6"/>
      <c r="B349" s="6"/>
      <c r="C349" s="7" t="str">
        <f>IF($B349="","",VLOOKUP($B349,Baux!$A:$G,2,FALSE))</f>
        <v/>
      </c>
      <c r="D349" s="7" t="str">
        <f>IF($B349="","",VLOOKUP($B349,Baux!$A:$G,3,FALSE))</f>
        <v/>
      </c>
      <c r="E349" s="7" t="str">
        <f>IF($C349="","",VLOOKUP($C349,Biens!$A:$F,2,FALSE))</f>
        <v/>
      </c>
      <c r="F349" s="7" t="str">
        <f>IF(OR($A349="", $B349=""),"",MAX(VLOOKUP($B349,Baux!$A:$G,4,FALSE),DATE($A349,1,1)))</f>
        <v/>
      </c>
      <c r="G349" s="7" t="str">
        <f>IF(OR($A349="", $B349=""),"",MIN(IF(VLOOKUP($B349,Baux!$A:$G,5,FALSE)="",DATE($A349,12,31),VLOOKUP($B349,Baux!$A:$G,5,FALSE)),DATE($A349,12,31)))</f>
        <v/>
      </c>
      <c r="H349" s="7" t="str">
        <f t="shared" si="85"/>
        <v/>
      </c>
      <c r="I349" s="7" t="str">
        <f t="shared" si="86"/>
        <v/>
      </c>
      <c r="J349" s="7" t="str">
        <f>IF(OR($A349="", $B349=""),"",$I349*(IFERROR(SUMIFS(Charges_Reelles!$J:$J,Charges_Reelles!$C:$C,$A349,Charges_Reelles!$D:$D,"Immeuble",Charges_Reelles!$E:$E,$E349,Charges_Reelles!$K:$K,"O",Charges_Reelles!$L:$L,"Tantièmes")*IFERROR(VLOOKUP($C349,Biens!$A:$F,3,FALSE)/VLOOKUP($E349,Immeubles!$A:$F,3,FALSE),0),0)+IFERROR(SUMIFS(Charges_Reelles!$J:$J,Charges_Reelles!$C:$C,$A349,Charges_Reelles!$D:$D,"Immeuble",Charges_Reelles!$E:$E,$E349,Charges_Reelles!$K:$K,"O",Charges_Reelles!$L:$L,"Surface")*IFERROR(VLOOKUP($C349,Biens!$A:$F,4,FALSE)/VLOOKUP($E349,Immeubles!$A:$F,4,FALSE),0),0)+IFERROR(SUMIFS(Charges_Reelles!$J:$J,Charges_Reelles!$C:$C,$A349,Charges_Reelles!$D:$D,"Immeuble",Charges_Reelles!$E:$E,$E349,Charges_Reelles!$K:$K,"O",Charges_Reelles!$L:$L,"Égalitaire")*IFERROR(1/VLOOKUP($E349,Immeubles!$A:$F,5,FALSE),0),0)+SUMIFS(Charges_Reelles!$J:$J,Charges_Reelles!$C:$C,$A349,Charges_Reelles!$D:$D,"Bien",Charges_Reelles!$F:$F,$C349,Charges_Reelles!$K:$K,"O")+SUMIFS(Charges_Reelles!$J:$J,Charges_Reelles!$C:$C,$A349,Charges_Reelles!$D:$D,"Bail",Charges_Reelles!$G:$G,$B349,Charges_Reelles!$K:$K,"O")))</f>
        <v/>
      </c>
      <c r="K349" s="7" t="str">
        <f>IF(OR($A349="", $B349=""),"",SUMIFS(Provisions!$D:$D,Provisions!$B:$B,$A349,Provisions!$C:$C,$B349))</f>
        <v/>
      </c>
      <c r="L349" s="7" t="str">
        <f t="shared" si="87"/>
        <v/>
      </c>
      <c r="M349" s="7" t="str">
        <f t="shared" si="88"/>
        <v/>
      </c>
      <c r="N349" s="7" t="str">
        <f t="shared" si="89"/>
        <v/>
      </c>
      <c r="O349" s="8"/>
      <c r="P349" s="8"/>
      <c r="Q349" s="8"/>
      <c r="R349" t="str">
        <f t="shared" si="90"/>
        <v/>
      </c>
      <c r="S349" t="str">
        <f t="shared" si="91"/>
        <v/>
      </c>
      <c r="T349" t="str">
        <f t="shared" si="92"/>
        <v/>
      </c>
      <c r="U349" t="str">
        <f t="shared" si="93"/>
        <v/>
      </c>
      <c r="V349" t="str">
        <f t="shared" si="94"/>
        <v/>
      </c>
      <c r="W349" t="str">
        <f t="shared" si="95"/>
        <v/>
      </c>
      <c r="X349" t="str">
        <f t="shared" si="96"/>
        <v/>
      </c>
      <c r="Y349" t="str">
        <f t="shared" si="97"/>
        <v/>
      </c>
      <c r="Z349" t="str">
        <f t="shared" si="98"/>
        <v/>
      </c>
      <c r="AA349" t="str">
        <f t="shared" si="99"/>
        <v/>
      </c>
      <c r="AB349" t="str">
        <f t="shared" si="100"/>
        <v/>
      </c>
      <c r="AC349" t="str">
        <f t="shared" si="101"/>
        <v/>
      </c>
    </row>
    <row r="350" spans="1:29" x14ac:dyDescent="0.25">
      <c r="A350" s="6"/>
      <c r="B350" s="6"/>
      <c r="C350" s="7" t="str">
        <f>IF($B350="","",VLOOKUP($B350,Baux!$A:$G,2,FALSE))</f>
        <v/>
      </c>
      <c r="D350" s="7" t="str">
        <f>IF($B350="","",VLOOKUP($B350,Baux!$A:$G,3,FALSE))</f>
        <v/>
      </c>
      <c r="E350" s="7" t="str">
        <f>IF($C350="","",VLOOKUP($C350,Biens!$A:$F,2,FALSE))</f>
        <v/>
      </c>
      <c r="F350" s="7" t="str">
        <f>IF(OR($A350="", $B350=""),"",MAX(VLOOKUP($B350,Baux!$A:$G,4,FALSE),DATE($A350,1,1)))</f>
        <v/>
      </c>
      <c r="G350" s="7" t="str">
        <f>IF(OR($A350="", $B350=""),"",MIN(IF(VLOOKUP($B350,Baux!$A:$G,5,FALSE)="",DATE($A350,12,31),VLOOKUP($B350,Baux!$A:$G,5,FALSE)),DATE($A350,12,31)))</f>
        <v/>
      </c>
      <c r="H350" s="7" t="str">
        <f t="shared" si="85"/>
        <v/>
      </c>
      <c r="I350" s="7" t="str">
        <f t="shared" si="86"/>
        <v/>
      </c>
      <c r="J350" s="7" t="str">
        <f>IF(OR($A350="", $B350=""),"",$I350*(IFERROR(SUMIFS(Charges_Reelles!$J:$J,Charges_Reelles!$C:$C,$A350,Charges_Reelles!$D:$D,"Immeuble",Charges_Reelles!$E:$E,$E350,Charges_Reelles!$K:$K,"O",Charges_Reelles!$L:$L,"Tantièmes")*IFERROR(VLOOKUP($C350,Biens!$A:$F,3,FALSE)/VLOOKUP($E350,Immeubles!$A:$F,3,FALSE),0),0)+IFERROR(SUMIFS(Charges_Reelles!$J:$J,Charges_Reelles!$C:$C,$A350,Charges_Reelles!$D:$D,"Immeuble",Charges_Reelles!$E:$E,$E350,Charges_Reelles!$K:$K,"O",Charges_Reelles!$L:$L,"Surface")*IFERROR(VLOOKUP($C350,Biens!$A:$F,4,FALSE)/VLOOKUP($E350,Immeubles!$A:$F,4,FALSE),0),0)+IFERROR(SUMIFS(Charges_Reelles!$J:$J,Charges_Reelles!$C:$C,$A350,Charges_Reelles!$D:$D,"Immeuble",Charges_Reelles!$E:$E,$E350,Charges_Reelles!$K:$K,"O",Charges_Reelles!$L:$L,"Égalitaire")*IFERROR(1/VLOOKUP($E350,Immeubles!$A:$F,5,FALSE),0),0)+SUMIFS(Charges_Reelles!$J:$J,Charges_Reelles!$C:$C,$A350,Charges_Reelles!$D:$D,"Bien",Charges_Reelles!$F:$F,$C350,Charges_Reelles!$K:$K,"O")+SUMIFS(Charges_Reelles!$J:$J,Charges_Reelles!$C:$C,$A350,Charges_Reelles!$D:$D,"Bail",Charges_Reelles!$G:$G,$B350,Charges_Reelles!$K:$K,"O")))</f>
        <v/>
      </c>
      <c r="K350" s="7" t="str">
        <f>IF(OR($A350="", $B350=""),"",SUMIFS(Provisions!$D:$D,Provisions!$B:$B,$A350,Provisions!$C:$C,$B350))</f>
        <v/>
      </c>
      <c r="L350" s="7" t="str">
        <f t="shared" si="87"/>
        <v/>
      </c>
      <c r="M350" s="7" t="str">
        <f t="shared" si="88"/>
        <v/>
      </c>
      <c r="N350" s="7" t="str">
        <f t="shared" si="89"/>
        <v/>
      </c>
      <c r="O350" s="8"/>
      <c r="P350" s="8"/>
      <c r="Q350" s="8"/>
      <c r="R350" t="str">
        <f t="shared" si="90"/>
        <v/>
      </c>
      <c r="S350" t="str">
        <f t="shared" si="91"/>
        <v/>
      </c>
      <c r="T350" t="str">
        <f t="shared" si="92"/>
        <v/>
      </c>
      <c r="U350" t="str">
        <f t="shared" si="93"/>
        <v/>
      </c>
      <c r="V350" t="str">
        <f t="shared" si="94"/>
        <v/>
      </c>
      <c r="W350" t="str">
        <f t="shared" si="95"/>
        <v/>
      </c>
      <c r="X350" t="str">
        <f t="shared" si="96"/>
        <v/>
      </c>
      <c r="Y350" t="str">
        <f t="shared" si="97"/>
        <v/>
      </c>
      <c r="Z350" t="str">
        <f t="shared" si="98"/>
        <v/>
      </c>
      <c r="AA350" t="str">
        <f t="shared" si="99"/>
        <v/>
      </c>
      <c r="AB350" t="str">
        <f t="shared" si="100"/>
        <v/>
      </c>
      <c r="AC350" t="str">
        <f t="shared" si="101"/>
        <v/>
      </c>
    </row>
    <row r="351" spans="1:29" x14ac:dyDescent="0.25">
      <c r="A351" s="6"/>
      <c r="B351" s="6"/>
      <c r="C351" s="7" t="str">
        <f>IF($B351="","",VLOOKUP($B351,Baux!$A:$G,2,FALSE))</f>
        <v/>
      </c>
      <c r="D351" s="7" t="str">
        <f>IF($B351="","",VLOOKUP($B351,Baux!$A:$G,3,FALSE))</f>
        <v/>
      </c>
      <c r="E351" s="7" t="str">
        <f>IF($C351="","",VLOOKUP($C351,Biens!$A:$F,2,FALSE))</f>
        <v/>
      </c>
      <c r="F351" s="7" t="str">
        <f>IF(OR($A351="", $B351=""),"",MAX(VLOOKUP($B351,Baux!$A:$G,4,FALSE),DATE($A351,1,1)))</f>
        <v/>
      </c>
      <c r="G351" s="7" t="str">
        <f>IF(OR($A351="", $B351=""),"",MIN(IF(VLOOKUP($B351,Baux!$A:$G,5,FALSE)="",DATE($A351,12,31),VLOOKUP($B351,Baux!$A:$G,5,FALSE)),DATE($A351,12,31)))</f>
        <v/>
      </c>
      <c r="H351" s="7" t="str">
        <f t="shared" si="85"/>
        <v/>
      </c>
      <c r="I351" s="7" t="str">
        <f t="shared" si="86"/>
        <v/>
      </c>
      <c r="J351" s="7" t="str">
        <f>IF(OR($A351="", $B351=""),"",$I351*(IFERROR(SUMIFS(Charges_Reelles!$J:$J,Charges_Reelles!$C:$C,$A351,Charges_Reelles!$D:$D,"Immeuble",Charges_Reelles!$E:$E,$E351,Charges_Reelles!$K:$K,"O",Charges_Reelles!$L:$L,"Tantièmes")*IFERROR(VLOOKUP($C351,Biens!$A:$F,3,FALSE)/VLOOKUP($E351,Immeubles!$A:$F,3,FALSE),0),0)+IFERROR(SUMIFS(Charges_Reelles!$J:$J,Charges_Reelles!$C:$C,$A351,Charges_Reelles!$D:$D,"Immeuble",Charges_Reelles!$E:$E,$E351,Charges_Reelles!$K:$K,"O",Charges_Reelles!$L:$L,"Surface")*IFERROR(VLOOKUP($C351,Biens!$A:$F,4,FALSE)/VLOOKUP($E351,Immeubles!$A:$F,4,FALSE),0),0)+IFERROR(SUMIFS(Charges_Reelles!$J:$J,Charges_Reelles!$C:$C,$A351,Charges_Reelles!$D:$D,"Immeuble",Charges_Reelles!$E:$E,$E351,Charges_Reelles!$K:$K,"O",Charges_Reelles!$L:$L,"Égalitaire")*IFERROR(1/VLOOKUP($E351,Immeubles!$A:$F,5,FALSE),0),0)+SUMIFS(Charges_Reelles!$J:$J,Charges_Reelles!$C:$C,$A351,Charges_Reelles!$D:$D,"Bien",Charges_Reelles!$F:$F,$C351,Charges_Reelles!$K:$K,"O")+SUMIFS(Charges_Reelles!$J:$J,Charges_Reelles!$C:$C,$A351,Charges_Reelles!$D:$D,"Bail",Charges_Reelles!$G:$G,$B351,Charges_Reelles!$K:$K,"O")))</f>
        <v/>
      </c>
      <c r="K351" s="7" t="str">
        <f>IF(OR($A351="", $B351=""),"",SUMIFS(Provisions!$D:$D,Provisions!$B:$B,$A351,Provisions!$C:$C,$B351))</f>
        <v/>
      </c>
      <c r="L351" s="7" t="str">
        <f t="shared" si="87"/>
        <v/>
      </c>
      <c r="M351" s="7" t="str">
        <f t="shared" si="88"/>
        <v/>
      </c>
      <c r="N351" s="7" t="str">
        <f t="shared" si="89"/>
        <v/>
      </c>
      <c r="O351" s="8"/>
      <c r="P351" s="8"/>
      <c r="Q351" s="8"/>
      <c r="R351" t="str">
        <f t="shared" si="90"/>
        <v/>
      </c>
      <c r="S351" t="str">
        <f t="shared" si="91"/>
        <v/>
      </c>
      <c r="T351" t="str">
        <f t="shared" si="92"/>
        <v/>
      </c>
      <c r="U351" t="str">
        <f t="shared" si="93"/>
        <v/>
      </c>
      <c r="V351" t="str">
        <f t="shared" si="94"/>
        <v/>
      </c>
      <c r="W351" t="str">
        <f t="shared" si="95"/>
        <v/>
      </c>
      <c r="X351" t="str">
        <f t="shared" si="96"/>
        <v/>
      </c>
      <c r="Y351" t="str">
        <f t="shared" si="97"/>
        <v/>
      </c>
      <c r="Z351" t="str">
        <f t="shared" si="98"/>
        <v/>
      </c>
      <c r="AA351" t="str">
        <f t="shared" si="99"/>
        <v/>
      </c>
      <c r="AB351" t="str">
        <f t="shared" si="100"/>
        <v/>
      </c>
      <c r="AC351" t="str">
        <f t="shared" si="101"/>
        <v/>
      </c>
    </row>
    <row r="352" spans="1:29" x14ac:dyDescent="0.25">
      <c r="A352" s="6"/>
      <c r="B352" s="6"/>
      <c r="C352" s="7" t="str">
        <f>IF($B352="","",VLOOKUP($B352,Baux!$A:$G,2,FALSE))</f>
        <v/>
      </c>
      <c r="D352" s="7" t="str">
        <f>IF($B352="","",VLOOKUP($B352,Baux!$A:$G,3,FALSE))</f>
        <v/>
      </c>
      <c r="E352" s="7" t="str">
        <f>IF($C352="","",VLOOKUP($C352,Biens!$A:$F,2,FALSE))</f>
        <v/>
      </c>
      <c r="F352" s="7" t="str">
        <f>IF(OR($A352="", $B352=""),"",MAX(VLOOKUP($B352,Baux!$A:$G,4,FALSE),DATE($A352,1,1)))</f>
        <v/>
      </c>
      <c r="G352" s="7" t="str">
        <f>IF(OR($A352="", $B352=""),"",MIN(IF(VLOOKUP($B352,Baux!$A:$G,5,FALSE)="",DATE($A352,12,31),VLOOKUP($B352,Baux!$A:$G,5,FALSE)),DATE($A352,12,31)))</f>
        <v/>
      </c>
      <c r="H352" s="7" t="str">
        <f t="shared" si="85"/>
        <v/>
      </c>
      <c r="I352" s="7" t="str">
        <f t="shared" si="86"/>
        <v/>
      </c>
      <c r="J352" s="7" t="str">
        <f>IF(OR($A352="", $B352=""),"",$I352*(IFERROR(SUMIFS(Charges_Reelles!$J:$J,Charges_Reelles!$C:$C,$A352,Charges_Reelles!$D:$D,"Immeuble",Charges_Reelles!$E:$E,$E352,Charges_Reelles!$K:$K,"O",Charges_Reelles!$L:$L,"Tantièmes")*IFERROR(VLOOKUP($C352,Biens!$A:$F,3,FALSE)/VLOOKUP($E352,Immeubles!$A:$F,3,FALSE),0),0)+IFERROR(SUMIFS(Charges_Reelles!$J:$J,Charges_Reelles!$C:$C,$A352,Charges_Reelles!$D:$D,"Immeuble",Charges_Reelles!$E:$E,$E352,Charges_Reelles!$K:$K,"O",Charges_Reelles!$L:$L,"Surface")*IFERROR(VLOOKUP($C352,Biens!$A:$F,4,FALSE)/VLOOKUP($E352,Immeubles!$A:$F,4,FALSE),0),0)+IFERROR(SUMIFS(Charges_Reelles!$J:$J,Charges_Reelles!$C:$C,$A352,Charges_Reelles!$D:$D,"Immeuble",Charges_Reelles!$E:$E,$E352,Charges_Reelles!$K:$K,"O",Charges_Reelles!$L:$L,"Égalitaire")*IFERROR(1/VLOOKUP($E352,Immeubles!$A:$F,5,FALSE),0),0)+SUMIFS(Charges_Reelles!$J:$J,Charges_Reelles!$C:$C,$A352,Charges_Reelles!$D:$D,"Bien",Charges_Reelles!$F:$F,$C352,Charges_Reelles!$K:$K,"O")+SUMIFS(Charges_Reelles!$J:$J,Charges_Reelles!$C:$C,$A352,Charges_Reelles!$D:$D,"Bail",Charges_Reelles!$G:$G,$B352,Charges_Reelles!$K:$K,"O")))</f>
        <v/>
      </c>
      <c r="K352" s="7" t="str">
        <f>IF(OR($A352="", $B352=""),"",SUMIFS(Provisions!$D:$D,Provisions!$B:$B,$A352,Provisions!$C:$C,$B352))</f>
        <v/>
      </c>
      <c r="L352" s="7" t="str">
        <f t="shared" si="87"/>
        <v/>
      </c>
      <c r="M352" s="7" t="str">
        <f t="shared" si="88"/>
        <v/>
      </c>
      <c r="N352" s="7" t="str">
        <f t="shared" si="89"/>
        <v/>
      </c>
      <c r="O352" s="8"/>
      <c r="P352" s="8"/>
      <c r="Q352" s="8"/>
      <c r="R352" t="str">
        <f t="shared" si="90"/>
        <v/>
      </c>
      <c r="S352" t="str">
        <f t="shared" si="91"/>
        <v/>
      </c>
      <c r="T352" t="str">
        <f t="shared" si="92"/>
        <v/>
      </c>
      <c r="U352" t="str">
        <f t="shared" si="93"/>
        <v/>
      </c>
      <c r="V352" t="str">
        <f t="shared" si="94"/>
        <v/>
      </c>
      <c r="W352" t="str">
        <f t="shared" si="95"/>
        <v/>
      </c>
      <c r="X352" t="str">
        <f t="shared" si="96"/>
        <v/>
      </c>
      <c r="Y352" t="str">
        <f t="shared" si="97"/>
        <v/>
      </c>
      <c r="Z352" t="str">
        <f t="shared" si="98"/>
        <v/>
      </c>
      <c r="AA352" t="str">
        <f t="shared" si="99"/>
        <v/>
      </c>
      <c r="AB352" t="str">
        <f t="shared" si="100"/>
        <v/>
      </c>
      <c r="AC352" t="str">
        <f t="shared" si="101"/>
        <v/>
      </c>
    </row>
    <row r="353" spans="1:29" x14ac:dyDescent="0.25">
      <c r="A353" s="6"/>
      <c r="B353" s="6"/>
      <c r="C353" s="7" t="str">
        <f>IF($B353="","",VLOOKUP($B353,Baux!$A:$G,2,FALSE))</f>
        <v/>
      </c>
      <c r="D353" s="7" t="str">
        <f>IF($B353="","",VLOOKUP($B353,Baux!$A:$G,3,FALSE))</f>
        <v/>
      </c>
      <c r="E353" s="7" t="str">
        <f>IF($C353="","",VLOOKUP($C353,Biens!$A:$F,2,FALSE))</f>
        <v/>
      </c>
      <c r="F353" s="7" t="str">
        <f>IF(OR($A353="", $B353=""),"",MAX(VLOOKUP($B353,Baux!$A:$G,4,FALSE),DATE($A353,1,1)))</f>
        <v/>
      </c>
      <c r="G353" s="7" t="str">
        <f>IF(OR($A353="", $B353=""),"",MIN(IF(VLOOKUP($B353,Baux!$A:$G,5,FALSE)="",DATE($A353,12,31),VLOOKUP($B353,Baux!$A:$G,5,FALSE)),DATE($A353,12,31)))</f>
        <v/>
      </c>
      <c r="H353" s="7" t="str">
        <f t="shared" si="85"/>
        <v/>
      </c>
      <c r="I353" s="7" t="str">
        <f t="shared" si="86"/>
        <v/>
      </c>
      <c r="J353" s="7" t="str">
        <f>IF(OR($A353="", $B353=""),"",$I353*(IFERROR(SUMIFS(Charges_Reelles!$J:$J,Charges_Reelles!$C:$C,$A353,Charges_Reelles!$D:$D,"Immeuble",Charges_Reelles!$E:$E,$E353,Charges_Reelles!$K:$K,"O",Charges_Reelles!$L:$L,"Tantièmes")*IFERROR(VLOOKUP($C353,Biens!$A:$F,3,FALSE)/VLOOKUP($E353,Immeubles!$A:$F,3,FALSE),0),0)+IFERROR(SUMIFS(Charges_Reelles!$J:$J,Charges_Reelles!$C:$C,$A353,Charges_Reelles!$D:$D,"Immeuble",Charges_Reelles!$E:$E,$E353,Charges_Reelles!$K:$K,"O",Charges_Reelles!$L:$L,"Surface")*IFERROR(VLOOKUP($C353,Biens!$A:$F,4,FALSE)/VLOOKUP($E353,Immeubles!$A:$F,4,FALSE),0),0)+IFERROR(SUMIFS(Charges_Reelles!$J:$J,Charges_Reelles!$C:$C,$A353,Charges_Reelles!$D:$D,"Immeuble",Charges_Reelles!$E:$E,$E353,Charges_Reelles!$K:$K,"O",Charges_Reelles!$L:$L,"Égalitaire")*IFERROR(1/VLOOKUP($E353,Immeubles!$A:$F,5,FALSE),0),0)+SUMIFS(Charges_Reelles!$J:$J,Charges_Reelles!$C:$C,$A353,Charges_Reelles!$D:$D,"Bien",Charges_Reelles!$F:$F,$C353,Charges_Reelles!$K:$K,"O")+SUMIFS(Charges_Reelles!$J:$J,Charges_Reelles!$C:$C,$A353,Charges_Reelles!$D:$D,"Bail",Charges_Reelles!$G:$G,$B353,Charges_Reelles!$K:$K,"O")))</f>
        <v/>
      </c>
      <c r="K353" s="7" t="str">
        <f>IF(OR($A353="", $B353=""),"",SUMIFS(Provisions!$D:$D,Provisions!$B:$B,$A353,Provisions!$C:$C,$B353))</f>
        <v/>
      </c>
      <c r="L353" s="7" t="str">
        <f t="shared" si="87"/>
        <v/>
      </c>
      <c r="M353" s="7" t="str">
        <f t="shared" si="88"/>
        <v/>
      </c>
      <c r="N353" s="7" t="str">
        <f t="shared" si="89"/>
        <v/>
      </c>
      <c r="O353" s="8"/>
      <c r="P353" s="8"/>
      <c r="Q353" s="8"/>
      <c r="R353" t="str">
        <f t="shared" si="90"/>
        <v/>
      </c>
      <c r="S353" t="str">
        <f t="shared" si="91"/>
        <v/>
      </c>
      <c r="T353" t="str">
        <f t="shared" si="92"/>
        <v/>
      </c>
      <c r="U353" t="str">
        <f t="shared" si="93"/>
        <v/>
      </c>
      <c r="V353" t="str">
        <f t="shared" si="94"/>
        <v/>
      </c>
      <c r="W353" t="str">
        <f t="shared" si="95"/>
        <v/>
      </c>
      <c r="X353" t="str">
        <f t="shared" si="96"/>
        <v/>
      </c>
      <c r="Y353" t="str">
        <f t="shared" si="97"/>
        <v/>
      </c>
      <c r="Z353" t="str">
        <f t="shared" si="98"/>
        <v/>
      </c>
      <c r="AA353" t="str">
        <f t="shared" si="99"/>
        <v/>
      </c>
      <c r="AB353" t="str">
        <f t="shared" si="100"/>
        <v/>
      </c>
      <c r="AC353" t="str">
        <f t="shared" si="101"/>
        <v/>
      </c>
    </row>
    <row r="354" spans="1:29" x14ac:dyDescent="0.25">
      <c r="A354" s="6"/>
      <c r="B354" s="6"/>
      <c r="C354" s="7" t="str">
        <f>IF($B354="","",VLOOKUP($B354,Baux!$A:$G,2,FALSE))</f>
        <v/>
      </c>
      <c r="D354" s="7" t="str">
        <f>IF($B354="","",VLOOKUP($B354,Baux!$A:$G,3,FALSE))</f>
        <v/>
      </c>
      <c r="E354" s="7" t="str">
        <f>IF($C354="","",VLOOKUP($C354,Biens!$A:$F,2,FALSE))</f>
        <v/>
      </c>
      <c r="F354" s="7" t="str">
        <f>IF(OR($A354="", $B354=""),"",MAX(VLOOKUP($B354,Baux!$A:$G,4,FALSE),DATE($A354,1,1)))</f>
        <v/>
      </c>
      <c r="G354" s="7" t="str">
        <f>IF(OR($A354="", $B354=""),"",MIN(IF(VLOOKUP($B354,Baux!$A:$G,5,FALSE)="",DATE($A354,12,31),VLOOKUP($B354,Baux!$A:$G,5,FALSE)),DATE($A354,12,31)))</f>
        <v/>
      </c>
      <c r="H354" s="7" t="str">
        <f t="shared" si="85"/>
        <v/>
      </c>
      <c r="I354" s="7" t="str">
        <f t="shared" si="86"/>
        <v/>
      </c>
      <c r="J354" s="7" t="str">
        <f>IF(OR($A354="", $B354=""),"",$I354*(IFERROR(SUMIFS(Charges_Reelles!$J:$J,Charges_Reelles!$C:$C,$A354,Charges_Reelles!$D:$D,"Immeuble",Charges_Reelles!$E:$E,$E354,Charges_Reelles!$K:$K,"O",Charges_Reelles!$L:$L,"Tantièmes")*IFERROR(VLOOKUP($C354,Biens!$A:$F,3,FALSE)/VLOOKUP($E354,Immeubles!$A:$F,3,FALSE),0),0)+IFERROR(SUMIFS(Charges_Reelles!$J:$J,Charges_Reelles!$C:$C,$A354,Charges_Reelles!$D:$D,"Immeuble",Charges_Reelles!$E:$E,$E354,Charges_Reelles!$K:$K,"O",Charges_Reelles!$L:$L,"Surface")*IFERROR(VLOOKUP($C354,Biens!$A:$F,4,FALSE)/VLOOKUP($E354,Immeubles!$A:$F,4,FALSE),0),0)+IFERROR(SUMIFS(Charges_Reelles!$J:$J,Charges_Reelles!$C:$C,$A354,Charges_Reelles!$D:$D,"Immeuble",Charges_Reelles!$E:$E,$E354,Charges_Reelles!$K:$K,"O",Charges_Reelles!$L:$L,"Égalitaire")*IFERROR(1/VLOOKUP($E354,Immeubles!$A:$F,5,FALSE),0),0)+SUMIFS(Charges_Reelles!$J:$J,Charges_Reelles!$C:$C,$A354,Charges_Reelles!$D:$D,"Bien",Charges_Reelles!$F:$F,$C354,Charges_Reelles!$K:$K,"O")+SUMIFS(Charges_Reelles!$J:$J,Charges_Reelles!$C:$C,$A354,Charges_Reelles!$D:$D,"Bail",Charges_Reelles!$G:$G,$B354,Charges_Reelles!$K:$K,"O")))</f>
        <v/>
      </c>
      <c r="K354" s="7" t="str">
        <f>IF(OR($A354="", $B354=""),"",SUMIFS(Provisions!$D:$D,Provisions!$B:$B,$A354,Provisions!$C:$C,$B354))</f>
        <v/>
      </c>
      <c r="L354" s="7" t="str">
        <f t="shared" si="87"/>
        <v/>
      </c>
      <c r="M354" s="7" t="str">
        <f t="shared" si="88"/>
        <v/>
      </c>
      <c r="N354" s="7" t="str">
        <f t="shared" si="89"/>
        <v/>
      </c>
      <c r="O354" s="8"/>
      <c r="P354" s="8"/>
      <c r="Q354" s="8"/>
      <c r="R354" t="str">
        <f t="shared" si="90"/>
        <v/>
      </c>
      <c r="S354" t="str">
        <f t="shared" si="91"/>
        <v/>
      </c>
      <c r="T354" t="str">
        <f t="shared" si="92"/>
        <v/>
      </c>
      <c r="U354" t="str">
        <f t="shared" si="93"/>
        <v/>
      </c>
      <c r="V354" t="str">
        <f t="shared" si="94"/>
        <v/>
      </c>
      <c r="W354" t="str">
        <f t="shared" si="95"/>
        <v/>
      </c>
      <c r="X354" t="str">
        <f t="shared" si="96"/>
        <v/>
      </c>
      <c r="Y354" t="str">
        <f t="shared" si="97"/>
        <v/>
      </c>
      <c r="Z354" t="str">
        <f t="shared" si="98"/>
        <v/>
      </c>
      <c r="AA354" t="str">
        <f t="shared" si="99"/>
        <v/>
      </c>
      <c r="AB354" t="str">
        <f t="shared" si="100"/>
        <v/>
      </c>
      <c r="AC354" t="str">
        <f t="shared" si="101"/>
        <v/>
      </c>
    </row>
    <row r="355" spans="1:29" x14ac:dyDescent="0.25">
      <c r="A355" s="6"/>
      <c r="B355" s="6"/>
      <c r="C355" s="7" t="str">
        <f>IF($B355="","",VLOOKUP($B355,Baux!$A:$G,2,FALSE))</f>
        <v/>
      </c>
      <c r="D355" s="7" t="str">
        <f>IF($B355="","",VLOOKUP($B355,Baux!$A:$G,3,FALSE))</f>
        <v/>
      </c>
      <c r="E355" s="7" t="str">
        <f>IF($C355="","",VLOOKUP($C355,Biens!$A:$F,2,FALSE))</f>
        <v/>
      </c>
      <c r="F355" s="7" t="str">
        <f>IF(OR($A355="", $B355=""),"",MAX(VLOOKUP($B355,Baux!$A:$G,4,FALSE),DATE($A355,1,1)))</f>
        <v/>
      </c>
      <c r="G355" s="7" t="str">
        <f>IF(OR($A355="", $B355=""),"",MIN(IF(VLOOKUP($B355,Baux!$A:$G,5,FALSE)="",DATE($A355,12,31),VLOOKUP($B355,Baux!$A:$G,5,FALSE)),DATE($A355,12,31)))</f>
        <v/>
      </c>
      <c r="H355" s="7" t="str">
        <f t="shared" si="85"/>
        <v/>
      </c>
      <c r="I355" s="7" t="str">
        <f t="shared" si="86"/>
        <v/>
      </c>
      <c r="J355" s="7" t="str">
        <f>IF(OR($A355="", $B355=""),"",$I355*(IFERROR(SUMIFS(Charges_Reelles!$J:$J,Charges_Reelles!$C:$C,$A355,Charges_Reelles!$D:$D,"Immeuble",Charges_Reelles!$E:$E,$E355,Charges_Reelles!$K:$K,"O",Charges_Reelles!$L:$L,"Tantièmes")*IFERROR(VLOOKUP($C355,Biens!$A:$F,3,FALSE)/VLOOKUP($E355,Immeubles!$A:$F,3,FALSE),0),0)+IFERROR(SUMIFS(Charges_Reelles!$J:$J,Charges_Reelles!$C:$C,$A355,Charges_Reelles!$D:$D,"Immeuble",Charges_Reelles!$E:$E,$E355,Charges_Reelles!$K:$K,"O",Charges_Reelles!$L:$L,"Surface")*IFERROR(VLOOKUP($C355,Biens!$A:$F,4,FALSE)/VLOOKUP($E355,Immeubles!$A:$F,4,FALSE),0),0)+IFERROR(SUMIFS(Charges_Reelles!$J:$J,Charges_Reelles!$C:$C,$A355,Charges_Reelles!$D:$D,"Immeuble",Charges_Reelles!$E:$E,$E355,Charges_Reelles!$K:$K,"O",Charges_Reelles!$L:$L,"Égalitaire")*IFERROR(1/VLOOKUP($E355,Immeubles!$A:$F,5,FALSE),0),0)+SUMIFS(Charges_Reelles!$J:$J,Charges_Reelles!$C:$C,$A355,Charges_Reelles!$D:$D,"Bien",Charges_Reelles!$F:$F,$C355,Charges_Reelles!$K:$K,"O")+SUMIFS(Charges_Reelles!$J:$J,Charges_Reelles!$C:$C,$A355,Charges_Reelles!$D:$D,"Bail",Charges_Reelles!$G:$G,$B355,Charges_Reelles!$K:$K,"O")))</f>
        <v/>
      </c>
      <c r="K355" s="7" t="str">
        <f>IF(OR($A355="", $B355=""),"",SUMIFS(Provisions!$D:$D,Provisions!$B:$B,$A355,Provisions!$C:$C,$B355))</f>
        <v/>
      </c>
      <c r="L355" s="7" t="str">
        <f t="shared" si="87"/>
        <v/>
      </c>
      <c r="M355" s="7" t="str">
        <f t="shared" si="88"/>
        <v/>
      </c>
      <c r="N355" s="7" t="str">
        <f t="shared" si="89"/>
        <v/>
      </c>
      <c r="O355" s="8"/>
      <c r="P355" s="8"/>
      <c r="Q355" s="8"/>
      <c r="R355" t="str">
        <f t="shared" si="90"/>
        <v/>
      </c>
      <c r="S355" t="str">
        <f t="shared" si="91"/>
        <v/>
      </c>
      <c r="T355" t="str">
        <f t="shared" si="92"/>
        <v/>
      </c>
      <c r="U355" t="str">
        <f t="shared" si="93"/>
        <v/>
      </c>
      <c r="V355" t="str">
        <f t="shared" si="94"/>
        <v/>
      </c>
      <c r="W355" t="str">
        <f t="shared" si="95"/>
        <v/>
      </c>
      <c r="X355" t="str">
        <f t="shared" si="96"/>
        <v/>
      </c>
      <c r="Y355" t="str">
        <f t="shared" si="97"/>
        <v/>
      </c>
      <c r="Z355" t="str">
        <f t="shared" si="98"/>
        <v/>
      </c>
      <c r="AA355" t="str">
        <f t="shared" si="99"/>
        <v/>
      </c>
      <c r="AB355" t="str">
        <f t="shared" si="100"/>
        <v/>
      </c>
      <c r="AC355" t="str">
        <f t="shared" si="101"/>
        <v/>
      </c>
    </row>
    <row r="356" spans="1:29" x14ac:dyDescent="0.25">
      <c r="A356" s="6"/>
      <c r="B356" s="6"/>
      <c r="C356" s="7" t="str">
        <f>IF($B356="","",VLOOKUP($B356,Baux!$A:$G,2,FALSE))</f>
        <v/>
      </c>
      <c r="D356" s="7" t="str">
        <f>IF($B356="","",VLOOKUP($B356,Baux!$A:$G,3,FALSE))</f>
        <v/>
      </c>
      <c r="E356" s="7" t="str">
        <f>IF($C356="","",VLOOKUP($C356,Biens!$A:$F,2,FALSE))</f>
        <v/>
      </c>
      <c r="F356" s="7" t="str">
        <f>IF(OR($A356="", $B356=""),"",MAX(VLOOKUP($B356,Baux!$A:$G,4,FALSE),DATE($A356,1,1)))</f>
        <v/>
      </c>
      <c r="G356" s="7" t="str">
        <f>IF(OR($A356="", $B356=""),"",MIN(IF(VLOOKUP($B356,Baux!$A:$G,5,FALSE)="",DATE($A356,12,31),VLOOKUP($B356,Baux!$A:$G,5,FALSE)),DATE($A356,12,31)))</f>
        <v/>
      </c>
      <c r="H356" s="7" t="str">
        <f t="shared" si="85"/>
        <v/>
      </c>
      <c r="I356" s="7" t="str">
        <f t="shared" si="86"/>
        <v/>
      </c>
      <c r="J356" s="7" t="str">
        <f>IF(OR($A356="", $B356=""),"",$I356*(IFERROR(SUMIFS(Charges_Reelles!$J:$J,Charges_Reelles!$C:$C,$A356,Charges_Reelles!$D:$D,"Immeuble",Charges_Reelles!$E:$E,$E356,Charges_Reelles!$K:$K,"O",Charges_Reelles!$L:$L,"Tantièmes")*IFERROR(VLOOKUP($C356,Biens!$A:$F,3,FALSE)/VLOOKUP($E356,Immeubles!$A:$F,3,FALSE),0),0)+IFERROR(SUMIFS(Charges_Reelles!$J:$J,Charges_Reelles!$C:$C,$A356,Charges_Reelles!$D:$D,"Immeuble",Charges_Reelles!$E:$E,$E356,Charges_Reelles!$K:$K,"O",Charges_Reelles!$L:$L,"Surface")*IFERROR(VLOOKUP($C356,Biens!$A:$F,4,FALSE)/VLOOKUP($E356,Immeubles!$A:$F,4,FALSE),0),0)+IFERROR(SUMIFS(Charges_Reelles!$J:$J,Charges_Reelles!$C:$C,$A356,Charges_Reelles!$D:$D,"Immeuble",Charges_Reelles!$E:$E,$E356,Charges_Reelles!$K:$K,"O",Charges_Reelles!$L:$L,"Égalitaire")*IFERROR(1/VLOOKUP($E356,Immeubles!$A:$F,5,FALSE),0),0)+SUMIFS(Charges_Reelles!$J:$J,Charges_Reelles!$C:$C,$A356,Charges_Reelles!$D:$D,"Bien",Charges_Reelles!$F:$F,$C356,Charges_Reelles!$K:$K,"O")+SUMIFS(Charges_Reelles!$J:$J,Charges_Reelles!$C:$C,$A356,Charges_Reelles!$D:$D,"Bail",Charges_Reelles!$G:$G,$B356,Charges_Reelles!$K:$K,"O")))</f>
        <v/>
      </c>
      <c r="K356" s="7" t="str">
        <f>IF(OR($A356="", $B356=""),"",SUMIFS(Provisions!$D:$D,Provisions!$B:$B,$A356,Provisions!$C:$C,$B356))</f>
        <v/>
      </c>
      <c r="L356" s="7" t="str">
        <f t="shared" si="87"/>
        <v/>
      </c>
      <c r="M356" s="7" t="str">
        <f t="shared" si="88"/>
        <v/>
      </c>
      <c r="N356" s="7" t="str">
        <f t="shared" si="89"/>
        <v/>
      </c>
      <c r="O356" s="8"/>
      <c r="P356" s="8"/>
      <c r="Q356" s="8"/>
      <c r="R356" t="str">
        <f t="shared" si="90"/>
        <v/>
      </c>
      <c r="S356" t="str">
        <f t="shared" si="91"/>
        <v/>
      </c>
      <c r="T356" t="str">
        <f t="shared" si="92"/>
        <v/>
      </c>
      <c r="U356" t="str">
        <f t="shared" si="93"/>
        <v/>
      </c>
      <c r="V356" t="str">
        <f t="shared" si="94"/>
        <v/>
      </c>
      <c r="W356" t="str">
        <f t="shared" si="95"/>
        <v/>
      </c>
      <c r="X356" t="str">
        <f t="shared" si="96"/>
        <v/>
      </c>
      <c r="Y356" t="str">
        <f t="shared" si="97"/>
        <v/>
      </c>
      <c r="Z356" t="str">
        <f t="shared" si="98"/>
        <v/>
      </c>
      <c r="AA356" t="str">
        <f t="shared" si="99"/>
        <v/>
      </c>
      <c r="AB356" t="str">
        <f t="shared" si="100"/>
        <v/>
      </c>
      <c r="AC356" t="str">
        <f t="shared" si="101"/>
        <v/>
      </c>
    </row>
    <row r="357" spans="1:29" x14ac:dyDescent="0.25">
      <c r="A357" s="6"/>
      <c r="B357" s="6"/>
      <c r="C357" s="7" t="str">
        <f>IF($B357="","",VLOOKUP($B357,Baux!$A:$G,2,FALSE))</f>
        <v/>
      </c>
      <c r="D357" s="7" t="str">
        <f>IF($B357="","",VLOOKUP($B357,Baux!$A:$G,3,FALSE))</f>
        <v/>
      </c>
      <c r="E357" s="7" t="str">
        <f>IF($C357="","",VLOOKUP($C357,Biens!$A:$F,2,FALSE))</f>
        <v/>
      </c>
      <c r="F357" s="7" t="str">
        <f>IF(OR($A357="", $B357=""),"",MAX(VLOOKUP($B357,Baux!$A:$G,4,FALSE),DATE($A357,1,1)))</f>
        <v/>
      </c>
      <c r="G357" s="7" t="str">
        <f>IF(OR($A357="", $B357=""),"",MIN(IF(VLOOKUP($B357,Baux!$A:$G,5,FALSE)="",DATE($A357,12,31),VLOOKUP($B357,Baux!$A:$G,5,FALSE)),DATE($A357,12,31)))</f>
        <v/>
      </c>
      <c r="H357" s="7" t="str">
        <f t="shared" si="85"/>
        <v/>
      </c>
      <c r="I357" s="7" t="str">
        <f t="shared" si="86"/>
        <v/>
      </c>
      <c r="J357" s="7" t="str">
        <f>IF(OR($A357="", $B357=""),"",$I357*(IFERROR(SUMIFS(Charges_Reelles!$J:$J,Charges_Reelles!$C:$C,$A357,Charges_Reelles!$D:$D,"Immeuble",Charges_Reelles!$E:$E,$E357,Charges_Reelles!$K:$K,"O",Charges_Reelles!$L:$L,"Tantièmes")*IFERROR(VLOOKUP($C357,Biens!$A:$F,3,FALSE)/VLOOKUP($E357,Immeubles!$A:$F,3,FALSE),0),0)+IFERROR(SUMIFS(Charges_Reelles!$J:$J,Charges_Reelles!$C:$C,$A357,Charges_Reelles!$D:$D,"Immeuble",Charges_Reelles!$E:$E,$E357,Charges_Reelles!$K:$K,"O",Charges_Reelles!$L:$L,"Surface")*IFERROR(VLOOKUP($C357,Biens!$A:$F,4,FALSE)/VLOOKUP($E357,Immeubles!$A:$F,4,FALSE),0),0)+IFERROR(SUMIFS(Charges_Reelles!$J:$J,Charges_Reelles!$C:$C,$A357,Charges_Reelles!$D:$D,"Immeuble",Charges_Reelles!$E:$E,$E357,Charges_Reelles!$K:$K,"O",Charges_Reelles!$L:$L,"Égalitaire")*IFERROR(1/VLOOKUP($E357,Immeubles!$A:$F,5,FALSE),0),0)+SUMIFS(Charges_Reelles!$J:$J,Charges_Reelles!$C:$C,$A357,Charges_Reelles!$D:$D,"Bien",Charges_Reelles!$F:$F,$C357,Charges_Reelles!$K:$K,"O")+SUMIFS(Charges_Reelles!$J:$J,Charges_Reelles!$C:$C,$A357,Charges_Reelles!$D:$D,"Bail",Charges_Reelles!$G:$G,$B357,Charges_Reelles!$K:$K,"O")))</f>
        <v/>
      </c>
      <c r="K357" s="7" t="str">
        <f>IF(OR($A357="", $B357=""),"",SUMIFS(Provisions!$D:$D,Provisions!$B:$B,$A357,Provisions!$C:$C,$B357))</f>
        <v/>
      </c>
      <c r="L357" s="7" t="str">
        <f t="shared" si="87"/>
        <v/>
      </c>
      <c r="M357" s="7" t="str">
        <f t="shared" si="88"/>
        <v/>
      </c>
      <c r="N357" s="7" t="str">
        <f t="shared" si="89"/>
        <v/>
      </c>
      <c r="O357" s="8"/>
      <c r="P357" s="8"/>
      <c r="Q357" s="8"/>
      <c r="R357" t="str">
        <f t="shared" si="90"/>
        <v/>
      </c>
      <c r="S357" t="str">
        <f t="shared" si="91"/>
        <v/>
      </c>
      <c r="T357" t="str">
        <f t="shared" si="92"/>
        <v/>
      </c>
      <c r="U357" t="str">
        <f t="shared" si="93"/>
        <v/>
      </c>
      <c r="V357" t="str">
        <f t="shared" si="94"/>
        <v/>
      </c>
      <c r="W357" t="str">
        <f t="shared" si="95"/>
        <v/>
      </c>
      <c r="X357" t="str">
        <f t="shared" si="96"/>
        <v/>
      </c>
      <c r="Y357" t="str">
        <f t="shared" si="97"/>
        <v/>
      </c>
      <c r="Z357" t="str">
        <f t="shared" si="98"/>
        <v/>
      </c>
      <c r="AA357" t="str">
        <f t="shared" si="99"/>
        <v/>
      </c>
      <c r="AB357" t="str">
        <f t="shared" si="100"/>
        <v/>
      </c>
      <c r="AC357" t="str">
        <f t="shared" si="101"/>
        <v/>
      </c>
    </row>
    <row r="358" spans="1:29" x14ac:dyDescent="0.25">
      <c r="A358" s="6"/>
      <c r="B358" s="6"/>
      <c r="C358" s="7" t="str">
        <f>IF($B358="","",VLOOKUP($B358,Baux!$A:$G,2,FALSE))</f>
        <v/>
      </c>
      <c r="D358" s="7" t="str">
        <f>IF($B358="","",VLOOKUP($B358,Baux!$A:$G,3,FALSE))</f>
        <v/>
      </c>
      <c r="E358" s="7" t="str">
        <f>IF($C358="","",VLOOKUP($C358,Biens!$A:$F,2,FALSE))</f>
        <v/>
      </c>
      <c r="F358" s="7" t="str">
        <f>IF(OR($A358="", $B358=""),"",MAX(VLOOKUP($B358,Baux!$A:$G,4,FALSE),DATE($A358,1,1)))</f>
        <v/>
      </c>
      <c r="G358" s="7" t="str">
        <f>IF(OR($A358="", $B358=""),"",MIN(IF(VLOOKUP($B358,Baux!$A:$G,5,FALSE)="",DATE($A358,12,31),VLOOKUP($B358,Baux!$A:$G,5,FALSE)),DATE($A358,12,31)))</f>
        <v/>
      </c>
      <c r="H358" s="7" t="str">
        <f t="shared" si="85"/>
        <v/>
      </c>
      <c r="I358" s="7" t="str">
        <f t="shared" si="86"/>
        <v/>
      </c>
      <c r="J358" s="7" t="str">
        <f>IF(OR($A358="", $B358=""),"",$I358*(IFERROR(SUMIFS(Charges_Reelles!$J:$J,Charges_Reelles!$C:$C,$A358,Charges_Reelles!$D:$D,"Immeuble",Charges_Reelles!$E:$E,$E358,Charges_Reelles!$K:$K,"O",Charges_Reelles!$L:$L,"Tantièmes")*IFERROR(VLOOKUP($C358,Biens!$A:$F,3,FALSE)/VLOOKUP($E358,Immeubles!$A:$F,3,FALSE),0),0)+IFERROR(SUMIFS(Charges_Reelles!$J:$J,Charges_Reelles!$C:$C,$A358,Charges_Reelles!$D:$D,"Immeuble",Charges_Reelles!$E:$E,$E358,Charges_Reelles!$K:$K,"O",Charges_Reelles!$L:$L,"Surface")*IFERROR(VLOOKUP($C358,Biens!$A:$F,4,FALSE)/VLOOKUP($E358,Immeubles!$A:$F,4,FALSE),0),0)+IFERROR(SUMIFS(Charges_Reelles!$J:$J,Charges_Reelles!$C:$C,$A358,Charges_Reelles!$D:$D,"Immeuble",Charges_Reelles!$E:$E,$E358,Charges_Reelles!$K:$K,"O",Charges_Reelles!$L:$L,"Égalitaire")*IFERROR(1/VLOOKUP($E358,Immeubles!$A:$F,5,FALSE),0),0)+SUMIFS(Charges_Reelles!$J:$J,Charges_Reelles!$C:$C,$A358,Charges_Reelles!$D:$D,"Bien",Charges_Reelles!$F:$F,$C358,Charges_Reelles!$K:$K,"O")+SUMIFS(Charges_Reelles!$J:$J,Charges_Reelles!$C:$C,$A358,Charges_Reelles!$D:$D,"Bail",Charges_Reelles!$G:$G,$B358,Charges_Reelles!$K:$K,"O")))</f>
        <v/>
      </c>
      <c r="K358" s="7" t="str">
        <f>IF(OR($A358="", $B358=""),"",SUMIFS(Provisions!$D:$D,Provisions!$B:$B,$A358,Provisions!$C:$C,$B358))</f>
        <v/>
      </c>
      <c r="L358" s="7" t="str">
        <f t="shared" si="87"/>
        <v/>
      </c>
      <c r="M358" s="7" t="str">
        <f t="shared" si="88"/>
        <v/>
      </c>
      <c r="N358" s="7" t="str">
        <f t="shared" si="89"/>
        <v/>
      </c>
      <c r="O358" s="8"/>
      <c r="P358" s="8"/>
      <c r="Q358" s="8"/>
      <c r="R358" t="str">
        <f t="shared" si="90"/>
        <v/>
      </c>
      <c r="S358" t="str">
        <f t="shared" si="91"/>
        <v/>
      </c>
      <c r="T358" t="str">
        <f t="shared" si="92"/>
        <v/>
      </c>
      <c r="U358" t="str">
        <f t="shared" si="93"/>
        <v/>
      </c>
      <c r="V358" t="str">
        <f t="shared" si="94"/>
        <v/>
      </c>
      <c r="W358" t="str">
        <f t="shared" si="95"/>
        <v/>
      </c>
      <c r="X358" t="str">
        <f t="shared" si="96"/>
        <v/>
      </c>
      <c r="Y358" t="str">
        <f t="shared" si="97"/>
        <v/>
      </c>
      <c r="Z358" t="str">
        <f t="shared" si="98"/>
        <v/>
      </c>
      <c r="AA358" t="str">
        <f t="shared" si="99"/>
        <v/>
      </c>
      <c r="AB358" t="str">
        <f t="shared" si="100"/>
        <v/>
      </c>
      <c r="AC358" t="str">
        <f t="shared" si="101"/>
        <v/>
      </c>
    </row>
    <row r="359" spans="1:29" x14ac:dyDescent="0.25">
      <c r="A359" s="6"/>
      <c r="B359" s="6"/>
      <c r="C359" s="7" t="str">
        <f>IF($B359="","",VLOOKUP($B359,Baux!$A:$G,2,FALSE))</f>
        <v/>
      </c>
      <c r="D359" s="7" t="str">
        <f>IF($B359="","",VLOOKUP($B359,Baux!$A:$G,3,FALSE))</f>
        <v/>
      </c>
      <c r="E359" s="7" t="str">
        <f>IF($C359="","",VLOOKUP($C359,Biens!$A:$F,2,FALSE))</f>
        <v/>
      </c>
      <c r="F359" s="7" t="str">
        <f>IF(OR($A359="", $B359=""),"",MAX(VLOOKUP($B359,Baux!$A:$G,4,FALSE),DATE($A359,1,1)))</f>
        <v/>
      </c>
      <c r="G359" s="7" t="str">
        <f>IF(OR($A359="", $B359=""),"",MIN(IF(VLOOKUP($B359,Baux!$A:$G,5,FALSE)="",DATE($A359,12,31),VLOOKUP($B359,Baux!$A:$G,5,FALSE)),DATE($A359,12,31)))</f>
        <v/>
      </c>
      <c r="H359" s="7" t="str">
        <f t="shared" si="85"/>
        <v/>
      </c>
      <c r="I359" s="7" t="str">
        <f t="shared" si="86"/>
        <v/>
      </c>
      <c r="J359" s="7" t="str">
        <f>IF(OR($A359="", $B359=""),"",$I359*(IFERROR(SUMIFS(Charges_Reelles!$J:$J,Charges_Reelles!$C:$C,$A359,Charges_Reelles!$D:$D,"Immeuble",Charges_Reelles!$E:$E,$E359,Charges_Reelles!$K:$K,"O",Charges_Reelles!$L:$L,"Tantièmes")*IFERROR(VLOOKUP($C359,Biens!$A:$F,3,FALSE)/VLOOKUP($E359,Immeubles!$A:$F,3,FALSE),0),0)+IFERROR(SUMIFS(Charges_Reelles!$J:$J,Charges_Reelles!$C:$C,$A359,Charges_Reelles!$D:$D,"Immeuble",Charges_Reelles!$E:$E,$E359,Charges_Reelles!$K:$K,"O",Charges_Reelles!$L:$L,"Surface")*IFERROR(VLOOKUP($C359,Biens!$A:$F,4,FALSE)/VLOOKUP($E359,Immeubles!$A:$F,4,FALSE),0),0)+IFERROR(SUMIFS(Charges_Reelles!$J:$J,Charges_Reelles!$C:$C,$A359,Charges_Reelles!$D:$D,"Immeuble",Charges_Reelles!$E:$E,$E359,Charges_Reelles!$K:$K,"O",Charges_Reelles!$L:$L,"Égalitaire")*IFERROR(1/VLOOKUP($E359,Immeubles!$A:$F,5,FALSE),0),0)+SUMIFS(Charges_Reelles!$J:$J,Charges_Reelles!$C:$C,$A359,Charges_Reelles!$D:$D,"Bien",Charges_Reelles!$F:$F,$C359,Charges_Reelles!$K:$K,"O")+SUMIFS(Charges_Reelles!$J:$J,Charges_Reelles!$C:$C,$A359,Charges_Reelles!$D:$D,"Bail",Charges_Reelles!$G:$G,$B359,Charges_Reelles!$K:$K,"O")))</f>
        <v/>
      </c>
      <c r="K359" s="7" t="str">
        <f>IF(OR($A359="", $B359=""),"",SUMIFS(Provisions!$D:$D,Provisions!$B:$B,$A359,Provisions!$C:$C,$B359))</f>
        <v/>
      </c>
      <c r="L359" s="7" t="str">
        <f t="shared" si="87"/>
        <v/>
      </c>
      <c r="M359" s="7" t="str">
        <f t="shared" si="88"/>
        <v/>
      </c>
      <c r="N359" s="7" t="str">
        <f t="shared" si="89"/>
        <v/>
      </c>
      <c r="O359" s="8"/>
      <c r="P359" s="8"/>
      <c r="Q359" s="8"/>
      <c r="R359" t="str">
        <f t="shared" si="90"/>
        <v/>
      </c>
      <c r="S359" t="str">
        <f t="shared" si="91"/>
        <v/>
      </c>
      <c r="T359" t="str">
        <f t="shared" si="92"/>
        <v/>
      </c>
      <c r="U359" t="str">
        <f t="shared" si="93"/>
        <v/>
      </c>
      <c r="V359" t="str">
        <f t="shared" si="94"/>
        <v/>
      </c>
      <c r="W359" t="str">
        <f t="shared" si="95"/>
        <v/>
      </c>
      <c r="X359" t="str">
        <f t="shared" si="96"/>
        <v/>
      </c>
      <c r="Y359" t="str">
        <f t="shared" si="97"/>
        <v/>
      </c>
      <c r="Z359" t="str">
        <f t="shared" si="98"/>
        <v/>
      </c>
      <c r="AA359" t="str">
        <f t="shared" si="99"/>
        <v/>
      </c>
      <c r="AB359" t="str">
        <f t="shared" si="100"/>
        <v/>
      </c>
      <c r="AC359" t="str">
        <f t="shared" si="101"/>
        <v/>
      </c>
    </row>
    <row r="360" spans="1:29" x14ac:dyDescent="0.25">
      <c r="A360" s="6"/>
      <c r="B360" s="6"/>
      <c r="C360" s="7" t="str">
        <f>IF($B360="","",VLOOKUP($B360,Baux!$A:$G,2,FALSE))</f>
        <v/>
      </c>
      <c r="D360" s="7" t="str">
        <f>IF($B360="","",VLOOKUP($B360,Baux!$A:$G,3,FALSE))</f>
        <v/>
      </c>
      <c r="E360" s="7" t="str">
        <f>IF($C360="","",VLOOKUP($C360,Biens!$A:$F,2,FALSE))</f>
        <v/>
      </c>
      <c r="F360" s="7" t="str">
        <f>IF(OR($A360="", $B360=""),"",MAX(VLOOKUP($B360,Baux!$A:$G,4,FALSE),DATE($A360,1,1)))</f>
        <v/>
      </c>
      <c r="G360" s="7" t="str">
        <f>IF(OR($A360="", $B360=""),"",MIN(IF(VLOOKUP($B360,Baux!$A:$G,5,FALSE)="",DATE($A360,12,31),VLOOKUP($B360,Baux!$A:$G,5,FALSE)),DATE($A360,12,31)))</f>
        <v/>
      </c>
      <c r="H360" s="7" t="str">
        <f t="shared" si="85"/>
        <v/>
      </c>
      <c r="I360" s="7" t="str">
        <f t="shared" si="86"/>
        <v/>
      </c>
      <c r="J360" s="7" t="str">
        <f>IF(OR($A360="", $B360=""),"",$I360*(IFERROR(SUMIFS(Charges_Reelles!$J:$J,Charges_Reelles!$C:$C,$A360,Charges_Reelles!$D:$D,"Immeuble",Charges_Reelles!$E:$E,$E360,Charges_Reelles!$K:$K,"O",Charges_Reelles!$L:$L,"Tantièmes")*IFERROR(VLOOKUP($C360,Biens!$A:$F,3,FALSE)/VLOOKUP($E360,Immeubles!$A:$F,3,FALSE),0),0)+IFERROR(SUMIFS(Charges_Reelles!$J:$J,Charges_Reelles!$C:$C,$A360,Charges_Reelles!$D:$D,"Immeuble",Charges_Reelles!$E:$E,$E360,Charges_Reelles!$K:$K,"O",Charges_Reelles!$L:$L,"Surface")*IFERROR(VLOOKUP($C360,Biens!$A:$F,4,FALSE)/VLOOKUP($E360,Immeubles!$A:$F,4,FALSE),0),0)+IFERROR(SUMIFS(Charges_Reelles!$J:$J,Charges_Reelles!$C:$C,$A360,Charges_Reelles!$D:$D,"Immeuble",Charges_Reelles!$E:$E,$E360,Charges_Reelles!$K:$K,"O",Charges_Reelles!$L:$L,"Égalitaire")*IFERROR(1/VLOOKUP($E360,Immeubles!$A:$F,5,FALSE),0),0)+SUMIFS(Charges_Reelles!$J:$J,Charges_Reelles!$C:$C,$A360,Charges_Reelles!$D:$D,"Bien",Charges_Reelles!$F:$F,$C360,Charges_Reelles!$K:$K,"O")+SUMIFS(Charges_Reelles!$J:$J,Charges_Reelles!$C:$C,$A360,Charges_Reelles!$D:$D,"Bail",Charges_Reelles!$G:$G,$B360,Charges_Reelles!$K:$K,"O")))</f>
        <v/>
      </c>
      <c r="K360" s="7" t="str">
        <f>IF(OR($A360="", $B360=""),"",SUMIFS(Provisions!$D:$D,Provisions!$B:$B,$A360,Provisions!$C:$C,$B360))</f>
        <v/>
      </c>
      <c r="L360" s="7" t="str">
        <f t="shared" si="87"/>
        <v/>
      </c>
      <c r="M360" s="7" t="str">
        <f t="shared" si="88"/>
        <v/>
      </c>
      <c r="N360" s="7" t="str">
        <f t="shared" si="89"/>
        <v/>
      </c>
      <c r="O360" s="8"/>
      <c r="P360" s="8"/>
      <c r="Q360" s="8"/>
      <c r="R360" t="str">
        <f t="shared" si="90"/>
        <v/>
      </c>
      <c r="S360" t="str">
        <f t="shared" si="91"/>
        <v/>
      </c>
      <c r="T360" t="str">
        <f t="shared" si="92"/>
        <v/>
      </c>
      <c r="U360" t="str">
        <f t="shared" si="93"/>
        <v/>
      </c>
      <c r="V360" t="str">
        <f t="shared" si="94"/>
        <v/>
      </c>
      <c r="W360" t="str">
        <f t="shared" si="95"/>
        <v/>
      </c>
      <c r="X360" t="str">
        <f t="shared" si="96"/>
        <v/>
      </c>
      <c r="Y360" t="str">
        <f t="shared" si="97"/>
        <v/>
      </c>
      <c r="Z360" t="str">
        <f t="shared" si="98"/>
        <v/>
      </c>
      <c r="AA360" t="str">
        <f t="shared" si="99"/>
        <v/>
      </c>
      <c r="AB360" t="str">
        <f t="shared" si="100"/>
        <v/>
      </c>
      <c r="AC360" t="str">
        <f t="shared" si="101"/>
        <v/>
      </c>
    </row>
    <row r="361" spans="1:29" x14ac:dyDescent="0.25">
      <c r="A361" s="6"/>
      <c r="B361" s="6"/>
      <c r="C361" s="7" t="str">
        <f>IF($B361="","",VLOOKUP($B361,Baux!$A:$G,2,FALSE))</f>
        <v/>
      </c>
      <c r="D361" s="7" t="str">
        <f>IF($B361="","",VLOOKUP($B361,Baux!$A:$G,3,FALSE))</f>
        <v/>
      </c>
      <c r="E361" s="7" t="str">
        <f>IF($C361="","",VLOOKUP($C361,Biens!$A:$F,2,FALSE))</f>
        <v/>
      </c>
      <c r="F361" s="7" t="str">
        <f>IF(OR($A361="", $B361=""),"",MAX(VLOOKUP($B361,Baux!$A:$G,4,FALSE),DATE($A361,1,1)))</f>
        <v/>
      </c>
      <c r="G361" s="7" t="str">
        <f>IF(OR($A361="", $B361=""),"",MIN(IF(VLOOKUP($B361,Baux!$A:$G,5,FALSE)="",DATE($A361,12,31),VLOOKUP($B361,Baux!$A:$G,5,FALSE)),DATE($A361,12,31)))</f>
        <v/>
      </c>
      <c r="H361" s="7" t="str">
        <f t="shared" si="85"/>
        <v/>
      </c>
      <c r="I361" s="7" t="str">
        <f t="shared" si="86"/>
        <v/>
      </c>
      <c r="J361" s="7" t="str">
        <f>IF(OR($A361="", $B361=""),"",$I361*(IFERROR(SUMIFS(Charges_Reelles!$J:$J,Charges_Reelles!$C:$C,$A361,Charges_Reelles!$D:$D,"Immeuble",Charges_Reelles!$E:$E,$E361,Charges_Reelles!$K:$K,"O",Charges_Reelles!$L:$L,"Tantièmes")*IFERROR(VLOOKUP($C361,Biens!$A:$F,3,FALSE)/VLOOKUP($E361,Immeubles!$A:$F,3,FALSE),0),0)+IFERROR(SUMIFS(Charges_Reelles!$J:$J,Charges_Reelles!$C:$C,$A361,Charges_Reelles!$D:$D,"Immeuble",Charges_Reelles!$E:$E,$E361,Charges_Reelles!$K:$K,"O",Charges_Reelles!$L:$L,"Surface")*IFERROR(VLOOKUP($C361,Biens!$A:$F,4,FALSE)/VLOOKUP($E361,Immeubles!$A:$F,4,FALSE),0),0)+IFERROR(SUMIFS(Charges_Reelles!$J:$J,Charges_Reelles!$C:$C,$A361,Charges_Reelles!$D:$D,"Immeuble",Charges_Reelles!$E:$E,$E361,Charges_Reelles!$K:$K,"O",Charges_Reelles!$L:$L,"Égalitaire")*IFERROR(1/VLOOKUP($E361,Immeubles!$A:$F,5,FALSE),0),0)+SUMIFS(Charges_Reelles!$J:$J,Charges_Reelles!$C:$C,$A361,Charges_Reelles!$D:$D,"Bien",Charges_Reelles!$F:$F,$C361,Charges_Reelles!$K:$K,"O")+SUMIFS(Charges_Reelles!$J:$J,Charges_Reelles!$C:$C,$A361,Charges_Reelles!$D:$D,"Bail",Charges_Reelles!$G:$G,$B361,Charges_Reelles!$K:$K,"O")))</f>
        <v/>
      </c>
      <c r="K361" s="7" t="str">
        <f>IF(OR($A361="", $B361=""),"",SUMIFS(Provisions!$D:$D,Provisions!$B:$B,$A361,Provisions!$C:$C,$B361))</f>
        <v/>
      </c>
      <c r="L361" s="7" t="str">
        <f t="shared" si="87"/>
        <v/>
      </c>
      <c r="M361" s="7" t="str">
        <f t="shared" si="88"/>
        <v/>
      </c>
      <c r="N361" s="7" t="str">
        <f t="shared" si="89"/>
        <v/>
      </c>
      <c r="O361" s="8"/>
      <c r="P361" s="8"/>
      <c r="Q361" s="8"/>
      <c r="R361" t="str">
        <f t="shared" si="90"/>
        <v/>
      </c>
      <c r="S361" t="str">
        <f t="shared" si="91"/>
        <v/>
      </c>
      <c r="T361" t="str">
        <f t="shared" si="92"/>
        <v/>
      </c>
      <c r="U361" t="str">
        <f t="shared" si="93"/>
        <v/>
      </c>
      <c r="V361" t="str">
        <f t="shared" si="94"/>
        <v/>
      </c>
      <c r="W361" t="str">
        <f t="shared" si="95"/>
        <v/>
      </c>
      <c r="X361" t="str">
        <f t="shared" si="96"/>
        <v/>
      </c>
      <c r="Y361" t="str">
        <f t="shared" si="97"/>
        <v/>
      </c>
      <c r="Z361" t="str">
        <f t="shared" si="98"/>
        <v/>
      </c>
      <c r="AA361" t="str">
        <f t="shared" si="99"/>
        <v/>
      </c>
      <c r="AB361" t="str">
        <f t="shared" si="100"/>
        <v/>
      </c>
      <c r="AC361" t="str">
        <f t="shared" si="101"/>
        <v/>
      </c>
    </row>
    <row r="362" spans="1:29" x14ac:dyDescent="0.25">
      <c r="A362" s="6"/>
      <c r="B362" s="6"/>
      <c r="C362" s="7" t="str">
        <f>IF($B362="","",VLOOKUP($B362,Baux!$A:$G,2,FALSE))</f>
        <v/>
      </c>
      <c r="D362" s="7" t="str">
        <f>IF($B362="","",VLOOKUP($B362,Baux!$A:$G,3,FALSE))</f>
        <v/>
      </c>
      <c r="E362" s="7" t="str">
        <f>IF($C362="","",VLOOKUP($C362,Biens!$A:$F,2,FALSE))</f>
        <v/>
      </c>
      <c r="F362" s="7" t="str">
        <f>IF(OR($A362="", $B362=""),"",MAX(VLOOKUP($B362,Baux!$A:$G,4,FALSE),DATE($A362,1,1)))</f>
        <v/>
      </c>
      <c r="G362" s="7" t="str">
        <f>IF(OR($A362="", $B362=""),"",MIN(IF(VLOOKUP($B362,Baux!$A:$G,5,FALSE)="",DATE($A362,12,31),VLOOKUP($B362,Baux!$A:$G,5,FALSE)),DATE($A362,12,31)))</f>
        <v/>
      </c>
      <c r="H362" s="7" t="str">
        <f t="shared" si="85"/>
        <v/>
      </c>
      <c r="I362" s="7" t="str">
        <f t="shared" si="86"/>
        <v/>
      </c>
      <c r="J362" s="7" t="str">
        <f>IF(OR($A362="", $B362=""),"",$I362*(IFERROR(SUMIFS(Charges_Reelles!$J:$J,Charges_Reelles!$C:$C,$A362,Charges_Reelles!$D:$D,"Immeuble",Charges_Reelles!$E:$E,$E362,Charges_Reelles!$K:$K,"O",Charges_Reelles!$L:$L,"Tantièmes")*IFERROR(VLOOKUP($C362,Biens!$A:$F,3,FALSE)/VLOOKUP($E362,Immeubles!$A:$F,3,FALSE),0),0)+IFERROR(SUMIFS(Charges_Reelles!$J:$J,Charges_Reelles!$C:$C,$A362,Charges_Reelles!$D:$D,"Immeuble",Charges_Reelles!$E:$E,$E362,Charges_Reelles!$K:$K,"O",Charges_Reelles!$L:$L,"Surface")*IFERROR(VLOOKUP($C362,Biens!$A:$F,4,FALSE)/VLOOKUP($E362,Immeubles!$A:$F,4,FALSE),0),0)+IFERROR(SUMIFS(Charges_Reelles!$J:$J,Charges_Reelles!$C:$C,$A362,Charges_Reelles!$D:$D,"Immeuble",Charges_Reelles!$E:$E,$E362,Charges_Reelles!$K:$K,"O",Charges_Reelles!$L:$L,"Égalitaire")*IFERROR(1/VLOOKUP($E362,Immeubles!$A:$F,5,FALSE),0),0)+SUMIFS(Charges_Reelles!$J:$J,Charges_Reelles!$C:$C,$A362,Charges_Reelles!$D:$D,"Bien",Charges_Reelles!$F:$F,$C362,Charges_Reelles!$K:$K,"O")+SUMIFS(Charges_Reelles!$J:$J,Charges_Reelles!$C:$C,$A362,Charges_Reelles!$D:$D,"Bail",Charges_Reelles!$G:$G,$B362,Charges_Reelles!$K:$K,"O")))</f>
        <v/>
      </c>
      <c r="K362" s="7" t="str">
        <f>IF(OR($A362="", $B362=""),"",SUMIFS(Provisions!$D:$D,Provisions!$B:$B,$A362,Provisions!$C:$C,$B362))</f>
        <v/>
      </c>
      <c r="L362" s="7" t="str">
        <f t="shared" si="87"/>
        <v/>
      </c>
      <c r="M362" s="7" t="str">
        <f t="shared" si="88"/>
        <v/>
      </c>
      <c r="N362" s="7" t="str">
        <f t="shared" si="89"/>
        <v/>
      </c>
      <c r="O362" s="8"/>
      <c r="P362" s="8"/>
      <c r="Q362" s="8"/>
      <c r="R362" t="str">
        <f t="shared" si="90"/>
        <v/>
      </c>
      <c r="S362" t="str">
        <f t="shared" si="91"/>
        <v/>
      </c>
      <c r="T362" t="str">
        <f t="shared" si="92"/>
        <v/>
      </c>
      <c r="U362" t="str">
        <f t="shared" si="93"/>
        <v/>
      </c>
      <c r="V362" t="str">
        <f t="shared" si="94"/>
        <v/>
      </c>
      <c r="W362" t="str">
        <f t="shared" si="95"/>
        <v/>
      </c>
      <c r="X362" t="str">
        <f t="shared" si="96"/>
        <v/>
      </c>
      <c r="Y362" t="str">
        <f t="shared" si="97"/>
        <v/>
      </c>
      <c r="Z362" t="str">
        <f t="shared" si="98"/>
        <v/>
      </c>
      <c r="AA362" t="str">
        <f t="shared" si="99"/>
        <v/>
      </c>
      <c r="AB362" t="str">
        <f t="shared" si="100"/>
        <v/>
      </c>
      <c r="AC362" t="str">
        <f t="shared" si="101"/>
        <v/>
      </c>
    </row>
    <row r="363" spans="1:29" x14ac:dyDescent="0.25">
      <c r="A363" s="6"/>
      <c r="B363" s="6"/>
      <c r="C363" s="7" t="str">
        <f>IF($B363="","",VLOOKUP($B363,Baux!$A:$G,2,FALSE))</f>
        <v/>
      </c>
      <c r="D363" s="7" t="str">
        <f>IF($B363="","",VLOOKUP($B363,Baux!$A:$G,3,FALSE))</f>
        <v/>
      </c>
      <c r="E363" s="7" t="str">
        <f>IF($C363="","",VLOOKUP($C363,Biens!$A:$F,2,FALSE))</f>
        <v/>
      </c>
      <c r="F363" s="7" t="str">
        <f>IF(OR($A363="", $B363=""),"",MAX(VLOOKUP($B363,Baux!$A:$G,4,FALSE),DATE($A363,1,1)))</f>
        <v/>
      </c>
      <c r="G363" s="7" t="str">
        <f>IF(OR($A363="", $B363=""),"",MIN(IF(VLOOKUP($B363,Baux!$A:$G,5,FALSE)="",DATE($A363,12,31),VLOOKUP($B363,Baux!$A:$G,5,FALSE)),DATE($A363,12,31)))</f>
        <v/>
      </c>
      <c r="H363" s="7" t="str">
        <f t="shared" si="85"/>
        <v/>
      </c>
      <c r="I363" s="7" t="str">
        <f t="shared" si="86"/>
        <v/>
      </c>
      <c r="J363" s="7" t="str">
        <f>IF(OR($A363="", $B363=""),"",$I363*(IFERROR(SUMIFS(Charges_Reelles!$J:$J,Charges_Reelles!$C:$C,$A363,Charges_Reelles!$D:$D,"Immeuble",Charges_Reelles!$E:$E,$E363,Charges_Reelles!$K:$K,"O",Charges_Reelles!$L:$L,"Tantièmes")*IFERROR(VLOOKUP($C363,Biens!$A:$F,3,FALSE)/VLOOKUP($E363,Immeubles!$A:$F,3,FALSE),0),0)+IFERROR(SUMIFS(Charges_Reelles!$J:$J,Charges_Reelles!$C:$C,$A363,Charges_Reelles!$D:$D,"Immeuble",Charges_Reelles!$E:$E,$E363,Charges_Reelles!$K:$K,"O",Charges_Reelles!$L:$L,"Surface")*IFERROR(VLOOKUP($C363,Biens!$A:$F,4,FALSE)/VLOOKUP($E363,Immeubles!$A:$F,4,FALSE),0),0)+IFERROR(SUMIFS(Charges_Reelles!$J:$J,Charges_Reelles!$C:$C,$A363,Charges_Reelles!$D:$D,"Immeuble",Charges_Reelles!$E:$E,$E363,Charges_Reelles!$K:$K,"O",Charges_Reelles!$L:$L,"Égalitaire")*IFERROR(1/VLOOKUP($E363,Immeubles!$A:$F,5,FALSE),0),0)+SUMIFS(Charges_Reelles!$J:$J,Charges_Reelles!$C:$C,$A363,Charges_Reelles!$D:$D,"Bien",Charges_Reelles!$F:$F,$C363,Charges_Reelles!$K:$K,"O")+SUMIFS(Charges_Reelles!$J:$J,Charges_Reelles!$C:$C,$A363,Charges_Reelles!$D:$D,"Bail",Charges_Reelles!$G:$G,$B363,Charges_Reelles!$K:$K,"O")))</f>
        <v/>
      </c>
      <c r="K363" s="7" t="str">
        <f>IF(OR($A363="", $B363=""),"",SUMIFS(Provisions!$D:$D,Provisions!$B:$B,$A363,Provisions!$C:$C,$B363))</f>
        <v/>
      </c>
      <c r="L363" s="7" t="str">
        <f t="shared" si="87"/>
        <v/>
      </c>
      <c r="M363" s="7" t="str">
        <f t="shared" si="88"/>
        <v/>
      </c>
      <c r="N363" s="7" t="str">
        <f t="shared" si="89"/>
        <v/>
      </c>
      <c r="O363" s="8"/>
      <c r="P363" s="8"/>
      <c r="Q363" s="8"/>
      <c r="R363" t="str">
        <f t="shared" si="90"/>
        <v/>
      </c>
      <c r="S363" t="str">
        <f t="shared" si="91"/>
        <v/>
      </c>
      <c r="T363" t="str">
        <f t="shared" si="92"/>
        <v/>
      </c>
      <c r="U363" t="str">
        <f t="shared" si="93"/>
        <v/>
      </c>
      <c r="V363" t="str">
        <f t="shared" si="94"/>
        <v/>
      </c>
      <c r="W363" t="str">
        <f t="shared" si="95"/>
        <v/>
      </c>
      <c r="X363" t="str">
        <f t="shared" si="96"/>
        <v/>
      </c>
      <c r="Y363" t="str">
        <f t="shared" si="97"/>
        <v/>
      </c>
      <c r="Z363" t="str">
        <f t="shared" si="98"/>
        <v/>
      </c>
      <c r="AA363" t="str">
        <f t="shared" si="99"/>
        <v/>
      </c>
      <c r="AB363" t="str">
        <f t="shared" si="100"/>
        <v/>
      </c>
      <c r="AC363" t="str">
        <f t="shared" si="101"/>
        <v/>
      </c>
    </row>
    <row r="364" spans="1:29" x14ac:dyDescent="0.25">
      <c r="A364" s="6"/>
      <c r="B364" s="6"/>
      <c r="C364" s="7" t="str">
        <f>IF($B364="","",VLOOKUP($B364,Baux!$A:$G,2,FALSE))</f>
        <v/>
      </c>
      <c r="D364" s="7" t="str">
        <f>IF($B364="","",VLOOKUP($B364,Baux!$A:$G,3,FALSE))</f>
        <v/>
      </c>
      <c r="E364" s="7" t="str">
        <f>IF($C364="","",VLOOKUP($C364,Biens!$A:$F,2,FALSE))</f>
        <v/>
      </c>
      <c r="F364" s="7" t="str">
        <f>IF(OR($A364="", $B364=""),"",MAX(VLOOKUP($B364,Baux!$A:$G,4,FALSE),DATE($A364,1,1)))</f>
        <v/>
      </c>
      <c r="G364" s="7" t="str">
        <f>IF(OR($A364="", $B364=""),"",MIN(IF(VLOOKUP($B364,Baux!$A:$G,5,FALSE)="",DATE($A364,12,31),VLOOKUP($B364,Baux!$A:$G,5,FALSE)),DATE($A364,12,31)))</f>
        <v/>
      </c>
      <c r="H364" s="7" t="str">
        <f t="shared" si="85"/>
        <v/>
      </c>
      <c r="I364" s="7" t="str">
        <f t="shared" si="86"/>
        <v/>
      </c>
      <c r="J364" s="7" t="str">
        <f>IF(OR($A364="", $B364=""),"",$I364*(IFERROR(SUMIFS(Charges_Reelles!$J:$J,Charges_Reelles!$C:$C,$A364,Charges_Reelles!$D:$D,"Immeuble",Charges_Reelles!$E:$E,$E364,Charges_Reelles!$K:$K,"O",Charges_Reelles!$L:$L,"Tantièmes")*IFERROR(VLOOKUP($C364,Biens!$A:$F,3,FALSE)/VLOOKUP($E364,Immeubles!$A:$F,3,FALSE),0),0)+IFERROR(SUMIFS(Charges_Reelles!$J:$J,Charges_Reelles!$C:$C,$A364,Charges_Reelles!$D:$D,"Immeuble",Charges_Reelles!$E:$E,$E364,Charges_Reelles!$K:$K,"O",Charges_Reelles!$L:$L,"Surface")*IFERROR(VLOOKUP($C364,Biens!$A:$F,4,FALSE)/VLOOKUP($E364,Immeubles!$A:$F,4,FALSE),0),0)+IFERROR(SUMIFS(Charges_Reelles!$J:$J,Charges_Reelles!$C:$C,$A364,Charges_Reelles!$D:$D,"Immeuble",Charges_Reelles!$E:$E,$E364,Charges_Reelles!$K:$K,"O",Charges_Reelles!$L:$L,"Égalitaire")*IFERROR(1/VLOOKUP($E364,Immeubles!$A:$F,5,FALSE),0),0)+SUMIFS(Charges_Reelles!$J:$J,Charges_Reelles!$C:$C,$A364,Charges_Reelles!$D:$D,"Bien",Charges_Reelles!$F:$F,$C364,Charges_Reelles!$K:$K,"O")+SUMIFS(Charges_Reelles!$J:$J,Charges_Reelles!$C:$C,$A364,Charges_Reelles!$D:$D,"Bail",Charges_Reelles!$G:$G,$B364,Charges_Reelles!$K:$K,"O")))</f>
        <v/>
      </c>
      <c r="K364" s="7" t="str">
        <f>IF(OR($A364="", $B364=""),"",SUMIFS(Provisions!$D:$D,Provisions!$B:$B,$A364,Provisions!$C:$C,$B364))</f>
        <v/>
      </c>
      <c r="L364" s="7" t="str">
        <f t="shared" si="87"/>
        <v/>
      </c>
      <c r="M364" s="7" t="str">
        <f t="shared" si="88"/>
        <v/>
      </c>
      <c r="N364" s="7" t="str">
        <f t="shared" si="89"/>
        <v/>
      </c>
      <c r="O364" s="8"/>
      <c r="P364" s="8"/>
      <c r="Q364" s="8"/>
      <c r="R364" t="str">
        <f t="shared" si="90"/>
        <v/>
      </c>
      <c r="S364" t="str">
        <f t="shared" si="91"/>
        <v/>
      </c>
      <c r="T364" t="str">
        <f t="shared" si="92"/>
        <v/>
      </c>
      <c r="U364" t="str">
        <f t="shared" si="93"/>
        <v/>
      </c>
      <c r="V364" t="str">
        <f t="shared" si="94"/>
        <v/>
      </c>
      <c r="W364" t="str">
        <f t="shared" si="95"/>
        <v/>
      </c>
      <c r="X364" t="str">
        <f t="shared" si="96"/>
        <v/>
      </c>
      <c r="Y364" t="str">
        <f t="shared" si="97"/>
        <v/>
      </c>
      <c r="Z364" t="str">
        <f t="shared" si="98"/>
        <v/>
      </c>
      <c r="AA364" t="str">
        <f t="shared" si="99"/>
        <v/>
      </c>
      <c r="AB364" t="str">
        <f t="shared" si="100"/>
        <v/>
      </c>
      <c r="AC364" t="str">
        <f t="shared" si="101"/>
        <v/>
      </c>
    </row>
    <row r="365" spans="1:29" x14ac:dyDescent="0.25">
      <c r="A365" s="6"/>
      <c r="B365" s="6"/>
      <c r="C365" s="7" t="str">
        <f>IF($B365="","",VLOOKUP($B365,Baux!$A:$G,2,FALSE))</f>
        <v/>
      </c>
      <c r="D365" s="7" t="str">
        <f>IF($B365="","",VLOOKUP($B365,Baux!$A:$G,3,FALSE))</f>
        <v/>
      </c>
      <c r="E365" s="7" t="str">
        <f>IF($C365="","",VLOOKUP($C365,Biens!$A:$F,2,FALSE))</f>
        <v/>
      </c>
      <c r="F365" s="7" t="str">
        <f>IF(OR($A365="", $B365=""),"",MAX(VLOOKUP($B365,Baux!$A:$G,4,FALSE),DATE($A365,1,1)))</f>
        <v/>
      </c>
      <c r="G365" s="7" t="str">
        <f>IF(OR($A365="", $B365=""),"",MIN(IF(VLOOKUP($B365,Baux!$A:$G,5,FALSE)="",DATE($A365,12,31),VLOOKUP($B365,Baux!$A:$G,5,FALSE)),DATE($A365,12,31)))</f>
        <v/>
      </c>
      <c r="H365" s="7" t="str">
        <f t="shared" si="85"/>
        <v/>
      </c>
      <c r="I365" s="7" t="str">
        <f t="shared" si="86"/>
        <v/>
      </c>
      <c r="J365" s="7" t="str">
        <f>IF(OR($A365="", $B365=""),"",$I365*(IFERROR(SUMIFS(Charges_Reelles!$J:$J,Charges_Reelles!$C:$C,$A365,Charges_Reelles!$D:$D,"Immeuble",Charges_Reelles!$E:$E,$E365,Charges_Reelles!$K:$K,"O",Charges_Reelles!$L:$L,"Tantièmes")*IFERROR(VLOOKUP($C365,Biens!$A:$F,3,FALSE)/VLOOKUP($E365,Immeubles!$A:$F,3,FALSE),0),0)+IFERROR(SUMIFS(Charges_Reelles!$J:$J,Charges_Reelles!$C:$C,$A365,Charges_Reelles!$D:$D,"Immeuble",Charges_Reelles!$E:$E,$E365,Charges_Reelles!$K:$K,"O",Charges_Reelles!$L:$L,"Surface")*IFERROR(VLOOKUP($C365,Biens!$A:$F,4,FALSE)/VLOOKUP($E365,Immeubles!$A:$F,4,FALSE),0),0)+IFERROR(SUMIFS(Charges_Reelles!$J:$J,Charges_Reelles!$C:$C,$A365,Charges_Reelles!$D:$D,"Immeuble",Charges_Reelles!$E:$E,$E365,Charges_Reelles!$K:$K,"O",Charges_Reelles!$L:$L,"Égalitaire")*IFERROR(1/VLOOKUP($E365,Immeubles!$A:$F,5,FALSE),0),0)+SUMIFS(Charges_Reelles!$J:$J,Charges_Reelles!$C:$C,$A365,Charges_Reelles!$D:$D,"Bien",Charges_Reelles!$F:$F,$C365,Charges_Reelles!$K:$K,"O")+SUMIFS(Charges_Reelles!$J:$J,Charges_Reelles!$C:$C,$A365,Charges_Reelles!$D:$D,"Bail",Charges_Reelles!$G:$G,$B365,Charges_Reelles!$K:$K,"O")))</f>
        <v/>
      </c>
      <c r="K365" s="7" t="str">
        <f>IF(OR($A365="", $B365=""),"",SUMIFS(Provisions!$D:$D,Provisions!$B:$B,$A365,Provisions!$C:$C,$B365))</f>
        <v/>
      </c>
      <c r="L365" s="7" t="str">
        <f t="shared" si="87"/>
        <v/>
      </c>
      <c r="M365" s="7" t="str">
        <f t="shared" si="88"/>
        <v/>
      </c>
      <c r="N365" s="7" t="str">
        <f t="shared" si="89"/>
        <v/>
      </c>
      <c r="O365" s="8"/>
      <c r="P365" s="8"/>
      <c r="Q365" s="8"/>
      <c r="R365" t="str">
        <f t="shared" si="90"/>
        <v/>
      </c>
      <c r="S365" t="str">
        <f t="shared" si="91"/>
        <v/>
      </c>
      <c r="T365" t="str">
        <f t="shared" si="92"/>
        <v/>
      </c>
      <c r="U365" t="str">
        <f t="shared" si="93"/>
        <v/>
      </c>
      <c r="V365" t="str">
        <f t="shared" si="94"/>
        <v/>
      </c>
      <c r="W365" t="str">
        <f t="shared" si="95"/>
        <v/>
      </c>
      <c r="X365" t="str">
        <f t="shared" si="96"/>
        <v/>
      </c>
      <c r="Y365" t="str">
        <f t="shared" si="97"/>
        <v/>
      </c>
      <c r="Z365" t="str">
        <f t="shared" si="98"/>
        <v/>
      </c>
      <c r="AA365" t="str">
        <f t="shared" si="99"/>
        <v/>
      </c>
      <c r="AB365" t="str">
        <f t="shared" si="100"/>
        <v/>
      </c>
      <c r="AC365" t="str">
        <f t="shared" si="101"/>
        <v/>
      </c>
    </row>
    <row r="366" spans="1:29" x14ac:dyDescent="0.25">
      <c r="A366" s="6"/>
      <c r="B366" s="6"/>
      <c r="C366" s="7" t="str">
        <f>IF($B366="","",VLOOKUP($B366,Baux!$A:$G,2,FALSE))</f>
        <v/>
      </c>
      <c r="D366" s="7" t="str">
        <f>IF($B366="","",VLOOKUP($B366,Baux!$A:$G,3,FALSE))</f>
        <v/>
      </c>
      <c r="E366" s="7" t="str">
        <f>IF($C366="","",VLOOKUP($C366,Biens!$A:$F,2,FALSE))</f>
        <v/>
      </c>
      <c r="F366" s="7" t="str">
        <f>IF(OR($A366="", $B366=""),"",MAX(VLOOKUP($B366,Baux!$A:$G,4,FALSE),DATE($A366,1,1)))</f>
        <v/>
      </c>
      <c r="G366" s="7" t="str">
        <f>IF(OR($A366="", $B366=""),"",MIN(IF(VLOOKUP($B366,Baux!$A:$G,5,FALSE)="",DATE($A366,12,31),VLOOKUP($B366,Baux!$A:$G,5,FALSE)),DATE($A366,12,31)))</f>
        <v/>
      </c>
      <c r="H366" s="7" t="str">
        <f t="shared" si="85"/>
        <v/>
      </c>
      <c r="I366" s="7" t="str">
        <f t="shared" si="86"/>
        <v/>
      </c>
      <c r="J366" s="7" t="str">
        <f>IF(OR($A366="", $B366=""),"",$I366*(IFERROR(SUMIFS(Charges_Reelles!$J:$J,Charges_Reelles!$C:$C,$A366,Charges_Reelles!$D:$D,"Immeuble",Charges_Reelles!$E:$E,$E366,Charges_Reelles!$K:$K,"O",Charges_Reelles!$L:$L,"Tantièmes")*IFERROR(VLOOKUP($C366,Biens!$A:$F,3,FALSE)/VLOOKUP($E366,Immeubles!$A:$F,3,FALSE),0),0)+IFERROR(SUMIFS(Charges_Reelles!$J:$J,Charges_Reelles!$C:$C,$A366,Charges_Reelles!$D:$D,"Immeuble",Charges_Reelles!$E:$E,$E366,Charges_Reelles!$K:$K,"O",Charges_Reelles!$L:$L,"Surface")*IFERROR(VLOOKUP($C366,Biens!$A:$F,4,FALSE)/VLOOKUP($E366,Immeubles!$A:$F,4,FALSE),0),0)+IFERROR(SUMIFS(Charges_Reelles!$J:$J,Charges_Reelles!$C:$C,$A366,Charges_Reelles!$D:$D,"Immeuble",Charges_Reelles!$E:$E,$E366,Charges_Reelles!$K:$K,"O",Charges_Reelles!$L:$L,"Égalitaire")*IFERROR(1/VLOOKUP($E366,Immeubles!$A:$F,5,FALSE),0),0)+SUMIFS(Charges_Reelles!$J:$J,Charges_Reelles!$C:$C,$A366,Charges_Reelles!$D:$D,"Bien",Charges_Reelles!$F:$F,$C366,Charges_Reelles!$K:$K,"O")+SUMIFS(Charges_Reelles!$J:$J,Charges_Reelles!$C:$C,$A366,Charges_Reelles!$D:$D,"Bail",Charges_Reelles!$G:$G,$B366,Charges_Reelles!$K:$K,"O")))</f>
        <v/>
      </c>
      <c r="K366" s="7" t="str">
        <f>IF(OR($A366="", $B366=""),"",SUMIFS(Provisions!$D:$D,Provisions!$B:$B,$A366,Provisions!$C:$C,$B366))</f>
        <v/>
      </c>
      <c r="L366" s="7" t="str">
        <f t="shared" si="87"/>
        <v/>
      </c>
      <c r="M366" s="7" t="str">
        <f t="shared" si="88"/>
        <v/>
      </c>
      <c r="N366" s="7" t="str">
        <f t="shared" si="89"/>
        <v/>
      </c>
      <c r="O366" s="8"/>
      <c r="P366" s="8"/>
      <c r="Q366" s="8"/>
      <c r="R366" t="str">
        <f t="shared" si="90"/>
        <v/>
      </c>
      <c r="S366" t="str">
        <f t="shared" si="91"/>
        <v/>
      </c>
      <c r="T366" t="str">
        <f t="shared" si="92"/>
        <v/>
      </c>
      <c r="U366" t="str">
        <f t="shared" si="93"/>
        <v/>
      </c>
      <c r="V366" t="str">
        <f t="shared" si="94"/>
        <v/>
      </c>
      <c r="W366" t="str">
        <f t="shared" si="95"/>
        <v/>
      </c>
      <c r="X366" t="str">
        <f t="shared" si="96"/>
        <v/>
      </c>
      <c r="Y366" t="str">
        <f t="shared" si="97"/>
        <v/>
      </c>
      <c r="Z366" t="str">
        <f t="shared" si="98"/>
        <v/>
      </c>
      <c r="AA366" t="str">
        <f t="shared" si="99"/>
        <v/>
      </c>
      <c r="AB366" t="str">
        <f t="shared" si="100"/>
        <v/>
      </c>
      <c r="AC366" t="str">
        <f t="shared" si="101"/>
        <v/>
      </c>
    </row>
    <row r="367" spans="1:29" x14ac:dyDescent="0.25">
      <c r="A367" s="6"/>
      <c r="B367" s="6"/>
      <c r="C367" s="7" t="str">
        <f>IF($B367="","",VLOOKUP($B367,Baux!$A:$G,2,FALSE))</f>
        <v/>
      </c>
      <c r="D367" s="7" t="str">
        <f>IF($B367="","",VLOOKUP($B367,Baux!$A:$G,3,FALSE))</f>
        <v/>
      </c>
      <c r="E367" s="7" t="str">
        <f>IF($C367="","",VLOOKUP($C367,Biens!$A:$F,2,FALSE))</f>
        <v/>
      </c>
      <c r="F367" s="7" t="str">
        <f>IF(OR($A367="", $B367=""),"",MAX(VLOOKUP($B367,Baux!$A:$G,4,FALSE),DATE($A367,1,1)))</f>
        <v/>
      </c>
      <c r="G367" s="7" t="str">
        <f>IF(OR($A367="", $B367=""),"",MIN(IF(VLOOKUP($B367,Baux!$A:$G,5,FALSE)="",DATE($A367,12,31),VLOOKUP($B367,Baux!$A:$G,5,FALSE)),DATE($A367,12,31)))</f>
        <v/>
      </c>
      <c r="H367" s="7" t="str">
        <f t="shared" si="85"/>
        <v/>
      </c>
      <c r="I367" s="7" t="str">
        <f t="shared" si="86"/>
        <v/>
      </c>
      <c r="J367" s="7" t="str">
        <f>IF(OR($A367="", $B367=""),"",$I367*(IFERROR(SUMIFS(Charges_Reelles!$J:$J,Charges_Reelles!$C:$C,$A367,Charges_Reelles!$D:$D,"Immeuble",Charges_Reelles!$E:$E,$E367,Charges_Reelles!$K:$K,"O",Charges_Reelles!$L:$L,"Tantièmes")*IFERROR(VLOOKUP($C367,Biens!$A:$F,3,FALSE)/VLOOKUP($E367,Immeubles!$A:$F,3,FALSE),0),0)+IFERROR(SUMIFS(Charges_Reelles!$J:$J,Charges_Reelles!$C:$C,$A367,Charges_Reelles!$D:$D,"Immeuble",Charges_Reelles!$E:$E,$E367,Charges_Reelles!$K:$K,"O",Charges_Reelles!$L:$L,"Surface")*IFERROR(VLOOKUP($C367,Biens!$A:$F,4,FALSE)/VLOOKUP($E367,Immeubles!$A:$F,4,FALSE),0),0)+IFERROR(SUMIFS(Charges_Reelles!$J:$J,Charges_Reelles!$C:$C,$A367,Charges_Reelles!$D:$D,"Immeuble",Charges_Reelles!$E:$E,$E367,Charges_Reelles!$K:$K,"O",Charges_Reelles!$L:$L,"Égalitaire")*IFERROR(1/VLOOKUP($E367,Immeubles!$A:$F,5,FALSE),0),0)+SUMIFS(Charges_Reelles!$J:$J,Charges_Reelles!$C:$C,$A367,Charges_Reelles!$D:$D,"Bien",Charges_Reelles!$F:$F,$C367,Charges_Reelles!$K:$K,"O")+SUMIFS(Charges_Reelles!$J:$J,Charges_Reelles!$C:$C,$A367,Charges_Reelles!$D:$D,"Bail",Charges_Reelles!$G:$G,$B367,Charges_Reelles!$K:$K,"O")))</f>
        <v/>
      </c>
      <c r="K367" s="7" t="str">
        <f>IF(OR($A367="", $B367=""),"",SUMIFS(Provisions!$D:$D,Provisions!$B:$B,$A367,Provisions!$C:$C,$B367))</f>
        <v/>
      </c>
      <c r="L367" s="7" t="str">
        <f t="shared" si="87"/>
        <v/>
      </c>
      <c r="M367" s="7" t="str">
        <f t="shared" si="88"/>
        <v/>
      </c>
      <c r="N367" s="7" t="str">
        <f t="shared" si="89"/>
        <v/>
      </c>
      <c r="O367" s="8"/>
      <c r="P367" s="8"/>
      <c r="Q367" s="8"/>
      <c r="R367" t="str">
        <f t="shared" si="90"/>
        <v/>
      </c>
      <c r="S367" t="str">
        <f t="shared" si="91"/>
        <v/>
      </c>
      <c r="T367" t="str">
        <f t="shared" si="92"/>
        <v/>
      </c>
      <c r="U367" t="str">
        <f t="shared" si="93"/>
        <v/>
      </c>
      <c r="V367" t="str">
        <f t="shared" si="94"/>
        <v/>
      </c>
      <c r="W367" t="str">
        <f t="shared" si="95"/>
        <v/>
      </c>
      <c r="X367" t="str">
        <f t="shared" si="96"/>
        <v/>
      </c>
      <c r="Y367" t="str">
        <f t="shared" si="97"/>
        <v/>
      </c>
      <c r="Z367" t="str">
        <f t="shared" si="98"/>
        <v/>
      </c>
      <c r="AA367" t="str">
        <f t="shared" si="99"/>
        <v/>
      </c>
      <c r="AB367" t="str">
        <f t="shared" si="100"/>
        <v/>
      </c>
      <c r="AC367" t="str">
        <f t="shared" si="101"/>
        <v/>
      </c>
    </row>
    <row r="368" spans="1:29" x14ac:dyDescent="0.25">
      <c r="A368" s="6"/>
      <c r="B368" s="6"/>
      <c r="C368" s="7" t="str">
        <f>IF($B368="","",VLOOKUP($B368,Baux!$A:$G,2,FALSE))</f>
        <v/>
      </c>
      <c r="D368" s="7" t="str">
        <f>IF($B368="","",VLOOKUP($B368,Baux!$A:$G,3,FALSE))</f>
        <v/>
      </c>
      <c r="E368" s="7" t="str">
        <f>IF($C368="","",VLOOKUP($C368,Biens!$A:$F,2,FALSE))</f>
        <v/>
      </c>
      <c r="F368" s="7" t="str">
        <f>IF(OR($A368="", $B368=""),"",MAX(VLOOKUP($B368,Baux!$A:$G,4,FALSE),DATE($A368,1,1)))</f>
        <v/>
      </c>
      <c r="G368" s="7" t="str">
        <f>IF(OR($A368="", $B368=""),"",MIN(IF(VLOOKUP($B368,Baux!$A:$G,5,FALSE)="",DATE($A368,12,31),VLOOKUP($B368,Baux!$A:$G,5,FALSE)),DATE($A368,12,31)))</f>
        <v/>
      </c>
      <c r="H368" s="7" t="str">
        <f t="shared" si="85"/>
        <v/>
      </c>
      <c r="I368" s="7" t="str">
        <f t="shared" si="86"/>
        <v/>
      </c>
      <c r="J368" s="7" t="str">
        <f>IF(OR($A368="", $B368=""),"",$I368*(IFERROR(SUMIFS(Charges_Reelles!$J:$J,Charges_Reelles!$C:$C,$A368,Charges_Reelles!$D:$D,"Immeuble",Charges_Reelles!$E:$E,$E368,Charges_Reelles!$K:$K,"O",Charges_Reelles!$L:$L,"Tantièmes")*IFERROR(VLOOKUP($C368,Biens!$A:$F,3,FALSE)/VLOOKUP($E368,Immeubles!$A:$F,3,FALSE),0),0)+IFERROR(SUMIFS(Charges_Reelles!$J:$J,Charges_Reelles!$C:$C,$A368,Charges_Reelles!$D:$D,"Immeuble",Charges_Reelles!$E:$E,$E368,Charges_Reelles!$K:$K,"O",Charges_Reelles!$L:$L,"Surface")*IFERROR(VLOOKUP($C368,Biens!$A:$F,4,FALSE)/VLOOKUP($E368,Immeubles!$A:$F,4,FALSE),0),0)+IFERROR(SUMIFS(Charges_Reelles!$J:$J,Charges_Reelles!$C:$C,$A368,Charges_Reelles!$D:$D,"Immeuble",Charges_Reelles!$E:$E,$E368,Charges_Reelles!$K:$K,"O",Charges_Reelles!$L:$L,"Égalitaire")*IFERROR(1/VLOOKUP($E368,Immeubles!$A:$F,5,FALSE),0),0)+SUMIFS(Charges_Reelles!$J:$J,Charges_Reelles!$C:$C,$A368,Charges_Reelles!$D:$D,"Bien",Charges_Reelles!$F:$F,$C368,Charges_Reelles!$K:$K,"O")+SUMIFS(Charges_Reelles!$J:$J,Charges_Reelles!$C:$C,$A368,Charges_Reelles!$D:$D,"Bail",Charges_Reelles!$G:$G,$B368,Charges_Reelles!$K:$K,"O")))</f>
        <v/>
      </c>
      <c r="K368" s="7" t="str">
        <f>IF(OR($A368="", $B368=""),"",SUMIFS(Provisions!$D:$D,Provisions!$B:$B,$A368,Provisions!$C:$C,$B368))</f>
        <v/>
      </c>
      <c r="L368" s="7" t="str">
        <f t="shared" si="87"/>
        <v/>
      </c>
      <c r="M368" s="7" t="str">
        <f t="shared" si="88"/>
        <v/>
      </c>
      <c r="N368" s="7" t="str">
        <f t="shared" si="89"/>
        <v/>
      </c>
      <c r="O368" s="8"/>
      <c r="P368" s="8"/>
      <c r="Q368" s="8"/>
      <c r="R368" t="str">
        <f t="shared" si="90"/>
        <v/>
      </c>
      <c r="S368" t="str">
        <f t="shared" si="91"/>
        <v/>
      </c>
      <c r="T368" t="str">
        <f t="shared" si="92"/>
        <v/>
      </c>
      <c r="U368" t="str">
        <f t="shared" si="93"/>
        <v/>
      </c>
      <c r="V368" t="str">
        <f t="shared" si="94"/>
        <v/>
      </c>
      <c r="W368" t="str">
        <f t="shared" si="95"/>
        <v/>
      </c>
      <c r="X368" t="str">
        <f t="shared" si="96"/>
        <v/>
      </c>
      <c r="Y368" t="str">
        <f t="shared" si="97"/>
        <v/>
      </c>
      <c r="Z368" t="str">
        <f t="shared" si="98"/>
        <v/>
      </c>
      <c r="AA368" t="str">
        <f t="shared" si="99"/>
        <v/>
      </c>
      <c r="AB368" t="str">
        <f t="shared" si="100"/>
        <v/>
      </c>
      <c r="AC368" t="str">
        <f t="shared" si="101"/>
        <v/>
      </c>
    </row>
    <row r="369" spans="1:29" x14ac:dyDescent="0.25">
      <c r="A369" s="6"/>
      <c r="B369" s="6"/>
      <c r="C369" s="7" t="str">
        <f>IF($B369="","",VLOOKUP($B369,Baux!$A:$G,2,FALSE))</f>
        <v/>
      </c>
      <c r="D369" s="7" t="str">
        <f>IF($B369="","",VLOOKUP($B369,Baux!$A:$G,3,FALSE))</f>
        <v/>
      </c>
      <c r="E369" s="7" t="str">
        <f>IF($C369="","",VLOOKUP($C369,Biens!$A:$F,2,FALSE))</f>
        <v/>
      </c>
      <c r="F369" s="7" t="str">
        <f>IF(OR($A369="", $B369=""),"",MAX(VLOOKUP($B369,Baux!$A:$G,4,FALSE),DATE($A369,1,1)))</f>
        <v/>
      </c>
      <c r="G369" s="7" t="str">
        <f>IF(OR($A369="", $B369=""),"",MIN(IF(VLOOKUP($B369,Baux!$A:$G,5,FALSE)="",DATE($A369,12,31),VLOOKUP($B369,Baux!$A:$G,5,FALSE)),DATE($A369,12,31)))</f>
        <v/>
      </c>
      <c r="H369" s="7" t="str">
        <f t="shared" si="85"/>
        <v/>
      </c>
      <c r="I369" s="7" t="str">
        <f t="shared" si="86"/>
        <v/>
      </c>
      <c r="J369" s="7" t="str">
        <f>IF(OR($A369="", $B369=""),"",$I369*(IFERROR(SUMIFS(Charges_Reelles!$J:$J,Charges_Reelles!$C:$C,$A369,Charges_Reelles!$D:$D,"Immeuble",Charges_Reelles!$E:$E,$E369,Charges_Reelles!$K:$K,"O",Charges_Reelles!$L:$L,"Tantièmes")*IFERROR(VLOOKUP($C369,Biens!$A:$F,3,FALSE)/VLOOKUP($E369,Immeubles!$A:$F,3,FALSE),0),0)+IFERROR(SUMIFS(Charges_Reelles!$J:$J,Charges_Reelles!$C:$C,$A369,Charges_Reelles!$D:$D,"Immeuble",Charges_Reelles!$E:$E,$E369,Charges_Reelles!$K:$K,"O",Charges_Reelles!$L:$L,"Surface")*IFERROR(VLOOKUP($C369,Biens!$A:$F,4,FALSE)/VLOOKUP($E369,Immeubles!$A:$F,4,FALSE),0),0)+IFERROR(SUMIFS(Charges_Reelles!$J:$J,Charges_Reelles!$C:$C,$A369,Charges_Reelles!$D:$D,"Immeuble",Charges_Reelles!$E:$E,$E369,Charges_Reelles!$K:$K,"O",Charges_Reelles!$L:$L,"Égalitaire")*IFERROR(1/VLOOKUP($E369,Immeubles!$A:$F,5,FALSE),0),0)+SUMIFS(Charges_Reelles!$J:$J,Charges_Reelles!$C:$C,$A369,Charges_Reelles!$D:$D,"Bien",Charges_Reelles!$F:$F,$C369,Charges_Reelles!$K:$K,"O")+SUMIFS(Charges_Reelles!$J:$J,Charges_Reelles!$C:$C,$A369,Charges_Reelles!$D:$D,"Bail",Charges_Reelles!$G:$G,$B369,Charges_Reelles!$K:$K,"O")))</f>
        <v/>
      </c>
      <c r="K369" s="7" t="str">
        <f>IF(OR($A369="", $B369=""),"",SUMIFS(Provisions!$D:$D,Provisions!$B:$B,$A369,Provisions!$C:$C,$B369))</f>
        <v/>
      </c>
      <c r="L369" s="7" t="str">
        <f t="shared" si="87"/>
        <v/>
      </c>
      <c r="M369" s="7" t="str">
        <f t="shared" si="88"/>
        <v/>
      </c>
      <c r="N369" s="7" t="str">
        <f t="shared" si="89"/>
        <v/>
      </c>
      <c r="O369" s="8"/>
      <c r="P369" s="8"/>
      <c r="Q369" s="8"/>
      <c r="R369" t="str">
        <f t="shared" si="90"/>
        <v/>
      </c>
      <c r="S369" t="str">
        <f t="shared" si="91"/>
        <v/>
      </c>
      <c r="T369" t="str">
        <f t="shared" si="92"/>
        <v/>
      </c>
      <c r="U369" t="str">
        <f t="shared" si="93"/>
        <v/>
      </c>
      <c r="V369" t="str">
        <f t="shared" si="94"/>
        <v/>
      </c>
      <c r="W369" t="str">
        <f t="shared" si="95"/>
        <v/>
      </c>
      <c r="X369" t="str">
        <f t="shared" si="96"/>
        <v/>
      </c>
      <c r="Y369" t="str">
        <f t="shared" si="97"/>
        <v/>
      </c>
      <c r="Z369" t="str">
        <f t="shared" si="98"/>
        <v/>
      </c>
      <c r="AA369" t="str">
        <f t="shared" si="99"/>
        <v/>
      </c>
      <c r="AB369" t="str">
        <f t="shared" si="100"/>
        <v/>
      </c>
      <c r="AC369" t="str">
        <f t="shared" si="101"/>
        <v/>
      </c>
    </row>
    <row r="370" spans="1:29" x14ac:dyDescent="0.25">
      <c r="A370" s="6"/>
      <c r="B370" s="6"/>
      <c r="C370" s="7" t="str">
        <f>IF($B370="","",VLOOKUP($B370,Baux!$A:$G,2,FALSE))</f>
        <v/>
      </c>
      <c r="D370" s="7" t="str">
        <f>IF($B370="","",VLOOKUP($B370,Baux!$A:$G,3,FALSE))</f>
        <v/>
      </c>
      <c r="E370" s="7" t="str">
        <f>IF($C370="","",VLOOKUP($C370,Biens!$A:$F,2,FALSE))</f>
        <v/>
      </c>
      <c r="F370" s="7" t="str">
        <f>IF(OR($A370="", $B370=""),"",MAX(VLOOKUP($B370,Baux!$A:$G,4,FALSE),DATE($A370,1,1)))</f>
        <v/>
      </c>
      <c r="G370" s="7" t="str">
        <f>IF(OR($A370="", $B370=""),"",MIN(IF(VLOOKUP($B370,Baux!$A:$G,5,FALSE)="",DATE($A370,12,31),VLOOKUP($B370,Baux!$A:$G,5,FALSE)),DATE($A370,12,31)))</f>
        <v/>
      </c>
      <c r="H370" s="7" t="str">
        <f t="shared" si="85"/>
        <v/>
      </c>
      <c r="I370" s="7" t="str">
        <f t="shared" si="86"/>
        <v/>
      </c>
      <c r="J370" s="7" t="str">
        <f>IF(OR($A370="", $B370=""),"",$I370*(IFERROR(SUMIFS(Charges_Reelles!$J:$J,Charges_Reelles!$C:$C,$A370,Charges_Reelles!$D:$D,"Immeuble",Charges_Reelles!$E:$E,$E370,Charges_Reelles!$K:$K,"O",Charges_Reelles!$L:$L,"Tantièmes")*IFERROR(VLOOKUP($C370,Biens!$A:$F,3,FALSE)/VLOOKUP($E370,Immeubles!$A:$F,3,FALSE),0),0)+IFERROR(SUMIFS(Charges_Reelles!$J:$J,Charges_Reelles!$C:$C,$A370,Charges_Reelles!$D:$D,"Immeuble",Charges_Reelles!$E:$E,$E370,Charges_Reelles!$K:$K,"O",Charges_Reelles!$L:$L,"Surface")*IFERROR(VLOOKUP($C370,Biens!$A:$F,4,FALSE)/VLOOKUP($E370,Immeubles!$A:$F,4,FALSE),0),0)+IFERROR(SUMIFS(Charges_Reelles!$J:$J,Charges_Reelles!$C:$C,$A370,Charges_Reelles!$D:$D,"Immeuble",Charges_Reelles!$E:$E,$E370,Charges_Reelles!$K:$K,"O",Charges_Reelles!$L:$L,"Égalitaire")*IFERROR(1/VLOOKUP($E370,Immeubles!$A:$F,5,FALSE),0),0)+SUMIFS(Charges_Reelles!$J:$J,Charges_Reelles!$C:$C,$A370,Charges_Reelles!$D:$D,"Bien",Charges_Reelles!$F:$F,$C370,Charges_Reelles!$K:$K,"O")+SUMIFS(Charges_Reelles!$J:$J,Charges_Reelles!$C:$C,$A370,Charges_Reelles!$D:$D,"Bail",Charges_Reelles!$G:$G,$B370,Charges_Reelles!$K:$K,"O")))</f>
        <v/>
      </c>
      <c r="K370" s="7" t="str">
        <f>IF(OR($A370="", $B370=""),"",SUMIFS(Provisions!$D:$D,Provisions!$B:$B,$A370,Provisions!$C:$C,$B370))</f>
        <v/>
      </c>
      <c r="L370" s="7" t="str">
        <f t="shared" si="87"/>
        <v/>
      </c>
      <c r="M370" s="7" t="str">
        <f t="shared" si="88"/>
        <v/>
      </c>
      <c r="N370" s="7" t="str">
        <f t="shared" si="89"/>
        <v/>
      </c>
      <c r="O370" s="8"/>
      <c r="P370" s="8"/>
      <c r="Q370" s="8"/>
      <c r="R370" t="str">
        <f t="shared" si="90"/>
        <v/>
      </c>
      <c r="S370" t="str">
        <f t="shared" si="91"/>
        <v/>
      </c>
      <c r="T370" t="str">
        <f t="shared" si="92"/>
        <v/>
      </c>
      <c r="U370" t="str">
        <f t="shared" si="93"/>
        <v/>
      </c>
      <c r="V370" t="str">
        <f t="shared" si="94"/>
        <v/>
      </c>
      <c r="W370" t="str">
        <f t="shared" si="95"/>
        <v/>
      </c>
      <c r="X370" t="str">
        <f t="shared" si="96"/>
        <v/>
      </c>
      <c r="Y370" t="str">
        <f t="shared" si="97"/>
        <v/>
      </c>
      <c r="Z370" t="str">
        <f t="shared" si="98"/>
        <v/>
      </c>
      <c r="AA370" t="str">
        <f t="shared" si="99"/>
        <v/>
      </c>
      <c r="AB370" t="str">
        <f t="shared" si="100"/>
        <v/>
      </c>
      <c r="AC370" t="str">
        <f t="shared" si="101"/>
        <v/>
      </c>
    </row>
    <row r="371" spans="1:29" x14ac:dyDescent="0.25">
      <c r="A371" s="6"/>
      <c r="B371" s="6"/>
      <c r="C371" s="7" t="str">
        <f>IF($B371="","",VLOOKUP($B371,Baux!$A:$G,2,FALSE))</f>
        <v/>
      </c>
      <c r="D371" s="7" t="str">
        <f>IF($B371="","",VLOOKUP($B371,Baux!$A:$G,3,FALSE))</f>
        <v/>
      </c>
      <c r="E371" s="7" t="str">
        <f>IF($C371="","",VLOOKUP($C371,Biens!$A:$F,2,FALSE))</f>
        <v/>
      </c>
      <c r="F371" s="7" t="str">
        <f>IF(OR($A371="", $B371=""),"",MAX(VLOOKUP($B371,Baux!$A:$G,4,FALSE),DATE($A371,1,1)))</f>
        <v/>
      </c>
      <c r="G371" s="7" t="str">
        <f>IF(OR($A371="", $B371=""),"",MIN(IF(VLOOKUP($B371,Baux!$A:$G,5,FALSE)="",DATE($A371,12,31),VLOOKUP($B371,Baux!$A:$G,5,FALSE)),DATE($A371,12,31)))</f>
        <v/>
      </c>
      <c r="H371" s="7" t="str">
        <f t="shared" si="85"/>
        <v/>
      </c>
      <c r="I371" s="7" t="str">
        <f t="shared" si="86"/>
        <v/>
      </c>
      <c r="J371" s="7" t="str">
        <f>IF(OR($A371="", $B371=""),"",$I371*(IFERROR(SUMIFS(Charges_Reelles!$J:$J,Charges_Reelles!$C:$C,$A371,Charges_Reelles!$D:$D,"Immeuble",Charges_Reelles!$E:$E,$E371,Charges_Reelles!$K:$K,"O",Charges_Reelles!$L:$L,"Tantièmes")*IFERROR(VLOOKUP($C371,Biens!$A:$F,3,FALSE)/VLOOKUP($E371,Immeubles!$A:$F,3,FALSE),0),0)+IFERROR(SUMIFS(Charges_Reelles!$J:$J,Charges_Reelles!$C:$C,$A371,Charges_Reelles!$D:$D,"Immeuble",Charges_Reelles!$E:$E,$E371,Charges_Reelles!$K:$K,"O",Charges_Reelles!$L:$L,"Surface")*IFERROR(VLOOKUP($C371,Biens!$A:$F,4,FALSE)/VLOOKUP($E371,Immeubles!$A:$F,4,FALSE),0),0)+IFERROR(SUMIFS(Charges_Reelles!$J:$J,Charges_Reelles!$C:$C,$A371,Charges_Reelles!$D:$D,"Immeuble",Charges_Reelles!$E:$E,$E371,Charges_Reelles!$K:$K,"O",Charges_Reelles!$L:$L,"Égalitaire")*IFERROR(1/VLOOKUP($E371,Immeubles!$A:$F,5,FALSE),0),0)+SUMIFS(Charges_Reelles!$J:$J,Charges_Reelles!$C:$C,$A371,Charges_Reelles!$D:$D,"Bien",Charges_Reelles!$F:$F,$C371,Charges_Reelles!$K:$K,"O")+SUMIFS(Charges_Reelles!$J:$J,Charges_Reelles!$C:$C,$A371,Charges_Reelles!$D:$D,"Bail",Charges_Reelles!$G:$G,$B371,Charges_Reelles!$K:$K,"O")))</f>
        <v/>
      </c>
      <c r="K371" s="7" t="str">
        <f>IF(OR($A371="", $B371=""),"",SUMIFS(Provisions!$D:$D,Provisions!$B:$B,$A371,Provisions!$C:$C,$B371))</f>
        <v/>
      </c>
      <c r="L371" s="7" t="str">
        <f t="shared" si="87"/>
        <v/>
      </c>
      <c r="M371" s="7" t="str">
        <f t="shared" si="88"/>
        <v/>
      </c>
      <c r="N371" s="7" t="str">
        <f t="shared" si="89"/>
        <v/>
      </c>
      <c r="O371" s="8"/>
      <c r="P371" s="8"/>
      <c r="Q371" s="8"/>
      <c r="R371" t="str">
        <f t="shared" si="90"/>
        <v/>
      </c>
      <c r="S371" t="str">
        <f t="shared" si="91"/>
        <v/>
      </c>
      <c r="T371" t="str">
        <f t="shared" si="92"/>
        <v/>
      </c>
      <c r="U371" t="str">
        <f t="shared" si="93"/>
        <v/>
      </c>
      <c r="V371" t="str">
        <f t="shared" si="94"/>
        <v/>
      </c>
      <c r="W371" t="str">
        <f t="shared" si="95"/>
        <v/>
      </c>
      <c r="X371" t="str">
        <f t="shared" si="96"/>
        <v/>
      </c>
      <c r="Y371" t="str">
        <f t="shared" si="97"/>
        <v/>
      </c>
      <c r="Z371" t="str">
        <f t="shared" si="98"/>
        <v/>
      </c>
      <c r="AA371" t="str">
        <f t="shared" si="99"/>
        <v/>
      </c>
      <c r="AB371" t="str">
        <f t="shared" si="100"/>
        <v/>
      </c>
      <c r="AC371" t="str">
        <f t="shared" si="101"/>
        <v/>
      </c>
    </row>
    <row r="372" spans="1:29" x14ac:dyDescent="0.25">
      <c r="A372" s="6"/>
      <c r="B372" s="6"/>
      <c r="C372" s="7" t="str">
        <f>IF($B372="","",VLOOKUP($B372,Baux!$A:$G,2,FALSE))</f>
        <v/>
      </c>
      <c r="D372" s="7" t="str">
        <f>IF($B372="","",VLOOKUP($B372,Baux!$A:$G,3,FALSE))</f>
        <v/>
      </c>
      <c r="E372" s="7" t="str">
        <f>IF($C372="","",VLOOKUP($C372,Biens!$A:$F,2,FALSE))</f>
        <v/>
      </c>
      <c r="F372" s="7" t="str">
        <f>IF(OR($A372="", $B372=""),"",MAX(VLOOKUP($B372,Baux!$A:$G,4,FALSE),DATE($A372,1,1)))</f>
        <v/>
      </c>
      <c r="G372" s="7" t="str">
        <f>IF(OR($A372="", $B372=""),"",MIN(IF(VLOOKUP($B372,Baux!$A:$G,5,FALSE)="",DATE($A372,12,31),VLOOKUP($B372,Baux!$A:$G,5,FALSE)),DATE($A372,12,31)))</f>
        <v/>
      </c>
      <c r="H372" s="7" t="str">
        <f t="shared" si="85"/>
        <v/>
      </c>
      <c r="I372" s="7" t="str">
        <f t="shared" si="86"/>
        <v/>
      </c>
      <c r="J372" s="7" t="str">
        <f>IF(OR($A372="", $B372=""),"",$I372*(IFERROR(SUMIFS(Charges_Reelles!$J:$J,Charges_Reelles!$C:$C,$A372,Charges_Reelles!$D:$D,"Immeuble",Charges_Reelles!$E:$E,$E372,Charges_Reelles!$K:$K,"O",Charges_Reelles!$L:$L,"Tantièmes")*IFERROR(VLOOKUP($C372,Biens!$A:$F,3,FALSE)/VLOOKUP($E372,Immeubles!$A:$F,3,FALSE),0),0)+IFERROR(SUMIFS(Charges_Reelles!$J:$J,Charges_Reelles!$C:$C,$A372,Charges_Reelles!$D:$D,"Immeuble",Charges_Reelles!$E:$E,$E372,Charges_Reelles!$K:$K,"O",Charges_Reelles!$L:$L,"Surface")*IFERROR(VLOOKUP($C372,Biens!$A:$F,4,FALSE)/VLOOKUP($E372,Immeubles!$A:$F,4,FALSE),0),0)+IFERROR(SUMIFS(Charges_Reelles!$J:$J,Charges_Reelles!$C:$C,$A372,Charges_Reelles!$D:$D,"Immeuble",Charges_Reelles!$E:$E,$E372,Charges_Reelles!$K:$K,"O",Charges_Reelles!$L:$L,"Égalitaire")*IFERROR(1/VLOOKUP($E372,Immeubles!$A:$F,5,FALSE),0),0)+SUMIFS(Charges_Reelles!$J:$J,Charges_Reelles!$C:$C,$A372,Charges_Reelles!$D:$D,"Bien",Charges_Reelles!$F:$F,$C372,Charges_Reelles!$K:$K,"O")+SUMIFS(Charges_Reelles!$J:$J,Charges_Reelles!$C:$C,$A372,Charges_Reelles!$D:$D,"Bail",Charges_Reelles!$G:$G,$B372,Charges_Reelles!$K:$K,"O")))</f>
        <v/>
      </c>
      <c r="K372" s="7" t="str">
        <f>IF(OR($A372="", $B372=""),"",SUMIFS(Provisions!$D:$D,Provisions!$B:$B,$A372,Provisions!$C:$C,$B372))</f>
        <v/>
      </c>
      <c r="L372" s="7" t="str">
        <f t="shared" si="87"/>
        <v/>
      </c>
      <c r="M372" s="7" t="str">
        <f t="shared" si="88"/>
        <v/>
      </c>
      <c r="N372" s="7" t="str">
        <f t="shared" si="89"/>
        <v/>
      </c>
      <c r="O372" s="8"/>
      <c r="P372" s="8"/>
      <c r="Q372" s="8"/>
      <c r="R372" t="str">
        <f t="shared" si="90"/>
        <v/>
      </c>
      <c r="S372" t="str">
        <f t="shared" si="91"/>
        <v/>
      </c>
      <c r="T372" t="str">
        <f t="shared" si="92"/>
        <v/>
      </c>
      <c r="U372" t="str">
        <f t="shared" si="93"/>
        <v/>
      </c>
      <c r="V372" t="str">
        <f t="shared" si="94"/>
        <v/>
      </c>
      <c r="W372" t="str">
        <f t="shared" si="95"/>
        <v/>
      </c>
      <c r="X372" t="str">
        <f t="shared" si="96"/>
        <v/>
      </c>
      <c r="Y372" t="str">
        <f t="shared" si="97"/>
        <v/>
      </c>
      <c r="Z372" t="str">
        <f t="shared" si="98"/>
        <v/>
      </c>
      <c r="AA372" t="str">
        <f t="shared" si="99"/>
        <v/>
      </c>
      <c r="AB372" t="str">
        <f t="shared" si="100"/>
        <v/>
      </c>
      <c r="AC372" t="str">
        <f t="shared" si="101"/>
        <v/>
      </c>
    </row>
    <row r="373" spans="1:29" x14ac:dyDescent="0.25">
      <c r="A373" s="6"/>
      <c r="B373" s="6"/>
      <c r="C373" s="7" t="str">
        <f>IF($B373="","",VLOOKUP($B373,Baux!$A:$G,2,FALSE))</f>
        <v/>
      </c>
      <c r="D373" s="7" t="str">
        <f>IF($B373="","",VLOOKUP($B373,Baux!$A:$G,3,FALSE))</f>
        <v/>
      </c>
      <c r="E373" s="7" t="str">
        <f>IF($C373="","",VLOOKUP($C373,Biens!$A:$F,2,FALSE))</f>
        <v/>
      </c>
      <c r="F373" s="7" t="str">
        <f>IF(OR($A373="", $B373=""),"",MAX(VLOOKUP($B373,Baux!$A:$G,4,FALSE),DATE($A373,1,1)))</f>
        <v/>
      </c>
      <c r="G373" s="7" t="str">
        <f>IF(OR($A373="", $B373=""),"",MIN(IF(VLOOKUP($B373,Baux!$A:$G,5,FALSE)="",DATE($A373,12,31),VLOOKUP($B373,Baux!$A:$G,5,FALSE)),DATE($A373,12,31)))</f>
        <v/>
      </c>
      <c r="H373" s="7" t="str">
        <f t="shared" si="85"/>
        <v/>
      </c>
      <c r="I373" s="7" t="str">
        <f t="shared" si="86"/>
        <v/>
      </c>
      <c r="J373" s="7" t="str">
        <f>IF(OR($A373="", $B373=""),"",$I373*(IFERROR(SUMIFS(Charges_Reelles!$J:$J,Charges_Reelles!$C:$C,$A373,Charges_Reelles!$D:$D,"Immeuble",Charges_Reelles!$E:$E,$E373,Charges_Reelles!$K:$K,"O",Charges_Reelles!$L:$L,"Tantièmes")*IFERROR(VLOOKUP($C373,Biens!$A:$F,3,FALSE)/VLOOKUP($E373,Immeubles!$A:$F,3,FALSE),0),0)+IFERROR(SUMIFS(Charges_Reelles!$J:$J,Charges_Reelles!$C:$C,$A373,Charges_Reelles!$D:$D,"Immeuble",Charges_Reelles!$E:$E,$E373,Charges_Reelles!$K:$K,"O",Charges_Reelles!$L:$L,"Surface")*IFERROR(VLOOKUP($C373,Biens!$A:$F,4,FALSE)/VLOOKUP($E373,Immeubles!$A:$F,4,FALSE),0),0)+IFERROR(SUMIFS(Charges_Reelles!$J:$J,Charges_Reelles!$C:$C,$A373,Charges_Reelles!$D:$D,"Immeuble",Charges_Reelles!$E:$E,$E373,Charges_Reelles!$K:$K,"O",Charges_Reelles!$L:$L,"Égalitaire")*IFERROR(1/VLOOKUP($E373,Immeubles!$A:$F,5,FALSE),0),0)+SUMIFS(Charges_Reelles!$J:$J,Charges_Reelles!$C:$C,$A373,Charges_Reelles!$D:$D,"Bien",Charges_Reelles!$F:$F,$C373,Charges_Reelles!$K:$K,"O")+SUMIFS(Charges_Reelles!$J:$J,Charges_Reelles!$C:$C,$A373,Charges_Reelles!$D:$D,"Bail",Charges_Reelles!$G:$G,$B373,Charges_Reelles!$K:$K,"O")))</f>
        <v/>
      </c>
      <c r="K373" s="7" t="str">
        <f>IF(OR($A373="", $B373=""),"",SUMIFS(Provisions!$D:$D,Provisions!$B:$B,$A373,Provisions!$C:$C,$B373))</f>
        <v/>
      </c>
      <c r="L373" s="7" t="str">
        <f t="shared" si="87"/>
        <v/>
      </c>
      <c r="M373" s="7" t="str">
        <f t="shared" si="88"/>
        <v/>
      </c>
      <c r="N373" s="7" t="str">
        <f t="shared" si="89"/>
        <v/>
      </c>
      <c r="O373" s="8"/>
      <c r="P373" s="8"/>
      <c r="Q373" s="8"/>
      <c r="R373" t="str">
        <f t="shared" si="90"/>
        <v/>
      </c>
      <c r="S373" t="str">
        <f t="shared" si="91"/>
        <v/>
      </c>
      <c r="T373" t="str">
        <f t="shared" si="92"/>
        <v/>
      </c>
      <c r="U373" t="str">
        <f t="shared" si="93"/>
        <v/>
      </c>
      <c r="V373" t="str">
        <f t="shared" si="94"/>
        <v/>
      </c>
      <c r="W373" t="str">
        <f t="shared" si="95"/>
        <v/>
      </c>
      <c r="X373" t="str">
        <f t="shared" si="96"/>
        <v/>
      </c>
      <c r="Y373" t="str">
        <f t="shared" si="97"/>
        <v/>
      </c>
      <c r="Z373" t="str">
        <f t="shared" si="98"/>
        <v/>
      </c>
      <c r="AA373" t="str">
        <f t="shared" si="99"/>
        <v/>
      </c>
      <c r="AB373" t="str">
        <f t="shared" si="100"/>
        <v/>
      </c>
      <c r="AC373" t="str">
        <f t="shared" si="101"/>
        <v/>
      </c>
    </row>
    <row r="374" spans="1:29" x14ac:dyDescent="0.25">
      <c r="A374" s="6"/>
      <c r="B374" s="6"/>
      <c r="C374" s="7" t="str">
        <f>IF($B374="","",VLOOKUP($B374,Baux!$A:$G,2,FALSE))</f>
        <v/>
      </c>
      <c r="D374" s="7" t="str">
        <f>IF($B374="","",VLOOKUP($B374,Baux!$A:$G,3,FALSE))</f>
        <v/>
      </c>
      <c r="E374" s="7" t="str">
        <f>IF($C374="","",VLOOKUP($C374,Biens!$A:$F,2,FALSE))</f>
        <v/>
      </c>
      <c r="F374" s="7" t="str">
        <f>IF(OR($A374="", $B374=""),"",MAX(VLOOKUP($B374,Baux!$A:$G,4,FALSE),DATE($A374,1,1)))</f>
        <v/>
      </c>
      <c r="G374" s="7" t="str">
        <f>IF(OR($A374="", $B374=""),"",MIN(IF(VLOOKUP($B374,Baux!$A:$G,5,FALSE)="",DATE($A374,12,31),VLOOKUP($B374,Baux!$A:$G,5,FALSE)),DATE($A374,12,31)))</f>
        <v/>
      </c>
      <c r="H374" s="7" t="str">
        <f t="shared" si="85"/>
        <v/>
      </c>
      <c r="I374" s="7" t="str">
        <f t="shared" si="86"/>
        <v/>
      </c>
      <c r="J374" s="7" t="str">
        <f>IF(OR($A374="", $B374=""),"",$I374*(IFERROR(SUMIFS(Charges_Reelles!$J:$J,Charges_Reelles!$C:$C,$A374,Charges_Reelles!$D:$D,"Immeuble",Charges_Reelles!$E:$E,$E374,Charges_Reelles!$K:$K,"O",Charges_Reelles!$L:$L,"Tantièmes")*IFERROR(VLOOKUP($C374,Biens!$A:$F,3,FALSE)/VLOOKUP($E374,Immeubles!$A:$F,3,FALSE),0),0)+IFERROR(SUMIFS(Charges_Reelles!$J:$J,Charges_Reelles!$C:$C,$A374,Charges_Reelles!$D:$D,"Immeuble",Charges_Reelles!$E:$E,$E374,Charges_Reelles!$K:$K,"O",Charges_Reelles!$L:$L,"Surface")*IFERROR(VLOOKUP($C374,Biens!$A:$F,4,FALSE)/VLOOKUP($E374,Immeubles!$A:$F,4,FALSE),0),0)+IFERROR(SUMIFS(Charges_Reelles!$J:$J,Charges_Reelles!$C:$C,$A374,Charges_Reelles!$D:$D,"Immeuble",Charges_Reelles!$E:$E,$E374,Charges_Reelles!$K:$K,"O",Charges_Reelles!$L:$L,"Égalitaire")*IFERROR(1/VLOOKUP($E374,Immeubles!$A:$F,5,FALSE),0),0)+SUMIFS(Charges_Reelles!$J:$J,Charges_Reelles!$C:$C,$A374,Charges_Reelles!$D:$D,"Bien",Charges_Reelles!$F:$F,$C374,Charges_Reelles!$K:$K,"O")+SUMIFS(Charges_Reelles!$J:$J,Charges_Reelles!$C:$C,$A374,Charges_Reelles!$D:$D,"Bail",Charges_Reelles!$G:$G,$B374,Charges_Reelles!$K:$K,"O")))</f>
        <v/>
      </c>
      <c r="K374" s="7" t="str">
        <f>IF(OR($A374="", $B374=""),"",SUMIFS(Provisions!$D:$D,Provisions!$B:$B,$A374,Provisions!$C:$C,$B374))</f>
        <v/>
      </c>
      <c r="L374" s="7" t="str">
        <f t="shared" si="87"/>
        <v/>
      </c>
      <c r="M374" s="7" t="str">
        <f t="shared" si="88"/>
        <v/>
      </c>
      <c r="N374" s="7" t="str">
        <f t="shared" si="89"/>
        <v/>
      </c>
      <c r="O374" s="8"/>
      <c r="P374" s="8"/>
      <c r="Q374" s="8"/>
      <c r="R374" t="str">
        <f t="shared" si="90"/>
        <v/>
      </c>
      <c r="S374" t="str">
        <f t="shared" si="91"/>
        <v/>
      </c>
      <c r="T374" t="str">
        <f t="shared" si="92"/>
        <v/>
      </c>
      <c r="U374" t="str">
        <f t="shared" si="93"/>
        <v/>
      </c>
      <c r="V374" t="str">
        <f t="shared" si="94"/>
        <v/>
      </c>
      <c r="W374" t="str">
        <f t="shared" si="95"/>
        <v/>
      </c>
      <c r="X374" t="str">
        <f t="shared" si="96"/>
        <v/>
      </c>
      <c r="Y374" t="str">
        <f t="shared" si="97"/>
        <v/>
      </c>
      <c r="Z374" t="str">
        <f t="shared" si="98"/>
        <v/>
      </c>
      <c r="AA374" t="str">
        <f t="shared" si="99"/>
        <v/>
      </c>
      <c r="AB374" t="str">
        <f t="shared" si="100"/>
        <v/>
      </c>
      <c r="AC374" t="str">
        <f t="shared" si="101"/>
        <v/>
      </c>
    </row>
    <row r="375" spans="1:29" x14ac:dyDescent="0.25">
      <c r="A375" s="6"/>
      <c r="B375" s="6"/>
      <c r="C375" s="7" t="str">
        <f>IF($B375="","",VLOOKUP($B375,Baux!$A:$G,2,FALSE))</f>
        <v/>
      </c>
      <c r="D375" s="7" t="str">
        <f>IF($B375="","",VLOOKUP($B375,Baux!$A:$G,3,FALSE))</f>
        <v/>
      </c>
      <c r="E375" s="7" t="str">
        <f>IF($C375="","",VLOOKUP($C375,Biens!$A:$F,2,FALSE))</f>
        <v/>
      </c>
      <c r="F375" s="7" t="str">
        <f>IF(OR($A375="", $B375=""),"",MAX(VLOOKUP($B375,Baux!$A:$G,4,FALSE),DATE($A375,1,1)))</f>
        <v/>
      </c>
      <c r="G375" s="7" t="str">
        <f>IF(OR($A375="", $B375=""),"",MIN(IF(VLOOKUP($B375,Baux!$A:$G,5,FALSE)="",DATE($A375,12,31),VLOOKUP($B375,Baux!$A:$G,5,FALSE)),DATE($A375,12,31)))</f>
        <v/>
      </c>
      <c r="H375" s="7" t="str">
        <f t="shared" si="85"/>
        <v/>
      </c>
      <c r="I375" s="7" t="str">
        <f t="shared" si="86"/>
        <v/>
      </c>
      <c r="J375" s="7" t="str">
        <f>IF(OR($A375="", $B375=""),"",$I375*(IFERROR(SUMIFS(Charges_Reelles!$J:$J,Charges_Reelles!$C:$C,$A375,Charges_Reelles!$D:$D,"Immeuble",Charges_Reelles!$E:$E,$E375,Charges_Reelles!$K:$K,"O",Charges_Reelles!$L:$L,"Tantièmes")*IFERROR(VLOOKUP($C375,Biens!$A:$F,3,FALSE)/VLOOKUP($E375,Immeubles!$A:$F,3,FALSE),0),0)+IFERROR(SUMIFS(Charges_Reelles!$J:$J,Charges_Reelles!$C:$C,$A375,Charges_Reelles!$D:$D,"Immeuble",Charges_Reelles!$E:$E,$E375,Charges_Reelles!$K:$K,"O",Charges_Reelles!$L:$L,"Surface")*IFERROR(VLOOKUP($C375,Biens!$A:$F,4,FALSE)/VLOOKUP($E375,Immeubles!$A:$F,4,FALSE),0),0)+IFERROR(SUMIFS(Charges_Reelles!$J:$J,Charges_Reelles!$C:$C,$A375,Charges_Reelles!$D:$D,"Immeuble",Charges_Reelles!$E:$E,$E375,Charges_Reelles!$K:$K,"O",Charges_Reelles!$L:$L,"Égalitaire")*IFERROR(1/VLOOKUP($E375,Immeubles!$A:$F,5,FALSE),0),0)+SUMIFS(Charges_Reelles!$J:$J,Charges_Reelles!$C:$C,$A375,Charges_Reelles!$D:$D,"Bien",Charges_Reelles!$F:$F,$C375,Charges_Reelles!$K:$K,"O")+SUMIFS(Charges_Reelles!$J:$J,Charges_Reelles!$C:$C,$A375,Charges_Reelles!$D:$D,"Bail",Charges_Reelles!$G:$G,$B375,Charges_Reelles!$K:$K,"O")))</f>
        <v/>
      </c>
      <c r="K375" s="7" t="str">
        <f>IF(OR($A375="", $B375=""),"",SUMIFS(Provisions!$D:$D,Provisions!$B:$B,$A375,Provisions!$C:$C,$B375))</f>
        <v/>
      </c>
      <c r="L375" s="7" t="str">
        <f t="shared" si="87"/>
        <v/>
      </c>
      <c r="M375" s="7" t="str">
        <f t="shared" si="88"/>
        <v/>
      </c>
      <c r="N375" s="7" t="str">
        <f t="shared" si="89"/>
        <v/>
      </c>
      <c r="O375" s="8"/>
      <c r="P375" s="8"/>
      <c r="Q375" s="8"/>
      <c r="R375" t="str">
        <f t="shared" si="90"/>
        <v/>
      </c>
      <c r="S375" t="str">
        <f t="shared" si="91"/>
        <v/>
      </c>
      <c r="T375" t="str">
        <f t="shared" si="92"/>
        <v/>
      </c>
      <c r="U375" t="str">
        <f t="shared" si="93"/>
        <v/>
      </c>
      <c r="V375" t="str">
        <f t="shared" si="94"/>
        <v/>
      </c>
      <c r="W375" t="str">
        <f t="shared" si="95"/>
        <v/>
      </c>
      <c r="X375" t="str">
        <f t="shared" si="96"/>
        <v/>
      </c>
      <c r="Y375" t="str">
        <f t="shared" si="97"/>
        <v/>
      </c>
      <c r="Z375" t="str">
        <f t="shared" si="98"/>
        <v/>
      </c>
      <c r="AA375" t="str">
        <f t="shared" si="99"/>
        <v/>
      </c>
      <c r="AB375" t="str">
        <f t="shared" si="100"/>
        <v/>
      </c>
      <c r="AC375" t="str">
        <f t="shared" si="101"/>
        <v/>
      </c>
    </row>
    <row r="376" spans="1:29" x14ac:dyDescent="0.25">
      <c r="A376" s="6"/>
      <c r="B376" s="6"/>
      <c r="C376" s="7" t="str">
        <f>IF($B376="","",VLOOKUP($B376,Baux!$A:$G,2,FALSE))</f>
        <v/>
      </c>
      <c r="D376" s="7" t="str">
        <f>IF($B376="","",VLOOKUP($B376,Baux!$A:$G,3,FALSE))</f>
        <v/>
      </c>
      <c r="E376" s="7" t="str">
        <f>IF($C376="","",VLOOKUP($C376,Biens!$A:$F,2,FALSE))</f>
        <v/>
      </c>
      <c r="F376" s="7" t="str">
        <f>IF(OR($A376="", $B376=""),"",MAX(VLOOKUP($B376,Baux!$A:$G,4,FALSE),DATE($A376,1,1)))</f>
        <v/>
      </c>
      <c r="G376" s="7" t="str">
        <f>IF(OR($A376="", $B376=""),"",MIN(IF(VLOOKUP($B376,Baux!$A:$G,5,FALSE)="",DATE($A376,12,31),VLOOKUP($B376,Baux!$A:$G,5,FALSE)),DATE($A376,12,31)))</f>
        <v/>
      </c>
      <c r="H376" s="7" t="str">
        <f t="shared" si="85"/>
        <v/>
      </c>
      <c r="I376" s="7" t="str">
        <f t="shared" si="86"/>
        <v/>
      </c>
      <c r="J376" s="7" t="str">
        <f>IF(OR($A376="", $B376=""),"",$I376*(IFERROR(SUMIFS(Charges_Reelles!$J:$J,Charges_Reelles!$C:$C,$A376,Charges_Reelles!$D:$D,"Immeuble",Charges_Reelles!$E:$E,$E376,Charges_Reelles!$K:$K,"O",Charges_Reelles!$L:$L,"Tantièmes")*IFERROR(VLOOKUP($C376,Biens!$A:$F,3,FALSE)/VLOOKUP($E376,Immeubles!$A:$F,3,FALSE),0),0)+IFERROR(SUMIFS(Charges_Reelles!$J:$J,Charges_Reelles!$C:$C,$A376,Charges_Reelles!$D:$D,"Immeuble",Charges_Reelles!$E:$E,$E376,Charges_Reelles!$K:$K,"O",Charges_Reelles!$L:$L,"Surface")*IFERROR(VLOOKUP($C376,Biens!$A:$F,4,FALSE)/VLOOKUP($E376,Immeubles!$A:$F,4,FALSE),0),0)+IFERROR(SUMIFS(Charges_Reelles!$J:$J,Charges_Reelles!$C:$C,$A376,Charges_Reelles!$D:$D,"Immeuble",Charges_Reelles!$E:$E,$E376,Charges_Reelles!$K:$K,"O",Charges_Reelles!$L:$L,"Égalitaire")*IFERROR(1/VLOOKUP($E376,Immeubles!$A:$F,5,FALSE),0),0)+SUMIFS(Charges_Reelles!$J:$J,Charges_Reelles!$C:$C,$A376,Charges_Reelles!$D:$D,"Bien",Charges_Reelles!$F:$F,$C376,Charges_Reelles!$K:$K,"O")+SUMIFS(Charges_Reelles!$J:$J,Charges_Reelles!$C:$C,$A376,Charges_Reelles!$D:$D,"Bail",Charges_Reelles!$G:$G,$B376,Charges_Reelles!$K:$K,"O")))</f>
        <v/>
      </c>
      <c r="K376" s="7" t="str">
        <f>IF(OR($A376="", $B376=""),"",SUMIFS(Provisions!$D:$D,Provisions!$B:$B,$A376,Provisions!$C:$C,$B376))</f>
        <v/>
      </c>
      <c r="L376" s="7" t="str">
        <f t="shared" si="87"/>
        <v/>
      </c>
      <c r="M376" s="7" t="str">
        <f t="shared" si="88"/>
        <v/>
      </c>
      <c r="N376" s="7" t="str">
        <f t="shared" si="89"/>
        <v/>
      </c>
      <c r="O376" s="8"/>
      <c r="P376" s="8"/>
      <c r="Q376" s="8"/>
      <c r="R376" t="str">
        <f t="shared" si="90"/>
        <v/>
      </c>
      <c r="S376" t="str">
        <f t="shared" si="91"/>
        <v/>
      </c>
      <c r="T376" t="str">
        <f t="shared" si="92"/>
        <v/>
      </c>
      <c r="U376" t="str">
        <f t="shared" si="93"/>
        <v/>
      </c>
      <c r="V376" t="str">
        <f t="shared" si="94"/>
        <v/>
      </c>
      <c r="W376" t="str">
        <f t="shared" si="95"/>
        <v/>
      </c>
      <c r="X376" t="str">
        <f t="shared" si="96"/>
        <v/>
      </c>
      <c r="Y376" t="str">
        <f t="shared" si="97"/>
        <v/>
      </c>
      <c r="Z376" t="str">
        <f t="shared" si="98"/>
        <v/>
      </c>
      <c r="AA376" t="str">
        <f t="shared" si="99"/>
        <v/>
      </c>
      <c r="AB376" t="str">
        <f t="shared" si="100"/>
        <v/>
      </c>
      <c r="AC376" t="str">
        <f t="shared" si="101"/>
        <v/>
      </c>
    </row>
    <row r="377" spans="1:29" x14ac:dyDescent="0.25">
      <c r="A377" s="6"/>
      <c r="B377" s="6"/>
      <c r="C377" s="7" t="str">
        <f>IF($B377="","",VLOOKUP($B377,Baux!$A:$G,2,FALSE))</f>
        <v/>
      </c>
      <c r="D377" s="7" t="str">
        <f>IF($B377="","",VLOOKUP($B377,Baux!$A:$G,3,FALSE))</f>
        <v/>
      </c>
      <c r="E377" s="7" t="str">
        <f>IF($C377="","",VLOOKUP($C377,Biens!$A:$F,2,FALSE))</f>
        <v/>
      </c>
      <c r="F377" s="7" t="str">
        <f>IF(OR($A377="", $B377=""),"",MAX(VLOOKUP($B377,Baux!$A:$G,4,FALSE),DATE($A377,1,1)))</f>
        <v/>
      </c>
      <c r="G377" s="7" t="str">
        <f>IF(OR($A377="", $B377=""),"",MIN(IF(VLOOKUP($B377,Baux!$A:$G,5,FALSE)="",DATE($A377,12,31),VLOOKUP($B377,Baux!$A:$G,5,FALSE)),DATE($A377,12,31)))</f>
        <v/>
      </c>
      <c r="H377" s="7" t="str">
        <f t="shared" si="85"/>
        <v/>
      </c>
      <c r="I377" s="7" t="str">
        <f t="shared" si="86"/>
        <v/>
      </c>
      <c r="J377" s="7" t="str">
        <f>IF(OR($A377="", $B377=""),"",$I377*(IFERROR(SUMIFS(Charges_Reelles!$J:$J,Charges_Reelles!$C:$C,$A377,Charges_Reelles!$D:$D,"Immeuble",Charges_Reelles!$E:$E,$E377,Charges_Reelles!$K:$K,"O",Charges_Reelles!$L:$L,"Tantièmes")*IFERROR(VLOOKUP($C377,Biens!$A:$F,3,FALSE)/VLOOKUP($E377,Immeubles!$A:$F,3,FALSE),0),0)+IFERROR(SUMIFS(Charges_Reelles!$J:$J,Charges_Reelles!$C:$C,$A377,Charges_Reelles!$D:$D,"Immeuble",Charges_Reelles!$E:$E,$E377,Charges_Reelles!$K:$K,"O",Charges_Reelles!$L:$L,"Surface")*IFERROR(VLOOKUP($C377,Biens!$A:$F,4,FALSE)/VLOOKUP($E377,Immeubles!$A:$F,4,FALSE),0),0)+IFERROR(SUMIFS(Charges_Reelles!$J:$J,Charges_Reelles!$C:$C,$A377,Charges_Reelles!$D:$D,"Immeuble",Charges_Reelles!$E:$E,$E377,Charges_Reelles!$K:$K,"O",Charges_Reelles!$L:$L,"Égalitaire")*IFERROR(1/VLOOKUP($E377,Immeubles!$A:$F,5,FALSE),0),0)+SUMIFS(Charges_Reelles!$J:$J,Charges_Reelles!$C:$C,$A377,Charges_Reelles!$D:$D,"Bien",Charges_Reelles!$F:$F,$C377,Charges_Reelles!$K:$K,"O")+SUMIFS(Charges_Reelles!$J:$J,Charges_Reelles!$C:$C,$A377,Charges_Reelles!$D:$D,"Bail",Charges_Reelles!$G:$G,$B377,Charges_Reelles!$K:$K,"O")))</f>
        <v/>
      </c>
      <c r="K377" s="7" t="str">
        <f>IF(OR($A377="", $B377=""),"",SUMIFS(Provisions!$D:$D,Provisions!$B:$B,$A377,Provisions!$C:$C,$B377))</f>
        <v/>
      </c>
      <c r="L377" s="7" t="str">
        <f t="shared" si="87"/>
        <v/>
      </c>
      <c r="M377" s="7" t="str">
        <f t="shared" si="88"/>
        <v/>
      </c>
      <c r="N377" s="7" t="str">
        <f t="shared" si="89"/>
        <v/>
      </c>
      <c r="O377" s="8"/>
      <c r="P377" s="8"/>
      <c r="Q377" s="8"/>
      <c r="R377" t="str">
        <f t="shared" si="90"/>
        <v/>
      </c>
      <c r="S377" t="str">
        <f t="shared" si="91"/>
        <v/>
      </c>
      <c r="T377" t="str">
        <f t="shared" si="92"/>
        <v/>
      </c>
      <c r="U377" t="str">
        <f t="shared" si="93"/>
        <v/>
      </c>
      <c r="V377" t="str">
        <f t="shared" si="94"/>
        <v/>
      </c>
      <c r="W377" t="str">
        <f t="shared" si="95"/>
        <v/>
      </c>
      <c r="X377" t="str">
        <f t="shared" si="96"/>
        <v/>
      </c>
      <c r="Y377" t="str">
        <f t="shared" si="97"/>
        <v/>
      </c>
      <c r="Z377" t="str">
        <f t="shared" si="98"/>
        <v/>
      </c>
      <c r="AA377" t="str">
        <f t="shared" si="99"/>
        <v/>
      </c>
      <c r="AB377" t="str">
        <f t="shared" si="100"/>
        <v/>
      </c>
      <c r="AC377" t="str">
        <f t="shared" si="101"/>
        <v/>
      </c>
    </row>
    <row r="378" spans="1:29" x14ac:dyDescent="0.25">
      <c r="A378" s="6"/>
      <c r="B378" s="6"/>
      <c r="C378" s="7" t="str">
        <f>IF($B378="","",VLOOKUP($B378,Baux!$A:$G,2,FALSE))</f>
        <v/>
      </c>
      <c r="D378" s="7" t="str">
        <f>IF($B378="","",VLOOKUP($B378,Baux!$A:$G,3,FALSE))</f>
        <v/>
      </c>
      <c r="E378" s="7" t="str">
        <f>IF($C378="","",VLOOKUP($C378,Biens!$A:$F,2,FALSE))</f>
        <v/>
      </c>
      <c r="F378" s="7" t="str">
        <f>IF(OR($A378="", $B378=""),"",MAX(VLOOKUP($B378,Baux!$A:$G,4,FALSE),DATE($A378,1,1)))</f>
        <v/>
      </c>
      <c r="G378" s="7" t="str">
        <f>IF(OR($A378="", $B378=""),"",MIN(IF(VLOOKUP($B378,Baux!$A:$G,5,FALSE)="",DATE($A378,12,31),VLOOKUP($B378,Baux!$A:$G,5,FALSE)),DATE($A378,12,31)))</f>
        <v/>
      </c>
      <c r="H378" s="7" t="str">
        <f t="shared" si="85"/>
        <v/>
      </c>
      <c r="I378" s="7" t="str">
        <f t="shared" si="86"/>
        <v/>
      </c>
      <c r="J378" s="7" t="str">
        <f>IF(OR($A378="", $B378=""),"",$I378*(IFERROR(SUMIFS(Charges_Reelles!$J:$J,Charges_Reelles!$C:$C,$A378,Charges_Reelles!$D:$D,"Immeuble",Charges_Reelles!$E:$E,$E378,Charges_Reelles!$K:$K,"O",Charges_Reelles!$L:$L,"Tantièmes")*IFERROR(VLOOKUP($C378,Biens!$A:$F,3,FALSE)/VLOOKUP($E378,Immeubles!$A:$F,3,FALSE),0),0)+IFERROR(SUMIFS(Charges_Reelles!$J:$J,Charges_Reelles!$C:$C,$A378,Charges_Reelles!$D:$D,"Immeuble",Charges_Reelles!$E:$E,$E378,Charges_Reelles!$K:$K,"O",Charges_Reelles!$L:$L,"Surface")*IFERROR(VLOOKUP($C378,Biens!$A:$F,4,FALSE)/VLOOKUP($E378,Immeubles!$A:$F,4,FALSE),0),0)+IFERROR(SUMIFS(Charges_Reelles!$J:$J,Charges_Reelles!$C:$C,$A378,Charges_Reelles!$D:$D,"Immeuble",Charges_Reelles!$E:$E,$E378,Charges_Reelles!$K:$K,"O",Charges_Reelles!$L:$L,"Égalitaire")*IFERROR(1/VLOOKUP($E378,Immeubles!$A:$F,5,FALSE),0),0)+SUMIFS(Charges_Reelles!$J:$J,Charges_Reelles!$C:$C,$A378,Charges_Reelles!$D:$D,"Bien",Charges_Reelles!$F:$F,$C378,Charges_Reelles!$K:$K,"O")+SUMIFS(Charges_Reelles!$J:$J,Charges_Reelles!$C:$C,$A378,Charges_Reelles!$D:$D,"Bail",Charges_Reelles!$G:$G,$B378,Charges_Reelles!$K:$K,"O")))</f>
        <v/>
      </c>
      <c r="K378" s="7" t="str">
        <f>IF(OR($A378="", $B378=""),"",SUMIFS(Provisions!$D:$D,Provisions!$B:$B,$A378,Provisions!$C:$C,$B378))</f>
        <v/>
      </c>
      <c r="L378" s="7" t="str">
        <f t="shared" si="87"/>
        <v/>
      </c>
      <c r="M378" s="7" t="str">
        <f t="shared" si="88"/>
        <v/>
      </c>
      <c r="N378" s="7" t="str">
        <f t="shared" si="89"/>
        <v/>
      </c>
      <c r="O378" s="8"/>
      <c r="P378" s="8"/>
      <c r="Q378" s="8"/>
      <c r="R378" t="str">
        <f t="shared" si="90"/>
        <v/>
      </c>
      <c r="S378" t="str">
        <f t="shared" si="91"/>
        <v/>
      </c>
      <c r="T378" t="str">
        <f t="shared" si="92"/>
        <v/>
      </c>
      <c r="U378" t="str">
        <f t="shared" si="93"/>
        <v/>
      </c>
      <c r="V378" t="str">
        <f t="shared" si="94"/>
        <v/>
      </c>
      <c r="W378" t="str">
        <f t="shared" si="95"/>
        <v/>
      </c>
      <c r="X378" t="str">
        <f t="shared" si="96"/>
        <v/>
      </c>
      <c r="Y378" t="str">
        <f t="shared" si="97"/>
        <v/>
      </c>
      <c r="Z378" t="str">
        <f t="shared" si="98"/>
        <v/>
      </c>
      <c r="AA378" t="str">
        <f t="shared" si="99"/>
        <v/>
      </c>
      <c r="AB378" t="str">
        <f t="shared" si="100"/>
        <v/>
      </c>
      <c r="AC378" t="str">
        <f t="shared" si="101"/>
        <v/>
      </c>
    </row>
    <row r="379" spans="1:29" x14ac:dyDescent="0.25">
      <c r="A379" s="6"/>
      <c r="B379" s="6"/>
      <c r="C379" s="7" t="str">
        <f>IF($B379="","",VLOOKUP($B379,Baux!$A:$G,2,FALSE))</f>
        <v/>
      </c>
      <c r="D379" s="7" t="str">
        <f>IF($B379="","",VLOOKUP($B379,Baux!$A:$G,3,FALSE))</f>
        <v/>
      </c>
      <c r="E379" s="7" t="str">
        <f>IF($C379="","",VLOOKUP($C379,Biens!$A:$F,2,FALSE))</f>
        <v/>
      </c>
      <c r="F379" s="7" t="str">
        <f>IF(OR($A379="", $B379=""),"",MAX(VLOOKUP($B379,Baux!$A:$G,4,FALSE),DATE($A379,1,1)))</f>
        <v/>
      </c>
      <c r="G379" s="7" t="str">
        <f>IF(OR($A379="", $B379=""),"",MIN(IF(VLOOKUP($B379,Baux!$A:$G,5,FALSE)="",DATE($A379,12,31),VLOOKUP($B379,Baux!$A:$G,5,FALSE)),DATE($A379,12,31)))</f>
        <v/>
      </c>
      <c r="H379" s="7" t="str">
        <f t="shared" si="85"/>
        <v/>
      </c>
      <c r="I379" s="7" t="str">
        <f t="shared" si="86"/>
        <v/>
      </c>
      <c r="J379" s="7" t="str">
        <f>IF(OR($A379="", $B379=""),"",$I379*(IFERROR(SUMIFS(Charges_Reelles!$J:$J,Charges_Reelles!$C:$C,$A379,Charges_Reelles!$D:$D,"Immeuble",Charges_Reelles!$E:$E,$E379,Charges_Reelles!$K:$K,"O",Charges_Reelles!$L:$L,"Tantièmes")*IFERROR(VLOOKUP($C379,Biens!$A:$F,3,FALSE)/VLOOKUP($E379,Immeubles!$A:$F,3,FALSE),0),0)+IFERROR(SUMIFS(Charges_Reelles!$J:$J,Charges_Reelles!$C:$C,$A379,Charges_Reelles!$D:$D,"Immeuble",Charges_Reelles!$E:$E,$E379,Charges_Reelles!$K:$K,"O",Charges_Reelles!$L:$L,"Surface")*IFERROR(VLOOKUP($C379,Biens!$A:$F,4,FALSE)/VLOOKUP($E379,Immeubles!$A:$F,4,FALSE),0),0)+IFERROR(SUMIFS(Charges_Reelles!$J:$J,Charges_Reelles!$C:$C,$A379,Charges_Reelles!$D:$D,"Immeuble",Charges_Reelles!$E:$E,$E379,Charges_Reelles!$K:$K,"O",Charges_Reelles!$L:$L,"Égalitaire")*IFERROR(1/VLOOKUP($E379,Immeubles!$A:$F,5,FALSE),0),0)+SUMIFS(Charges_Reelles!$J:$J,Charges_Reelles!$C:$C,$A379,Charges_Reelles!$D:$D,"Bien",Charges_Reelles!$F:$F,$C379,Charges_Reelles!$K:$K,"O")+SUMIFS(Charges_Reelles!$J:$J,Charges_Reelles!$C:$C,$A379,Charges_Reelles!$D:$D,"Bail",Charges_Reelles!$G:$G,$B379,Charges_Reelles!$K:$K,"O")))</f>
        <v/>
      </c>
      <c r="K379" s="7" t="str">
        <f>IF(OR($A379="", $B379=""),"",SUMIFS(Provisions!$D:$D,Provisions!$B:$B,$A379,Provisions!$C:$C,$B379))</f>
        <v/>
      </c>
      <c r="L379" s="7" t="str">
        <f t="shared" si="87"/>
        <v/>
      </c>
      <c r="M379" s="7" t="str">
        <f t="shared" si="88"/>
        <v/>
      </c>
      <c r="N379" s="7" t="str">
        <f t="shared" si="89"/>
        <v/>
      </c>
      <c r="O379" s="8"/>
      <c r="P379" s="8"/>
      <c r="Q379" s="8"/>
      <c r="R379" t="str">
        <f t="shared" si="90"/>
        <v/>
      </c>
      <c r="S379" t="str">
        <f t="shared" si="91"/>
        <v/>
      </c>
      <c r="T379" t="str">
        <f t="shared" si="92"/>
        <v/>
      </c>
      <c r="U379" t="str">
        <f t="shared" si="93"/>
        <v/>
      </c>
      <c r="V379" t="str">
        <f t="shared" si="94"/>
        <v/>
      </c>
      <c r="W379" t="str">
        <f t="shared" si="95"/>
        <v/>
      </c>
      <c r="X379" t="str">
        <f t="shared" si="96"/>
        <v/>
      </c>
      <c r="Y379" t="str">
        <f t="shared" si="97"/>
        <v/>
      </c>
      <c r="Z379" t="str">
        <f t="shared" si="98"/>
        <v/>
      </c>
      <c r="AA379" t="str">
        <f t="shared" si="99"/>
        <v/>
      </c>
      <c r="AB379" t="str">
        <f t="shared" si="100"/>
        <v/>
      </c>
      <c r="AC379" t="str">
        <f t="shared" si="101"/>
        <v/>
      </c>
    </row>
    <row r="380" spans="1:29" x14ac:dyDescent="0.25">
      <c r="A380" s="6"/>
      <c r="B380" s="6"/>
      <c r="C380" s="7" t="str">
        <f>IF($B380="","",VLOOKUP($B380,Baux!$A:$G,2,FALSE))</f>
        <v/>
      </c>
      <c r="D380" s="7" t="str">
        <f>IF($B380="","",VLOOKUP($B380,Baux!$A:$G,3,FALSE))</f>
        <v/>
      </c>
      <c r="E380" s="7" t="str">
        <f>IF($C380="","",VLOOKUP($C380,Biens!$A:$F,2,FALSE))</f>
        <v/>
      </c>
      <c r="F380" s="7" t="str">
        <f>IF(OR($A380="", $B380=""),"",MAX(VLOOKUP($B380,Baux!$A:$G,4,FALSE),DATE($A380,1,1)))</f>
        <v/>
      </c>
      <c r="G380" s="7" t="str">
        <f>IF(OR($A380="", $B380=""),"",MIN(IF(VLOOKUP($B380,Baux!$A:$G,5,FALSE)="",DATE($A380,12,31),VLOOKUP($B380,Baux!$A:$G,5,FALSE)),DATE($A380,12,31)))</f>
        <v/>
      </c>
      <c r="H380" s="7" t="str">
        <f t="shared" si="85"/>
        <v/>
      </c>
      <c r="I380" s="7" t="str">
        <f t="shared" si="86"/>
        <v/>
      </c>
      <c r="J380" s="7" t="str">
        <f>IF(OR($A380="", $B380=""),"",$I380*(IFERROR(SUMIFS(Charges_Reelles!$J:$J,Charges_Reelles!$C:$C,$A380,Charges_Reelles!$D:$D,"Immeuble",Charges_Reelles!$E:$E,$E380,Charges_Reelles!$K:$K,"O",Charges_Reelles!$L:$L,"Tantièmes")*IFERROR(VLOOKUP($C380,Biens!$A:$F,3,FALSE)/VLOOKUP($E380,Immeubles!$A:$F,3,FALSE),0),0)+IFERROR(SUMIFS(Charges_Reelles!$J:$J,Charges_Reelles!$C:$C,$A380,Charges_Reelles!$D:$D,"Immeuble",Charges_Reelles!$E:$E,$E380,Charges_Reelles!$K:$K,"O",Charges_Reelles!$L:$L,"Surface")*IFERROR(VLOOKUP($C380,Biens!$A:$F,4,FALSE)/VLOOKUP($E380,Immeubles!$A:$F,4,FALSE),0),0)+IFERROR(SUMIFS(Charges_Reelles!$J:$J,Charges_Reelles!$C:$C,$A380,Charges_Reelles!$D:$D,"Immeuble",Charges_Reelles!$E:$E,$E380,Charges_Reelles!$K:$K,"O",Charges_Reelles!$L:$L,"Égalitaire")*IFERROR(1/VLOOKUP($E380,Immeubles!$A:$F,5,FALSE),0),0)+SUMIFS(Charges_Reelles!$J:$J,Charges_Reelles!$C:$C,$A380,Charges_Reelles!$D:$D,"Bien",Charges_Reelles!$F:$F,$C380,Charges_Reelles!$K:$K,"O")+SUMIFS(Charges_Reelles!$J:$J,Charges_Reelles!$C:$C,$A380,Charges_Reelles!$D:$D,"Bail",Charges_Reelles!$G:$G,$B380,Charges_Reelles!$K:$K,"O")))</f>
        <v/>
      </c>
      <c r="K380" s="7" t="str">
        <f>IF(OR($A380="", $B380=""),"",SUMIFS(Provisions!$D:$D,Provisions!$B:$B,$A380,Provisions!$C:$C,$B380))</f>
        <v/>
      </c>
      <c r="L380" s="7" t="str">
        <f t="shared" si="87"/>
        <v/>
      </c>
      <c r="M380" s="7" t="str">
        <f t="shared" si="88"/>
        <v/>
      </c>
      <c r="N380" s="7" t="str">
        <f t="shared" si="89"/>
        <v/>
      </c>
      <c r="O380" s="8"/>
      <c r="P380" s="8"/>
      <c r="Q380" s="8"/>
      <c r="R380" t="str">
        <f t="shared" si="90"/>
        <v/>
      </c>
      <c r="S380" t="str">
        <f t="shared" si="91"/>
        <v/>
      </c>
      <c r="T380" t="str">
        <f t="shared" si="92"/>
        <v/>
      </c>
      <c r="U380" t="str">
        <f t="shared" si="93"/>
        <v/>
      </c>
      <c r="V380" t="str">
        <f t="shared" si="94"/>
        <v/>
      </c>
      <c r="W380" t="str">
        <f t="shared" si="95"/>
        <v/>
      </c>
      <c r="X380" t="str">
        <f t="shared" si="96"/>
        <v/>
      </c>
      <c r="Y380" t="str">
        <f t="shared" si="97"/>
        <v/>
      </c>
      <c r="Z380" t="str">
        <f t="shared" si="98"/>
        <v/>
      </c>
      <c r="AA380" t="str">
        <f t="shared" si="99"/>
        <v/>
      </c>
      <c r="AB380" t="str">
        <f t="shared" si="100"/>
        <v/>
      </c>
      <c r="AC380" t="str">
        <f t="shared" si="101"/>
        <v/>
      </c>
    </row>
    <row r="381" spans="1:29" x14ac:dyDescent="0.25">
      <c r="A381" s="6"/>
      <c r="B381" s="6"/>
      <c r="C381" s="7" t="str">
        <f>IF($B381="","",VLOOKUP($B381,Baux!$A:$G,2,FALSE))</f>
        <v/>
      </c>
      <c r="D381" s="7" t="str">
        <f>IF($B381="","",VLOOKUP($B381,Baux!$A:$G,3,FALSE))</f>
        <v/>
      </c>
      <c r="E381" s="7" t="str">
        <f>IF($C381="","",VLOOKUP($C381,Biens!$A:$F,2,FALSE))</f>
        <v/>
      </c>
      <c r="F381" s="7" t="str">
        <f>IF(OR($A381="", $B381=""),"",MAX(VLOOKUP($B381,Baux!$A:$G,4,FALSE),DATE($A381,1,1)))</f>
        <v/>
      </c>
      <c r="G381" s="7" t="str">
        <f>IF(OR($A381="", $B381=""),"",MIN(IF(VLOOKUP($B381,Baux!$A:$G,5,FALSE)="",DATE($A381,12,31),VLOOKUP($B381,Baux!$A:$G,5,FALSE)),DATE($A381,12,31)))</f>
        <v/>
      </c>
      <c r="H381" s="7" t="str">
        <f t="shared" si="85"/>
        <v/>
      </c>
      <c r="I381" s="7" t="str">
        <f t="shared" si="86"/>
        <v/>
      </c>
      <c r="J381" s="7" t="str">
        <f>IF(OR($A381="", $B381=""),"",$I381*(IFERROR(SUMIFS(Charges_Reelles!$J:$J,Charges_Reelles!$C:$C,$A381,Charges_Reelles!$D:$D,"Immeuble",Charges_Reelles!$E:$E,$E381,Charges_Reelles!$K:$K,"O",Charges_Reelles!$L:$L,"Tantièmes")*IFERROR(VLOOKUP($C381,Biens!$A:$F,3,FALSE)/VLOOKUP($E381,Immeubles!$A:$F,3,FALSE),0),0)+IFERROR(SUMIFS(Charges_Reelles!$J:$J,Charges_Reelles!$C:$C,$A381,Charges_Reelles!$D:$D,"Immeuble",Charges_Reelles!$E:$E,$E381,Charges_Reelles!$K:$K,"O",Charges_Reelles!$L:$L,"Surface")*IFERROR(VLOOKUP($C381,Biens!$A:$F,4,FALSE)/VLOOKUP($E381,Immeubles!$A:$F,4,FALSE),0),0)+IFERROR(SUMIFS(Charges_Reelles!$J:$J,Charges_Reelles!$C:$C,$A381,Charges_Reelles!$D:$D,"Immeuble",Charges_Reelles!$E:$E,$E381,Charges_Reelles!$K:$K,"O",Charges_Reelles!$L:$L,"Égalitaire")*IFERROR(1/VLOOKUP($E381,Immeubles!$A:$F,5,FALSE),0),0)+SUMIFS(Charges_Reelles!$J:$J,Charges_Reelles!$C:$C,$A381,Charges_Reelles!$D:$D,"Bien",Charges_Reelles!$F:$F,$C381,Charges_Reelles!$K:$K,"O")+SUMIFS(Charges_Reelles!$J:$J,Charges_Reelles!$C:$C,$A381,Charges_Reelles!$D:$D,"Bail",Charges_Reelles!$G:$G,$B381,Charges_Reelles!$K:$K,"O")))</f>
        <v/>
      </c>
      <c r="K381" s="7" t="str">
        <f>IF(OR($A381="", $B381=""),"",SUMIFS(Provisions!$D:$D,Provisions!$B:$B,$A381,Provisions!$C:$C,$B381))</f>
        <v/>
      </c>
      <c r="L381" s="7" t="str">
        <f t="shared" si="87"/>
        <v/>
      </c>
      <c r="M381" s="7" t="str">
        <f t="shared" si="88"/>
        <v/>
      </c>
      <c r="N381" s="7" t="str">
        <f t="shared" si="89"/>
        <v/>
      </c>
      <c r="O381" s="8"/>
      <c r="P381" s="8"/>
      <c r="Q381" s="8"/>
      <c r="R381" t="str">
        <f t="shared" si="90"/>
        <v/>
      </c>
      <c r="S381" t="str">
        <f t="shared" si="91"/>
        <v/>
      </c>
      <c r="T381" t="str">
        <f t="shared" si="92"/>
        <v/>
      </c>
      <c r="U381" t="str">
        <f t="shared" si="93"/>
        <v/>
      </c>
      <c r="V381" t="str">
        <f t="shared" si="94"/>
        <v/>
      </c>
      <c r="W381" t="str">
        <f t="shared" si="95"/>
        <v/>
      </c>
      <c r="X381" t="str">
        <f t="shared" si="96"/>
        <v/>
      </c>
      <c r="Y381" t="str">
        <f t="shared" si="97"/>
        <v/>
      </c>
      <c r="Z381" t="str">
        <f t="shared" si="98"/>
        <v/>
      </c>
      <c r="AA381" t="str">
        <f t="shared" si="99"/>
        <v/>
      </c>
      <c r="AB381" t="str">
        <f t="shared" si="100"/>
        <v/>
      </c>
      <c r="AC381" t="str">
        <f t="shared" si="101"/>
        <v/>
      </c>
    </row>
    <row r="382" spans="1:29" x14ac:dyDescent="0.25">
      <c r="A382" s="6"/>
      <c r="B382" s="6"/>
      <c r="C382" s="7" t="str">
        <f>IF($B382="","",VLOOKUP($B382,Baux!$A:$G,2,FALSE))</f>
        <v/>
      </c>
      <c r="D382" s="7" t="str">
        <f>IF($B382="","",VLOOKUP($B382,Baux!$A:$G,3,FALSE))</f>
        <v/>
      </c>
      <c r="E382" s="7" t="str">
        <f>IF($C382="","",VLOOKUP($C382,Biens!$A:$F,2,FALSE))</f>
        <v/>
      </c>
      <c r="F382" s="7" t="str">
        <f>IF(OR($A382="", $B382=""),"",MAX(VLOOKUP($B382,Baux!$A:$G,4,FALSE),DATE($A382,1,1)))</f>
        <v/>
      </c>
      <c r="G382" s="7" t="str">
        <f>IF(OR($A382="", $B382=""),"",MIN(IF(VLOOKUP($B382,Baux!$A:$G,5,FALSE)="",DATE($A382,12,31),VLOOKUP($B382,Baux!$A:$G,5,FALSE)),DATE($A382,12,31)))</f>
        <v/>
      </c>
      <c r="H382" s="7" t="str">
        <f t="shared" si="85"/>
        <v/>
      </c>
      <c r="I382" s="7" t="str">
        <f t="shared" si="86"/>
        <v/>
      </c>
      <c r="J382" s="7" t="str">
        <f>IF(OR($A382="", $B382=""),"",$I382*(IFERROR(SUMIFS(Charges_Reelles!$J:$J,Charges_Reelles!$C:$C,$A382,Charges_Reelles!$D:$D,"Immeuble",Charges_Reelles!$E:$E,$E382,Charges_Reelles!$K:$K,"O",Charges_Reelles!$L:$L,"Tantièmes")*IFERROR(VLOOKUP($C382,Biens!$A:$F,3,FALSE)/VLOOKUP($E382,Immeubles!$A:$F,3,FALSE),0),0)+IFERROR(SUMIFS(Charges_Reelles!$J:$J,Charges_Reelles!$C:$C,$A382,Charges_Reelles!$D:$D,"Immeuble",Charges_Reelles!$E:$E,$E382,Charges_Reelles!$K:$K,"O",Charges_Reelles!$L:$L,"Surface")*IFERROR(VLOOKUP($C382,Biens!$A:$F,4,FALSE)/VLOOKUP($E382,Immeubles!$A:$F,4,FALSE),0),0)+IFERROR(SUMIFS(Charges_Reelles!$J:$J,Charges_Reelles!$C:$C,$A382,Charges_Reelles!$D:$D,"Immeuble",Charges_Reelles!$E:$E,$E382,Charges_Reelles!$K:$K,"O",Charges_Reelles!$L:$L,"Égalitaire")*IFERROR(1/VLOOKUP($E382,Immeubles!$A:$F,5,FALSE),0),0)+SUMIFS(Charges_Reelles!$J:$J,Charges_Reelles!$C:$C,$A382,Charges_Reelles!$D:$D,"Bien",Charges_Reelles!$F:$F,$C382,Charges_Reelles!$K:$K,"O")+SUMIFS(Charges_Reelles!$J:$J,Charges_Reelles!$C:$C,$A382,Charges_Reelles!$D:$D,"Bail",Charges_Reelles!$G:$G,$B382,Charges_Reelles!$K:$K,"O")))</f>
        <v/>
      </c>
      <c r="K382" s="7" t="str">
        <f>IF(OR($A382="", $B382=""),"",SUMIFS(Provisions!$D:$D,Provisions!$B:$B,$A382,Provisions!$C:$C,$B382))</f>
        <v/>
      </c>
      <c r="L382" s="7" t="str">
        <f t="shared" si="87"/>
        <v/>
      </c>
      <c r="M382" s="7" t="str">
        <f t="shared" si="88"/>
        <v/>
      </c>
      <c r="N382" s="7" t="str">
        <f t="shared" si="89"/>
        <v/>
      </c>
      <c r="O382" s="8"/>
      <c r="P382" s="8"/>
      <c r="Q382" s="8"/>
      <c r="R382" t="str">
        <f t="shared" si="90"/>
        <v/>
      </c>
      <c r="S382" t="str">
        <f t="shared" si="91"/>
        <v/>
      </c>
      <c r="T382" t="str">
        <f t="shared" si="92"/>
        <v/>
      </c>
      <c r="U382" t="str">
        <f t="shared" si="93"/>
        <v/>
      </c>
      <c r="V382" t="str">
        <f t="shared" si="94"/>
        <v/>
      </c>
      <c r="W382" t="str">
        <f t="shared" si="95"/>
        <v/>
      </c>
      <c r="X382" t="str">
        <f t="shared" si="96"/>
        <v/>
      </c>
      <c r="Y382" t="str">
        <f t="shared" si="97"/>
        <v/>
      </c>
      <c r="Z382" t="str">
        <f t="shared" si="98"/>
        <v/>
      </c>
      <c r="AA382" t="str">
        <f t="shared" si="99"/>
        <v/>
      </c>
      <c r="AB382" t="str">
        <f t="shared" si="100"/>
        <v/>
      </c>
      <c r="AC382" t="str">
        <f t="shared" si="101"/>
        <v/>
      </c>
    </row>
    <row r="383" spans="1:29" x14ac:dyDescent="0.25">
      <c r="A383" s="6"/>
      <c r="B383" s="6"/>
      <c r="C383" s="7" t="str">
        <f>IF($B383="","",VLOOKUP($B383,Baux!$A:$G,2,FALSE))</f>
        <v/>
      </c>
      <c r="D383" s="7" t="str">
        <f>IF($B383="","",VLOOKUP($B383,Baux!$A:$G,3,FALSE))</f>
        <v/>
      </c>
      <c r="E383" s="7" t="str">
        <f>IF($C383="","",VLOOKUP($C383,Biens!$A:$F,2,FALSE))</f>
        <v/>
      </c>
      <c r="F383" s="7" t="str">
        <f>IF(OR($A383="", $B383=""),"",MAX(VLOOKUP($B383,Baux!$A:$G,4,FALSE),DATE($A383,1,1)))</f>
        <v/>
      </c>
      <c r="G383" s="7" t="str">
        <f>IF(OR($A383="", $B383=""),"",MIN(IF(VLOOKUP($B383,Baux!$A:$G,5,FALSE)="",DATE($A383,12,31),VLOOKUP($B383,Baux!$A:$G,5,FALSE)),DATE($A383,12,31)))</f>
        <v/>
      </c>
      <c r="H383" s="7" t="str">
        <f t="shared" si="85"/>
        <v/>
      </c>
      <c r="I383" s="7" t="str">
        <f t="shared" si="86"/>
        <v/>
      </c>
      <c r="J383" s="7" t="str">
        <f>IF(OR($A383="", $B383=""),"",$I383*(IFERROR(SUMIFS(Charges_Reelles!$J:$J,Charges_Reelles!$C:$C,$A383,Charges_Reelles!$D:$D,"Immeuble",Charges_Reelles!$E:$E,$E383,Charges_Reelles!$K:$K,"O",Charges_Reelles!$L:$L,"Tantièmes")*IFERROR(VLOOKUP($C383,Biens!$A:$F,3,FALSE)/VLOOKUP($E383,Immeubles!$A:$F,3,FALSE),0),0)+IFERROR(SUMIFS(Charges_Reelles!$J:$J,Charges_Reelles!$C:$C,$A383,Charges_Reelles!$D:$D,"Immeuble",Charges_Reelles!$E:$E,$E383,Charges_Reelles!$K:$K,"O",Charges_Reelles!$L:$L,"Surface")*IFERROR(VLOOKUP($C383,Biens!$A:$F,4,FALSE)/VLOOKUP($E383,Immeubles!$A:$F,4,FALSE),0),0)+IFERROR(SUMIFS(Charges_Reelles!$J:$J,Charges_Reelles!$C:$C,$A383,Charges_Reelles!$D:$D,"Immeuble",Charges_Reelles!$E:$E,$E383,Charges_Reelles!$K:$K,"O",Charges_Reelles!$L:$L,"Égalitaire")*IFERROR(1/VLOOKUP($E383,Immeubles!$A:$F,5,FALSE),0),0)+SUMIFS(Charges_Reelles!$J:$J,Charges_Reelles!$C:$C,$A383,Charges_Reelles!$D:$D,"Bien",Charges_Reelles!$F:$F,$C383,Charges_Reelles!$K:$K,"O")+SUMIFS(Charges_Reelles!$J:$J,Charges_Reelles!$C:$C,$A383,Charges_Reelles!$D:$D,"Bail",Charges_Reelles!$G:$G,$B383,Charges_Reelles!$K:$K,"O")))</f>
        <v/>
      </c>
      <c r="K383" s="7" t="str">
        <f>IF(OR($A383="", $B383=""),"",SUMIFS(Provisions!$D:$D,Provisions!$B:$B,$A383,Provisions!$C:$C,$B383))</f>
        <v/>
      </c>
      <c r="L383" s="7" t="str">
        <f t="shared" si="87"/>
        <v/>
      </c>
      <c r="M383" s="7" t="str">
        <f t="shared" si="88"/>
        <v/>
      </c>
      <c r="N383" s="7" t="str">
        <f t="shared" si="89"/>
        <v/>
      </c>
      <c r="O383" s="8"/>
      <c r="P383" s="8"/>
      <c r="Q383" s="8"/>
      <c r="R383" t="str">
        <f t="shared" si="90"/>
        <v/>
      </c>
      <c r="S383" t="str">
        <f t="shared" si="91"/>
        <v/>
      </c>
      <c r="T383" t="str">
        <f t="shared" si="92"/>
        <v/>
      </c>
      <c r="U383" t="str">
        <f t="shared" si="93"/>
        <v/>
      </c>
      <c r="V383" t="str">
        <f t="shared" si="94"/>
        <v/>
      </c>
      <c r="W383" t="str">
        <f t="shared" si="95"/>
        <v/>
      </c>
      <c r="X383" t="str">
        <f t="shared" si="96"/>
        <v/>
      </c>
      <c r="Y383" t="str">
        <f t="shared" si="97"/>
        <v/>
      </c>
      <c r="Z383" t="str">
        <f t="shared" si="98"/>
        <v/>
      </c>
      <c r="AA383" t="str">
        <f t="shared" si="99"/>
        <v/>
      </c>
      <c r="AB383" t="str">
        <f t="shared" si="100"/>
        <v/>
      </c>
      <c r="AC383" t="str">
        <f t="shared" si="101"/>
        <v/>
      </c>
    </row>
    <row r="384" spans="1:29" x14ac:dyDescent="0.25">
      <c r="A384" s="6"/>
      <c r="B384" s="6"/>
      <c r="C384" s="7" t="str">
        <f>IF($B384="","",VLOOKUP($B384,Baux!$A:$G,2,FALSE))</f>
        <v/>
      </c>
      <c r="D384" s="7" t="str">
        <f>IF($B384="","",VLOOKUP($B384,Baux!$A:$G,3,FALSE))</f>
        <v/>
      </c>
      <c r="E384" s="7" t="str">
        <f>IF($C384="","",VLOOKUP($C384,Biens!$A:$F,2,FALSE))</f>
        <v/>
      </c>
      <c r="F384" s="7" t="str">
        <f>IF(OR($A384="", $B384=""),"",MAX(VLOOKUP($B384,Baux!$A:$G,4,FALSE),DATE($A384,1,1)))</f>
        <v/>
      </c>
      <c r="G384" s="7" t="str">
        <f>IF(OR($A384="", $B384=""),"",MIN(IF(VLOOKUP($B384,Baux!$A:$G,5,FALSE)="",DATE($A384,12,31),VLOOKUP($B384,Baux!$A:$G,5,FALSE)),DATE($A384,12,31)))</f>
        <v/>
      </c>
      <c r="H384" s="7" t="str">
        <f t="shared" si="85"/>
        <v/>
      </c>
      <c r="I384" s="7" t="str">
        <f t="shared" si="86"/>
        <v/>
      </c>
      <c r="J384" s="7" t="str">
        <f>IF(OR($A384="", $B384=""),"",$I384*(IFERROR(SUMIFS(Charges_Reelles!$J:$J,Charges_Reelles!$C:$C,$A384,Charges_Reelles!$D:$D,"Immeuble",Charges_Reelles!$E:$E,$E384,Charges_Reelles!$K:$K,"O",Charges_Reelles!$L:$L,"Tantièmes")*IFERROR(VLOOKUP($C384,Biens!$A:$F,3,FALSE)/VLOOKUP($E384,Immeubles!$A:$F,3,FALSE),0),0)+IFERROR(SUMIFS(Charges_Reelles!$J:$J,Charges_Reelles!$C:$C,$A384,Charges_Reelles!$D:$D,"Immeuble",Charges_Reelles!$E:$E,$E384,Charges_Reelles!$K:$K,"O",Charges_Reelles!$L:$L,"Surface")*IFERROR(VLOOKUP($C384,Biens!$A:$F,4,FALSE)/VLOOKUP($E384,Immeubles!$A:$F,4,FALSE),0),0)+IFERROR(SUMIFS(Charges_Reelles!$J:$J,Charges_Reelles!$C:$C,$A384,Charges_Reelles!$D:$D,"Immeuble",Charges_Reelles!$E:$E,$E384,Charges_Reelles!$K:$K,"O",Charges_Reelles!$L:$L,"Égalitaire")*IFERROR(1/VLOOKUP($E384,Immeubles!$A:$F,5,FALSE),0),0)+SUMIFS(Charges_Reelles!$J:$J,Charges_Reelles!$C:$C,$A384,Charges_Reelles!$D:$D,"Bien",Charges_Reelles!$F:$F,$C384,Charges_Reelles!$K:$K,"O")+SUMIFS(Charges_Reelles!$J:$J,Charges_Reelles!$C:$C,$A384,Charges_Reelles!$D:$D,"Bail",Charges_Reelles!$G:$G,$B384,Charges_Reelles!$K:$K,"O")))</f>
        <v/>
      </c>
      <c r="K384" s="7" t="str">
        <f>IF(OR($A384="", $B384=""),"",SUMIFS(Provisions!$D:$D,Provisions!$B:$B,$A384,Provisions!$C:$C,$B384))</f>
        <v/>
      </c>
      <c r="L384" s="7" t="str">
        <f t="shared" si="87"/>
        <v/>
      </c>
      <c r="M384" s="7" t="str">
        <f t="shared" si="88"/>
        <v/>
      </c>
      <c r="N384" s="7" t="str">
        <f t="shared" si="89"/>
        <v/>
      </c>
      <c r="O384" s="8"/>
      <c r="P384" s="8"/>
      <c r="Q384" s="8"/>
      <c r="R384" t="str">
        <f t="shared" si="90"/>
        <v/>
      </c>
      <c r="S384" t="str">
        <f t="shared" si="91"/>
        <v/>
      </c>
      <c r="T384" t="str">
        <f t="shared" si="92"/>
        <v/>
      </c>
      <c r="U384" t="str">
        <f t="shared" si="93"/>
        <v/>
      </c>
      <c r="V384" t="str">
        <f t="shared" si="94"/>
        <v/>
      </c>
      <c r="W384" t="str">
        <f t="shared" si="95"/>
        <v/>
      </c>
      <c r="X384" t="str">
        <f t="shared" si="96"/>
        <v/>
      </c>
      <c r="Y384" t="str">
        <f t="shared" si="97"/>
        <v/>
      </c>
      <c r="Z384" t="str">
        <f t="shared" si="98"/>
        <v/>
      </c>
      <c r="AA384" t="str">
        <f t="shared" si="99"/>
        <v/>
      </c>
      <c r="AB384" t="str">
        <f t="shared" si="100"/>
        <v/>
      </c>
      <c r="AC384" t="str">
        <f t="shared" si="101"/>
        <v/>
      </c>
    </row>
    <row r="385" spans="1:29" x14ac:dyDescent="0.25">
      <c r="A385" s="6"/>
      <c r="B385" s="6"/>
      <c r="C385" s="7" t="str">
        <f>IF($B385="","",VLOOKUP($B385,Baux!$A:$G,2,FALSE))</f>
        <v/>
      </c>
      <c r="D385" s="7" t="str">
        <f>IF($B385="","",VLOOKUP($B385,Baux!$A:$G,3,FALSE))</f>
        <v/>
      </c>
      <c r="E385" s="7" t="str">
        <f>IF($C385="","",VLOOKUP($C385,Biens!$A:$F,2,FALSE))</f>
        <v/>
      </c>
      <c r="F385" s="7" t="str">
        <f>IF(OR($A385="", $B385=""),"",MAX(VLOOKUP($B385,Baux!$A:$G,4,FALSE),DATE($A385,1,1)))</f>
        <v/>
      </c>
      <c r="G385" s="7" t="str">
        <f>IF(OR($A385="", $B385=""),"",MIN(IF(VLOOKUP($B385,Baux!$A:$G,5,FALSE)="",DATE($A385,12,31),VLOOKUP($B385,Baux!$A:$G,5,FALSE)),DATE($A385,12,31)))</f>
        <v/>
      </c>
      <c r="H385" s="7" t="str">
        <f t="shared" si="85"/>
        <v/>
      </c>
      <c r="I385" s="7" t="str">
        <f t="shared" si="86"/>
        <v/>
      </c>
      <c r="J385" s="7" t="str">
        <f>IF(OR($A385="", $B385=""),"",$I385*(IFERROR(SUMIFS(Charges_Reelles!$J:$J,Charges_Reelles!$C:$C,$A385,Charges_Reelles!$D:$D,"Immeuble",Charges_Reelles!$E:$E,$E385,Charges_Reelles!$K:$K,"O",Charges_Reelles!$L:$L,"Tantièmes")*IFERROR(VLOOKUP($C385,Biens!$A:$F,3,FALSE)/VLOOKUP($E385,Immeubles!$A:$F,3,FALSE),0),0)+IFERROR(SUMIFS(Charges_Reelles!$J:$J,Charges_Reelles!$C:$C,$A385,Charges_Reelles!$D:$D,"Immeuble",Charges_Reelles!$E:$E,$E385,Charges_Reelles!$K:$K,"O",Charges_Reelles!$L:$L,"Surface")*IFERROR(VLOOKUP($C385,Biens!$A:$F,4,FALSE)/VLOOKUP($E385,Immeubles!$A:$F,4,FALSE),0),0)+IFERROR(SUMIFS(Charges_Reelles!$J:$J,Charges_Reelles!$C:$C,$A385,Charges_Reelles!$D:$D,"Immeuble",Charges_Reelles!$E:$E,$E385,Charges_Reelles!$K:$K,"O",Charges_Reelles!$L:$L,"Égalitaire")*IFERROR(1/VLOOKUP($E385,Immeubles!$A:$F,5,FALSE),0),0)+SUMIFS(Charges_Reelles!$J:$J,Charges_Reelles!$C:$C,$A385,Charges_Reelles!$D:$D,"Bien",Charges_Reelles!$F:$F,$C385,Charges_Reelles!$K:$K,"O")+SUMIFS(Charges_Reelles!$J:$J,Charges_Reelles!$C:$C,$A385,Charges_Reelles!$D:$D,"Bail",Charges_Reelles!$G:$G,$B385,Charges_Reelles!$K:$K,"O")))</f>
        <v/>
      </c>
      <c r="K385" s="7" t="str">
        <f>IF(OR($A385="", $B385=""),"",SUMIFS(Provisions!$D:$D,Provisions!$B:$B,$A385,Provisions!$C:$C,$B385))</f>
        <v/>
      </c>
      <c r="L385" s="7" t="str">
        <f t="shared" si="87"/>
        <v/>
      </c>
      <c r="M385" s="7" t="str">
        <f t="shared" si="88"/>
        <v/>
      </c>
      <c r="N385" s="7" t="str">
        <f t="shared" si="89"/>
        <v/>
      </c>
      <c r="O385" s="8"/>
      <c r="P385" s="8"/>
      <c r="Q385" s="8"/>
      <c r="R385" t="str">
        <f t="shared" si="90"/>
        <v/>
      </c>
      <c r="S385" t="str">
        <f t="shared" si="91"/>
        <v/>
      </c>
      <c r="T385" t="str">
        <f t="shared" si="92"/>
        <v/>
      </c>
      <c r="U385" t="str">
        <f t="shared" si="93"/>
        <v/>
      </c>
      <c r="V385" t="str">
        <f t="shared" si="94"/>
        <v/>
      </c>
      <c r="W385" t="str">
        <f t="shared" si="95"/>
        <v/>
      </c>
      <c r="X385" t="str">
        <f t="shared" si="96"/>
        <v/>
      </c>
      <c r="Y385" t="str">
        <f t="shared" si="97"/>
        <v/>
      </c>
      <c r="Z385" t="str">
        <f t="shared" si="98"/>
        <v/>
      </c>
      <c r="AA385" t="str">
        <f t="shared" si="99"/>
        <v/>
      </c>
      <c r="AB385" t="str">
        <f t="shared" si="100"/>
        <v/>
      </c>
      <c r="AC385" t="str">
        <f t="shared" si="101"/>
        <v/>
      </c>
    </row>
    <row r="386" spans="1:29" x14ac:dyDescent="0.25">
      <c r="A386" s="6"/>
      <c r="B386" s="6"/>
      <c r="C386" s="7" t="str">
        <f>IF($B386="","",VLOOKUP($B386,Baux!$A:$G,2,FALSE))</f>
        <v/>
      </c>
      <c r="D386" s="7" t="str">
        <f>IF($B386="","",VLOOKUP($B386,Baux!$A:$G,3,FALSE))</f>
        <v/>
      </c>
      <c r="E386" s="7" t="str">
        <f>IF($C386="","",VLOOKUP($C386,Biens!$A:$F,2,FALSE))</f>
        <v/>
      </c>
      <c r="F386" s="7" t="str">
        <f>IF(OR($A386="", $B386=""),"",MAX(VLOOKUP($B386,Baux!$A:$G,4,FALSE),DATE($A386,1,1)))</f>
        <v/>
      </c>
      <c r="G386" s="7" t="str">
        <f>IF(OR($A386="", $B386=""),"",MIN(IF(VLOOKUP($B386,Baux!$A:$G,5,FALSE)="",DATE($A386,12,31),VLOOKUP($B386,Baux!$A:$G,5,FALSE)),DATE($A386,12,31)))</f>
        <v/>
      </c>
      <c r="H386" s="7" t="str">
        <f t="shared" si="85"/>
        <v/>
      </c>
      <c r="I386" s="7" t="str">
        <f t="shared" si="86"/>
        <v/>
      </c>
      <c r="J386" s="7" t="str">
        <f>IF(OR($A386="", $B386=""),"",$I386*(IFERROR(SUMIFS(Charges_Reelles!$J:$J,Charges_Reelles!$C:$C,$A386,Charges_Reelles!$D:$D,"Immeuble",Charges_Reelles!$E:$E,$E386,Charges_Reelles!$K:$K,"O",Charges_Reelles!$L:$L,"Tantièmes")*IFERROR(VLOOKUP($C386,Biens!$A:$F,3,FALSE)/VLOOKUP($E386,Immeubles!$A:$F,3,FALSE),0),0)+IFERROR(SUMIFS(Charges_Reelles!$J:$J,Charges_Reelles!$C:$C,$A386,Charges_Reelles!$D:$D,"Immeuble",Charges_Reelles!$E:$E,$E386,Charges_Reelles!$K:$K,"O",Charges_Reelles!$L:$L,"Surface")*IFERROR(VLOOKUP($C386,Biens!$A:$F,4,FALSE)/VLOOKUP($E386,Immeubles!$A:$F,4,FALSE),0),0)+IFERROR(SUMIFS(Charges_Reelles!$J:$J,Charges_Reelles!$C:$C,$A386,Charges_Reelles!$D:$D,"Immeuble",Charges_Reelles!$E:$E,$E386,Charges_Reelles!$K:$K,"O",Charges_Reelles!$L:$L,"Égalitaire")*IFERROR(1/VLOOKUP($E386,Immeubles!$A:$F,5,FALSE),0),0)+SUMIFS(Charges_Reelles!$J:$J,Charges_Reelles!$C:$C,$A386,Charges_Reelles!$D:$D,"Bien",Charges_Reelles!$F:$F,$C386,Charges_Reelles!$K:$K,"O")+SUMIFS(Charges_Reelles!$J:$J,Charges_Reelles!$C:$C,$A386,Charges_Reelles!$D:$D,"Bail",Charges_Reelles!$G:$G,$B386,Charges_Reelles!$K:$K,"O")))</f>
        <v/>
      </c>
      <c r="K386" s="7" t="str">
        <f>IF(OR($A386="", $B386=""),"",SUMIFS(Provisions!$D:$D,Provisions!$B:$B,$A386,Provisions!$C:$C,$B386))</f>
        <v/>
      </c>
      <c r="L386" s="7" t="str">
        <f t="shared" si="87"/>
        <v/>
      </c>
      <c r="M386" s="7" t="str">
        <f t="shared" si="88"/>
        <v/>
      </c>
      <c r="N386" s="7" t="str">
        <f t="shared" si="89"/>
        <v/>
      </c>
      <c r="O386" s="8"/>
      <c r="P386" s="8"/>
      <c r="Q386" s="8"/>
      <c r="R386" t="str">
        <f t="shared" si="90"/>
        <v/>
      </c>
      <c r="S386" t="str">
        <f t="shared" si="91"/>
        <v/>
      </c>
      <c r="T386" t="str">
        <f t="shared" si="92"/>
        <v/>
      </c>
      <c r="U386" t="str">
        <f t="shared" si="93"/>
        <v/>
      </c>
      <c r="V386" t="str">
        <f t="shared" si="94"/>
        <v/>
      </c>
      <c r="W386" t="str">
        <f t="shared" si="95"/>
        <v/>
      </c>
      <c r="X386" t="str">
        <f t="shared" si="96"/>
        <v/>
      </c>
      <c r="Y386" t="str">
        <f t="shared" si="97"/>
        <v/>
      </c>
      <c r="Z386" t="str">
        <f t="shared" si="98"/>
        <v/>
      </c>
      <c r="AA386" t="str">
        <f t="shared" si="99"/>
        <v/>
      </c>
      <c r="AB386" t="str">
        <f t="shared" si="100"/>
        <v/>
      </c>
      <c r="AC386" t="str">
        <f t="shared" si="101"/>
        <v/>
      </c>
    </row>
    <row r="387" spans="1:29" x14ac:dyDescent="0.25">
      <c r="A387" s="6"/>
      <c r="B387" s="6"/>
      <c r="C387" s="7" t="str">
        <f>IF($B387="","",VLOOKUP($B387,Baux!$A:$G,2,FALSE))</f>
        <v/>
      </c>
      <c r="D387" s="7" t="str">
        <f>IF($B387="","",VLOOKUP($B387,Baux!$A:$G,3,FALSE))</f>
        <v/>
      </c>
      <c r="E387" s="7" t="str">
        <f>IF($C387="","",VLOOKUP($C387,Biens!$A:$F,2,FALSE))</f>
        <v/>
      </c>
      <c r="F387" s="7" t="str">
        <f>IF(OR($A387="", $B387=""),"",MAX(VLOOKUP($B387,Baux!$A:$G,4,FALSE),DATE($A387,1,1)))</f>
        <v/>
      </c>
      <c r="G387" s="7" t="str">
        <f>IF(OR($A387="", $B387=""),"",MIN(IF(VLOOKUP($B387,Baux!$A:$G,5,FALSE)="",DATE($A387,12,31),VLOOKUP($B387,Baux!$A:$G,5,FALSE)),DATE($A387,12,31)))</f>
        <v/>
      </c>
      <c r="H387" s="7" t="str">
        <f t="shared" ref="H387:H450" si="102">IF(OR($F387="", $G387=""),"",SUM($R387:$AC387))</f>
        <v/>
      </c>
      <c r="I387" s="7" t="str">
        <f t="shared" ref="I387:I450" si="103">IF($H387="","",$H387/12)</f>
        <v/>
      </c>
      <c r="J387" s="7" t="str">
        <f>IF(OR($A387="", $B387=""),"",$I387*(IFERROR(SUMIFS(Charges_Reelles!$J:$J,Charges_Reelles!$C:$C,$A387,Charges_Reelles!$D:$D,"Immeuble",Charges_Reelles!$E:$E,$E387,Charges_Reelles!$K:$K,"O",Charges_Reelles!$L:$L,"Tantièmes")*IFERROR(VLOOKUP($C387,Biens!$A:$F,3,FALSE)/VLOOKUP($E387,Immeubles!$A:$F,3,FALSE),0),0)+IFERROR(SUMIFS(Charges_Reelles!$J:$J,Charges_Reelles!$C:$C,$A387,Charges_Reelles!$D:$D,"Immeuble",Charges_Reelles!$E:$E,$E387,Charges_Reelles!$K:$K,"O",Charges_Reelles!$L:$L,"Surface")*IFERROR(VLOOKUP($C387,Biens!$A:$F,4,FALSE)/VLOOKUP($E387,Immeubles!$A:$F,4,FALSE),0),0)+IFERROR(SUMIFS(Charges_Reelles!$J:$J,Charges_Reelles!$C:$C,$A387,Charges_Reelles!$D:$D,"Immeuble",Charges_Reelles!$E:$E,$E387,Charges_Reelles!$K:$K,"O",Charges_Reelles!$L:$L,"Égalitaire")*IFERROR(1/VLOOKUP($E387,Immeubles!$A:$F,5,FALSE),0),0)+SUMIFS(Charges_Reelles!$J:$J,Charges_Reelles!$C:$C,$A387,Charges_Reelles!$D:$D,"Bien",Charges_Reelles!$F:$F,$C387,Charges_Reelles!$K:$K,"O")+SUMIFS(Charges_Reelles!$J:$J,Charges_Reelles!$C:$C,$A387,Charges_Reelles!$D:$D,"Bail",Charges_Reelles!$G:$G,$B387,Charges_Reelles!$K:$K,"O")))</f>
        <v/>
      </c>
      <c r="K387" s="7" t="str">
        <f>IF(OR($A387="", $B387=""),"",SUMIFS(Provisions!$D:$D,Provisions!$B:$B,$A387,Provisions!$C:$C,$B387))</f>
        <v/>
      </c>
      <c r="L387" s="7" t="str">
        <f t="shared" ref="L387:L450" si="104">IF(OR($J387="", $K387=""),"", $J387-$K387)</f>
        <v/>
      </c>
      <c r="M387" s="7" t="str">
        <f t="shared" ref="M387:M450" si="105">IF($L387="","",MAX(0,$L387))</f>
        <v/>
      </c>
      <c r="N387" s="7" t="str">
        <f t="shared" ref="N387:N450" si="106">IF($L387="","",MAX(0,-$L387))</f>
        <v/>
      </c>
      <c r="O387" s="8"/>
      <c r="P387" s="8"/>
      <c r="Q387" s="8"/>
      <c r="R387" t="str">
        <f t="shared" ref="R387:R450" si="107">IF(OR($F387="", $G387=""),"",MAX(0,MIN($G387,DATE($A387,2,0))-MAX($F387,DATE($A387,1,1))+1)/DAY(DATE($A387,2,0)))</f>
        <v/>
      </c>
      <c r="S387" t="str">
        <f t="shared" ref="S387:S450" si="108">IF(OR($F387="", $G387=""),"",MAX(0,MIN($G387,DATE($A387,3,0))-MAX($F387,DATE($A387,2,1))+1)/DAY(DATE($A387,3,0)))</f>
        <v/>
      </c>
      <c r="T387" t="str">
        <f t="shared" ref="T387:T450" si="109">IF(OR($F387="", $G387=""),"",MAX(0,MIN($G387,DATE($A387,4,0))-MAX($F387,DATE($A387,3,1))+1)/DAY(DATE($A387,4,0)))</f>
        <v/>
      </c>
      <c r="U387" t="str">
        <f t="shared" ref="U387:U450" si="110">IF(OR($F387="", $G387=""),"",MAX(0,MIN($G387,DATE($A387,5,0))-MAX($F387,DATE($A387,4,1))+1)/DAY(DATE($A387,5,0)))</f>
        <v/>
      </c>
      <c r="V387" t="str">
        <f t="shared" ref="V387:V450" si="111">IF(OR($F387="", $G387=""),"",MAX(0,MIN($G387,DATE($A387,6,0))-MAX($F387,DATE($A387,5,1))+1)/DAY(DATE($A387,6,0)))</f>
        <v/>
      </c>
      <c r="W387" t="str">
        <f t="shared" ref="W387:W450" si="112">IF(OR($F387="", $G387=""),"",MAX(0,MIN($G387,DATE($A387,7,0))-MAX($F387,DATE($A387,6,1))+1)/DAY(DATE($A387,7,0)))</f>
        <v/>
      </c>
      <c r="X387" t="str">
        <f t="shared" ref="X387:X450" si="113">IF(OR($F387="", $G387=""),"",MAX(0,MIN($G387,DATE($A387,8,0))-MAX($F387,DATE($A387,7,1))+1)/DAY(DATE($A387,8,0)))</f>
        <v/>
      </c>
      <c r="Y387" t="str">
        <f t="shared" ref="Y387:Y450" si="114">IF(OR($F387="", $G387=""),"",MAX(0,MIN($G387,DATE($A387,9,0))-MAX($F387,DATE($A387,8,1))+1)/DAY(DATE($A387,9,0)))</f>
        <v/>
      </c>
      <c r="Z387" t="str">
        <f t="shared" ref="Z387:Z450" si="115">IF(OR($F387="", $G387=""),"",MAX(0,MIN($G387,DATE($A387,10,0))-MAX($F387,DATE($A387,9,1))+1)/DAY(DATE($A387,10,0)))</f>
        <v/>
      </c>
      <c r="AA387" t="str">
        <f t="shared" ref="AA387:AA450" si="116">IF(OR($F387="", $G387=""),"",MAX(0,MIN($G387,DATE($A387,11,0))-MAX($F387,DATE($A387,10,1))+1)/DAY(DATE($A387,11,0)))</f>
        <v/>
      </c>
      <c r="AB387" t="str">
        <f t="shared" ref="AB387:AB450" si="117">IF(OR($F387="", $G387=""),"",MAX(0,MIN($G387,DATE($A387,12,0))-MAX($F387,DATE($A387,11,1))+1)/DAY(DATE($A387,12,0)))</f>
        <v/>
      </c>
      <c r="AC387" t="str">
        <f t="shared" ref="AC387:AC450" si="118">IF(OR($F387="", $G387=""),"",MAX(0,MIN($G387,DATE($A387,13,0))-MAX($F387,DATE($A387,12,1))+1)/DAY(DATE($A387,13,0)))</f>
        <v/>
      </c>
    </row>
    <row r="388" spans="1:29" x14ac:dyDescent="0.25">
      <c r="A388" s="6"/>
      <c r="B388" s="6"/>
      <c r="C388" s="7" t="str">
        <f>IF($B388="","",VLOOKUP($B388,Baux!$A:$G,2,FALSE))</f>
        <v/>
      </c>
      <c r="D388" s="7" t="str">
        <f>IF($B388="","",VLOOKUP($B388,Baux!$A:$G,3,FALSE))</f>
        <v/>
      </c>
      <c r="E388" s="7" t="str">
        <f>IF($C388="","",VLOOKUP($C388,Biens!$A:$F,2,FALSE))</f>
        <v/>
      </c>
      <c r="F388" s="7" t="str">
        <f>IF(OR($A388="", $B388=""),"",MAX(VLOOKUP($B388,Baux!$A:$G,4,FALSE),DATE($A388,1,1)))</f>
        <v/>
      </c>
      <c r="G388" s="7" t="str">
        <f>IF(OR($A388="", $B388=""),"",MIN(IF(VLOOKUP($B388,Baux!$A:$G,5,FALSE)="",DATE($A388,12,31),VLOOKUP($B388,Baux!$A:$G,5,FALSE)),DATE($A388,12,31)))</f>
        <v/>
      </c>
      <c r="H388" s="7" t="str">
        <f t="shared" si="102"/>
        <v/>
      </c>
      <c r="I388" s="7" t="str">
        <f t="shared" si="103"/>
        <v/>
      </c>
      <c r="J388" s="7" t="str">
        <f>IF(OR($A388="", $B388=""),"",$I388*(IFERROR(SUMIFS(Charges_Reelles!$J:$J,Charges_Reelles!$C:$C,$A388,Charges_Reelles!$D:$D,"Immeuble",Charges_Reelles!$E:$E,$E388,Charges_Reelles!$K:$K,"O",Charges_Reelles!$L:$L,"Tantièmes")*IFERROR(VLOOKUP($C388,Biens!$A:$F,3,FALSE)/VLOOKUP($E388,Immeubles!$A:$F,3,FALSE),0),0)+IFERROR(SUMIFS(Charges_Reelles!$J:$J,Charges_Reelles!$C:$C,$A388,Charges_Reelles!$D:$D,"Immeuble",Charges_Reelles!$E:$E,$E388,Charges_Reelles!$K:$K,"O",Charges_Reelles!$L:$L,"Surface")*IFERROR(VLOOKUP($C388,Biens!$A:$F,4,FALSE)/VLOOKUP($E388,Immeubles!$A:$F,4,FALSE),0),0)+IFERROR(SUMIFS(Charges_Reelles!$J:$J,Charges_Reelles!$C:$C,$A388,Charges_Reelles!$D:$D,"Immeuble",Charges_Reelles!$E:$E,$E388,Charges_Reelles!$K:$K,"O",Charges_Reelles!$L:$L,"Égalitaire")*IFERROR(1/VLOOKUP($E388,Immeubles!$A:$F,5,FALSE),0),0)+SUMIFS(Charges_Reelles!$J:$J,Charges_Reelles!$C:$C,$A388,Charges_Reelles!$D:$D,"Bien",Charges_Reelles!$F:$F,$C388,Charges_Reelles!$K:$K,"O")+SUMIFS(Charges_Reelles!$J:$J,Charges_Reelles!$C:$C,$A388,Charges_Reelles!$D:$D,"Bail",Charges_Reelles!$G:$G,$B388,Charges_Reelles!$K:$K,"O")))</f>
        <v/>
      </c>
      <c r="K388" s="7" t="str">
        <f>IF(OR($A388="", $B388=""),"",SUMIFS(Provisions!$D:$D,Provisions!$B:$B,$A388,Provisions!$C:$C,$B388))</f>
        <v/>
      </c>
      <c r="L388" s="7" t="str">
        <f t="shared" si="104"/>
        <v/>
      </c>
      <c r="M388" s="7" t="str">
        <f t="shared" si="105"/>
        <v/>
      </c>
      <c r="N388" s="7" t="str">
        <f t="shared" si="106"/>
        <v/>
      </c>
      <c r="O388" s="8"/>
      <c r="P388" s="8"/>
      <c r="Q388" s="8"/>
      <c r="R388" t="str">
        <f t="shared" si="107"/>
        <v/>
      </c>
      <c r="S388" t="str">
        <f t="shared" si="108"/>
        <v/>
      </c>
      <c r="T388" t="str">
        <f t="shared" si="109"/>
        <v/>
      </c>
      <c r="U388" t="str">
        <f t="shared" si="110"/>
        <v/>
      </c>
      <c r="V388" t="str">
        <f t="shared" si="111"/>
        <v/>
      </c>
      <c r="W388" t="str">
        <f t="shared" si="112"/>
        <v/>
      </c>
      <c r="X388" t="str">
        <f t="shared" si="113"/>
        <v/>
      </c>
      <c r="Y388" t="str">
        <f t="shared" si="114"/>
        <v/>
      </c>
      <c r="Z388" t="str">
        <f t="shared" si="115"/>
        <v/>
      </c>
      <c r="AA388" t="str">
        <f t="shared" si="116"/>
        <v/>
      </c>
      <c r="AB388" t="str">
        <f t="shared" si="117"/>
        <v/>
      </c>
      <c r="AC388" t="str">
        <f t="shared" si="118"/>
        <v/>
      </c>
    </row>
    <row r="389" spans="1:29" x14ac:dyDescent="0.25">
      <c r="A389" s="6"/>
      <c r="B389" s="6"/>
      <c r="C389" s="7" t="str">
        <f>IF($B389="","",VLOOKUP($B389,Baux!$A:$G,2,FALSE))</f>
        <v/>
      </c>
      <c r="D389" s="7" t="str">
        <f>IF($B389="","",VLOOKUP($B389,Baux!$A:$G,3,FALSE))</f>
        <v/>
      </c>
      <c r="E389" s="7" t="str">
        <f>IF($C389="","",VLOOKUP($C389,Biens!$A:$F,2,FALSE))</f>
        <v/>
      </c>
      <c r="F389" s="7" t="str">
        <f>IF(OR($A389="", $B389=""),"",MAX(VLOOKUP($B389,Baux!$A:$G,4,FALSE),DATE($A389,1,1)))</f>
        <v/>
      </c>
      <c r="G389" s="7" t="str">
        <f>IF(OR($A389="", $B389=""),"",MIN(IF(VLOOKUP($B389,Baux!$A:$G,5,FALSE)="",DATE($A389,12,31),VLOOKUP($B389,Baux!$A:$G,5,FALSE)),DATE($A389,12,31)))</f>
        <v/>
      </c>
      <c r="H389" s="7" t="str">
        <f t="shared" si="102"/>
        <v/>
      </c>
      <c r="I389" s="7" t="str">
        <f t="shared" si="103"/>
        <v/>
      </c>
      <c r="J389" s="7" t="str">
        <f>IF(OR($A389="", $B389=""),"",$I389*(IFERROR(SUMIFS(Charges_Reelles!$J:$J,Charges_Reelles!$C:$C,$A389,Charges_Reelles!$D:$D,"Immeuble",Charges_Reelles!$E:$E,$E389,Charges_Reelles!$K:$K,"O",Charges_Reelles!$L:$L,"Tantièmes")*IFERROR(VLOOKUP($C389,Biens!$A:$F,3,FALSE)/VLOOKUP($E389,Immeubles!$A:$F,3,FALSE),0),0)+IFERROR(SUMIFS(Charges_Reelles!$J:$J,Charges_Reelles!$C:$C,$A389,Charges_Reelles!$D:$D,"Immeuble",Charges_Reelles!$E:$E,$E389,Charges_Reelles!$K:$K,"O",Charges_Reelles!$L:$L,"Surface")*IFERROR(VLOOKUP($C389,Biens!$A:$F,4,FALSE)/VLOOKUP($E389,Immeubles!$A:$F,4,FALSE),0),0)+IFERROR(SUMIFS(Charges_Reelles!$J:$J,Charges_Reelles!$C:$C,$A389,Charges_Reelles!$D:$D,"Immeuble",Charges_Reelles!$E:$E,$E389,Charges_Reelles!$K:$K,"O",Charges_Reelles!$L:$L,"Égalitaire")*IFERROR(1/VLOOKUP($E389,Immeubles!$A:$F,5,FALSE),0),0)+SUMIFS(Charges_Reelles!$J:$J,Charges_Reelles!$C:$C,$A389,Charges_Reelles!$D:$D,"Bien",Charges_Reelles!$F:$F,$C389,Charges_Reelles!$K:$K,"O")+SUMIFS(Charges_Reelles!$J:$J,Charges_Reelles!$C:$C,$A389,Charges_Reelles!$D:$D,"Bail",Charges_Reelles!$G:$G,$B389,Charges_Reelles!$K:$K,"O")))</f>
        <v/>
      </c>
      <c r="K389" s="7" t="str">
        <f>IF(OR($A389="", $B389=""),"",SUMIFS(Provisions!$D:$D,Provisions!$B:$B,$A389,Provisions!$C:$C,$B389))</f>
        <v/>
      </c>
      <c r="L389" s="7" t="str">
        <f t="shared" si="104"/>
        <v/>
      </c>
      <c r="M389" s="7" t="str">
        <f t="shared" si="105"/>
        <v/>
      </c>
      <c r="N389" s="7" t="str">
        <f t="shared" si="106"/>
        <v/>
      </c>
      <c r="O389" s="8"/>
      <c r="P389" s="8"/>
      <c r="Q389" s="8"/>
      <c r="R389" t="str">
        <f t="shared" si="107"/>
        <v/>
      </c>
      <c r="S389" t="str">
        <f t="shared" si="108"/>
        <v/>
      </c>
      <c r="T389" t="str">
        <f t="shared" si="109"/>
        <v/>
      </c>
      <c r="U389" t="str">
        <f t="shared" si="110"/>
        <v/>
      </c>
      <c r="V389" t="str">
        <f t="shared" si="111"/>
        <v/>
      </c>
      <c r="W389" t="str">
        <f t="shared" si="112"/>
        <v/>
      </c>
      <c r="X389" t="str">
        <f t="shared" si="113"/>
        <v/>
      </c>
      <c r="Y389" t="str">
        <f t="shared" si="114"/>
        <v/>
      </c>
      <c r="Z389" t="str">
        <f t="shared" si="115"/>
        <v/>
      </c>
      <c r="AA389" t="str">
        <f t="shared" si="116"/>
        <v/>
      </c>
      <c r="AB389" t="str">
        <f t="shared" si="117"/>
        <v/>
      </c>
      <c r="AC389" t="str">
        <f t="shared" si="118"/>
        <v/>
      </c>
    </row>
    <row r="390" spans="1:29" x14ac:dyDescent="0.25">
      <c r="A390" s="6"/>
      <c r="B390" s="6"/>
      <c r="C390" s="7" t="str">
        <f>IF($B390="","",VLOOKUP($B390,Baux!$A:$G,2,FALSE))</f>
        <v/>
      </c>
      <c r="D390" s="7" t="str">
        <f>IF($B390="","",VLOOKUP($B390,Baux!$A:$G,3,FALSE))</f>
        <v/>
      </c>
      <c r="E390" s="7" t="str">
        <f>IF($C390="","",VLOOKUP($C390,Biens!$A:$F,2,FALSE))</f>
        <v/>
      </c>
      <c r="F390" s="7" t="str">
        <f>IF(OR($A390="", $B390=""),"",MAX(VLOOKUP($B390,Baux!$A:$G,4,FALSE),DATE($A390,1,1)))</f>
        <v/>
      </c>
      <c r="G390" s="7" t="str">
        <f>IF(OR($A390="", $B390=""),"",MIN(IF(VLOOKUP($B390,Baux!$A:$G,5,FALSE)="",DATE($A390,12,31),VLOOKUP($B390,Baux!$A:$G,5,FALSE)),DATE($A390,12,31)))</f>
        <v/>
      </c>
      <c r="H390" s="7" t="str">
        <f t="shared" si="102"/>
        <v/>
      </c>
      <c r="I390" s="7" t="str">
        <f t="shared" si="103"/>
        <v/>
      </c>
      <c r="J390" s="7" t="str">
        <f>IF(OR($A390="", $B390=""),"",$I390*(IFERROR(SUMIFS(Charges_Reelles!$J:$J,Charges_Reelles!$C:$C,$A390,Charges_Reelles!$D:$D,"Immeuble",Charges_Reelles!$E:$E,$E390,Charges_Reelles!$K:$K,"O",Charges_Reelles!$L:$L,"Tantièmes")*IFERROR(VLOOKUP($C390,Biens!$A:$F,3,FALSE)/VLOOKUP($E390,Immeubles!$A:$F,3,FALSE),0),0)+IFERROR(SUMIFS(Charges_Reelles!$J:$J,Charges_Reelles!$C:$C,$A390,Charges_Reelles!$D:$D,"Immeuble",Charges_Reelles!$E:$E,$E390,Charges_Reelles!$K:$K,"O",Charges_Reelles!$L:$L,"Surface")*IFERROR(VLOOKUP($C390,Biens!$A:$F,4,FALSE)/VLOOKUP($E390,Immeubles!$A:$F,4,FALSE),0),0)+IFERROR(SUMIFS(Charges_Reelles!$J:$J,Charges_Reelles!$C:$C,$A390,Charges_Reelles!$D:$D,"Immeuble",Charges_Reelles!$E:$E,$E390,Charges_Reelles!$K:$K,"O",Charges_Reelles!$L:$L,"Égalitaire")*IFERROR(1/VLOOKUP($E390,Immeubles!$A:$F,5,FALSE),0),0)+SUMIFS(Charges_Reelles!$J:$J,Charges_Reelles!$C:$C,$A390,Charges_Reelles!$D:$D,"Bien",Charges_Reelles!$F:$F,$C390,Charges_Reelles!$K:$K,"O")+SUMIFS(Charges_Reelles!$J:$J,Charges_Reelles!$C:$C,$A390,Charges_Reelles!$D:$D,"Bail",Charges_Reelles!$G:$G,$B390,Charges_Reelles!$K:$K,"O")))</f>
        <v/>
      </c>
      <c r="K390" s="7" t="str">
        <f>IF(OR($A390="", $B390=""),"",SUMIFS(Provisions!$D:$D,Provisions!$B:$B,$A390,Provisions!$C:$C,$B390))</f>
        <v/>
      </c>
      <c r="L390" s="7" t="str">
        <f t="shared" si="104"/>
        <v/>
      </c>
      <c r="M390" s="7" t="str">
        <f t="shared" si="105"/>
        <v/>
      </c>
      <c r="N390" s="7" t="str">
        <f t="shared" si="106"/>
        <v/>
      </c>
      <c r="O390" s="8"/>
      <c r="P390" s="8"/>
      <c r="Q390" s="8"/>
      <c r="R390" t="str">
        <f t="shared" si="107"/>
        <v/>
      </c>
      <c r="S390" t="str">
        <f t="shared" si="108"/>
        <v/>
      </c>
      <c r="T390" t="str">
        <f t="shared" si="109"/>
        <v/>
      </c>
      <c r="U390" t="str">
        <f t="shared" si="110"/>
        <v/>
      </c>
      <c r="V390" t="str">
        <f t="shared" si="111"/>
        <v/>
      </c>
      <c r="W390" t="str">
        <f t="shared" si="112"/>
        <v/>
      </c>
      <c r="X390" t="str">
        <f t="shared" si="113"/>
        <v/>
      </c>
      <c r="Y390" t="str">
        <f t="shared" si="114"/>
        <v/>
      </c>
      <c r="Z390" t="str">
        <f t="shared" si="115"/>
        <v/>
      </c>
      <c r="AA390" t="str">
        <f t="shared" si="116"/>
        <v/>
      </c>
      <c r="AB390" t="str">
        <f t="shared" si="117"/>
        <v/>
      </c>
      <c r="AC390" t="str">
        <f t="shared" si="118"/>
        <v/>
      </c>
    </row>
    <row r="391" spans="1:29" x14ac:dyDescent="0.25">
      <c r="A391" s="6"/>
      <c r="B391" s="6"/>
      <c r="C391" s="7" t="str">
        <f>IF($B391="","",VLOOKUP($B391,Baux!$A:$G,2,FALSE))</f>
        <v/>
      </c>
      <c r="D391" s="7" t="str">
        <f>IF($B391="","",VLOOKUP($B391,Baux!$A:$G,3,FALSE))</f>
        <v/>
      </c>
      <c r="E391" s="7" t="str">
        <f>IF($C391="","",VLOOKUP($C391,Biens!$A:$F,2,FALSE))</f>
        <v/>
      </c>
      <c r="F391" s="7" t="str">
        <f>IF(OR($A391="", $B391=""),"",MAX(VLOOKUP($B391,Baux!$A:$G,4,FALSE),DATE($A391,1,1)))</f>
        <v/>
      </c>
      <c r="G391" s="7" t="str">
        <f>IF(OR($A391="", $B391=""),"",MIN(IF(VLOOKUP($B391,Baux!$A:$G,5,FALSE)="",DATE($A391,12,31),VLOOKUP($B391,Baux!$A:$G,5,FALSE)),DATE($A391,12,31)))</f>
        <v/>
      </c>
      <c r="H391" s="7" t="str">
        <f t="shared" si="102"/>
        <v/>
      </c>
      <c r="I391" s="7" t="str">
        <f t="shared" si="103"/>
        <v/>
      </c>
      <c r="J391" s="7" t="str">
        <f>IF(OR($A391="", $B391=""),"",$I391*(IFERROR(SUMIFS(Charges_Reelles!$J:$J,Charges_Reelles!$C:$C,$A391,Charges_Reelles!$D:$D,"Immeuble",Charges_Reelles!$E:$E,$E391,Charges_Reelles!$K:$K,"O",Charges_Reelles!$L:$L,"Tantièmes")*IFERROR(VLOOKUP($C391,Biens!$A:$F,3,FALSE)/VLOOKUP($E391,Immeubles!$A:$F,3,FALSE),0),0)+IFERROR(SUMIFS(Charges_Reelles!$J:$J,Charges_Reelles!$C:$C,$A391,Charges_Reelles!$D:$D,"Immeuble",Charges_Reelles!$E:$E,$E391,Charges_Reelles!$K:$K,"O",Charges_Reelles!$L:$L,"Surface")*IFERROR(VLOOKUP($C391,Biens!$A:$F,4,FALSE)/VLOOKUP($E391,Immeubles!$A:$F,4,FALSE),0),0)+IFERROR(SUMIFS(Charges_Reelles!$J:$J,Charges_Reelles!$C:$C,$A391,Charges_Reelles!$D:$D,"Immeuble",Charges_Reelles!$E:$E,$E391,Charges_Reelles!$K:$K,"O",Charges_Reelles!$L:$L,"Égalitaire")*IFERROR(1/VLOOKUP($E391,Immeubles!$A:$F,5,FALSE),0),0)+SUMIFS(Charges_Reelles!$J:$J,Charges_Reelles!$C:$C,$A391,Charges_Reelles!$D:$D,"Bien",Charges_Reelles!$F:$F,$C391,Charges_Reelles!$K:$K,"O")+SUMIFS(Charges_Reelles!$J:$J,Charges_Reelles!$C:$C,$A391,Charges_Reelles!$D:$D,"Bail",Charges_Reelles!$G:$G,$B391,Charges_Reelles!$K:$K,"O")))</f>
        <v/>
      </c>
      <c r="K391" s="7" t="str">
        <f>IF(OR($A391="", $B391=""),"",SUMIFS(Provisions!$D:$D,Provisions!$B:$B,$A391,Provisions!$C:$C,$B391))</f>
        <v/>
      </c>
      <c r="L391" s="7" t="str">
        <f t="shared" si="104"/>
        <v/>
      </c>
      <c r="M391" s="7" t="str">
        <f t="shared" si="105"/>
        <v/>
      </c>
      <c r="N391" s="7" t="str">
        <f t="shared" si="106"/>
        <v/>
      </c>
      <c r="O391" s="8"/>
      <c r="P391" s="8"/>
      <c r="Q391" s="8"/>
      <c r="R391" t="str">
        <f t="shared" si="107"/>
        <v/>
      </c>
      <c r="S391" t="str">
        <f t="shared" si="108"/>
        <v/>
      </c>
      <c r="T391" t="str">
        <f t="shared" si="109"/>
        <v/>
      </c>
      <c r="U391" t="str">
        <f t="shared" si="110"/>
        <v/>
      </c>
      <c r="V391" t="str">
        <f t="shared" si="111"/>
        <v/>
      </c>
      <c r="W391" t="str">
        <f t="shared" si="112"/>
        <v/>
      </c>
      <c r="X391" t="str">
        <f t="shared" si="113"/>
        <v/>
      </c>
      <c r="Y391" t="str">
        <f t="shared" si="114"/>
        <v/>
      </c>
      <c r="Z391" t="str">
        <f t="shared" si="115"/>
        <v/>
      </c>
      <c r="AA391" t="str">
        <f t="shared" si="116"/>
        <v/>
      </c>
      <c r="AB391" t="str">
        <f t="shared" si="117"/>
        <v/>
      </c>
      <c r="AC391" t="str">
        <f t="shared" si="118"/>
        <v/>
      </c>
    </row>
    <row r="392" spans="1:29" x14ac:dyDescent="0.25">
      <c r="A392" s="6"/>
      <c r="B392" s="6"/>
      <c r="C392" s="7" t="str">
        <f>IF($B392="","",VLOOKUP($B392,Baux!$A:$G,2,FALSE))</f>
        <v/>
      </c>
      <c r="D392" s="7" t="str">
        <f>IF($B392="","",VLOOKUP($B392,Baux!$A:$G,3,FALSE))</f>
        <v/>
      </c>
      <c r="E392" s="7" t="str">
        <f>IF($C392="","",VLOOKUP($C392,Biens!$A:$F,2,FALSE))</f>
        <v/>
      </c>
      <c r="F392" s="7" t="str">
        <f>IF(OR($A392="", $B392=""),"",MAX(VLOOKUP($B392,Baux!$A:$G,4,FALSE),DATE($A392,1,1)))</f>
        <v/>
      </c>
      <c r="G392" s="7" t="str">
        <f>IF(OR($A392="", $B392=""),"",MIN(IF(VLOOKUP($B392,Baux!$A:$G,5,FALSE)="",DATE($A392,12,31),VLOOKUP($B392,Baux!$A:$G,5,FALSE)),DATE($A392,12,31)))</f>
        <v/>
      </c>
      <c r="H392" s="7" t="str">
        <f t="shared" si="102"/>
        <v/>
      </c>
      <c r="I392" s="7" t="str">
        <f t="shared" si="103"/>
        <v/>
      </c>
      <c r="J392" s="7" t="str">
        <f>IF(OR($A392="", $B392=""),"",$I392*(IFERROR(SUMIFS(Charges_Reelles!$J:$J,Charges_Reelles!$C:$C,$A392,Charges_Reelles!$D:$D,"Immeuble",Charges_Reelles!$E:$E,$E392,Charges_Reelles!$K:$K,"O",Charges_Reelles!$L:$L,"Tantièmes")*IFERROR(VLOOKUP($C392,Biens!$A:$F,3,FALSE)/VLOOKUP($E392,Immeubles!$A:$F,3,FALSE),0),0)+IFERROR(SUMIFS(Charges_Reelles!$J:$J,Charges_Reelles!$C:$C,$A392,Charges_Reelles!$D:$D,"Immeuble",Charges_Reelles!$E:$E,$E392,Charges_Reelles!$K:$K,"O",Charges_Reelles!$L:$L,"Surface")*IFERROR(VLOOKUP($C392,Biens!$A:$F,4,FALSE)/VLOOKUP($E392,Immeubles!$A:$F,4,FALSE),0),0)+IFERROR(SUMIFS(Charges_Reelles!$J:$J,Charges_Reelles!$C:$C,$A392,Charges_Reelles!$D:$D,"Immeuble",Charges_Reelles!$E:$E,$E392,Charges_Reelles!$K:$K,"O",Charges_Reelles!$L:$L,"Égalitaire")*IFERROR(1/VLOOKUP($E392,Immeubles!$A:$F,5,FALSE),0),0)+SUMIFS(Charges_Reelles!$J:$J,Charges_Reelles!$C:$C,$A392,Charges_Reelles!$D:$D,"Bien",Charges_Reelles!$F:$F,$C392,Charges_Reelles!$K:$K,"O")+SUMIFS(Charges_Reelles!$J:$J,Charges_Reelles!$C:$C,$A392,Charges_Reelles!$D:$D,"Bail",Charges_Reelles!$G:$G,$B392,Charges_Reelles!$K:$K,"O")))</f>
        <v/>
      </c>
      <c r="K392" s="7" t="str">
        <f>IF(OR($A392="", $B392=""),"",SUMIFS(Provisions!$D:$D,Provisions!$B:$B,$A392,Provisions!$C:$C,$B392))</f>
        <v/>
      </c>
      <c r="L392" s="7" t="str">
        <f t="shared" si="104"/>
        <v/>
      </c>
      <c r="M392" s="7" t="str">
        <f t="shared" si="105"/>
        <v/>
      </c>
      <c r="N392" s="7" t="str">
        <f t="shared" si="106"/>
        <v/>
      </c>
      <c r="O392" s="8"/>
      <c r="P392" s="8"/>
      <c r="Q392" s="8"/>
      <c r="R392" t="str">
        <f t="shared" si="107"/>
        <v/>
      </c>
      <c r="S392" t="str">
        <f t="shared" si="108"/>
        <v/>
      </c>
      <c r="T392" t="str">
        <f t="shared" si="109"/>
        <v/>
      </c>
      <c r="U392" t="str">
        <f t="shared" si="110"/>
        <v/>
      </c>
      <c r="V392" t="str">
        <f t="shared" si="111"/>
        <v/>
      </c>
      <c r="W392" t="str">
        <f t="shared" si="112"/>
        <v/>
      </c>
      <c r="X392" t="str">
        <f t="shared" si="113"/>
        <v/>
      </c>
      <c r="Y392" t="str">
        <f t="shared" si="114"/>
        <v/>
      </c>
      <c r="Z392" t="str">
        <f t="shared" si="115"/>
        <v/>
      </c>
      <c r="AA392" t="str">
        <f t="shared" si="116"/>
        <v/>
      </c>
      <c r="AB392" t="str">
        <f t="shared" si="117"/>
        <v/>
      </c>
      <c r="AC392" t="str">
        <f t="shared" si="118"/>
        <v/>
      </c>
    </row>
    <row r="393" spans="1:29" x14ac:dyDescent="0.25">
      <c r="A393" s="6"/>
      <c r="B393" s="6"/>
      <c r="C393" s="7" t="str">
        <f>IF($B393="","",VLOOKUP($B393,Baux!$A:$G,2,FALSE))</f>
        <v/>
      </c>
      <c r="D393" s="7" t="str">
        <f>IF($B393="","",VLOOKUP($B393,Baux!$A:$G,3,FALSE))</f>
        <v/>
      </c>
      <c r="E393" s="7" t="str">
        <f>IF($C393="","",VLOOKUP($C393,Biens!$A:$F,2,FALSE))</f>
        <v/>
      </c>
      <c r="F393" s="7" t="str">
        <f>IF(OR($A393="", $B393=""),"",MAX(VLOOKUP($B393,Baux!$A:$G,4,FALSE),DATE($A393,1,1)))</f>
        <v/>
      </c>
      <c r="G393" s="7" t="str">
        <f>IF(OR($A393="", $B393=""),"",MIN(IF(VLOOKUP($B393,Baux!$A:$G,5,FALSE)="",DATE($A393,12,31),VLOOKUP($B393,Baux!$A:$G,5,FALSE)),DATE($A393,12,31)))</f>
        <v/>
      </c>
      <c r="H393" s="7" t="str">
        <f t="shared" si="102"/>
        <v/>
      </c>
      <c r="I393" s="7" t="str">
        <f t="shared" si="103"/>
        <v/>
      </c>
      <c r="J393" s="7" t="str">
        <f>IF(OR($A393="", $B393=""),"",$I393*(IFERROR(SUMIFS(Charges_Reelles!$J:$J,Charges_Reelles!$C:$C,$A393,Charges_Reelles!$D:$D,"Immeuble",Charges_Reelles!$E:$E,$E393,Charges_Reelles!$K:$K,"O",Charges_Reelles!$L:$L,"Tantièmes")*IFERROR(VLOOKUP($C393,Biens!$A:$F,3,FALSE)/VLOOKUP($E393,Immeubles!$A:$F,3,FALSE),0),0)+IFERROR(SUMIFS(Charges_Reelles!$J:$J,Charges_Reelles!$C:$C,$A393,Charges_Reelles!$D:$D,"Immeuble",Charges_Reelles!$E:$E,$E393,Charges_Reelles!$K:$K,"O",Charges_Reelles!$L:$L,"Surface")*IFERROR(VLOOKUP($C393,Biens!$A:$F,4,FALSE)/VLOOKUP($E393,Immeubles!$A:$F,4,FALSE),0),0)+IFERROR(SUMIFS(Charges_Reelles!$J:$J,Charges_Reelles!$C:$C,$A393,Charges_Reelles!$D:$D,"Immeuble",Charges_Reelles!$E:$E,$E393,Charges_Reelles!$K:$K,"O",Charges_Reelles!$L:$L,"Égalitaire")*IFERROR(1/VLOOKUP($E393,Immeubles!$A:$F,5,FALSE),0),0)+SUMIFS(Charges_Reelles!$J:$J,Charges_Reelles!$C:$C,$A393,Charges_Reelles!$D:$D,"Bien",Charges_Reelles!$F:$F,$C393,Charges_Reelles!$K:$K,"O")+SUMIFS(Charges_Reelles!$J:$J,Charges_Reelles!$C:$C,$A393,Charges_Reelles!$D:$D,"Bail",Charges_Reelles!$G:$G,$B393,Charges_Reelles!$K:$K,"O")))</f>
        <v/>
      </c>
      <c r="K393" s="7" t="str">
        <f>IF(OR($A393="", $B393=""),"",SUMIFS(Provisions!$D:$D,Provisions!$B:$B,$A393,Provisions!$C:$C,$B393))</f>
        <v/>
      </c>
      <c r="L393" s="7" t="str">
        <f t="shared" si="104"/>
        <v/>
      </c>
      <c r="M393" s="7" t="str">
        <f t="shared" si="105"/>
        <v/>
      </c>
      <c r="N393" s="7" t="str">
        <f t="shared" si="106"/>
        <v/>
      </c>
      <c r="O393" s="8"/>
      <c r="P393" s="8"/>
      <c r="Q393" s="8"/>
      <c r="R393" t="str">
        <f t="shared" si="107"/>
        <v/>
      </c>
      <c r="S393" t="str">
        <f t="shared" si="108"/>
        <v/>
      </c>
      <c r="T393" t="str">
        <f t="shared" si="109"/>
        <v/>
      </c>
      <c r="U393" t="str">
        <f t="shared" si="110"/>
        <v/>
      </c>
      <c r="V393" t="str">
        <f t="shared" si="111"/>
        <v/>
      </c>
      <c r="W393" t="str">
        <f t="shared" si="112"/>
        <v/>
      </c>
      <c r="X393" t="str">
        <f t="shared" si="113"/>
        <v/>
      </c>
      <c r="Y393" t="str">
        <f t="shared" si="114"/>
        <v/>
      </c>
      <c r="Z393" t="str">
        <f t="shared" si="115"/>
        <v/>
      </c>
      <c r="AA393" t="str">
        <f t="shared" si="116"/>
        <v/>
      </c>
      <c r="AB393" t="str">
        <f t="shared" si="117"/>
        <v/>
      </c>
      <c r="AC393" t="str">
        <f t="shared" si="118"/>
        <v/>
      </c>
    </row>
    <row r="394" spans="1:29" x14ac:dyDescent="0.25">
      <c r="A394" s="6"/>
      <c r="B394" s="6"/>
      <c r="C394" s="7" t="str">
        <f>IF($B394="","",VLOOKUP($B394,Baux!$A:$G,2,FALSE))</f>
        <v/>
      </c>
      <c r="D394" s="7" t="str">
        <f>IF($B394="","",VLOOKUP($B394,Baux!$A:$G,3,FALSE))</f>
        <v/>
      </c>
      <c r="E394" s="7" t="str">
        <f>IF($C394="","",VLOOKUP($C394,Biens!$A:$F,2,FALSE))</f>
        <v/>
      </c>
      <c r="F394" s="7" t="str">
        <f>IF(OR($A394="", $B394=""),"",MAX(VLOOKUP($B394,Baux!$A:$G,4,FALSE),DATE($A394,1,1)))</f>
        <v/>
      </c>
      <c r="G394" s="7" t="str">
        <f>IF(OR($A394="", $B394=""),"",MIN(IF(VLOOKUP($B394,Baux!$A:$G,5,FALSE)="",DATE($A394,12,31),VLOOKUP($B394,Baux!$A:$G,5,FALSE)),DATE($A394,12,31)))</f>
        <v/>
      </c>
      <c r="H394" s="7" t="str">
        <f t="shared" si="102"/>
        <v/>
      </c>
      <c r="I394" s="7" t="str">
        <f t="shared" si="103"/>
        <v/>
      </c>
      <c r="J394" s="7" t="str">
        <f>IF(OR($A394="", $B394=""),"",$I394*(IFERROR(SUMIFS(Charges_Reelles!$J:$J,Charges_Reelles!$C:$C,$A394,Charges_Reelles!$D:$D,"Immeuble",Charges_Reelles!$E:$E,$E394,Charges_Reelles!$K:$K,"O",Charges_Reelles!$L:$L,"Tantièmes")*IFERROR(VLOOKUP($C394,Biens!$A:$F,3,FALSE)/VLOOKUP($E394,Immeubles!$A:$F,3,FALSE),0),0)+IFERROR(SUMIFS(Charges_Reelles!$J:$J,Charges_Reelles!$C:$C,$A394,Charges_Reelles!$D:$D,"Immeuble",Charges_Reelles!$E:$E,$E394,Charges_Reelles!$K:$K,"O",Charges_Reelles!$L:$L,"Surface")*IFERROR(VLOOKUP($C394,Biens!$A:$F,4,FALSE)/VLOOKUP($E394,Immeubles!$A:$F,4,FALSE),0),0)+IFERROR(SUMIFS(Charges_Reelles!$J:$J,Charges_Reelles!$C:$C,$A394,Charges_Reelles!$D:$D,"Immeuble",Charges_Reelles!$E:$E,$E394,Charges_Reelles!$K:$K,"O",Charges_Reelles!$L:$L,"Égalitaire")*IFERROR(1/VLOOKUP($E394,Immeubles!$A:$F,5,FALSE),0),0)+SUMIFS(Charges_Reelles!$J:$J,Charges_Reelles!$C:$C,$A394,Charges_Reelles!$D:$D,"Bien",Charges_Reelles!$F:$F,$C394,Charges_Reelles!$K:$K,"O")+SUMIFS(Charges_Reelles!$J:$J,Charges_Reelles!$C:$C,$A394,Charges_Reelles!$D:$D,"Bail",Charges_Reelles!$G:$G,$B394,Charges_Reelles!$K:$K,"O")))</f>
        <v/>
      </c>
      <c r="K394" s="7" t="str">
        <f>IF(OR($A394="", $B394=""),"",SUMIFS(Provisions!$D:$D,Provisions!$B:$B,$A394,Provisions!$C:$C,$B394))</f>
        <v/>
      </c>
      <c r="L394" s="7" t="str">
        <f t="shared" si="104"/>
        <v/>
      </c>
      <c r="M394" s="7" t="str">
        <f t="shared" si="105"/>
        <v/>
      </c>
      <c r="N394" s="7" t="str">
        <f t="shared" si="106"/>
        <v/>
      </c>
      <c r="O394" s="8"/>
      <c r="P394" s="8"/>
      <c r="Q394" s="8"/>
      <c r="R394" t="str">
        <f t="shared" si="107"/>
        <v/>
      </c>
      <c r="S394" t="str">
        <f t="shared" si="108"/>
        <v/>
      </c>
      <c r="T394" t="str">
        <f t="shared" si="109"/>
        <v/>
      </c>
      <c r="U394" t="str">
        <f t="shared" si="110"/>
        <v/>
      </c>
      <c r="V394" t="str">
        <f t="shared" si="111"/>
        <v/>
      </c>
      <c r="W394" t="str">
        <f t="shared" si="112"/>
        <v/>
      </c>
      <c r="X394" t="str">
        <f t="shared" si="113"/>
        <v/>
      </c>
      <c r="Y394" t="str">
        <f t="shared" si="114"/>
        <v/>
      </c>
      <c r="Z394" t="str">
        <f t="shared" si="115"/>
        <v/>
      </c>
      <c r="AA394" t="str">
        <f t="shared" si="116"/>
        <v/>
      </c>
      <c r="AB394" t="str">
        <f t="shared" si="117"/>
        <v/>
      </c>
      <c r="AC394" t="str">
        <f t="shared" si="118"/>
        <v/>
      </c>
    </row>
    <row r="395" spans="1:29" x14ac:dyDescent="0.25">
      <c r="A395" s="6"/>
      <c r="B395" s="6"/>
      <c r="C395" s="7" t="str">
        <f>IF($B395="","",VLOOKUP($B395,Baux!$A:$G,2,FALSE))</f>
        <v/>
      </c>
      <c r="D395" s="7" t="str">
        <f>IF($B395="","",VLOOKUP($B395,Baux!$A:$G,3,FALSE))</f>
        <v/>
      </c>
      <c r="E395" s="7" t="str">
        <f>IF($C395="","",VLOOKUP($C395,Biens!$A:$F,2,FALSE))</f>
        <v/>
      </c>
      <c r="F395" s="7" t="str">
        <f>IF(OR($A395="", $B395=""),"",MAX(VLOOKUP($B395,Baux!$A:$G,4,FALSE),DATE($A395,1,1)))</f>
        <v/>
      </c>
      <c r="G395" s="7" t="str">
        <f>IF(OR($A395="", $B395=""),"",MIN(IF(VLOOKUP($B395,Baux!$A:$G,5,FALSE)="",DATE($A395,12,31),VLOOKUP($B395,Baux!$A:$G,5,FALSE)),DATE($A395,12,31)))</f>
        <v/>
      </c>
      <c r="H395" s="7" t="str">
        <f t="shared" si="102"/>
        <v/>
      </c>
      <c r="I395" s="7" t="str">
        <f t="shared" si="103"/>
        <v/>
      </c>
      <c r="J395" s="7" t="str">
        <f>IF(OR($A395="", $B395=""),"",$I395*(IFERROR(SUMIFS(Charges_Reelles!$J:$J,Charges_Reelles!$C:$C,$A395,Charges_Reelles!$D:$D,"Immeuble",Charges_Reelles!$E:$E,$E395,Charges_Reelles!$K:$K,"O",Charges_Reelles!$L:$L,"Tantièmes")*IFERROR(VLOOKUP($C395,Biens!$A:$F,3,FALSE)/VLOOKUP($E395,Immeubles!$A:$F,3,FALSE),0),0)+IFERROR(SUMIFS(Charges_Reelles!$J:$J,Charges_Reelles!$C:$C,$A395,Charges_Reelles!$D:$D,"Immeuble",Charges_Reelles!$E:$E,$E395,Charges_Reelles!$K:$K,"O",Charges_Reelles!$L:$L,"Surface")*IFERROR(VLOOKUP($C395,Biens!$A:$F,4,FALSE)/VLOOKUP($E395,Immeubles!$A:$F,4,FALSE),0),0)+IFERROR(SUMIFS(Charges_Reelles!$J:$J,Charges_Reelles!$C:$C,$A395,Charges_Reelles!$D:$D,"Immeuble",Charges_Reelles!$E:$E,$E395,Charges_Reelles!$K:$K,"O",Charges_Reelles!$L:$L,"Égalitaire")*IFERROR(1/VLOOKUP($E395,Immeubles!$A:$F,5,FALSE),0),0)+SUMIFS(Charges_Reelles!$J:$J,Charges_Reelles!$C:$C,$A395,Charges_Reelles!$D:$D,"Bien",Charges_Reelles!$F:$F,$C395,Charges_Reelles!$K:$K,"O")+SUMIFS(Charges_Reelles!$J:$J,Charges_Reelles!$C:$C,$A395,Charges_Reelles!$D:$D,"Bail",Charges_Reelles!$G:$G,$B395,Charges_Reelles!$K:$K,"O")))</f>
        <v/>
      </c>
      <c r="K395" s="7" t="str">
        <f>IF(OR($A395="", $B395=""),"",SUMIFS(Provisions!$D:$D,Provisions!$B:$B,$A395,Provisions!$C:$C,$B395))</f>
        <v/>
      </c>
      <c r="L395" s="7" t="str">
        <f t="shared" si="104"/>
        <v/>
      </c>
      <c r="M395" s="7" t="str">
        <f t="shared" si="105"/>
        <v/>
      </c>
      <c r="N395" s="7" t="str">
        <f t="shared" si="106"/>
        <v/>
      </c>
      <c r="O395" s="8"/>
      <c r="P395" s="8"/>
      <c r="Q395" s="8"/>
      <c r="R395" t="str">
        <f t="shared" si="107"/>
        <v/>
      </c>
      <c r="S395" t="str">
        <f t="shared" si="108"/>
        <v/>
      </c>
      <c r="T395" t="str">
        <f t="shared" si="109"/>
        <v/>
      </c>
      <c r="U395" t="str">
        <f t="shared" si="110"/>
        <v/>
      </c>
      <c r="V395" t="str">
        <f t="shared" si="111"/>
        <v/>
      </c>
      <c r="W395" t="str">
        <f t="shared" si="112"/>
        <v/>
      </c>
      <c r="X395" t="str">
        <f t="shared" si="113"/>
        <v/>
      </c>
      <c r="Y395" t="str">
        <f t="shared" si="114"/>
        <v/>
      </c>
      <c r="Z395" t="str">
        <f t="shared" si="115"/>
        <v/>
      </c>
      <c r="AA395" t="str">
        <f t="shared" si="116"/>
        <v/>
      </c>
      <c r="AB395" t="str">
        <f t="shared" si="117"/>
        <v/>
      </c>
      <c r="AC395" t="str">
        <f t="shared" si="118"/>
        <v/>
      </c>
    </row>
    <row r="396" spans="1:29" x14ac:dyDescent="0.25">
      <c r="A396" s="6"/>
      <c r="B396" s="6"/>
      <c r="C396" s="7" t="str">
        <f>IF($B396="","",VLOOKUP($B396,Baux!$A:$G,2,FALSE))</f>
        <v/>
      </c>
      <c r="D396" s="7" t="str">
        <f>IF($B396="","",VLOOKUP($B396,Baux!$A:$G,3,FALSE))</f>
        <v/>
      </c>
      <c r="E396" s="7" t="str">
        <f>IF($C396="","",VLOOKUP($C396,Biens!$A:$F,2,FALSE))</f>
        <v/>
      </c>
      <c r="F396" s="7" t="str">
        <f>IF(OR($A396="", $B396=""),"",MAX(VLOOKUP($B396,Baux!$A:$G,4,FALSE),DATE($A396,1,1)))</f>
        <v/>
      </c>
      <c r="G396" s="7" t="str">
        <f>IF(OR($A396="", $B396=""),"",MIN(IF(VLOOKUP($B396,Baux!$A:$G,5,FALSE)="",DATE($A396,12,31),VLOOKUP($B396,Baux!$A:$G,5,FALSE)),DATE($A396,12,31)))</f>
        <v/>
      </c>
      <c r="H396" s="7" t="str">
        <f t="shared" si="102"/>
        <v/>
      </c>
      <c r="I396" s="7" t="str">
        <f t="shared" si="103"/>
        <v/>
      </c>
      <c r="J396" s="7" t="str">
        <f>IF(OR($A396="", $B396=""),"",$I396*(IFERROR(SUMIFS(Charges_Reelles!$J:$J,Charges_Reelles!$C:$C,$A396,Charges_Reelles!$D:$D,"Immeuble",Charges_Reelles!$E:$E,$E396,Charges_Reelles!$K:$K,"O",Charges_Reelles!$L:$L,"Tantièmes")*IFERROR(VLOOKUP($C396,Biens!$A:$F,3,FALSE)/VLOOKUP($E396,Immeubles!$A:$F,3,FALSE),0),0)+IFERROR(SUMIFS(Charges_Reelles!$J:$J,Charges_Reelles!$C:$C,$A396,Charges_Reelles!$D:$D,"Immeuble",Charges_Reelles!$E:$E,$E396,Charges_Reelles!$K:$K,"O",Charges_Reelles!$L:$L,"Surface")*IFERROR(VLOOKUP($C396,Biens!$A:$F,4,FALSE)/VLOOKUP($E396,Immeubles!$A:$F,4,FALSE),0),0)+IFERROR(SUMIFS(Charges_Reelles!$J:$J,Charges_Reelles!$C:$C,$A396,Charges_Reelles!$D:$D,"Immeuble",Charges_Reelles!$E:$E,$E396,Charges_Reelles!$K:$K,"O",Charges_Reelles!$L:$L,"Égalitaire")*IFERROR(1/VLOOKUP($E396,Immeubles!$A:$F,5,FALSE),0),0)+SUMIFS(Charges_Reelles!$J:$J,Charges_Reelles!$C:$C,$A396,Charges_Reelles!$D:$D,"Bien",Charges_Reelles!$F:$F,$C396,Charges_Reelles!$K:$K,"O")+SUMIFS(Charges_Reelles!$J:$J,Charges_Reelles!$C:$C,$A396,Charges_Reelles!$D:$D,"Bail",Charges_Reelles!$G:$G,$B396,Charges_Reelles!$K:$K,"O")))</f>
        <v/>
      </c>
      <c r="K396" s="7" t="str">
        <f>IF(OR($A396="", $B396=""),"",SUMIFS(Provisions!$D:$D,Provisions!$B:$B,$A396,Provisions!$C:$C,$B396))</f>
        <v/>
      </c>
      <c r="L396" s="7" t="str">
        <f t="shared" si="104"/>
        <v/>
      </c>
      <c r="M396" s="7" t="str">
        <f t="shared" si="105"/>
        <v/>
      </c>
      <c r="N396" s="7" t="str">
        <f t="shared" si="106"/>
        <v/>
      </c>
      <c r="O396" s="8"/>
      <c r="P396" s="8"/>
      <c r="Q396" s="8"/>
      <c r="R396" t="str">
        <f t="shared" si="107"/>
        <v/>
      </c>
      <c r="S396" t="str">
        <f t="shared" si="108"/>
        <v/>
      </c>
      <c r="T396" t="str">
        <f t="shared" si="109"/>
        <v/>
      </c>
      <c r="U396" t="str">
        <f t="shared" si="110"/>
        <v/>
      </c>
      <c r="V396" t="str">
        <f t="shared" si="111"/>
        <v/>
      </c>
      <c r="W396" t="str">
        <f t="shared" si="112"/>
        <v/>
      </c>
      <c r="X396" t="str">
        <f t="shared" si="113"/>
        <v/>
      </c>
      <c r="Y396" t="str">
        <f t="shared" si="114"/>
        <v/>
      </c>
      <c r="Z396" t="str">
        <f t="shared" si="115"/>
        <v/>
      </c>
      <c r="AA396" t="str">
        <f t="shared" si="116"/>
        <v/>
      </c>
      <c r="AB396" t="str">
        <f t="shared" si="117"/>
        <v/>
      </c>
      <c r="AC396" t="str">
        <f t="shared" si="118"/>
        <v/>
      </c>
    </row>
    <row r="397" spans="1:29" x14ac:dyDescent="0.25">
      <c r="A397" s="6"/>
      <c r="B397" s="6"/>
      <c r="C397" s="7" t="str">
        <f>IF($B397="","",VLOOKUP($B397,Baux!$A:$G,2,FALSE))</f>
        <v/>
      </c>
      <c r="D397" s="7" t="str">
        <f>IF($B397="","",VLOOKUP($B397,Baux!$A:$G,3,FALSE))</f>
        <v/>
      </c>
      <c r="E397" s="7" t="str">
        <f>IF($C397="","",VLOOKUP($C397,Biens!$A:$F,2,FALSE))</f>
        <v/>
      </c>
      <c r="F397" s="7" t="str">
        <f>IF(OR($A397="", $B397=""),"",MAX(VLOOKUP($B397,Baux!$A:$G,4,FALSE),DATE($A397,1,1)))</f>
        <v/>
      </c>
      <c r="G397" s="7" t="str">
        <f>IF(OR($A397="", $B397=""),"",MIN(IF(VLOOKUP($B397,Baux!$A:$G,5,FALSE)="",DATE($A397,12,31),VLOOKUP($B397,Baux!$A:$G,5,FALSE)),DATE($A397,12,31)))</f>
        <v/>
      </c>
      <c r="H397" s="7" t="str">
        <f t="shared" si="102"/>
        <v/>
      </c>
      <c r="I397" s="7" t="str">
        <f t="shared" si="103"/>
        <v/>
      </c>
      <c r="J397" s="7" t="str">
        <f>IF(OR($A397="", $B397=""),"",$I397*(IFERROR(SUMIFS(Charges_Reelles!$J:$J,Charges_Reelles!$C:$C,$A397,Charges_Reelles!$D:$D,"Immeuble",Charges_Reelles!$E:$E,$E397,Charges_Reelles!$K:$K,"O",Charges_Reelles!$L:$L,"Tantièmes")*IFERROR(VLOOKUP($C397,Biens!$A:$F,3,FALSE)/VLOOKUP($E397,Immeubles!$A:$F,3,FALSE),0),0)+IFERROR(SUMIFS(Charges_Reelles!$J:$J,Charges_Reelles!$C:$C,$A397,Charges_Reelles!$D:$D,"Immeuble",Charges_Reelles!$E:$E,$E397,Charges_Reelles!$K:$K,"O",Charges_Reelles!$L:$L,"Surface")*IFERROR(VLOOKUP($C397,Biens!$A:$F,4,FALSE)/VLOOKUP($E397,Immeubles!$A:$F,4,FALSE),0),0)+IFERROR(SUMIFS(Charges_Reelles!$J:$J,Charges_Reelles!$C:$C,$A397,Charges_Reelles!$D:$D,"Immeuble",Charges_Reelles!$E:$E,$E397,Charges_Reelles!$K:$K,"O",Charges_Reelles!$L:$L,"Égalitaire")*IFERROR(1/VLOOKUP($E397,Immeubles!$A:$F,5,FALSE),0),0)+SUMIFS(Charges_Reelles!$J:$J,Charges_Reelles!$C:$C,$A397,Charges_Reelles!$D:$D,"Bien",Charges_Reelles!$F:$F,$C397,Charges_Reelles!$K:$K,"O")+SUMIFS(Charges_Reelles!$J:$J,Charges_Reelles!$C:$C,$A397,Charges_Reelles!$D:$D,"Bail",Charges_Reelles!$G:$G,$B397,Charges_Reelles!$K:$K,"O")))</f>
        <v/>
      </c>
      <c r="K397" s="7" t="str">
        <f>IF(OR($A397="", $B397=""),"",SUMIFS(Provisions!$D:$D,Provisions!$B:$B,$A397,Provisions!$C:$C,$B397))</f>
        <v/>
      </c>
      <c r="L397" s="7" t="str">
        <f t="shared" si="104"/>
        <v/>
      </c>
      <c r="M397" s="7" t="str">
        <f t="shared" si="105"/>
        <v/>
      </c>
      <c r="N397" s="7" t="str">
        <f t="shared" si="106"/>
        <v/>
      </c>
      <c r="O397" s="8"/>
      <c r="P397" s="8"/>
      <c r="Q397" s="8"/>
      <c r="R397" t="str">
        <f t="shared" si="107"/>
        <v/>
      </c>
      <c r="S397" t="str">
        <f t="shared" si="108"/>
        <v/>
      </c>
      <c r="T397" t="str">
        <f t="shared" si="109"/>
        <v/>
      </c>
      <c r="U397" t="str">
        <f t="shared" si="110"/>
        <v/>
      </c>
      <c r="V397" t="str">
        <f t="shared" si="111"/>
        <v/>
      </c>
      <c r="W397" t="str">
        <f t="shared" si="112"/>
        <v/>
      </c>
      <c r="X397" t="str">
        <f t="shared" si="113"/>
        <v/>
      </c>
      <c r="Y397" t="str">
        <f t="shared" si="114"/>
        <v/>
      </c>
      <c r="Z397" t="str">
        <f t="shared" si="115"/>
        <v/>
      </c>
      <c r="AA397" t="str">
        <f t="shared" si="116"/>
        <v/>
      </c>
      <c r="AB397" t="str">
        <f t="shared" si="117"/>
        <v/>
      </c>
      <c r="AC397" t="str">
        <f t="shared" si="118"/>
        <v/>
      </c>
    </row>
    <row r="398" spans="1:29" x14ac:dyDescent="0.25">
      <c r="A398" s="6"/>
      <c r="B398" s="6"/>
      <c r="C398" s="7" t="str">
        <f>IF($B398="","",VLOOKUP($B398,Baux!$A:$G,2,FALSE))</f>
        <v/>
      </c>
      <c r="D398" s="7" t="str">
        <f>IF($B398="","",VLOOKUP($B398,Baux!$A:$G,3,FALSE))</f>
        <v/>
      </c>
      <c r="E398" s="7" t="str">
        <f>IF($C398="","",VLOOKUP($C398,Biens!$A:$F,2,FALSE))</f>
        <v/>
      </c>
      <c r="F398" s="7" t="str">
        <f>IF(OR($A398="", $B398=""),"",MAX(VLOOKUP($B398,Baux!$A:$G,4,FALSE),DATE($A398,1,1)))</f>
        <v/>
      </c>
      <c r="G398" s="7" t="str">
        <f>IF(OR($A398="", $B398=""),"",MIN(IF(VLOOKUP($B398,Baux!$A:$G,5,FALSE)="",DATE($A398,12,31),VLOOKUP($B398,Baux!$A:$G,5,FALSE)),DATE($A398,12,31)))</f>
        <v/>
      </c>
      <c r="H398" s="7" t="str">
        <f t="shared" si="102"/>
        <v/>
      </c>
      <c r="I398" s="7" t="str">
        <f t="shared" si="103"/>
        <v/>
      </c>
      <c r="J398" s="7" t="str">
        <f>IF(OR($A398="", $B398=""),"",$I398*(IFERROR(SUMIFS(Charges_Reelles!$J:$J,Charges_Reelles!$C:$C,$A398,Charges_Reelles!$D:$D,"Immeuble",Charges_Reelles!$E:$E,$E398,Charges_Reelles!$K:$K,"O",Charges_Reelles!$L:$L,"Tantièmes")*IFERROR(VLOOKUP($C398,Biens!$A:$F,3,FALSE)/VLOOKUP($E398,Immeubles!$A:$F,3,FALSE),0),0)+IFERROR(SUMIFS(Charges_Reelles!$J:$J,Charges_Reelles!$C:$C,$A398,Charges_Reelles!$D:$D,"Immeuble",Charges_Reelles!$E:$E,$E398,Charges_Reelles!$K:$K,"O",Charges_Reelles!$L:$L,"Surface")*IFERROR(VLOOKUP($C398,Biens!$A:$F,4,FALSE)/VLOOKUP($E398,Immeubles!$A:$F,4,FALSE),0),0)+IFERROR(SUMIFS(Charges_Reelles!$J:$J,Charges_Reelles!$C:$C,$A398,Charges_Reelles!$D:$D,"Immeuble",Charges_Reelles!$E:$E,$E398,Charges_Reelles!$K:$K,"O",Charges_Reelles!$L:$L,"Égalitaire")*IFERROR(1/VLOOKUP($E398,Immeubles!$A:$F,5,FALSE),0),0)+SUMIFS(Charges_Reelles!$J:$J,Charges_Reelles!$C:$C,$A398,Charges_Reelles!$D:$D,"Bien",Charges_Reelles!$F:$F,$C398,Charges_Reelles!$K:$K,"O")+SUMIFS(Charges_Reelles!$J:$J,Charges_Reelles!$C:$C,$A398,Charges_Reelles!$D:$D,"Bail",Charges_Reelles!$G:$G,$B398,Charges_Reelles!$K:$K,"O")))</f>
        <v/>
      </c>
      <c r="K398" s="7" t="str">
        <f>IF(OR($A398="", $B398=""),"",SUMIFS(Provisions!$D:$D,Provisions!$B:$B,$A398,Provisions!$C:$C,$B398))</f>
        <v/>
      </c>
      <c r="L398" s="7" t="str">
        <f t="shared" si="104"/>
        <v/>
      </c>
      <c r="M398" s="7" t="str">
        <f t="shared" si="105"/>
        <v/>
      </c>
      <c r="N398" s="7" t="str">
        <f t="shared" si="106"/>
        <v/>
      </c>
      <c r="O398" s="8"/>
      <c r="P398" s="8"/>
      <c r="Q398" s="8"/>
      <c r="R398" t="str">
        <f t="shared" si="107"/>
        <v/>
      </c>
      <c r="S398" t="str">
        <f t="shared" si="108"/>
        <v/>
      </c>
      <c r="T398" t="str">
        <f t="shared" si="109"/>
        <v/>
      </c>
      <c r="U398" t="str">
        <f t="shared" si="110"/>
        <v/>
      </c>
      <c r="V398" t="str">
        <f t="shared" si="111"/>
        <v/>
      </c>
      <c r="W398" t="str">
        <f t="shared" si="112"/>
        <v/>
      </c>
      <c r="X398" t="str">
        <f t="shared" si="113"/>
        <v/>
      </c>
      <c r="Y398" t="str">
        <f t="shared" si="114"/>
        <v/>
      </c>
      <c r="Z398" t="str">
        <f t="shared" si="115"/>
        <v/>
      </c>
      <c r="AA398" t="str">
        <f t="shared" si="116"/>
        <v/>
      </c>
      <c r="AB398" t="str">
        <f t="shared" si="117"/>
        <v/>
      </c>
      <c r="AC398" t="str">
        <f t="shared" si="118"/>
        <v/>
      </c>
    </row>
    <row r="399" spans="1:29" x14ac:dyDescent="0.25">
      <c r="A399" s="6"/>
      <c r="B399" s="6"/>
      <c r="C399" s="7" t="str">
        <f>IF($B399="","",VLOOKUP($B399,Baux!$A:$G,2,FALSE))</f>
        <v/>
      </c>
      <c r="D399" s="7" t="str">
        <f>IF($B399="","",VLOOKUP($B399,Baux!$A:$G,3,FALSE))</f>
        <v/>
      </c>
      <c r="E399" s="7" t="str">
        <f>IF($C399="","",VLOOKUP($C399,Biens!$A:$F,2,FALSE))</f>
        <v/>
      </c>
      <c r="F399" s="7" t="str">
        <f>IF(OR($A399="", $B399=""),"",MAX(VLOOKUP($B399,Baux!$A:$G,4,FALSE),DATE($A399,1,1)))</f>
        <v/>
      </c>
      <c r="G399" s="7" t="str">
        <f>IF(OR($A399="", $B399=""),"",MIN(IF(VLOOKUP($B399,Baux!$A:$G,5,FALSE)="",DATE($A399,12,31),VLOOKUP($B399,Baux!$A:$G,5,FALSE)),DATE($A399,12,31)))</f>
        <v/>
      </c>
      <c r="H399" s="7" t="str">
        <f t="shared" si="102"/>
        <v/>
      </c>
      <c r="I399" s="7" t="str">
        <f t="shared" si="103"/>
        <v/>
      </c>
      <c r="J399" s="7" t="str">
        <f>IF(OR($A399="", $B399=""),"",$I399*(IFERROR(SUMIFS(Charges_Reelles!$J:$J,Charges_Reelles!$C:$C,$A399,Charges_Reelles!$D:$D,"Immeuble",Charges_Reelles!$E:$E,$E399,Charges_Reelles!$K:$K,"O",Charges_Reelles!$L:$L,"Tantièmes")*IFERROR(VLOOKUP($C399,Biens!$A:$F,3,FALSE)/VLOOKUP($E399,Immeubles!$A:$F,3,FALSE),0),0)+IFERROR(SUMIFS(Charges_Reelles!$J:$J,Charges_Reelles!$C:$C,$A399,Charges_Reelles!$D:$D,"Immeuble",Charges_Reelles!$E:$E,$E399,Charges_Reelles!$K:$K,"O",Charges_Reelles!$L:$L,"Surface")*IFERROR(VLOOKUP($C399,Biens!$A:$F,4,FALSE)/VLOOKUP($E399,Immeubles!$A:$F,4,FALSE),0),0)+IFERROR(SUMIFS(Charges_Reelles!$J:$J,Charges_Reelles!$C:$C,$A399,Charges_Reelles!$D:$D,"Immeuble",Charges_Reelles!$E:$E,$E399,Charges_Reelles!$K:$K,"O",Charges_Reelles!$L:$L,"Égalitaire")*IFERROR(1/VLOOKUP($E399,Immeubles!$A:$F,5,FALSE),0),0)+SUMIFS(Charges_Reelles!$J:$J,Charges_Reelles!$C:$C,$A399,Charges_Reelles!$D:$D,"Bien",Charges_Reelles!$F:$F,$C399,Charges_Reelles!$K:$K,"O")+SUMIFS(Charges_Reelles!$J:$J,Charges_Reelles!$C:$C,$A399,Charges_Reelles!$D:$D,"Bail",Charges_Reelles!$G:$G,$B399,Charges_Reelles!$K:$K,"O")))</f>
        <v/>
      </c>
      <c r="K399" s="7" t="str">
        <f>IF(OR($A399="", $B399=""),"",SUMIFS(Provisions!$D:$D,Provisions!$B:$B,$A399,Provisions!$C:$C,$B399))</f>
        <v/>
      </c>
      <c r="L399" s="7" t="str">
        <f t="shared" si="104"/>
        <v/>
      </c>
      <c r="M399" s="7" t="str">
        <f t="shared" si="105"/>
        <v/>
      </c>
      <c r="N399" s="7" t="str">
        <f t="shared" si="106"/>
        <v/>
      </c>
      <c r="O399" s="8"/>
      <c r="P399" s="8"/>
      <c r="Q399" s="8"/>
      <c r="R399" t="str">
        <f t="shared" si="107"/>
        <v/>
      </c>
      <c r="S399" t="str">
        <f t="shared" si="108"/>
        <v/>
      </c>
      <c r="T399" t="str">
        <f t="shared" si="109"/>
        <v/>
      </c>
      <c r="U399" t="str">
        <f t="shared" si="110"/>
        <v/>
      </c>
      <c r="V399" t="str">
        <f t="shared" si="111"/>
        <v/>
      </c>
      <c r="W399" t="str">
        <f t="shared" si="112"/>
        <v/>
      </c>
      <c r="X399" t="str">
        <f t="shared" si="113"/>
        <v/>
      </c>
      <c r="Y399" t="str">
        <f t="shared" si="114"/>
        <v/>
      </c>
      <c r="Z399" t="str">
        <f t="shared" si="115"/>
        <v/>
      </c>
      <c r="AA399" t="str">
        <f t="shared" si="116"/>
        <v/>
      </c>
      <c r="AB399" t="str">
        <f t="shared" si="117"/>
        <v/>
      </c>
      <c r="AC399" t="str">
        <f t="shared" si="118"/>
        <v/>
      </c>
    </row>
    <row r="400" spans="1:29" x14ac:dyDescent="0.25">
      <c r="A400" s="6"/>
      <c r="B400" s="6"/>
      <c r="C400" s="7" t="str">
        <f>IF($B400="","",VLOOKUP($B400,Baux!$A:$G,2,FALSE))</f>
        <v/>
      </c>
      <c r="D400" s="7" t="str">
        <f>IF($B400="","",VLOOKUP($B400,Baux!$A:$G,3,FALSE))</f>
        <v/>
      </c>
      <c r="E400" s="7" t="str">
        <f>IF($C400="","",VLOOKUP($C400,Biens!$A:$F,2,FALSE))</f>
        <v/>
      </c>
      <c r="F400" s="7" t="str">
        <f>IF(OR($A400="", $B400=""),"",MAX(VLOOKUP($B400,Baux!$A:$G,4,FALSE),DATE($A400,1,1)))</f>
        <v/>
      </c>
      <c r="G400" s="7" t="str">
        <f>IF(OR($A400="", $B400=""),"",MIN(IF(VLOOKUP($B400,Baux!$A:$G,5,FALSE)="",DATE($A400,12,31),VLOOKUP($B400,Baux!$A:$G,5,FALSE)),DATE($A400,12,31)))</f>
        <v/>
      </c>
      <c r="H400" s="7" t="str">
        <f t="shared" si="102"/>
        <v/>
      </c>
      <c r="I400" s="7" t="str">
        <f t="shared" si="103"/>
        <v/>
      </c>
      <c r="J400" s="7" t="str">
        <f>IF(OR($A400="", $B400=""),"",$I400*(IFERROR(SUMIFS(Charges_Reelles!$J:$J,Charges_Reelles!$C:$C,$A400,Charges_Reelles!$D:$D,"Immeuble",Charges_Reelles!$E:$E,$E400,Charges_Reelles!$K:$K,"O",Charges_Reelles!$L:$L,"Tantièmes")*IFERROR(VLOOKUP($C400,Biens!$A:$F,3,FALSE)/VLOOKUP($E400,Immeubles!$A:$F,3,FALSE),0),0)+IFERROR(SUMIFS(Charges_Reelles!$J:$J,Charges_Reelles!$C:$C,$A400,Charges_Reelles!$D:$D,"Immeuble",Charges_Reelles!$E:$E,$E400,Charges_Reelles!$K:$K,"O",Charges_Reelles!$L:$L,"Surface")*IFERROR(VLOOKUP($C400,Biens!$A:$F,4,FALSE)/VLOOKUP($E400,Immeubles!$A:$F,4,FALSE),0),0)+IFERROR(SUMIFS(Charges_Reelles!$J:$J,Charges_Reelles!$C:$C,$A400,Charges_Reelles!$D:$D,"Immeuble",Charges_Reelles!$E:$E,$E400,Charges_Reelles!$K:$K,"O",Charges_Reelles!$L:$L,"Égalitaire")*IFERROR(1/VLOOKUP($E400,Immeubles!$A:$F,5,FALSE),0),0)+SUMIFS(Charges_Reelles!$J:$J,Charges_Reelles!$C:$C,$A400,Charges_Reelles!$D:$D,"Bien",Charges_Reelles!$F:$F,$C400,Charges_Reelles!$K:$K,"O")+SUMIFS(Charges_Reelles!$J:$J,Charges_Reelles!$C:$C,$A400,Charges_Reelles!$D:$D,"Bail",Charges_Reelles!$G:$G,$B400,Charges_Reelles!$K:$K,"O")))</f>
        <v/>
      </c>
      <c r="K400" s="7" t="str">
        <f>IF(OR($A400="", $B400=""),"",SUMIFS(Provisions!$D:$D,Provisions!$B:$B,$A400,Provisions!$C:$C,$B400))</f>
        <v/>
      </c>
      <c r="L400" s="7" t="str">
        <f t="shared" si="104"/>
        <v/>
      </c>
      <c r="M400" s="7" t="str">
        <f t="shared" si="105"/>
        <v/>
      </c>
      <c r="N400" s="7" t="str">
        <f t="shared" si="106"/>
        <v/>
      </c>
      <c r="O400" s="8"/>
      <c r="P400" s="8"/>
      <c r="Q400" s="8"/>
      <c r="R400" t="str">
        <f t="shared" si="107"/>
        <v/>
      </c>
      <c r="S400" t="str">
        <f t="shared" si="108"/>
        <v/>
      </c>
      <c r="T400" t="str">
        <f t="shared" si="109"/>
        <v/>
      </c>
      <c r="U400" t="str">
        <f t="shared" si="110"/>
        <v/>
      </c>
      <c r="V400" t="str">
        <f t="shared" si="111"/>
        <v/>
      </c>
      <c r="W400" t="str">
        <f t="shared" si="112"/>
        <v/>
      </c>
      <c r="X400" t="str">
        <f t="shared" si="113"/>
        <v/>
      </c>
      <c r="Y400" t="str">
        <f t="shared" si="114"/>
        <v/>
      </c>
      <c r="Z400" t="str">
        <f t="shared" si="115"/>
        <v/>
      </c>
      <c r="AA400" t="str">
        <f t="shared" si="116"/>
        <v/>
      </c>
      <c r="AB400" t="str">
        <f t="shared" si="117"/>
        <v/>
      </c>
      <c r="AC400" t="str">
        <f t="shared" si="118"/>
        <v/>
      </c>
    </row>
    <row r="401" spans="1:29" x14ac:dyDescent="0.25">
      <c r="A401" s="6"/>
      <c r="B401" s="6"/>
      <c r="C401" s="7" t="str">
        <f>IF($B401="","",VLOOKUP($B401,Baux!$A:$G,2,FALSE))</f>
        <v/>
      </c>
      <c r="D401" s="7" t="str">
        <f>IF($B401="","",VLOOKUP($B401,Baux!$A:$G,3,FALSE))</f>
        <v/>
      </c>
      <c r="E401" s="7" t="str">
        <f>IF($C401="","",VLOOKUP($C401,Biens!$A:$F,2,FALSE))</f>
        <v/>
      </c>
      <c r="F401" s="7" t="str">
        <f>IF(OR($A401="", $B401=""),"",MAX(VLOOKUP($B401,Baux!$A:$G,4,FALSE),DATE($A401,1,1)))</f>
        <v/>
      </c>
      <c r="G401" s="7" t="str">
        <f>IF(OR($A401="", $B401=""),"",MIN(IF(VLOOKUP($B401,Baux!$A:$G,5,FALSE)="",DATE($A401,12,31),VLOOKUP($B401,Baux!$A:$G,5,FALSE)),DATE($A401,12,31)))</f>
        <v/>
      </c>
      <c r="H401" s="7" t="str">
        <f t="shared" si="102"/>
        <v/>
      </c>
      <c r="I401" s="7" t="str">
        <f t="shared" si="103"/>
        <v/>
      </c>
      <c r="J401" s="7" t="str">
        <f>IF(OR($A401="", $B401=""),"",$I401*(IFERROR(SUMIFS(Charges_Reelles!$J:$J,Charges_Reelles!$C:$C,$A401,Charges_Reelles!$D:$D,"Immeuble",Charges_Reelles!$E:$E,$E401,Charges_Reelles!$K:$K,"O",Charges_Reelles!$L:$L,"Tantièmes")*IFERROR(VLOOKUP($C401,Biens!$A:$F,3,FALSE)/VLOOKUP($E401,Immeubles!$A:$F,3,FALSE),0),0)+IFERROR(SUMIFS(Charges_Reelles!$J:$J,Charges_Reelles!$C:$C,$A401,Charges_Reelles!$D:$D,"Immeuble",Charges_Reelles!$E:$E,$E401,Charges_Reelles!$K:$K,"O",Charges_Reelles!$L:$L,"Surface")*IFERROR(VLOOKUP($C401,Biens!$A:$F,4,FALSE)/VLOOKUP($E401,Immeubles!$A:$F,4,FALSE),0),0)+IFERROR(SUMIFS(Charges_Reelles!$J:$J,Charges_Reelles!$C:$C,$A401,Charges_Reelles!$D:$D,"Immeuble",Charges_Reelles!$E:$E,$E401,Charges_Reelles!$K:$K,"O",Charges_Reelles!$L:$L,"Égalitaire")*IFERROR(1/VLOOKUP($E401,Immeubles!$A:$F,5,FALSE),0),0)+SUMIFS(Charges_Reelles!$J:$J,Charges_Reelles!$C:$C,$A401,Charges_Reelles!$D:$D,"Bien",Charges_Reelles!$F:$F,$C401,Charges_Reelles!$K:$K,"O")+SUMIFS(Charges_Reelles!$J:$J,Charges_Reelles!$C:$C,$A401,Charges_Reelles!$D:$D,"Bail",Charges_Reelles!$G:$G,$B401,Charges_Reelles!$K:$K,"O")))</f>
        <v/>
      </c>
      <c r="K401" s="7" t="str">
        <f>IF(OR($A401="", $B401=""),"",SUMIFS(Provisions!$D:$D,Provisions!$B:$B,$A401,Provisions!$C:$C,$B401))</f>
        <v/>
      </c>
      <c r="L401" s="7" t="str">
        <f t="shared" si="104"/>
        <v/>
      </c>
      <c r="M401" s="7" t="str">
        <f t="shared" si="105"/>
        <v/>
      </c>
      <c r="N401" s="7" t="str">
        <f t="shared" si="106"/>
        <v/>
      </c>
      <c r="O401" s="8"/>
      <c r="P401" s="8"/>
      <c r="Q401" s="8"/>
      <c r="R401" t="str">
        <f t="shared" si="107"/>
        <v/>
      </c>
      <c r="S401" t="str">
        <f t="shared" si="108"/>
        <v/>
      </c>
      <c r="T401" t="str">
        <f t="shared" si="109"/>
        <v/>
      </c>
      <c r="U401" t="str">
        <f t="shared" si="110"/>
        <v/>
      </c>
      <c r="V401" t="str">
        <f t="shared" si="111"/>
        <v/>
      </c>
      <c r="W401" t="str">
        <f t="shared" si="112"/>
        <v/>
      </c>
      <c r="X401" t="str">
        <f t="shared" si="113"/>
        <v/>
      </c>
      <c r="Y401" t="str">
        <f t="shared" si="114"/>
        <v/>
      </c>
      <c r="Z401" t="str">
        <f t="shared" si="115"/>
        <v/>
      </c>
      <c r="AA401" t="str">
        <f t="shared" si="116"/>
        <v/>
      </c>
      <c r="AB401" t="str">
        <f t="shared" si="117"/>
        <v/>
      </c>
      <c r="AC401" t="str">
        <f t="shared" si="118"/>
        <v/>
      </c>
    </row>
    <row r="402" spans="1:29" x14ac:dyDescent="0.25">
      <c r="A402" s="6"/>
      <c r="B402" s="6"/>
      <c r="C402" s="7" t="str">
        <f>IF($B402="","",VLOOKUP($B402,Baux!$A:$G,2,FALSE))</f>
        <v/>
      </c>
      <c r="D402" s="7" t="str">
        <f>IF($B402="","",VLOOKUP($B402,Baux!$A:$G,3,FALSE))</f>
        <v/>
      </c>
      <c r="E402" s="7" t="str">
        <f>IF($C402="","",VLOOKUP($C402,Biens!$A:$F,2,FALSE))</f>
        <v/>
      </c>
      <c r="F402" s="7" t="str">
        <f>IF(OR($A402="", $B402=""),"",MAX(VLOOKUP($B402,Baux!$A:$G,4,FALSE),DATE($A402,1,1)))</f>
        <v/>
      </c>
      <c r="G402" s="7" t="str">
        <f>IF(OR($A402="", $B402=""),"",MIN(IF(VLOOKUP($B402,Baux!$A:$G,5,FALSE)="",DATE($A402,12,31),VLOOKUP($B402,Baux!$A:$G,5,FALSE)),DATE($A402,12,31)))</f>
        <v/>
      </c>
      <c r="H402" s="7" t="str">
        <f t="shared" si="102"/>
        <v/>
      </c>
      <c r="I402" s="7" t="str">
        <f t="shared" si="103"/>
        <v/>
      </c>
      <c r="J402" s="7" t="str">
        <f>IF(OR($A402="", $B402=""),"",$I402*(IFERROR(SUMIFS(Charges_Reelles!$J:$J,Charges_Reelles!$C:$C,$A402,Charges_Reelles!$D:$D,"Immeuble",Charges_Reelles!$E:$E,$E402,Charges_Reelles!$K:$K,"O",Charges_Reelles!$L:$L,"Tantièmes")*IFERROR(VLOOKUP($C402,Biens!$A:$F,3,FALSE)/VLOOKUP($E402,Immeubles!$A:$F,3,FALSE),0),0)+IFERROR(SUMIFS(Charges_Reelles!$J:$J,Charges_Reelles!$C:$C,$A402,Charges_Reelles!$D:$D,"Immeuble",Charges_Reelles!$E:$E,$E402,Charges_Reelles!$K:$K,"O",Charges_Reelles!$L:$L,"Surface")*IFERROR(VLOOKUP($C402,Biens!$A:$F,4,FALSE)/VLOOKUP($E402,Immeubles!$A:$F,4,FALSE),0),0)+IFERROR(SUMIFS(Charges_Reelles!$J:$J,Charges_Reelles!$C:$C,$A402,Charges_Reelles!$D:$D,"Immeuble",Charges_Reelles!$E:$E,$E402,Charges_Reelles!$K:$K,"O",Charges_Reelles!$L:$L,"Égalitaire")*IFERROR(1/VLOOKUP($E402,Immeubles!$A:$F,5,FALSE),0),0)+SUMIFS(Charges_Reelles!$J:$J,Charges_Reelles!$C:$C,$A402,Charges_Reelles!$D:$D,"Bien",Charges_Reelles!$F:$F,$C402,Charges_Reelles!$K:$K,"O")+SUMIFS(Charges_Reelles!$J:$J,Charges_Reelles!$C:$C,$A402,Charges_Reelles!$D:$D,"Bail",Charges_Reelles!$G:$G,$B402,Charges_Reelles!$K:$K,"O")))</f>
        <v/>
      </c>
      <c r="K402" s="7" t="str">
        <f>IF(OR($A402="", $B402=""),"",SUMIFS(Provisions!$D:$D,Provisions!$B:$B,$A402,Provisions!$C:$C,$B402))</f>
        <v/>
      </c>
      <c r="L402" s="7" t="str">
        <f t="shared" si="104"/>
        <v/>
      </c>
      <c r="M402" s="7" t="str">
        <f t="shared" si="105"/>
        <v/>
      </c>
      <c r="N402" s="7" t="str">
        <f t="shared" si="106"/>
        <v/>
      </c>
      <c r="O402" s="8"/>
      <c r="P402" s="8"/>
      <c r="Q402" s="8"/>
      <c r="R402" t="str">
        <f t="shared" si="107"/>
        <v/>
      </c>
      <c r="S402" t="str">
        <f t="shared" si="108"/>
        <v/>
      </c>
      <c r="T402" t="str">
        <f t="shared" si="109"/>
        <v/>
      </c>
      <c r="U402" t="str">
        <f t="shared" si="110"/>
        <v/>
      </c>
      <c r="V402" t="str">
        <f t="shared" si="111"/>
        <v/>
      </c>
      <c r="W402" t="str">
        <f t="shared" si="112"/>
        <v/>
      </c>
      <c r="X402" t="str">
        <f t="shared" si="113"/>
        <v/>
      </c>
      <c r="Y402" t="str">
        <f t="shared" si="114"/>
        <v/>
      </c>
      <c r="Z402" t="str">
        <f t="shared" si="115"/>
        <v/>
      </c>
      <c r="AA402" t="str">
        <f t="shared" si="116"/>
        <v/>
      </c>
      <c r="AB402" t="str">
        <f t="shared" si="117"/>
        <v/>
      </c>
      <c r="AC402" t="str">
        <f t="shared" si="118"/>
        <v/>
      </c>
    </row>
    <row r="403" spans="1:29" x14ac:dyDescent="0.25">
      <c r="A403" s="6"/>
      <c r="B403" s="6"/>
      <c r="C403" s="7" t="str">
        <f>IF($B403="","",VLOOKUP($B403,Baux!$A:$G,2,FALSE))</f>
        <v/>
      </c>
      <c r="D403" s="7" t="str">
        <f>IF($B403="","",VLOOKUP($B403,Baux!$A:$G,3,FALSE))</f>
        <v/>
      </c>
      <c r="E403" s="7" t="str">
        <f>IF($C403="","",VLOOKUP($C403,Biens!$A:$F,2,FALSE))</f>
        <v/>
      </c>
      <c r="F403" s="7" t="str">
        <f>IF(OR($A403="", $B403=""),"",MAX(VLOOKUP($B403,Baux!$A:$G,4,FALSE),DATE($A403,1,1)))</f>
        <v/>
      </c>
      <c r="G403" s="7" t="str">
        <f>IF(OR($A403="", $B403=""),"",MIN(IF(VLOOKUP($B403,Baux!$A:$G,5,FALSE)="",DATE($A403,12,31),VLOOKUP($B403,Baux!$A:$G,5,FALSE)),DATE($A403,12,31)))</f>
        <v/>
      </c>
      <c r="H403" s="7" t="str">
        <f t="shared" si="102"/>
        <v/>
      </c>
      <c r="I403" s="7" t="str">
        <f t="shared" si="103"/>
        <v/>
      </c>
      <c r="J403" s="7" t="str">
        <f>IF(OR($A403="", $B403=""),"",$I403*(IFERROR(SUMIFS(Charges_Reelles!$J:$J,Charges_Reelles!$C:$C,$A403,Charges_Reelles!$D:$D,"Immeuble",Charges_Reelles!$E:$E,$E403,Charges_Reelles!$K:$K,"O",Charges_Reelles!$L:$L,"Tantièmes")*IFERROR(VLOOKUP($C403,Biens!$A:$F,3,FALSE)/VLOOKUP($E403,Immeubles!$A:$F,3,FALSE),0),0)+IFERROR(SUMIFS(Charges_Reelles!$J:$J,Charges_Reelles!$C:$C,$A403,Charges_Reelles!$D:$D,"Immeuble",Charges_Reelles!$E:$E,$E403,Charges_Reelles!$K:$K,"O",Charges_Reelles!$L:$L,"Surface")*IFERROR(VLOOKUP($C403,Biens!$A:$F,4,FALSE)/VLOOKUP($E403,Immeubles!$A:$F,4,FALSE),0),0)+IFERROR(SUMIFS(Charges_Reelles!$J:$J,Charges_Reelles!$C:$C,$A403,Charges_Reelles!$D:$D,"Immeuble",Charges_Reelles!$E:$E,$E403,Charges_Reelles!$K:$K,"O",Charges_Reelles!$L:$L,"Égalitaire")*IFERROR(1/VLOOKUP($E403,Immeubles!$A:$F,5,FALSE),0),0)+SUMIFS(Charges_Reelles!$J:$J,Charges_Reelles!$C:$C,$A403,Charges_Reelles!$D:$D,"Bien",Charges_Reelles!$F:$F,$C403,Charges_Reelles!$K:$K,"O")+SUMIFS(Charges_Reelles!$J:$J,Charges_Reelles!$C:$C,$A403,Charges_Reelles!$D:$D,"Bail",Charges_Reelles!$G:$G,$B403,Charges_Reelles!$K:$K,"O")))</f>
        <v/>
      </c>
      <c r="K403" s="7" t="str">
        <f>IF(OR($A403="", $B403=""),"",SUMIFS(Provisions!$D:$D,Provisions!$B:$B,$A403,Provisions!$C:$C,$B403))</f>
        <v/>
      </c>
      <c r="L403" s="7" t="str">
        <f t="shared" si="104"/>
        <v/>
      </c>
      <c r="M403" s="7" t="str">
        <f t="shared" si="105"/>
        <v/>
      </c>
      <c r="N403" s="7" t="str">
        <f t="shared" si="106"/>
        <v/>
      </c>
      <c r="O403" s="8"/>
      <c r="P403" s="8"/>
      <c r="Q403" s="8"/>
      <c r="R403" t="str">
        <f t="shared" si="107"/>
        <v/>
      </c>
      <c r="S403" t="str">
        <f t="shared" si="108"/>
        <v/>
      </c>
      <c r="T403" t="str">
        <f t="shared" si="109"/>
        <v/>
      </c>
      <c r="U403" t="str">
        <f t="shared" si="110"/>
        <v/>
      </c>
      <c r="V403" t="str">
        <f t="shared" si="111"/>
        <v/>
      </c>
      <c r="W403" t="str">
        <f t="shared" si="112"/>
        <v/>
      </c>
      <c r="X403" t="str">
        <f t="shared" si="113"/>
        <v/>
      </c>
      <c r="Y403" t="str">
        <f t="shared" si="114"/>
        <v/>
      </c>
      <c r="Z403" t="str">
        <f t="shared" si="115"/>
        <v/>
      </c>
      <c r="AA403" t="str">
        <f t="shared" si="116"/>
        <v/>
      </c>
      <c r="AB403" t="str">
        <f t="shared" si="117"/>
        <v/>
      </c>
      <c r="AC403" t="str">
        <f t="shared" si="118"/>
        <v/>
      </c>
    </row>
    <row r="404" spans="1:29" x14ac:dyDescent="0.25">
      <c r="A404" s="6"/>
      <c r="B404" s="6"/>
      <c r="C404" s="7" t="str">
        <f>IF($B404="","",VLOOKUP($B404,Baux!$A:$G,2,FALSE))</f>
        <v/>
      </c>
      <c r="D404" s="7" t="str">
        <f>IF($B404="","",VLOOKUP($B404,Baux!$A:$G,3,FALSE))</f>
        <v/>
      </c>
      <c r="E404" s="7" t="str">
        <f>IF($C404="","",VLOOKUP($C404,Biens!$A:$F,2,FALSE))</f>
        <v/>
      </c>
      <c r="F404" s="7" t="str">
        <f>IF(OR($A404="", $B404=""),"",MAX(VLOOKUP($B404,Baux!$A:$G,4,FALSE),DATE($A404,1,1)))</f>
        <v/>
      </c>
      <c r="G404" s="7" t="str">
        <f>IF(OR($A404="", $B404=""),"",MIN(IF(VLOOKUP($B404,Baux!$A:$G,5,FALSE)="",DATE($A404,12,31),VLOOKUP($B404,Baux!$A:$G,5,FALSE)),DATE($A404,12,31)))</f>
        <v/>
      </c>
      <c r="H404" s="7" t="str">
        <f t="shared" si="102"/>
        <v/>
      </c>
      <c r="I404" s="7" t="str">
        <f t="shared" si="103"/>
        <v/>
      </c>
      <c r="J404" s="7" t="str">
        <f>IF(OR($A404="", $B404=""),"",$I404*(IFERROR(SUMIFS(Charges_Reelles!$J:$J,Charges_Reelles!$C:$C,$A404,Charges_Reelles!$D:$D,"Immeuble",Charges_Reelles!$E:$E,$E404,Charges_Reelles!$K:$K,"O",Charges_Reelles!$L:$L,"Tantièmes")*IFERROR(VLOOKUP($C404,Biens!$A:$F,3,FALSE)/VLOOKUP($E404,Immeubles!$A:$F,3,FALSE),0),0)+IFERROR(SUMIFS(Charges_Reelles!$J:$J,Charges_Reelles!$C:$C,$A404,Charges_Reelles!$D:$D,"Immeuble",Charges_Reelles!$E:$E,$E404,Charges_Reelles!$K:$K,"O",Charges_Reelles!$L:$L,"Surface")*IFERROR(VLOOKUP($C404,Biens!$A:$F,4,FALSE)/VLOOKUP($E404,Immeubles!$A:$F,4,FALSE),0),0)+IFERROR(SUMIFS(Charges_Reelles!$J:$J,Charges_Reelles!$C:$C,$A404,Charges_Reelles!$D:$D,"Immeuble",Charges_Reelles!$E:$E,$E404,Charges_Reelles!$K:$K,"O",Charges_Reelles!$L:$L,"Égalitaire")*IFERROR(1/VLOOKUP($E404,Immeubles!$A:$F,5,FALSE),0),0)+SUMIFS(Charges_Reelles!$J:$J,Charges_Reelles!$C:$C,$A404,Charges_Reelles!$D:$D,"Bien",Charges_Reelles!$F:$F,$C404,Charges_Reelles!$K:$K,"O")+SUMIFS(Charges_Reelles!$J:$J,Charges_Reelles!$C:$C,$A404,Charges_Reelles!$D:$D,"Bail",Charges_Reelles!$G:$G,$B404,Charges_Reelles!$K:$K,"O")))</f>
        <v/>
      </c>
      <c r="K404" s="7" t="str">
        <f>IF(OR($A404="", $B404=""),"",SUMIFS(Provisions!$D:$D,Provisions!$B:$B,$A404,Provisions!$C:$C,$B404))</f>
        <v/>
      </c>
      <c r="L404" s="7" t="str">
        <f t="shared" si="104"/>
        <v/>
      </c>
      <c r="M404" s="7" t="str">
        <f t="shared" si="105"/>
        <v/>
      </c>
      <c r="N404" s="7" t="str">
        <f t="shared" si="106"/>
        <v/>
      </c>
      <c r="O404" s="8"/>
      <c r="P404" s="8"/>
      <c r="Q404" s="8"/>
      <c r="R404" t="str">
        <f t="shared" si="107"/>
        <v/>
      </c>
      <c r="S404" t="str">
        <f t="shared" si="108"/>
        <v/>
      </c>
      <c r="T404" t="str">
        <f t="shared" si="109"/>
        <v/>
      </c>
      <c r="U404" t="str">
        <f t="shared" si="110"/>
        <v/>
      </c>
      <c r="V404" t="str">
        <f t="shared" si="111"/>
        <v/>
      </c>
      <c r="W404" t="str">
        <f t="shared" si="112"/>
        <v/>
      </c>
      <c r="X404" t="str">
        <f t="shared" si="113"/>
        <v/>
      </c>
      <c r="Y404" t="str">
        <f t="shared" si="114"/>
        <v/>
      </c>
      <c r="Z404" t="str">
        <f t="shared" si="115"/>
        <v/>
      </c>
      <c r="AA404" t="str">
        <f t="shared" si="116"/>
        <v/>
      </c>
      <c r="AB404" t="str">
        <f t="shared" si="117"/>
        <v/>
      </c>
      <c r="AC404" t="str">
        <f t="shared" si="118"/>
        <v/>
      </c>
    </row>
    <row r="405" spans="1:29" x14ac:dyDescent="0.25">
      <c r="A405" s="6"/>
      <c r="B405" s="6"/>
      <c r="C405" s="7" t="str">
        <f>IF($B405="","",VLOOKUP($B405,Baux!$A:$G,2,FALSE))</f>
        <v/>
      </c>
      <c r="D405" s="7" t="str">
        <f>IF($B405="","",VLOOKUP($B405,Baux!$A:$G,3,FALSE))</f>
        <v/>
      </c>
      <c r="E405" s="7" t="str">
        <f>IF($C405="","",VLOOKUP($C405,Biens!$A:$F,2,FALSE))</f>
        <v/>
      </c>
      <c r="F405" s="7" t="str">
        <f>IF(OR($A405="", $B405=""),"",MAX(VLOOKUP($B405,Baux!$A:$G,4,FALSE),DATE($A405,1,1)))</f>
        <v/>
      </c>
      <c r="G405" s="7" t="str">
        <f>IF(OR($A405="", $B405=""),"",MIN(IF(VLOOKUP($B405,Baux!$A:$G,5,FALSE)="",DATE($A405,12,31),VLOOKUP($B405,Baux!$A:$G,5,FALSE)),DATE($A405,12,31)))</f>
        <v/>
      </c>
      <c r="H405" s="7" t="str">
        <f t="shared" si="102"/>
        <v/>
      </c>
      <c r="I405" s="7" t="str">
        <f t="shared" si="103"/>
        <v/>
      </c>
      <c r="J405" s="7" t="str">
        <f>IF(OR($A405="", $B405=""),"",$I405*(IFERROR(SUMIFS(Charges_Reelles!$J:$J,Charges_Reelles!$C:$C,$A405,Charges_Reelles!$D:$D,"Immeuble",Charges_Reelles!$E:$E,$E405,Charges_Reelles!$K:$K,"O",Charges_Reelles!$L:$L,"Tantièmes")*IFERROR(VLOOKUP($C405,Biens!$A:$F,3,FALSE)/VLOOKUP($E405,Immeubles!$A:$F,3,FALSE),0),0)+IFERROR(SUMIFS(Charges_Reelles!$J:$J,Charges_Reelles!$C:$C,$A405,Charges_Reelles!$D:$D,"Immeuble",Charges_Reelles!$E:$E,$E405,Charges_Reelles!$K:$K,"O",Charges_Reelles!$L:$L,"Surface")*IFERROR(VLOOKUP($C405,Biens!$A:$F,4,FALSE)/VLOOKUP($E405,Immeubles!$A:$F,4,FALSE),0),0)+IFERROR(SUMIFS(Charges_Reelles!$J:$J,Charges_Reelles!$C:$C,$A405,Charges_Reelles!$D:$D,"Immeuble",Charges_Reelles!$E:$E,$E405,Charges_Reelles!$K:$K,"O",Charges_Reelles!$L:$L,"Égalitaire")*IFERROR(1/VLOOKUP($E405,Immeubles!$A:$F,5,FALSE),0),0)+SUMIFS(Charges_Reelles!$J:$J,Charges_Reelles!$C:$C,$A405,Charges_Reelles!$D:$D,"Bien",Charges_Reelles!$F:$F,$C405,Charges_Reelles!$K:$K,"O")+SUMIFS(Charges_Reelles!$J:$J,Charges_Reelles!$C:$C,$A405,Charges_Reelles!$D:$D,"Bail",Charges_Reelles!$G:$G,$B405,Charges_Reelles!$K:$K,"O")))</f>
        <v/>
      </c>
      <c r="K405" s="7" t="str">
        <f>IF(OR($A405="", $B405=""),"",SUMIFS(Provisions!$D:$D,Provisions!$B:$B,$A405,Provisions!$C:$C,$B405))</f>
        <v/>
      </c>
      <c r="L405" s="7" t="str">
        <f t="shared" si="104"/>
        <v/>
      </c>
      <c r="M405" s="7" t="str">
        <f t="shared" si="105"/>
        <v/>
      </c>
      <c r="N405" s="7" t="str">
        <f t="shared" si="106"/>
        <v/>
      </c>
      <c r="O405" s="8"/>
      <c r="P405" s="8"/>
      <c r="Q405" s="8"/>
      <c r="R405" t="str">
        <f t="shared" si="107"/>
        <v/>
      </c>
      <c r="S405" t="str">
        <f t="shared" si="108"/>
        <v/>
      </c>
      <c r="T405" t="str">
        <f t="shared" si="109"/>
        <v/>
      </c>
      <c r="U405" t="str">
        <f t="shared" si="110"/>
        <v/>
      </c>
      <c r="V405" t="str">
        <f t="shared" si="111"/>
        <v/>
      </c>
      <c r="W405" t="str">
        <f t="shared" si="112"/>
        <v/>
      </c>
      <c r="X405" t="str">
        <f t="shared" si="113"/>
        <v/>
      </c>
      <c r="Y405" t="str">
        <f t="shared" si="114"/>
        <v/>
      </c>
      <c r="Z405" t="str">
        <f t="shared" si="115"/>
        <v/>
      </c>
      <c r="AA405" t="str">
        <f t="shared" si="116"/>
        <v/>
      </c>
      <c r="AB405" t="str">
        <f t="shared" si="117"/>
        <v/>
      </c>
      <c r="AC405" t="str">
        <f t="shared" si="118"/>
        <v/>
      </c>
    </row>
    <row r="406" spans="1:29" x14ac:dyDescent="0.25">
      <c r="A406" s="6"/>
      <c r="B406" s="6"/>
      <c r="C406" s="7" t="str">
        <f>IF($B406="","",VLOOKUP($B406,Baux!$A:$G,2,FALSE))</f>
        <v/>
      </c>
      <c r="D406" s="7" t="str">
        <f>IF($B406="","",VLOOKUP($B406,Baux!$A:$G,3,FALSE))</f>
        <v/>
      </c>
      <c r="E406" s="7" t="str">
        <f>IF($C406="","",VLOOKUP($C406,Biens!$A:$F,2,FALSE))</f>
        <v/>
      </c>
      <c r="F406" s="7" t="str">
        <f>IF(OR($A406="", $B406=""),"",MAX(VLOOKUP($B406,Baux!$A:$G,4,FALSE),DATE($A406,1,1)))</f>
        <v/>
      </c>
      <c r="G406" s="7" t="str">
        <f>IF(OR($A406="", $B406=""),"",MIN(IF(VLOOKUP($B406,Baux!$A:$G,5,FALSE)="",DATE($A406,12,31),VLOOKUP($B406,Baux!$A:$G,5,FALSE)),DATE($A406,12,31)))</f>
        <v/>
      </c>
      <c r="H406" s="7" t="str">
        <f t="shared" si="102"/>
        <v/>
      </c>
      <c r="I406" s="7" t="str">
        <f t="shared" si="103"/>
        <v/>
      </c>
      <c r="J406" s="7" t="str">
        <f>IF(OR($A406="", $B406=""),"",$I406*(IFERROR(SUMIFS(Charges_Reelles!$J:$J,Charges_Reelles!$C:$C,$A406,Charges_Reelles!$D:$D,"Immeuble",Charges_Reelles!$E:$E,$E406,Charges_Reelles!$K:$K,"O",Charges_Reelles!$L:$L,"Tantièmes")*IFERROR(VLOOKUP($C406,Biens!$A:$F,3,FALSE)/VLOOKUP($E406,Immeubles!$A:$F,3,FALSE),0),0)+IFERROR(SUMIFS(Charges_Reelles!$J:$J,Charges_Reelles!$C:$C,$A406,Charges_Reelles!$D:$D,"Immeuble",Charges_Reelles!$E:$E,$E406,Charges_Reelles!$K:$K,"O",Charges_Reelles!$L:$L,"Surface")*IFERROR(VLOOKUP($C406,Biens!$A:$F,4,FALSE)/VLOOKUP($E406,Immeubles!$A:$F,4,FALSE),0),0)+IFERROR(SUMIFS(Charges_Reelles!$J:$J,Charges_Reelles!$C:$C,$A406,Charges_Reelles!$D:$D,"Immeuble",Charges_Reelles!$E:$E,$E406,Charges_Reelles!$K:$K,"O",Charges_Reelles!$L:$L,"Égalitaire")*IFERROR(1/VLOOKUP($E406,Immeubles!$A:$F,5,FALSE),0),0)+SUMIFS(Charges_Reelles!$J:$J,Charges_Reelles!$C:$C,$A406,Charges_Reelles!$D:$D,"Bien",Charges_Reelles!$F:$F,$C406,Charges_Reelles!$K:$K,"O")+SUMIFS(Charges_Reelles!$J:$J,Charges_Reelles!$C:$C,$A406,Charges_Reelles!$D:$D,"Bail",Charges_Reelles!$G:$G,$B406,Charges_Reelles!$K:$K,"O")))</f>
        <v/>
      </c>
      <c r="K406" s="7" t="str">
        <f>IF(OR($A406="", $B406=""),"",SUMIFS(Provisions!$D:$D,Provisions!$B:$B,$A406,Provisions!$C:$C,$B406))</f>
        <v/>
      </c>
      <c r="L406" s="7" t="str">
        <f t="shared" si="104"/>
        <v/>
      </c>
      <c r="M406" s="7" t="str">
        <f t="shared" si="105"/>
        <v/>
      </c>
      <c r="N406" s="7" t="str">
        <f t="shared" si="106"/>
        <v/>
      </c>
      <c r="O406" s="8"/>
      <c r="P406" s="8"/>
      <c r="Q406" s="8"/>
      <c r="R406" t="str">
        <f t="shared" si="107"/>
        <v/>
      </c>
      <c r="S406" t="str">
        <f t="shared" si="108"/>
        <v/>
      </c>
      <c r="T406" t="str">
        <f t="shared" si="109"/>
        <v/>
      </c>
      <c r="U406" t="str">
        <f t="shared" si="110"/>
        <v/>
      </c>
      <c r="V406" t="str">
        <f t="shared" si="111"/>
        <v/>
      </c>
      <c r="W406" t="str">
        <f t="shared" si="112"/>
        <v/>
      </c>
      <c r="X406" t="str">
        <f t="shared" si="113"/>
        <v/>
      </c>
      <c r="Y406" t="str">
        <f t="shared" si="114"/>
        <v/>
      </c>
      <c r="Z406" t="str">
        <f t="shared" si="115"/>
        <v/>
      </c>
      <c r="AA406" t="str">
        <f t="shared" si="116"/>
        <v/>
      </c>
      <c r="AB406" t="str">
        <f t="shared" si="117"/>
        <v/>
      </c>
      <c r="AC406" t="str">
        <f t="shared" si="118"/>
        <v/>
      </c>
    </row>
    <row r="407" spans="1:29" x14ac:dyDescent="0.25">
      <c r="A407" s="6"/>
      <c r="B407" s="6"/>
      <c r="C407" s="7" t="str">
        <f>IF($B407="","",VLOOKUP($B407,Baux!$A:$G,2,FALSE))</f>
        <v/>
      </c>
      <c r="D407" s="7" t="str">
        <f>IF($B407="","",VLOOKUP($B407,Baux!$A:$G,3,FALSE))</f>
        <v/>
      </c>
      <c r="E407" s="7" t="str">
        <f>IF($C407="","",VLOOKUP($C407,Biens!$A:$F,2,FALSE))</f>
        <v/>
      </c>
      <c r="F407" s="7" t="str">
        <f>IF(OR($A407="", $B407=""),"",MAX(VLOOKUP($B407,Baux!$A:$G,4,FALSE),DATE($A407,1,1)))</f>
        <v/>
      </c>
      <c r="G407" s="7" t="str">
        <f>IF(OR($A407="", $B407=""),"",MIN(IF(VLOOKUP($B407,Baux!$A:$G,5,FALSE)="",DATE($A407,12,31),VLOOKUP($B407,Baux!$A:$G,5,FALSE)),DATE($A407,12,31)))</f>
        <v/>
      </c>
      <c r="H407" s="7" t="str">
        <f t="shared" si="102"/>
        <v/>
      </c>
      <c r="I407" s="7" t="str">
        <f t="shared" si="103"/>
        <v/>
      </c>
      <c r="J407" s="7" t="str">
        <f>IF(OR($A407="", $B407=""),"",$I407*(IFERROR(SUMIFS(Charges_Reelles!$J:$J,Charges_Reelles!$C:$C,$A407,Charges_Reelles!$D:$D,"Immeuble",Charges_Reelles!$E:$E,$E407,Charges_Reelles!$K:$K,"O",Charges_Reelles!$L:$L,"Tantièmes")*IFERROR(VLOOKUP($C407,Biens!$A:$F,3,FALSE)/VLOOKUP($E407,Immeubles!$A:$F,3,FALSE),0),0)+IFERROR(SUMIFS(Charges_Reelles!$J:$J,Charges_Reelles!$C:$C,$A407,Charges_Reelles!$D:$D,"Immeuble",Charges_Reelles!$E:$E,$E407,Charges_Reelles!$K:$K,"O",Charges_Reelles!$L:$L,"Surface")*IFERROR(VLOOKUP($C407,Biens!$A:$F,4,FALSE)/VLOOKUP($E407,Immeubles!$A:$F,4,FALSE),0),0)+IFERROR(SUMIFS(Charges_Reelles!$J:$J,Charges_Reelles!$C:$C,$A407,Charges_Reelles!$D:$D,"Immeuble",Charges_Reelles!$E:$E,$E407,Charges_Reelles!$K:$K,"O",Charges_Reelles!$L:$L,"Égalitaire")*IFERROR(1/VLOOKUP($E407,Immeubles!$A:$F,5,FALSE),0),0)+SUMIFS(Charges_Reelles!$J:$J,Charges_Reelles!$C:$C,$A407,Charges_Reelles!$D:$D,"Bien",Charges_Reelles!$F:$F,$C407,Charges_Reelles!$K:$K,"O")+SUMIFS(Charges_Reelles!$J:$J,Charges_Reelles!$C:$C,$A407,Charges_Reelles!$D:$D,"Bail",Charges_Reelles!$G:$G,$B407,Charges_Reelles!$K:$K,"O")))</f>
        <v/>
      </c>
      <c r="K407" s="7" t="str">
        <f>IF(OR($A407="", $B407=""),"",SUMIFS(Provisions!$D:$D,Provisions!$B:$B,$A407,Provisions!$C:$C,$B407))</f>
        <v/>
      </c>
      <c r="L407" s="7" t="str">
        <f t="shared" si="104"/>
        <v/>
      </c>
      <c r="M407" s="7" t="str">
        <f t="shared" si="105"/>
        <v/>
      </c>
      <c r="N407" s="7" t="str">
        <f t="shared" si="106"/>
        <v/>
      </c>
      <c r="O407" s="8"/>
      <c r="P407" s="8"/>
      <c r="Q407" s="8"/>
      <c r="R407" t="str">
        <f t="shared" si="107"/>
        <v/>
      </c>
      <c r="S407" t="str">
        <f t="shared" si="108"/>
        <v/>
      </c>
      <c r="T407" t="str">
        <f t="shared" si="109"/>
        <v/>
      </c>
      <c r="U407" t="str">
        <f t="shared" si="110"/>
        <v/>
      </c>
      <c r="V407" t="str">
        <f t="shared" si="111"/>
        <v/>
      </c>
      <c r="W407" t="str">
        <f t="shared" si="112"/>
        <v/>
      </c>
      <c r="X407" t="str">
        <f t="shared" si="113"/>
        <v/>
      </c>
      <c r="Y407" t="str">
        <f t="shared" si="114"/>
        <v/>
      </c>
      <c r="Z407" t="str">
        <f t="shared" si="115"/>
        <v/>
      </c>
      <c r="AA407" t="str">
        <f t="shared" si="116"/>
        <v/>
      </c>
      <c r="AB407" t="str">
        <f t="shared" si="117"/>
        <v/>
      </c>
      <c r="AC407" t="str">
        <f t="shared" si="118"/>
        <v/>
      </c>
    </row>
    <row r="408" spans="1:29" x14ac:dyDescent="0.25">
      <c r="A408" s="6"/>
      <c r="B408" s="6"/>
      <c r="C408" s="7" t="str">
        <f>IF($B408="","",VLOOKUP($B408,Baux!$A:$G,2,FALSE))</f>
        <v/>
      </c>
      <c r="D408" s="7" t="str">
        <f>IF($B408="","",VLOOKUP($B408,Baux!$A:$G,3,FALSE))</f>
        <v/>
      </c>
      <c r="E408" s="7" t="str">
        <f>IF($C408="","",VLOOKUP($C408,Biens!$A:$F,2,FALSE))</f>
        <v/>
      </c>
      <c r="F408" s="7" t="str">
        <f>IF(OR($A408="", $B408=""),"",MAX(VLOOKUP($B408,Baux!$A:$G,4,FALSE),DATE($A408,1,1)))</f>
        <v/>
      </c>
      <c r="G408" s="7" t="str">
        <f>IF(OR($A408="", $B408=""),"",MIN(IF(VLOOKUP($B408,Baux!$A:$G,5,FALSE)="",DATE($A408,12,31),VLOOKUP($B408,Baux!$A:$G,5,FALSE)),DATE($A408,12,31)))</f>
        <v/>
      </c>
      <c r="H408" s="7" t="str">
        <f t="shared" si="102"/>
        <v/>
      </c>
      <c r="I408" s="7" t="str">
        <f t="shared" si="103"/>
        <v/>
      </c>
      <c r="J408" s="7" t="str">
        <f>IF(OR($A408="", $B408=""),"",$I408*(IFERROR(SUMIFS(Charges_Reelles!$J:$J,Charges_Reelles!$C:$C,$A408,Charges_Reelles!$D:$D,"Immeuble",Charges_Reelles!$E:$E,$E408,Charges_Reelles!$K:$K,"O",Charges_Reelles!$L:$L,"Tantièmes")*IFERROR(VLOOKUP($C408,Biens!$A:$F,3,FALSE)/VLOOKUP($E408,Immeubles!$A:$F,3,FALSE),0),0)+IFERROR(SUMIFS(Charges_Reelles!$J:$J,Charges_Reelles!$C:$C,$A408,Charges_Reelles!$D:$D,"Immeuble",Charges_Reelles!$E:$E,$E408,Charges_Reelles!$K:$K,"O",Charges_Reelles!$L:$L,"Surface")*IFERROR(VLOOKUP($C408,Biens!$A:$F,4,FALSE)/VLOOKUP($E408,Immeubles!$A:$F,4,FALSE),0),0)+IFERROR(SUMIFS(Charges_Reelles!$J:$J,Charges_Reelles!$C:$C,$A408,Charges_Reelles!$D:$D,"Immeuble",Charges_Reelles!$E:$E,$E408,Charges_Reelles!$K:$K,"O",Charges_Reelles!$L:$L,"Égalitaire")*IFERROR(1/VLOOKUP($E408,Immeubles!$A:$F,5,FALSE),0),0)+SUMIFS(Charges_Reelles!$J:$J,Charges_Reelles!$C:$C,$A408,Charges_Reelles!$D:$D,"Bien",Charges_Reelles!$F:$F,$C408,Charges_Reelles!$K:$K,"O")+SUMIFS(Charges_Reelles!$J:$J,Charges_Reelles!$C:$C,$A408,Charges_Reelles!$D:$D,"Bail",Charges_Reelles!$G:$G,$B408,Charges_Reelles!$K:$K,"O")))</f>
        <v/>
      </c>
      <c r="K408" s="7" t="str">
        <f>IF(OR($A408="", $B408=""),"",SUMIFS(Provisions!$D:$D,Provisions!$B:$B,$A408,Provisions!$C:$C,$B408))</f>
        <v/>
      </c>
      <c r="L408" s="7" t="str">
        <f t="shared" si="104"/>
        <v/>
      </c>
      <c r="M408" s="7" t="str">
        <f t="shared" si="105"/>
        <v/>
      </c>
      <c r="N408" s="7" t="str">
        <f t="shared" si="106"/>
        <v/>
      </c>
      <c r="O408" s="8"/>
      <c r="P408" s="8"/>
      <c r="Q408" s="8"/>
      <c r="R408" t="str">
        <f t="shared" si="107"/>
        <v/>
      </c>
      <c r="S408" t="str">
        <f t="shared" si="108"/>
        <v/>
      </c>
      <c r="T408" t="str">
        <f t="shared" si="109"/>
        <v/>
      </c>
      <c r="U408" t="str">
        <f t="shared" si="110"/>
        <v/>
      </c>
      <c r="V408" t="str">
        <f t="shared" si="111"/>
        <v/>
      </c>
      <c r="W408" t="str">
        <f t="shared" si="112"/>
        <v/>
      </c>
      <c r="X408" t="str">
        <f t="shared" si="113"/>
        <v/>
      </c>
      <c r="Y408" t="str">
        <f t="shared" si="114"/>
        <v/>
      </c>
      <c r="Z408" t="str">
        <f t="shared" si="115"/>
        <v/>
      </c>
      <c r="AA408" t="str">
        <f t="shared" si="116"/>
        <v/>
      </c>
      <c r="AB408" t="str">
        <f t="shared" si="117"/>
        <v/>
      </c>
      <c r="AC408" t="str">
        <f t="shared" si="118"/>
        <v/>
      </c>
    </row>
    <row r="409" spans="1:29" x14ac:dyDescent="0.25">
      <c r="A409" s="6"/>
      <c r="B409" s="6"/>
      <c r="C409" s="7" t="str">
        <f>IF($B409="","",VLOOKUP($B409,Baux!$A:$G,2,FALSE))</f>
        <v/>
      </c>
      <c r="D409" s="7" t="str">
        <f>IF($B409="","",VLOOKUP($B409,Baux!$A:$G,3,FALSE))</f>
        <v/>
      </c>
      <c r="E409" s="7" t="str">
        <f>IF($C409="","",VLOOKUP($C409,Biens!$A:$F,2,FALSE))</f>
        <v/>
      </c>
      <c r="F409" s="7" t="str">
        <f>IF(OR($A409="", $B409=""),"",MAX(VLOOKUP($B409,Baux!$A:$G,4,FALSE),DATE($A409,1,1)))</f>
        <v/>
      </c>
      <c r="G409" s="7" t="str">
        <f>IF(OR($A409="", $B409=""),"",MIN(IF(VLOOKUP($B409,Baux!$A:$G,5,FALSE)="",DATE($A409,12,31),VLOOKUP($B409,Baux!$A:$G,5,FALSE)),DATE($A409,12,31)))</f>
        <v/>
      </c>
      <c r="H409" s="7" t="str">
        <f t="shared" si="102"/>
        <v/>
      </c>
      <c r="I409" s="7" t="str">
        <f t="shared" si="103"/>
        <v/>
      </c>
      <c r="J409" s="7" t="str">
        <f>IF(OR($A409="", $B409=""),"",$I409*(IFERROR(SUMIFS(Charges_Reelles!$J:$J,Charges_Reelles!$C:$C,$A409,Charges_Reelles!$D:$D,"Immeuble",Charges_Reelles!$E:$E,$E409,Charges_Reelles!$K:$K,"O",Charges_Reelles!$L:$L,"Tantièmes")*IFERROR(VLOOKUP($C409,Biens!$A:$F,3,FALSE)/VLOOKUP($E409,Immeubles!$A:$F,3,FALSE),0),0)+IFERROR(SUMIFS(Charges_Reelles!$J:$J,Charges_Reelles!$C:$C,$A409,Charges_Reelles!$D:$D,"Immeuble",Charges_Reelles!$E:$E,$E409,Charges_Reelles!$K:$K,"O",Charges_Reelles!$L:$L,"Surface")*IFERROR(VLOOKUP($C409,Biens!$A:$F,4,FALSE)/VLOOKUP($E409,Immeubles!$A:$F,4,FALSE),0),0)+IFERROR(SUMIFS(Charges_Reelles!$J:$J,Charges_Reelles!$C:$C,$A409,Charges_Reelles!$D:$D,"Immeuble",Charges_Reelles!$E:$E,$E409,Charges_Reelles!$K:$K,"O",Charges_Reelles!$L:$L,"Égalitaire")*IFERROR(1/VLOOKUP($E409,Immeubles!$A:$F,5,FALSE),0),0)+SUMIFS(Charges_Reelles!$J:$J,Charges_Reelles!$C:$C,$A409,Charges_Reelles!$D:$D,"Bien",Charges_Reelles!$F:$F,$C409,Charges_Reelles!$K:$K,"O")+SUMIFS(Charges_Reelles!$J:$J,Charges_Reelles!$C:$C,$A409,Charges_Reelles!$D:$D,"Bail",Charges_Reelles!$G:$G,$B409,Charges_Reelles!$K:$K,"O")))</f>
        <v/>
      </c>
      <c r="K409" s="7" t="str">
        <f>IF(OR($A409="", $B409=""),"",SUMIFS(Provisions!$D:$D,Provisions!$B:$B,$A409,Provisions!$C:$C,$B409))</f>
        <v/>
      </c>
      <c r="L409" s="7" t="str">
        <f t="shared" si="104"/>
        <v/>
      </c>
      <c r="M409" s="7" t="str">
        <f t="shared" si="105"/>
        <v/>
      </c>
      <c r="N409" s="7" t="str">
        <f t="shared" si="106"/>
        <v/>
      </c>
      <c r="O409" s="8"/>
      <c r="P409" s="8"/>
      <c r="Q409" s="8"/>
      <c r="R409" t="str">
        <f t="shared" si="107"/>
        <v/>
      </c>
      <c r="S409" t="str">
        <f t="shared" si="108"/>
        <v/>
      </c>
      <c r="T409" t="str">
        <f t="shared" si="109"/>
        <v/>
      </c>
      <c r="U409" t="str">
        <f t="shared" si="110"/>
        <v/>
      </c>
      <c r="V409" t="str">
        <f t="shared" si="111"/>
        <v/>
      </c>
      <c r="W409" t="str">
        <f t="shared" si="112"/>
        <v/>
      </c>
      <c r="X409" t="str">
        <f t="shared" si="113"/>
        <v/>
      </c>
      <c r="Y409" t="str">
        <f t="shared" si="114"/>
        <v/>
      </c>
      <c r="Z409" t="str">
        <f t="shared" si="115"/>
        <v/>
      </c>
      <c r="AA409" t="str">
        <f t="shared" si="116"/>
        <v/>
      </c>
      <c r="AB409" t="str">
        <f t="shared" si="117"/>
        <v/>
      </c>
      <c r="AC409" t="str">
        <f t="shared" si="118"/>
        <v/>
      </c>
    </row>
    <row r="410" spans="1:29" x14ac:dyDescent="0.25">
      <c r="A410" s="6"/>
      <c r="B410" s="6"/>
      <c r="C410" s="7" t="str">
        <f>IF($B410="","",VLOOKUP($B410,Baux!$A:$G,2,FALSE))</f>
        <v/>
      </c>
      <c r="D410" s="7" t="str">
        <f>IF($B410="","",VLOOKUP($B410,Baux!$A:$G,3,FALSE))</f>
        <v/>
      </c>
      <c r="E410" s="7" t="str">
        <f>IF($C410="","",VLOOKUP($C410,Biens!$A:$F,2,FALSE))</f>
        <v/>
      </c>
      <c r="F410" s="7" t="str">
        <f>IF(OR($A410="", $B410=""),"",MAX(VLOOKUP($B410,Baux!$A:$G,4,FALSE),DATE($A410,1,1)))</f>
        <v/>
      </c>
      <c r="G410" s="7" t="str">
        <f>IF(OR($A410="", $B410=""),"",MIN(IF(VLOOKUP($B410,Baux!$A:$G,5,FALSE)="",DATE($A410,12,31),VLOOKUP($B410,Baux!$A:$G,5,FALSE)),DATE($A410,12,31)))</f>
        <v/>
      </c>
      <c r="H410" s="7" t="str">
        <f t="shared" si="102"/>
        <v/>
      </c>
      <c r="I410" s="7" t="str">
        <f t="shared" si="103"/>
        <v/>
      </c>
      <c r="J410" s="7" t="str">
        <f>IF(OR($A410="", $B410=""),"",$I410*(IFERROR(SUMIFS(Charges_Reelles!$J:$J,Charges_Reelles!$C:$C,$A410,Charges_Reelles!$D:$D,"Immeuble",Charges_Reelles!$E:$E,$E410,Charges_Reelles!$K:$K,"O",Charges_Reelles!$L:$L,"Tantièmes")*IFERROR(VLOOKUP($C410,Biens!$A:$F,3,FALSE)/VLOOKUP($E410,Immeubles!$A:$F,3,FALSE),0),0)+IFERROR(SUMIFS(Charges_Reelles!$J:$J,Charges_Reelles!$C:$C,$A410,Charges_Reelles!$D:$D,"Immeuble",Charges_Reelles!$E:$E,$E410,Charges_Reelles!$K:$K,"O",Charges_Reelles!$L:$L,"Surface")*IFERROR(VLOOKUP($C410,Biens!$A:$F,4,FALSE)/VLOOKUP($E410,Immeubles!$A:$F,4,FALSE),0),0)+IFERROR(SUMIFS(Charges_Reelles!$J:$J,Charges_Reelles!$C:$C,$A410,Charges_Reelles!$D:$D,"Immeuble",Charges_Reelles!$E:$E,$E410,Charges_Reelles!$K:$K,"O",Charges_Reelles!$L:$L,"Égalitaire")*IFERROR(1/VLOOKUP($E410,Immeubles!$A:$F,5,FALSE),0),0)+SUMIFS(Charges_Reelles!$J:$J,Charges_Reelles!$C:$C,$A410,Charges_Reelles!$D:$D,"Bien",Charges_Reelles!$F:$F,$C410,Charges_Reelles!$K:$K,"O")+SUMIFS(Charges_Reelles!$J:$J,Charges_Reelles!$C:$C,$A410,Charges_Reelles!$D:$D,"Bail",Charges_Reelles!$G:$G,$B410,Charges_Reelles!$K:$K,"O")))</f>
        <v/>
      </c>
      <c r="K410" s="7" t="str">
        <f>IF(OR($A410="", $B410=""),"",SUMIFS(Provisions!$D:$D,Provisions!$B:$B,$A410,Provisions!$C:$C,$B410))</f>
        <v/>
      </c>
      <c r="L410" s="7" t="str">
        <f t="shared" si="104"/>
        <v/>
      </c>
      <c r="M410" s="7" t="str">
        <f t="shared" si="105"/>
        <v/>
      </c>
      <c r="N410" s="7" t="str">
        <f t="shared" si="106"/>
        <v/>
      </c>
      <c r="O410" s="8"/>
      <c r="P410" s="8"/>
      <c r="Q410" s="8"/>
      <c r="R410" t="str">
        <f t="shared" si="107"/>
        <v/>
      </c>
      <c r="S410" t="str">
        <f t="shared" si="108"/>
        <v/>
      </c>
      <c r="T410" t="str">
        <f t="shared" si="109"/>
        <v/>
      </c>
      <c r="U410" t="str">
        <f t="shared" si="110"/>
        <v/>
      </c>
      <c r="V410" t="str">
        <f t="shared" si="111"/>
        <v/>
      </c>
      <c r="W410" t="str">
        <f t="shared" si="112"/>
        <v/>
      </c>
      <c r="X410" t="str">
        <f t="shared" si="113"/>
        <v/>
      </c>
      <c r="Y410" t="str">
        <f t="shared" si="114"/>
        <v/>
      </c>
      <c r="Z410" t="str">
        <f t="shared" si="115"/>
        <v/>
      </c>
      <c r="AA410" t="str">
        <f t="shared" si="116"/>
        <v/>
      </c>
      <c r="AB410" t="str">
        <f t="shared" si="117"/>
        <v/>
      </c>
      <c r="AC410" t="str">
        <f t="shared" si="118"/>
        <v/>
      </c>
    </row>
    <row r="411" spans="1:29" x14ac:dyDescent="0.25">
      <c r="A411" s="6"/>
      <c r="B411" s="6"/>
      <c r="C411" s="7" t="str">
        <f>IF($B411="","",VLOOKUP($B411,Baux!$A:$G,2,FALSE))</f>
        <v/>
      </c>
      <c r="D411" s="7" t="str">
        <f>IF($B411="","",VLOOKUP($B411,Baux!$A:$G,3,FALSE))</f>
        <v/>
      </c>
      <c r="E411" s="7" t="str">
        <f>IF($C411="","",VLOOKUP($C411,Biens!$A:$F,2,FALSE))</f>
        <v/>
      </c>
      <c r="F411" s="7" t="str">
        <f>IF(OR($A411="", $B411=""),"",MAX(VLOOKUP($B411,Baux!$A:$G,4,FALSE),DATE($A411,1,1)))</f>
        <v/>
      </c>
      <c r="G411" s="7" t="str">
        <f>IF(OR($A411="", $B411=""),"",MIN(IF(VLOOKUP($B411,Baux!$A:$G,5,FALSE)="",DATE($A411,12,31),VLOOKUP($B411,Baux!$A:$G,5,FALSE)),DATE($A411,12,31)))</f>
        <v/>
      </c>
      <c r="H411" s="7" t="str">
        <f t="shared" si="102"/>
        <v/>
      </c>
      <c r="I411" s="7" t="str">
        <f t="shared" si="103"/>
        <v/>
      </c>
      <c r="J411" s="7" t="str">
        <f>IF(OR($A411="", $B411=""),"",$I411*(IFERROR(SUMIFS(Charges_Reelles!$J:$J,Charges_Reelles!$C:$C,$A411,Charges_Reelles!$D:$D,"Immeuble",Charges_Reelles!$E:$E,$E411,Charges_Reelles!$K:$K,"O",Charges_Reelles!$L:$L,"Tantièmes")*IFERROR(VLOOKUP($C411,Biens!$A:$F,3,FALSE)/VLOOKUP($E411,Immeubles!$A:$F,3,FALSE),0),0)+IFERROR(SUMIFS(Charges_Reelles!$J:$J,Charges_Reelles!$C:$C,$A411,Charges_Reelles!$D:$D,"Immeuble",Charges_Reelles!$E:$E,$E411,Charges_Reelles!$K:$K,"O",Charges_Reelles!$L:$L,"Surface")*IFERROR(VLOOKUP($C411,Biens!$A:$F,4,FALSE)/VLOOKUP($E411,Immeubles!$A:$F,4,FALSE),0),0)+IFERROR(SUMIFS(Charges_Reelles!$J:$J,Charges_Reelles!$C:$C,$A411,Charges_Reelles!$D:$D,"Immeuble",Charges_Reelles!$E:$E,$E411,Charges_Reelles!$K:$K,"O",Charges_Reelles!$L:$L,"Égalitaire")*IFERROR(1/VLOOKUP($E411,Immeubles!$A:$F,5,FALSE),0),0)+SUMIFS(Charges_Reelles!$J:$J,Charges_Reelles!$C:$C,$A411,Charges_Reelles!$D:$D,"Bien",Charges_Reelles!$F:$F,$C411,Charges_Reelles!$K:$K,"O")+SUMIFS(Charges_Reelles!$J:$J,Charges_Reelles!$C:$C,$A411,Charges_Reelles!$D:$D,"Bail",Charges_Reelles!$G:$G,$B411,Charges_Reelles!$K:$K,"O")))</f>
        <v/>
      </c>
      <c r="K411" s="7" t="str">
        <f>IF(OR($A411="", $B411=""),"",SUMIFS(Provisions!$D:$D,Provisions!$B:$B,$A411,Provisions!$C:$C,$B411))</f>
        <v/>
      </c>
      <c r="L411" s="7" t="str">
        <f t="shared" si="104"/>
        <v/>
      </c>
      <c r="M411" s="7" t="str">
        <f t="shared" si="105"/>
        <v/>
      </c>
      <c r="N411" s="7" t="str">
        <f t="shared" si="106"/>
        <v/>
      </c>
      <c r="O411" s="8"/>
      <c r="P411" s="8"/>
      <c r="Q411" s="8"/>
      <c r="R411" t="str">
        <f t="shared" si="107"/>
        <v/>
      </c>
      <c r="S411" t="str">
        <f t="shared" si="108"/>
        <v/>
      </c>
      <c r="T411" t="str">
        <f t="shared" si="109"/>
        <v/>
      </c>
      <c r="U411" t="str">
        <f t="shared" si="110"/>
        <v/>
      </c>
      <c r="V411" t="str">
        <f t="shared" si="111"/>
        <v/>
      </c>
      <c r="W411" t="str">
        <f t="shared" si="112"/>
        <v/>
      </c>
      <c r="X411" t="str">
        <f t="shared" si="113"/>
        <v/>
      </c>
      <c r="Y411" t="str">
        <f t="shared" si="114"/>
        <v/>
      </c>
      <c r="Z411" t="str">
        <f t="shared" si="115"/>
        <v/>
      </c>
      <c r="AA411" t="str">
        <f t="shared" si="116"/>
        <v/>
      </c>
      <c r="AB411" t="str">
        <f t="shared" si="117"/>
        <v/>
      </c>
      <c r="AC411" t="str">
        <f t="shared" si="118"/>
        <v/>
      </c>
    </row>
    <row r="412" spans="1:29" x14ac:dyDescent="0.25">
      <c r="A412" s="6"/>
      <c r="B412" s="6"/>
      <c r="C412" s="7" t="str">
        <f>IF($B412="","",VLOOKUP($B412,Baux!$A:$G,2,FALSE))</f>
        <v/>
      </c>
      <c r="D412" s="7" t="str">
        <f>IF($B412="","",VLOOKUP($B412,Baux!$A:$G,3,FALSE))</f>
        <v/>
      </c>
      <c r="E412" s="7" t="str">
        <f>IF($C412="","",VLOOKUP($C412,Biens!$A:$F,2,FALSE))</f>
        <v/>
      </c>
      <c r="F412" s="7" t="str">
        <f>IF(OR($A412="", $B412=""),"",MAX(VLOOKUP($B412,Baux!$A:$G,4,FALSE),DATE($A412,1,1)))</f>
        <v/>
      </c>
      <c r="G412" s="7" t="str">
        <f>IF(OR($A412="", $B412=""),"",MIN(IF(VLOOKUP($B412,Baux!$A:$G,5,FALSE)="",DATE($A412,12,31),VLOOKUP($B412,Baux!$A:$G,5,FALSE)),DATE($A412,12,31)))</f>
        <v/>
      </c>
      <c r="H412" s="7" t="str">
        <f t="shared" si="102"/>
        <v/>
      </c>
      <c r="I412" s="7" t="str">
        <f t="shared" si="103"/>
        <v/>
      </c>
      <c r="J412" s="7" t="str">
        <f>IF(OR($A412="", $B412=""),"",$I412*(IFERROR(SUMIFS(Charges_Reelles!$J:$J,Charges_Reelles!$C:$C,$A412,Charges_Reelles!$D:$D,"Immeuble",Charges_Reelles!$E:$E,$E412,Charges_Reelles!$K:$K,"O",Charges_Reelles!$L:$L,"Tantièmes")*IFERROR(VLOOKUP($C412,Biens!$A:$F,3,FALSE)/VLOOKUP($E412,Immeubles!$A:$F,3,FALSE),0),0)+IFERROR(SUMIFS(Charges_Reelles!$J:$J,Charges_Reelles!$C:$C,$A412,Charges_Reelles!$D:$D,"Immeuble",Charges_Reelles!$E:$E,$E412,Charges_Reelles!$K:$K,"O",Charges_Reelles!$L:$L,"Surface")*IFERROR(VLOOKUP($C412,Biens!$A:$F,4,FALSE)/VLOOKUP($E412,Immeubles!$A:$F,4,FALSE),0),0)+IFERROR(SUMIFS(Charges_Reelles!$J:$J,Charges_Reelles!$C:$C,$A412,Charges_Reelles!$D:$D,"Immeuble",Charges_Reelles!$E:$E,$E412,Charges_Reelles!$K:$K,"O",Charges_Reelles!$L:$L,"Égalitaire")*IFERROR(1/VLOOKUP($E412,Immeubles!$A:$F,5,FALSE),0),0)+SUMIFS(Charges_Reelles!$J:$J,Charges_Reelles!$C:$C,$A412,Charges_Reelles!$D:$D,"Bien",Charges_Reelles!$F:$F,$C412,Charges_Reelles!$K:$K,"O")+SUMIFS(Charges_Reelles!$J:$J,Charges_Reelles!$C:$C,$A412,Charges_Reelles!$D:$D,"Bail",Charges_Reelles!$G:$G,$B412,Charges_Reelles!$K:$K,"O")))</f>
        <v/>
      </c>
      <c r="K412" s="7" t="str">
        <f>IF(OR($A412="", $B412=""),"",SUMIFS(Provisions!$D:$D,Provisions!$B:$B,$A412,Provisions!$C:$C,$B412))</f>
        <v/>
      </c>
      <c r="L412" s="7" t="str">
        <f t="shared" si="104"/>
        <v/>
      </c>
      <c r="M412" s="7" t="str">
        <f t="shared" si="105"/>
        <v/>
      </c>
      <c r="N412" s="7" t="str">
        <f t="shared" si="106"/>
        <v/>
      </c>
      <c r="O412" s="8"/>
      <c r="P412" s="8"/>
      <c r="Q412" s="8"/>
      <c r="R412" t="str">
        <f t="shared" si="107"/>
        <v/>
      </c>
      <c r="S412" t="str">
        <f t="shared" si="108"/>
        <v/>
      </c>
      <c r="T412" t="str">
        <f t="shared" si="109"/>
        <v/>
      </c>
      <c r="U412" t="str">
        <f t="shared" si="110"/>
        <v/>
      </c>
      <c r="V412" t="str">
        <f t="shared" si="111"/>
        <v/>
      </c>
      <c r="W412" t="str">
        <f t="shared" si="112"/>
        <v/>
      </c>
      <c r="X412" t="str">
        <f t="shared" si="113"/>
        <v/>
      </c>
      <c r="Y412" t="str">
        <f t="shared" si="114"/>
        <v/>
      </c>
      <c r="Z412" t="str">
        <f t="shared" si="115"/>
        <v/>
      </c>
      <c r="AA412" t="str">
        <f t="shared" si="116"/>
        <v/>
      </c>
      <c r="AB412" t="str">
        <f t="shared" si="117"/>
        <v/>
      </c>
      <c r="AC412" t="str">
        <f t="shared" si="118"/>
        <v/>
      </c>
    </row>
    <row r="413" spans="1:29" x14ac:dyDescent="0.25">
      <c r="A413" s="6"/>
      <c r="B413" s="6"/>
      <c r="C413" s="7" t="str">
        <f>IF($B413="","",VLOOKUP($B413,Baux!$A:$G,2,FALSE))</f>
        <v/>
      </c>
      <c r="D413" s="7" t="str">
        <f>IF($B413="","",VLOOKUP($B413,Baux!$A:$G,3,FALSE))</f>
        <v/>
      </c>
      <c r="E413" s="7" t="str">
        <f>IF($C413="","",VLOOKUP($C413,Biens!$A:$F,2,FALSE))</f>
        <v/>
      </c>
      <c r="F413" s="7" t="str">
        <f>IF(OR($A413="", $B413=""),"",MAX(VLOOKUP($B413,Baux!$A:$G,4,FALSE),DATE($A413,1,1)))</f>
        <v/>
      </c>
      <c r="G413" s="7" t="str">
        <f>IF(OR($A413="", $B413=""),"",MIN(IF(VLOOKUP($B413,Baux!$A:$G,5,FALSE)="",DATE($A413,12,31),VLOOKUP($B413,Baux!$A:$G,5,FALSE)),DATE($A413,12,31)))</f>
        <v/>
      </c>
      <c r="H413" s="7" t="str">
        <f t="shared" si="102"/>
        <v/>
      </c>
      <c r="I413" s="7" t="str">
        <f t="shared" si="103"/>
        <v/>
      </c>
      <c r="J413" s="7" t="str">
        <f>IF(OR($A413="", $B413=""),"",$I413*(IFERROR(SUMIFS(Charges_Reelles!$J:$J,Charges_Reelles!$C:$C,$A413,Charges_Reelles!$D:$D,"Immeuble",Charges_Reelles!$E:$E,$E413,Charges_Reelles!$K:$K,"O",Charges_Reelles!$L:$L,"Tantièmes")*IFERROR(VLOOKUP($C413,Biens!$A:$F,3,FALSE)/VLOOKUP($E413,Immeubles!$A:$F,3,FALSE),0),0)+IFERROR(SUMIFS(Charges_Reelles!$J:$J,Charges_Reelles!$C:$C,$A413,Charges_Reelles!$D:$D,"Immeuble",Charges_Reelles!$E:$E,$E413,Charges_Reelles!$K:$K,"O",Charges_Reelles!$L:$L,"Surface")*IFERROR(VLOOKUP($C413,Biens!$A:$F,4,FALSE)/VLOOKUP($E413,Immeubles!$A:$F,4,FALSE),0),0)+IFERROR(SUMIFS(Charges_Reelles!$J:$J,Charges_Reelles!$C:$C,$A413,Charges_Reelles!$D:$D,"Immeuble",Charges_Reelles!$E:$E,$E413,Charges_Reelles!$K:$K,"O",Charges_Reelles!$L:$L,"Égalitaire")*IFERROR(1/VLOOKUP($E413,Immeubles!$A:$F,5,FALSE),0),0)+SUMIFS(Charges_Reelles!$J:$J,Charges_Reelles!$C:$C,$A413,Charges_Reelles!$D:$D,"Bien",Charges_Reelles!$F:$F,$C413,Charges_Reelles!$K:$K,"O")+SUMIFS(Charges_Reelles!$J:$J,Charges_Reelles!$C:$C,$A413,Charges_Reelles!$D:$D,"Bail",Charges_Reelles!$G:$G,$B413,Charges_Reelles!$K:$K,"O")))</f>
        <v/>
      </c>
      <c r="K413" s="7" t="str">
        <f>IF(OR($A413="", $B413=""),"",SUMIFS(Provisions!$D:$D,Provisions!$B:$B,$A413,Provisions!$C:$C,$B413))</f>
        <v/>
      </c>
      <c r="L413" s="7" t="str">
        <f t="shared" si="104"/>
        <v/>
      </c>
      <c r="M413" s="7" t="str">
        <f t="shared" si="105"/>
        <v/>
      </c>
      <c r="N413" s="7" t="str">
        <f t="shared" si="106"/>
        <v/>
      </c>
      <c r="O413" s="8"/>
      <c r="P413" s="8"/>
      <c r="Q413" s="8"/>
      <c r="R413" t="str">
        <f t="shared" si="107"/>
        <v/>
      </c>
      <c r="S413" t="str">
        <f t="shared" si="108"/>
        <v/>
      </c>
      <c r="T413" t="str">
        <f t="shared" si="109"/>
        <v/>
      </c>
      <c r="U413" t="str">
        <f t="shared" si="110"/>
        <v/>
      </c>
      <c r="V413" t="str">
        <f t="shared" si="111"/>
        <v/>
      </c>
      <c r="W413" t="str">
        <f t="shared" si="112"/>
        <v/>
      </c>
      <c r="X413" t="str">
        <f t="shared" si="113"/>
        <v/>
      </c>
      <c r="Y413" t="str">
        <f t="shared" si="114"/>
        <v/>
      </c>
      <c r="Z413" t="str">
        <f t="shared" si="115"/>
        <v/>
      </c>
      <c r="AA413" t="str">
        <f t="shared" si="116"/>
        <v/>
      </c>
      <c r="AB413" t="str">
        <f t="shared" si="117"/>
        <v/>
      </c>
      <c r="AC413" t="str">
        <f t="shared" si="118"/>
        <v/>
      </c>
    </row>
    <row r="414" spans="1:29" x14ac:dyDescent="0.25">
      <c r="A414" s="6"/>
      <c r="B414" s="6"/>
      <c r="C414" s="7" t="str">
        <f>IF($B414="","",VLOOKUP($B414,Baux!$A:$G,2,FALSE))</f>
        <v/>
      </c>
      <c r="D414" s="7" t="str">
        <f>IF($B414="","",VLOOKUP($B414,Baux!$A:$G,3,FALSE))</f>
        <v/>
      </c>
      <c r="E414" s="7" t="str">
        <f>IF($C414="","",VLOOKUP($C414,Biens!$A:$F,2,FALSE))</f>
        <v/>
      </c>
      <c r="F414" s="7" t="str">
        <f>IF(OR($A414="", $B414=""),"",MAX(VLOOKUP($B414,Baux!$A:$G,4,FALSE),DATE($A414,1,1)))</f>
        <v/>
      </c>
      <c r="G414" s="7" t="str">
        <f>IF(OR($A414="", $B414=""),"",MIN(IF(VLOOKUP($B414,Baux!$A:$G,5,FALSE)="",DATE($A414,12,31),VLOOKUP($B414,Baux!$A:$G,5,FALSE)),DATE($A414,12,31)))</f>
        <v/>
      </c>
      <c r="H414" s="7" t="str">
        <f t="shared" si="102"/>
        <v/>
      </c>
      <c r="I414" s="7" t="str">
        <f t="shared" si="103"/>
        <v/>
      </c>
      <c r="J414" s="7" t="str">
        <f>IF(OR($A414="", $B414=""),"",$I414*(IFERROR(SUMIFS(Charges_Reelles!$J:$J,Charges_Reelles!$C:$C,$A414,Charges_Reelles!$D:$D,"Immeuble",Charges_Reelles!$E:$E,$E414,Charges_Reelles!$K:$K,"O",Charges_Reelles!$L:$L,"Tantièmes")*IFERROR(VLOOKUP($C414,Biens!$A:$F,3,FALSE)/VLOOKUP($E414,Immeubles!$A:$F,3,FALSE),0),0)+IFERROR(SUMIFS(Charges_Reelles!$J:$J,Charges_Reelles!$C:$C,$A414,Charges_Reelles!$D:$D,"Immeuble",Charges_Reelles!$E:$E,$E414,Charges_Reelles!$K:$K,"O",Charges_Reelles!$L:$L,"Surface")*IFERROR(VLOOKUP($C414,Biens!$A:$F,4,FALSE)/VLOOKUP($E414,Immeubles!$A:$F,4,FALSE),0),0)+IFERROR(SUMIFS(Charges_Reelles!$J:$J,Charges_Reelles!$C:$C,$A414,Charges_Reelles!$D:$D,"Immeuble",Charges_Reelles!$E:$E,$E414,Charges_Reelles!$K:$K,"O",Charges_Reelles!$L:$L,"Égalitaire")*IFERROR(1/VLOOKUP($E414,Immeubles!$A:$F,5,FALSE),0),0)+SUMIFS(Charges_Reelles!$J:$J,Charges_Reelles!$C:$C,$A414,Charges_Reelles!$D:$D,"Bien",Charges_Reelles!$F:$F,$C414,Charges_Reelles!$K:$K,"O")+SUMIFS(Charges_Reelles!$J:$J,Charges_Reelles!$C:$C,$A414,Charges_Reelles!$D:$D,"Bail",Charges_Reelles!$G:$G,$B414,Charges_Reelles!$K:$K,"O")))</f>
        <v/>
      </c>
      <c r="K414" s="7" t="str">
        <f>IF(OR($A414="", $B414=""),"",SUMIFS(Provisions!$D:$D,Provisions!$B:$B,$A414,Provisions!$C:$C,$B414))</f>
        <v/>
      </c>
      <c r="L414" s="7" t="str">
        <f t="shared" si="104"/>
        <v/>
      </c>
      <c r="M414" s="7" t="str">
        <f t="shared" si="105"/>
        <v/>
      </c>
      <c r="N414" s="7" t="str">
        <f t="shared" si="106"/>
        <v/>
      </c>
      <c r="O414" s="8"/>
      <c r="P414" s="8"/>
      <c r="Q414" s="8"/>
      <c r="R414" t="str">
        <f t="shared" si="107"/>
        <v/>
      </c>
      <c r="S414" t="str">
        <f t="shared" si="108"/>
        <v/>
      </c>
      <c r="T414" t="str">
        <f t="shared" si="109"/>
        <v/>
      </c>
      <c r="U414" t="str">
        <f t="shared" si="110"/>
        <v/>
      </c>
      <c r="V414" t="str">
        <f t="shared" si="111"/>
        <v/>
      </c>
      <c r="W414" t="str">
        <f t="shared" si="112"/>
        <v/>
      </c>
      <c r="X414" t="str">
        <f t="shared" si="113"/>
        <v/>
      </c>
      <c r="Y414" t="str">
        <f t="shared" si="114"/>
        <v/>
      </c>
      <c r="Z414" t="str">
        <f t="shared" si="115"/>
        <v/>
      </c>
      <c r="AA414" t="str">
        <f t="shared" si="116"/>
        <v/>
      </c>
      <c r="AB414" t="str">
        <f t="shared" si="117"/>
        <v/>
      </c>
      <c r="AC414" t="str">
        <f t="shared" si="118"/>
        <v/>
      </c>
    </row>
    <row r="415" spans="1:29" x14ac:dyDescent="0.25">
      <c r="A415" s="6"/>
      <c r="B415" s="6"/>
      <c r="C415" s="7" t="str">
        <f>IF($B415="","",VLOOKUP($B415,Baux!$A:$G,2,FALSE))</f>
        <v/>
      </c>
      <c r="D415" s="7" t="str">
        <f>IF($B415="","",VLOOKUP($B415,Baux!$A:$G,3,FALSE))</f>
        <v/>
      </c>
      <c r="E415" s="7" t="str">
        <f>IF($C415="","",VLOOKUP($C415,Biens!$A:$F,2,FALSE))</f>
        <v/>
      </c>
      <c r="F415" s="7" t="str">
        <f>IF(OR($A415="", $B415=""),"",MAX(VLOOKUP($B415,Baux!$A:$G,4,FALSE),DATE($A415,1,1)))</f>
        <v/>
      </c>
      <c r="G415" s="7" t="str">
        <f>IF(OR($A415="", $B415=""),"",MIN(IF(VLOOKUP($B415,Baux!$A:$G,5,FALSE)="",DATE($A415,12,31),VLOOKUP($B415,Baux!$A:$G,5,FALSE)),DATE($A415,12,31)))</f>
        <v/>
      </c>
      <c r="H415" s="7" t="str">
        <f t="shared" si="102"/>
        <v/>
      </c>
      <c r="I415" s="7" t="str">
        <f t="shared" si="103"/>
        <v/>
      </c>
      <c r="J415" s="7" t="str">
        <f>IF(OR($A415="", $B415=""),"",$I415*(IFERROR(SUMIFS(Charges_Reelles!$J:$J,Charges_Reelles!$C:$C,$A415,Charges_Reelles!$D:$D,"Immeuble",Charges_Reelles!$E:$E,$E415,Charges_Reelles!$K:$K,"O",Charges_Reelles!$L:$L,"Tantièmes")*IFERROR(VLOOKUP($C415,Biens!$A:$F,3,FALSE)/VLOOKUP($E415,Immeubles!$A:$F,3,FALSE),0),0)+IFERROR(SUMIFS(Charges_Reelles!$J:$J,Charges_Reelles!$C:$C,$A415,Charges_Reelles!$D:$D,"Immeuble",Charges_Reelles!$E:$E,$E415,Charges_Reelles!$K:$K,"O",Charges_Reelles!$L:$L,"Surface")*IFERROR(VLOOKUP($C415,Biens!$A:$F,4,FALSE)/VLOOKUP($E415,Immeubles!$A:$F,4,FALSE),0),0)+IFERROR(SUMIFS(Charges_Reelles!$J:$J,Charges_Reelles!$C:$C,$A415,Charges_Reelles!$D:$D,"Immeuble",Charges_Reelles!$E:$E,$E415,Charges_Reelles!$K:$K,"O",Charges_Reelles!$L:$L,"Égalitaire")*IFERROR(1/VLOOKUP($E415,Immeubles!$A:$F,5,FALSE),0),0)+SUMIFS(Charges_Reelles!$J:$J,Charges_Reelles!$C:$C,$A415,Charges_Reelles!$D:$D,"Bien",Charges_Reelles!$F:$F,$C415,Charges_Reelles!$K:$K,"O")+SUMIFS(Charges_Reelles!$J:$J,Charges_Reelles!$C:$C,$A415,Charges_Reelles!$D:$D,"Bail",Charges_Reelles!$G:$G,$B415,Charges_Reelles!$K:$K,"O")))</f>
        <v/>
      </c>
      <c r="K415" s="7" t="str">
        <f>IF(OR($A415="", $B415=""),"",SUMIFS(Provisions!$D:$D,Provisions!$B:$B,$A415,Provisions!$C:$C,$B415))</f>
        <v/>
      </c>
      <c r="L415" s="7" t="str">
        <f t="shared" si="104"/>
        <v/>
      </c>
      <c r="M415" s="7" t="str">
        <f t="shared" si="105"/>
        <v/>
      </c>
      <c r="N415" s="7" t="str">
        <f t="shared" si="106"/>
        <v/>
      </c>
      <c r="O415" s="8"/>
      <c r="P415" s="8"/>
      <c r="Q415" s="8"/>
      <c r="R415" t="str">
        <f t="shared" si="107"/>
        <v/>
      </c>
      <c r="S415" t="str">
        <f t="shared" si="108"/>
        <v/>
      </c>
      <c r="T415" t="str">
        <f t="shared" si="109"/>
        <v/>
      </c>
      <c r="U415" t="str">
        <f t="shared" si="110"/>
        <v/>
      </c>
      <c r="V415" t="str">
        <f t="shared" si="111"/>
        <v/>
      </c>
      <c r="W415" t="str">
        <f t="shared" si="112"/>
        <v/>
      </c>
      <c r="X415" t="str">
        <f t="shared" si="113"/>
        <v/>
      </c>
      <c r="Y415" t="str">
        <f t="shared" si="114"/>
        <v/>
      </c>
      <c r="Z415" t="str">
        <f t="shared" si="115"/>
        <v/>
      </c>
      <c r="AA415" t="str">
        <f t="shared" si="116"/>
        <v/>
      </c>
      <c r="AB415" t="str">
        <f t="shared" si="117"/>
        <v/>
      </c>
      <c r="AC415" t="str">
        <f t="shared" si="118"/>
        <v/>
      </c>
    </row>
    <row r="416" spans="1:29" x14ac:dyDescent="0.25">
      <c r="A416" s="6"/>
      <c r="B416" s="6"/>
      <c r="C416" s="7" t="str">
        <f>IF($B416="","",VLOOKUP($B416,Baux!$A:$G,2,FALSE))</f>
        <v/>
      </c>
      <c r="D416" s="7" t="str">
        <f>IF($B416="","",VLOOKUP($B416,Baux!$A:$G,3,FALSE))</f>
        <v/>
      </c>
      <c r="E416" s="7" t="str">
        <f>IF($C416="","",VLOOKUP($C416,Biens!$A:$F,2,FALSE))</f>
        <v/>
      </c>
      <c r="F416" s="7" t="str">
        <f>IF(OR($A416="", $B416=""),"",MAX(VLOOKUP($B416,Baux!$A:$G,4,FALSE),DATE($A416,1,1)))</f>
        <v/>
      </c>
      <c r="G416" s="7" t="str">
        <f>IF(OR($A416="", $B416=""),"",MIN(IF(VLOOKUP($B416,Baux!$A:$G,5,FALSE)="",DATE($A416,12,31),VLOOKUP($B416,Baux!$A:$G,5,FALSE)),DATE($A416,12,31)))</f>
        <v/>
      </c>
      <c r="H416" s="7" t="str">
        <f t="shared" si="102"/>
        <v/>
      </c>
      <c r="I416" s="7" t="str">
        <f t="shared" si="103"/>
        <v/>
      </c>
      <c r="J416" s="7" t="str">
        <f>IF(OR($A416="", $B416=""),"",$I416*(IFERROR(SUMIFS(Charges_Reelles!$J:$J,Charges_Reelles!$C:$C,$A416,Charges_Reelles!$D:$D,"Immeuble",Charges_Reelles!$E:$E,$E416,Charges_Reelles!$K:$K,"O",Charges_Reelles!$L:$L,"Tantièmes")*IFERROR(VLOOKUP($C416,Biens!$A:$F,3,FALSE)/VLOOKUP($E416,Immeubles!$A:$F,3,FALSE),0),0)+IFERROR(SUMIFS(Charges_Reelles!$J:$J,Charges_Reelles!$C:$C,$A416,Charges_Reelles!$D:$D,"Immeuble",Charges_Reelles!$E:$E,$E416,Charges_Reelles!$K:$K,"O",Charges_Reelles!$L:$L,"Surface")*IFERROR(VLOOKUP($C416,Biens!$A:$F,4,FALSE)/VLOOKUP($E416,Immeubles!$A:$F,4,FALSE),0),0)+IFERROR(SUMIFS(Charges_Reelles!$J:$J,Charges_Reelles!$C:$C,$A416,Charges_Reelles!$D:$D,"Immeuble",Charges_Reelles!$E:$E,$E416,Charges_Reelles!$K:$K,"O",Charges_Reelles!$L:$L,"Égalitaire")*IFERROR(1/VLOOKUP($E416,Immeubles!$A:$F,5,FALSE),0),0)+SUMIFS(Charges_Reelles!$J:$J,Charges_Reelles!$C:$C,$A416,Charges_Reelles!$D:$D,"Bien",Charges_Reelles!$F:$F,$C416,Charges_Reelles!$K:$K,"O")+SUMIFS(Charges_Reelles!$J:$J,Charges_Reelles!$C:$C,$A416,Charges_Reelles!$D:$D,"Bail",Charges_Reelles!$G:$G,$B416,Charges_Reelles!$K:$K,"O")))</f>
        <v/>
      </c>
      <c r="K416" s="7" t="str">
        <f>IF(OR($A416="", $B416=""),"",SUMIFS(Provisions!$D:$D,Provisions!$B:$B,$A416,Provisions!$C:$C,$B416))</f>
        <v/>
      </c>
      <c r="L416" s="7" t="str">
        <f t="shared" si="104"/>
        <v/>
      </c>
      <c r="M416" s="7" t="str">
        <f t="shared" si="105"/>
        <v/>
      </c>
      <c r="N416" s="7" t="str">
        <f t="shared" si="106"/>
        <v/>
      </c>
      <c r="O416" s="8"/>
      <c r="P416" s="8"/>
      <c r="Q416" s="8"/>
      <c r="R416" t="str">
        <f t="shared" si="107"/>
        <v/>
      </c>
      <c r="S416" t="str">
        <f t="shared" si="108"/>
        <v/>
      </c>
      <c r="T416" t="str">
        <f t="shared" si="109"/>
        <v/>
      </c>
      <c r="U416" t="str">
        <f t="shared" si="110"/>
        <v/>
      </c>
      <c r="V416" t="str">
        <f t="shared" si="111"/>
        <v/>
      </c>
      <c r="W416" t="str">
        <f t="shared" si="112"/>
        <v/>
      </c>
      <c r="X416" t="str">
        <f t="shared" si="113"/>
        <v/>
      </c>
      <c r="Y416" t="str">
        <f t="shared" si="114"/>
        <v/>
      </c>
      <c r="Z416" t="str">
        <f t="shared" si="115"/>
        <v/>
      </c>
      <c r="AA416" t="str">
        <f t="shared" si="116"/>
        <v/>
      </c>
      <c r="AB416" t="str">
        <f t="shared" si="117"/>
        <v/>
      </c>
      <c r="AC416" t="str">
        <f t="shared" si="118"/>
        <v/>
      </c>
    </row>
    <row r="417" spans="1:29" x14ac:dyDescent="0.25">
      <c r="A417" s="6"/>
      <c r="B417" s="6"/>
      <c r="C417" s="7" t="str">
        <f>IF($B417="","",VLOOKUP($B417,Baux!$A:$G,2,FALSE))</f>
        <v/>
      </c>
      <c r="D417" s="7" t="str">
        <f>IF($B417="","",VLOOKUP($B417,Baux!$A:$G,3,FALSE))</f>
        <v/>
      </c>
      <c r="E417" s="7" t="str">
        <f>IF($C417="","",VLOOKUP($C417,Biens!$A:$F,2,FALSE))</f>
        <v/>
      </c>
      <c r="F417" s="7" t="str">
        <f>IF(OR($A417="", $B417=""),"",MAX(VLOOKUP($B417,Baux!$A:$G,4,FALSE),DATE($A417,1,1)))</f>
        <v/>
      </c>
      <c r="G417" s="7" t="str">
        <f>IF(OR($A417="", $B417=""),"",MIN(IF(VLOOKUP($B417,Baux!$A:$G,5,FALSE)="",DATE($A417,12,31),VLOOKUP($B417,Baux!$A:$G,5,FALSE)),DATE($A417,12,31)))</f>
        <v/>
      </c>
      <c r="H417" s="7" t="str">
        <f t="shared" si="102"/>
        <v/>
      </c>
      <c r="I417" s="7" t="str">
        <f t="shared" si="103"/>
        <v/>
      </c>
      <c r="J417" s="7" t="str">
        <f>IF(OR($A417="", $B417=""),"",$I417*(IFERROR(SUMIFS(Charges_Reelles!$J:$J,Charges_Reelles!$C:$C,$A417,Charges_Reelles!$D:$D,"Immeuble",Charges_Reelles!$E:$E,$E417,Charges_Reelles!$K:$K,"O",Charges_Reelles!$L:$L,"Tantièmes")*IFERROR(VLOOKUP($C417,Biens!$A:$F,3,FALSE)/VLOOKUP($E417,Immeubles!$A:$F,3,FALSE),0),0)+IFERROR(SUMIFS(Charges_Reelles!$J:$J,Charges_Reelles!$C:$C,$A417,Charges_Reelles!$D:$D,"Immeuble",Charges_Reelles!$E:$E,$E417,Charges_Reelles!$K:$K,"O",Charges_Reelles!$L:$L,"Surface")*IFERROR(VLOOKUP($C417,Biens!$A:$F,4,FALSE)/VLOOKUP($E417,Immeubles!$A:$F,4,FALSE),0),0)+IFERROR(SUMIFS(Charges_Reelles!$J:$J,Charges_Reelles!$C:$C,$A417,Charges_Reelles!$D:$D,"Immeuble",Charges_Reelles!$E:$E,$E417,Charges_Reelles!$K:$K,"O",Charges_Reelles!$L:$L,"Égalitaire")*IFERROR(1/VLOOKUP($E417,Immeubles!$A:$F,5,FALSE),0),0)+SUMIFS(Charges_Reelles!$J:$J,Charges_Reelles!$C:$C,$A417,Charges_Reelles!$D:$D,"Bien",Charges_Reelles!$F:$F,$C417,Charges_Reelles!$K:$K,"O")+SUMIFS(Charges_Reelles!$J:$J,Charges_Reelles!$C:$C,$A417,Charges_Reelles!$D:$D,"Bail",Charges_Reelles!$G:$G,$B417,Charges_Reelles!$K:$K,"O")))</f>
        <v/>
      </c>
      <c r="K417" s="7" t="str">
        <f>IF(OR($A417="", $B417=""),"",SUMIFS(Provisions!$D:$D,Provisions!$B:$B,$A417,Provisions!$C:$C,$B417))</f>
        <v/>
      </c>
      <c r="L417" s="7" t="str">
        <f t="shared" si="104"/>
        <v/>
      </c>
      <c r="M417" s="7" t="str">
        <f t="shared" si="105"/>
        <v/>
      </c>
      <c r="N417" s="7" t="str">
        <f t="shared" si="106"/>
        <v/>
      </c>
      <c r="O417" s="8"/>
      <c r="P417" s="8"/>
      <c r="Q417" s="8"/>
      <c r="R417" t="str">
        <f t="shared" si="107"/>
        <v/>
      </c>
      <c r="S417" t="str">
        <f t="shared" si="108"/>
        <v/>
      </c>
      <c r="T417" t="str">
        <f t="shared" si="109"/>
        <v/>
      </c>
      <c r="U417" t="str">
        <f t="shared" si="110"/>
        <v/>
      </c>
      <c r="V417" t="str">
        <f t="shared" si="111"/>
        <v/>
      </c>
      <c r="W417" t="str">
        <f t="shared" si="112"/>
        <v/>
      </c>
      <c r="X417" t="str">
        <f t="shared" si="113"/>
        <v/>
      </c>
      <c r="Y417" t="str">
        <f t="shared" si="114"/>
        <v/>
      </c>
      <c r="Z417" t="str">
        <f t="shared" si="115"/>
        <v/>
      </c>
      <c r="AA417" t="str">
        <f t="shared" si="116"/>
        <v/>
      </c>
      <c r="AB417" t="str">
        <f t="shared" si="117"/>
        <v/>
      </c>
      <c r="AC417" t="str">
        <f t="shared" si="118"/>
        <v/>
      </c>
    </row>
    <row r="418" spans="1:29" x14ac:dyDescent="0.25">
      <c r="A418" s="6"/>
      <c r="B418" s="6"/>
      <c r="C418" s="7" t="str">
        <f>IF($B418="","",VLOOKUP($B418,Baux!$A:$G,2,FALSE))</f>
        <v/>
      </c>
      <c r="D418" s="7" t="str">
        <f>IF($B418="","",VLOOKUP($B418,Baux!$A:$G,3,FALSE))</f>
        <v/>
      </c>
      <c r="E418" s="7" t="str">
        <f>IF($C418="","",VLOOKUP($C418,Biens!$A:$F,2,FALSE))</f>
        <v/>
      </c>
      <c r="F418" s="7" t="str">
        <f>IF(OR($A418="", $B418=""),"",MAX(VLOOKUP($B418,Baux!$A:$G,4,FALSE),DATE($A418,1,1)))</f>
        <v/>
      </c>
      <c r="G418" s="7" t="str">
        <f>IF(OR($A418="", $B418=""),"",MIN(IF(VLOOKUP($B418,Baux!$A:$G,5,FALSE)="",DATE($A418,12,31),VLOOKUP($B418,Baux!$A:$G,5,FALSE)),DATE($A418,12,31)))</f>
        <v/>
      </c>
      <c r="H418" s="7" t="str">
        <f t="shared" si="102"/>
        <v/>
      </c>
      <c r="I418" s="7" t="str">
        <f t="shared" si="103"/>
        <v/>
      </c>
      <c r="J418" s="7" t="str">
        <f>IF(OR($A418="", $B418=""),"",$I418*(IFERROR(SUMIFS(Charges_Reelles!$J:$J,Charges_Reelles!$C:$C,$A418,Charges_Reelles!$D:$D,"Immeuble",Charges_Reelles!$E:$E,$E418,Charges_Reelles!$K:$K,"O",Charges_Reelles!$L:$L,"Tantièmes")*IFERROR(VLOOKUP($C418,Biens!$A:$F,3,FALSE)/VLOOKUP($E418,Immeubles!$A:$F,3,FALSE),0),0)+IFERROR(SUMIFS(Charges_Reelles!$J:$J,Charges_Reelles!$C:$C,$A418,Charges_Reelles!$D:$D,"Immeuble",Charges_Reelles!$E:$E,$E418,Charges_Reelles!$K:$K,"O",Charges_Reelles!$L:$L,"Surface")*IFERROR(VLOOKUP($C418,Biens!$A:$F,4,FALSE)/VLOOKUP($E418,Immeubles!$A:$F,4,FALSE),0),0)+IFERROR(SUMIFS(Charges_Reelles!$J:$J,Charges_Reelles!$C:$C,$A418,Charges_Reelles!$D:$D,"Immeuble",Charges_Reelles!$E:$E,$E418,Charges_Reelles!$K:$K,"O",Charges_Reelles!$L:$L,"Égalitaire")*IFERROR(1/VLOOKUP($E418,Immeubles!$A:$F,5,FALSE),0),0)+SUMIFS(Charges_Reelles!$J:$J,Charges_Reelles!$C:$C,$A418,Charges_Reelles!$D:$D,"Bien",Charges_Reelles!$F:$F,$C418,Charges_Reelles!$K:$K,"O")+SUMIFS(Charges_Reelles!$J:$J,Charges_Reelles!$C:$C,$A418,Charges_Reelles!$D:$D,"Bail",Charges_Reelles!$G:$G,$B418,Charges_Reelles!$K:$K,"O")))</f>
        <v/>
      </c>
      <c r="K418" s="7" t="str">
        <f>IF(OR($A418="", $B418=""),"",SUMIFS(Provisions!$D:$D,Provisions!$B:$B,$A418,Provisions!$C:$C,$B418))</f>
        <v/>
      </c>
      <c r="L418" s="7" t="str">
        <f t="shared" si="104"/>
        <v/>
      </c>
      <c r="M418" s="7" t="str">
        <f t="shared" si="105"/>
        <v/>
      </c>
      <c r="N418" s="7" t="str">
        <f t="shared" si="106"/>
        <v/>
      </c>
      <c r="O418" s="8"/>
      <c r="P418" s="8"/>
      <c r="Q418" s="8"/>
      <c r="R418" t="str">
        <f t="shared" si="107"/>
        <v/>
      </c>
      <c r="S418" t="str">
        <f t="shared" si="108"/>
        <v/>
      </c>
      <c r="T418" t="str">
        <f t="shared" si="109"/>
        <v/>
      </c>
      <c r="U418" t="str">
        <f t="shared" si="110"/>
        <v/>
      </c>
      <c r="V418" t="str">
        <f t="shared" si="111"/>
        <v/>
      </c>
      <c r="W418" t="str">
        <f t="shared" si="112"/>
        <v/>
      </c>
      <c r="X418" t="str">
        <f t="shared" si="113"/>
        <v/>
      </c>
      <c r="Y418" t="str">
        <f t="shared" si="114"/>
        <v/>
      </c>
      <c r="Z418" t="str">
        <f t="shared" si="115"/>
        <v/>
      </c>
      <c r="AA418" t="str">
        <f t="shared" si="116"/>
        <v/>
      </c>
      <c r="AB418" t="str">
        <f t="shared" si="117"/>
        <v/>
      </c>
      <c r="AC418" t="str">
        <f t="shared" si="118"/>
        <v/>
      </c>
    </row>
    <row r="419" spans="1:29" x14ac:dyDescent="0.25">
      <c r="A419" s="6"/>
      <c r="B419" s="6"/>
      <c r="C419" s="7" t="str">
        <f>IF($B419="","",VLOOKUP($B419,Baux!$A:$G,2,FALSE))</f>
        <v/>
      </c>
      <c r="D419" s="7" t="str">
        <f>IF($B419="","",VLOOKUP($B419,Baux!$A:$G,3,FALSE))</f>
        <v/>
      </c>
      <c r="E419" s="7" t="str">
        <f>IF($C419="","",VLOOKUP($C419,Biens!$A:$F,2,FALSE))</f>
        <v/>
      </c>
      <c r="F419" s="7" t="str">
        <f>IF(OR($A419="", $B419=""),"",MAX(VLOOKUP($B419,Baux!$A:$G,4,FALSE),DATE($A419,1,1)))</f>
        <v/>
      </c>
      <c r="G419" s="7" t="str">
        <f>IF(OR($A419="", $B419=""),"",MIN(IF(VLOOKUP($B419,Baux!$A:$G,5,FALSE)="",DATE($A419,12,31),VLOOKUP($B419,Baux!$A:$G,5,FALSE)),DATE($A419,12,31)))</f>
        <v/>
      </c>
      <c r="H419" s="7" t="str">
        <f t="shared" si="102"/>
        <v/>
      </c>
      <c r="I419" s="7" t="str">
        <f t="shared" si="103"/>
        <v/>
      </c>
      <c r="J419" s="7" t="str">
        <f>IF(OR($A419="", $B419=""),"",$I419*(IFERROR(SUMIFS(Charges_Reelles!$J:$J,Charges_Reelles!$C:$C,$A419,Charges_Reelles!$D:$D,"Immeuble",Charges_Reelles!$E:$E,$E419,Charges_Reelles!$K:$K,"O",Charges_Reelles!$L:$L,"Tantièmes")*IFERROR(VLOOKUP($C419,Biens!$A:$F,3,FALSE)/VLOOKUP($E419,Immeubles!$A:$F,3,FALSE),0),0)+IFERROR(SUMIFS(Charges_Reelles!$J:$J,Charges_Reelles!$C:$C,$A419,Charges_Reelles!$D:$D,"Immeuble",Charges_Reelles!$E:$E,$E419,Charges_Reelles!$K:$K,"O",Charges_Reelles!$L:$L,"Surface")*IFERROR(VLOOKUP($C419,Biens!$A:$F,4,FALSE)/VLOOKUP($E419,Immeubles!$A:$F,4,FALSE),0),0)+IFERROR(SUMIFS(Charges_Reelles!$J:$J,Charges_Reelles!$C:$C,$A419,Charges_Reelles!$D:$D,"Immeuble",Charges_Reelles!$E:$E,$E419,Charges_Reelles!$K:$K,"O",Charges_Reelles!$L:$L,"Égalitaire")*IFERROR(1/VLOOKUP($E419,Immeubles!$A:$F,5,FALSE),0),0)+SUMIFS(Charges_Reelles!$J:$J,Charges_Reelles!$C:$C,$A419,Charges_Reelles!$D:$D,"Bien",Charges_Reelles!$F:$F,$C419,Charges_Reelles!$K:$K,"O")+SUMIFS(Charges_Reelles!$J:$J,Charges_Reelles!$C:$C,$A419,Charges_Reelles!$D:$D,"Bail",Charges_Reelles!$G:$G,$B419,Charges_Reelles!$K:$K,"O")))</f>
        <v/>
      </c>
      <c r="K419" s="7" t="str">
        <f>IF(OR($A419="", $B419=""),"",SUMIFS(Provisions!$D:$D,Provisions!$B:$B,$A419,Provisions!$C:$C,$B419))</f>
        <v/>
      </c>
      <c r="L419" s="7" t="str">
        <f t="shared" si="104"/>
        <v/>
      </c>
      <c r="M419" s="7" t="str">
        <f t="shared" si="105"/>
        <v/>
      </c>
      <c r="N419" s="7" t="str">
        <f t="shared" si="106"/>
        <v/>
      </c>
      <c r="O419" s="8"/>
      <c r="P419" s="8"/>
      <c r="Q419" s="8"/>
      <c r="R419" t="str">
        <f t="shared" si="107"/>
        <v/>
      </c>
      <c r="S419" t="str">
        <f t="shared" si="108"/>
        <v/>
      </c>
      <c r="T419" t="str">
        <f t="shared" si="109"/>
        <v/>
      </c>
      <c r="U419" t="str">
        <f t="shared" si="110"/>
        <v/>
      </c>
      <c r="V419" t="str">
        <f t="shared" si="111"/>
        <v/>
      </c>
      <c r="W419" t="str">
        <f t="shared" si="112"/>
        <v/>
      </c>
      <c r="X419" t="str">
        <f t="shared" si="113"/>
        <v/>
      </c>
      <c r="Y419" t="str">
        <f t="shared" si="114"/>
        <v/>
      </c>
      <c r="Z419" t="str">
        <f t="shared" si="115"/>
        <v/>
      </c>
      <c r="AA419" t="str">
        <f t="shared" si="116"/>
        <v/>
      </c>
      <c r="AB419" t="str">
        <f t="shared" si="117"/>
        <v/>
      </c>
      <c r="AC419" t="str">
        <f t="shared" si="118"/>
        <v/>
      </c>
    </row>
    <row r="420" spans="1:29" x14ac:dyDescent="0.25">
      <c r="A420" s="6"/>
      <c r="B420" s="6"/>
      <c r="C420" s="7" t="str">
        <f>IF($B420="","",VLOOKUP($B420,Baux!$A:$G,2,FALSE))</f>
        <v/>
      </c>
      <c r="D420" s="7" t="str">
        <f>IF($B420="","",VLOOKUP($B420,Baux!$A:$G,3,FALSE))</f>
        <v/>
      </c>
      <c r="E420" s="7" t="str">
        <f>IF($C420="","",VLOOKUP($C420,Biens!$A:$F,2,FALSE))</f>
        <v/>
      </c>
      <c r="F420" s="7" t="str">
        <f>IF(OR($A420="", $B420=""),"",MAX(VLOOKUP($B420,Baux!$A:$G,4,FALSE),DATE($A420,1,1)))</f>
        <v/>
      </c>
      <c r="G420" s="7" t="str">
        <f>IF(OR($A420="", $B420=""),"",MIN(IF(VLOOKUP($B420,Baux!$A:$G,5,FALSE)="",DATE($A420,12,31),VLOOKUP($B420,Baux!$A:$G,5,FALSE)),DATE($A420,12,31)))</f>
        <v/>
      </c>
      <c r="H420" s="7" t="str">
        <f t="shared" si="102"/>
        <v/>
      </c>
      <c r="I420" s="7" t="str">
        <f t="shared" si="103"/>
        <v/>
      </c>
      <c r="J420" s="7" t="str">
        <f>IF(OR($A420="", $B420=""),"",$I420*(IFERROR(SUMIFS(Charges_Reelles!$J:$J,Charges_Reelles!$C:$C,$A420,Charges_Reelles!$D:$D,"Immeuble",Charges_Reelles!$E:$E,$E420,Charges_Reelles!$K:$K,"O",Charges_Reelles!$L:$L,"Tantièmes")*IFERROR(VLOOKUP($C420,Biens!$A:$F,3,FALSE)/VLOOKUP($E420,Immeubles!$A:$F,3,FALSE),0),0)+IFERROR(SUMIFS(Charges_Reelles!$J:$J,Charges_Reelles!$C:$C,$A420,Charges_Reelles!$D:$D,"Immeuble",Charges_Reelles!$E:$E,$E420,Charges_Reelles!$K:$K,"O",Charges_Reelles!$L:$L,"Surface")*IFERROR(VLOOKUP($C420,Biens!$A:$F,4,FALSE)/VLOOKUP($E420,Immeubles!$A:$F,4,FALSE),0),0)+IFERROR(SUMIFS(Charges_Reelles!$J:$J,Charges_Reelles!$C:$C,$A420,Charges_Reelles!$D:$D,"Immeuble",Charges_Reelles!$E:$E,$E420,Charges_Reelles!$K:$K,"O",Charges_Reelles!$L:$L,"Égalitaire")*IFERROR(1/VLOOKUP($E420,Immeubles!$A:$F,5,FALSE),0),0)+SUMIFS(Charges_Reelles!$J:$J,Charges_Reelles!$C:$C,$A420,Charges_Reelles!$D:$D,"Bien",Charges_Reelles!$F:$F,$C420,Charges_Reelles!$K:$K,"O")+SUMIFS(Charges_Reelles!$J:$J,Charges_Reelles!$C:$C,$A420,Charges_Reelles!$D:$D,"Bail",Charges_Reelles!$G:$G,$B420,Charges_Reelles!$K:$K,"O")))</f>
        <v/>
      </c>
      <c r="K420" s="7" t="str">
        <f>IF(OR($A420="", $B420=""),"",SUMIFS(Provisions!$D:$D,Provisions!$B:$B,$A420,Provisions!$C:$C,$B420))</f>
        <v/>
      </c>
      <c r="L420" s="7" t="str">
        <f t="shared" si="104"/>
        <v/>
      </c>
      <c r="M420" s="7" t="str">
        <f t="shared" si="105"/>
        <v/>
      </c>
      <c r="N420" s="7" t="str">
        <f t="shared" si="106"/>
        <v/>
      </c>
      <c r="O420" s="8"/>
      <c r="P420" s="8"/>
      <c r="Q420" s="8"/>
      <c r="R420" t="str">
        <f t="shared" si="107"/>
        <v/>
      </c>
      <c r="S420" t="str">
        <f t="shared" si="108"/>
        <v/>
      </c>
      <c r="T420" t="str">
        <f t="shared" si="109"/>
        <v/>
      </c>
      <c r="U420" t="str">
        <f t="shared" si="110"/>
        <v/>
      </c>
      <c r="V420" t="str">
        <f t="shared" si="111"/>
        <v/>
      </c>
      <c r="W420" t="str">
        <f t="shared" si="112"/>
        <v/>
      </c>
      <c r="X420" t="str">
        <f t="shared" si="113"/>
        <v/>
      </c>
      <c r="Y420" t="str">
        <f t="shared" si="114"/>
        <v/>
      </c>
      <c r="Z420" t="str">
        <f t="shared" si="115"/>
        <v/>
      </c>
      <c r="AA420" t="str">
        <f t="shared" si="116"/>
        <v/>
      </c>
      <c r="AB420" t="str">
        <f t="shared" si="117"/>
        <v/>
      </c>
      <c r="AC420" t="str">
        <f t="shared" si="118"/>
        <v/>
      </c>
    </row>
    <row r="421" spans="1:29" x14ac:dyDescent="0.25">
      <c r="A421" s="6"/>
      <c r="B421" s="6"/>
      <c r="C421" s="7" t="str">
        <f>IF($B421="","",VLOOKUP($B421,Baux!$A:$G,2,FALSE))</f>
        <v/>
      </c>
      <c r="D421" s="7" t="str">
        <f>IF($B421="","",VLOOKUP($B421,Baux!$A:$G,3,FALSE))</f>
        <v/>
      </c>
      <c r="E421" s="7" t="str">
        <f>IF($C421="","",VLOOKUP($C421,Biens!$A:$F,2,FALSE))</f>
        <v/>
      </c>
      <c r="F421" s="7" t="str">
        <f>IF(OR($A421="", $B421=""),"",MAX(VLOOKUP($B421,Baux!$A:$G,4,FALSE),DATE($A421,1,1)))</f>
        <v/>
      </c>
      <c r="G421" s="7" t="str">
        <f>IF(OR($A421="", $B421=""),"",MIN(IF(VLOOKUP($B421,Baux!$A:$G,5,FALSE)="",DATE($A421,12,31),VLOOKUP($B421,Baux!$A:$G,5,FALSE)),DATE($A421,12,31)))</f>
        <v/>
      </c>
      <c r="H421" s="7" t="str">
        <f t="shared" si="102"/>
        <v/>
      </c>
      <c r="I421" s="7" t="str">
        <f t="shared" si="103"/>
        <v/>
      </c>
      <c r="J421" s="7" t="str">
        <f>IF(OR($A421="", $B421=""),"",$I421*(IFERROR(SUMIFS(Charges_Reelles!$J:$J,Charges_Reelles!$C:$C,$A421,Charges_Reelles!$D:$D,"Immeuble",Charges_Reelles!$E:$E,$E421,Charges_Reelles!$K:$K,"O",Charges_Reelles!$L:$L,"Tantièmes")*IFERROR(VLOOKUP($C421,Biens!$A:$F,3,FALSE)/VLOOKUP($E421,Immeubles!$A:$F,3,FALSE),0),0)+IFERROR(SUMIFS(Charges_Reelles!$J:$J,Charges_Reelles!$C:$C,$A421,Charges_Reelles!$D:$D,"Immeuble",Charges_Reelles!$E:$E,$E421,Charges_Reelles!$K:$K,"O",Charges_Reelles!$L:$L,"Surface")*IFERROR(VLOOKUP($C421,Biens!$A:$F,4,FALSE)/VLOOKUP($E421,Immeubles!$A:$F,4,FALSE),0),0)+IFERROR(SUMIFS(Charges_Reelles!$J:$J,Charges_Reelles!$C:$C,$A421,Charges_Reelles!$D:$D,"Immeuble",Charges_Reelles!$E:$E,$E421,Charges_Reelles!$K:$K,"O",Charges_Reelles!$L:$L,"Égalitaire")*IFERROR(1/VLOOKUP($E421,Immeubles!$A:$F,5,FALSE),0),0)+SUMIFS(Charges_Reelles!$J:$J,Charges_Reelles!$C:$C,$A421,Charges_Reelles!$D:$D,"Bien",Charges_Reelles!$F:$F,$C421,Charges_Reelles!$K:$K,"O")+SUMIFS(Charges_Reelles!$J:$J,Charges_Reelles!$C:$C,$A421,Charges_Reelles!$D:$D,"Bail",Charges_Reelles!$G:$G,$B421,Charges_Reelles!$K:$K,"O")))</f>
        <v/>
      </c>
      <c r="K421" s="7" t="str">
        <f>IF(OR($A421="", $B421=""),"",SUMIFS(Provisions!$D:$D,Provisions!$B:$B,$A421,Provisions!$C:$C,$B421))</f>
        <v/>
      </c>
      <c r="L421" s="7" t="str">
        <f t="shared" si="104"/>
        <v/>
      </c>
      <c r="M421" s="7" t="str">
        <f t="shared" si="105"/>
        <v/>
      </c>
      <c r="N421" s="7" t="str">
        <f t="shared" si="106"/>
        <v/>
      </c>
      <c r="O421" s="8"/>
      <c r="P421" s="8"/>
      <c r="Q421" s="8"/>
      <c r="R421" t="str">
        <f t="shared" si="107"/>
        <v/>
      </c>
      <c r="S421" t="str">
        <f t="shared" si="108"/>
        <v/>
      </c>
      <c r="T421" t="str">
        <f t="shared" si="109"/>
        <v/>
      </c>
      <c r="U421" t="str">
        <f t="shared" si="110"/>
        <v/>
      </c>
      <c r="V421" t="str">
        <f t="shared" si="111"/>
        <v/>
      </c>
      <c r="W421" t="str">
        <f t="shared" si="112"/>
        <v/>
      </c>
      <c r="X421" t="str">
        <f t="shared" si="113"/>
        <v/>
      </c>
      <c r="Y421" t="str">
        <f t="shared" si="114"/>
        <v/>
      </c>
      <c r="Z421" t="str">
        <f t="shared" si="115"/>
        <v/>
      </c>
      <c r="AA421" t="str">
        <f t="shared" si="116"/>
        <v/>
      </c>
      <c r="AB421" t="str">
        <f t="shared" si="117"/>
        <v/>
      </c>
      <c r="AC421" t="str">
        <f t="shared" si="118"/>
        <v/>
      </c>
    </row>
    <row r="422" spans="1:29" x14ac:dyDescent="0.25">
      <c r="A422" s="6"/>
      <c r="B422" s="6"/>
      <c r="C422" s="7" t="str">
        <f>IF($B422="","",VLOOKUP($B422,Baux!$A:$G,2,FALSE))</f>
        <v/>
      </c>
      <c r="D422" s="7" t="str">
        <f>IF($B422="","",VLOOKUP($B422,Baux!$A:$G,3,FALSE))</f>
        <v/>
      </c>
      <c r="E422" s="7" t="str">
        <f>IF($C422="","",VLOOKUP($C422,Biens!$A:$F,2,FALSE))</f>
        <v/>
      </c>
      <c r="F422" s="7" t="str">
        <f>IF(OR($A422="", $B422=""),"",MAX(VLOOKUP($B422,Baux!$A:$G,4,FALSE),DATE($A422,1,1)))</f>
        <v/>
      </c>
      <c r="G422" s="7" t="str">
        <f>IF(OR($A422="", $B422=""),"",MIN(IF(VLOOKUP($B422,Baux!$A:$G,5,FALSE)="",DATE($A422,12,31),VLOOKUP($B422,Baux!$A:$G,5,FALSE)),DATE($A422,12,31)))</f>
        <v/>
      </c>
      <c r="H422" s="7" t="str">
        <f t="shared" si="102"/>
        <v/>
      </c>
      <c r="I422" s="7" t="str">
        <f t="shared" si="103"/>
        <v/>
      </c>
      <c r="J422" s="7" t="str">
        <f>IF(OR($A422="", $B422=""),"",$I422*(IFERROR(SUMIFS(Charges_Reelles!$J:$J,Charges_Reelles!$C:$C,$A422,Charges_Reelles!$D:$D,"Immeuble",Charges_Reelles!$E:$E,$E422,Charges_Reelles!$K:$K,"O",Charges_Reelles!$L:$L,"Tantièmes")*IFERROR(VLOOKUP($C422,Biens!$A:$F,3,FALSE)/VLOOKUP($E422,Immeubles!$A:$F,3,FALSE),0),0)+IFERROR(SUMIFS(Charges_Reelles!$J:$J,Charges_Reelles!$C:$C,$A422,Charges_Reelles!$D:$D,"Immeuble",Charges_Reelles!$E:$E,$E422,Charges_Reelles!$K:$K,"O",Charges_Reelles!$L:$L,"Surface")*IFERROR(VLOOKUP($C422,Biens!$A:$F,4,FALSE)/VLOOKUP($E422,Immeubles!$A:$F,4,FALSE),0),0)+IFERROR(SUMIFS(Charges_Reelles!$J:$J,Charges_Reelles!$C:$C,$A422,Charges_Reelles!$D:$D,"Immeuble",Charges_Reelles!$E:$E,$E422,Charges_Reelles!$K:$K,"O",Charges_Reelles!$L:$L,"Égalitaire")*IFERROR(1/VLOOKUP($E422,Immeubles!$A:$F,5,FALSE),0),0)+SUMIFS(Charges_Reelles!$J:$J,Charges_Reelles!$C:$C,$A422,Charges_Reelles!$D:$D,"Bien",Charges_Reelles!$F:$F,$C422,Charges_Reelles!$K:$K,"O")+SUMIFS(Charges_Reelles!$J:$J,Charges_Reelles!$C:$C,$A422,Charges_Reelles!$D:$D,"Bail",Charges_Reelles!$G:$G,$B422,Charges_Reelles!$K:$K,"O")))</f>
        <v/>
      </c>
      <c r="K422" s="7" t="str">
        <f>IF(OR($A422="", $B422=""),"",SUMIFS(Provisions!$D:$D,Provisions!$B:$B,$A422,Provisions!$C:$C,$B422))</f>
        <v/>
      </c>
      <c r="L422" s="7" t="str">
        <f t="shared" si="104"/>
        <v/>
      </c>
      <c r="M422" s="7" t="str">
        <f t="shared" si="105"/>
        <v/>
      </c>
      <c r="N422" s="7" t="str">
        <f t="shared" si="106"/>
        <v/>
      </c>
      <c r="O422" s="8"/>
      <c r="P422" s="8"/>
      <c r="Q422" s="8"/>
      <c r="R422" t="str">
        <f t="shared" si="107"/>
        <v/>
      </c>
      <c r="S422" t="str">
        <f t="shared" si="108"/>
        <v/>
      </c>
      <c r="T422" t="str">
        <f t="shared" si="109"/>
        <v/>
      </c>
      <c r="U422" t="str">
        <f t="shared" si="110"/>
        <v/>
      </c>
      <c r="V422" t="str">
        <f t="shared" si="111"/>
        <v/>
      </c>
      <c r="W422" t="str">
        <f t="shared" si="112"/>
        <v/>
      </c>
      <c r="X422" t="str">
        <f t="shared" si="113"/>
        <v/>
      </c>
      <c r="Y422" t="str">
        <f t="shared" si="114"/>
        <v/>
      </c>
      <c r="Z422" t="str">
        <f t="shared" si="115"/>
        <v/>
      </c>
      <c r="AA422" t="str">
        <f t="shared" si="116"/>
        <v/>
      </c>
      <c r="AB422" t="str">
        <f t="shared" si="117"/>
        <v/>
      </c>
      <c r="AC422" t="str">
        <f t="shared" si="118"/>
        <v/>
      </c>
    </row>
    <row r="423" spans="1:29" x14ac:dyDescent="0.25">
      <c r="A423" s="6"/>
      <c r="B423" s="6"/>
      <c r="C423" s="7" t="str">
        <f>IF($B423="","",VLOOKUP($B423,Baux!$A:$G,2,FALSE))</f>
        <v/>
      </c>
      <c r="D423" s="7" t="str">
        <f>IF($B423="","",VLOOKUP($B423,Baux!$A:$G,3,FALSE))</f>
        <v/>
      </c>
      <c r="E423" s="7" t="str">
        <f>IF($C423="","",VLOOKUP($C423,Biens!$A:$F,2,FALSE))</f>
        <v/>
      </c>
      <c r="F423" s="7" t="str">
        <f>IF(OR($A423="", $B423=""),"",MAX(VLOOKUP($B423,Baux!$A:$G,4,FALSE),DATE($A423,1,1)))</f>
        <v/>
      </c>
      <c r="G423" s="7" t="str">
        <f>IF(OR($A423="", $B423=""),"",MIN(IF(VLOOKUP($B423,Baux!$A:$G,5,FALSE)="",DATE($A423,12,31),VLOOKUP($B423,Baux!$A:$G,5,FALSE)),DATE($A423,12,31)))</f>
        <v/>
      </c>
      <c r="H423" s="7" t="str">
        <f t="shared" si="102"/>
        <v/>
      </c>
      <c r="I423" s="7" t="str">
        <f t="shared" si="103"/>
        <v/>
      </c>
      <c r="J423" s="7" t="str">
        <f>IF(OR($A423="", $B423=""),"",$I423*(IFERROR(SUMIFS(Charges_Reelles!$J:$J,Charges_Reelles!$C:$C,$A423,Charges_Reelles!$D:$D,"Immeuble",Charges_Reelles!$E:$E,$E423,Charges_Reelles!$K:$K,"O",Charges_Reelles!$L:$L,"Tantièmes")*IFERROR(VLOOKUP($C423,Biens!$A:$F,3,FALSE)/VLOOKUP($E423,Immeubles!$A:$F,3,FALSE),0),0)+IFERROR(SUMIFS(Charges_Reelles!$J:$J,Charges_Reelles!$C:$C,$A423,Charges_Reelles!$D:$D,"Immeuble",Charges_Reelles!$E:$E,$E423,Charges_Reelles!$K:$K,"O",Charges_Reelles!$L:$L,"Surface")*IFERROR(VLOOKUP($C423,Biens!$A:$F,4,FALSE)/VLOOKUP($E423,Immeubles!$A:$F,4,FALSE),0),0)+IFERROR(SUMIFS(Charges_Reelles!$J:$J,Charges_Reelles!$C:$C,$A423,Charges_Reelles!$D:$D,"Immeuble",Charges_Reelles!$E:$E,$E423,Charges_Reelles!$K:$K,"O",Charges_Reelles!$L:$L,"Égalitaire")*IFERROR(1/VLOOKUP($E423,Immeubles!$A:$F,5,FALSE),0),0)+SUMIFS(Charges_Reelles!$J:$J,Charges_Reelles!$C:$C,$A423,Charges_Reelles!$D:$D,"Bien",Charges_Reelles!$F:$F,$C423,Charges_Reelles!$K:$K,"O")+SUMIFS(Charges_Reelles!$J:$J,Charges_Reelles!$C:$C,$A423,Charges_Reelles!$D:$D,"Bail",Charges_Reelles!$G:$G,$B423,Charges_Reelles!$K:$K,"O")))</f>
        <v/>
      </c>
      <c r="K423" s="7" t="str">
        <f>IF(OR($A423="", $B423=""),"",SUMIFS(Provisions!$D:$D,Provisions!$B:$B,$A423,Provisions!$C:$C,$B423))</f>
        <v/>
      </c>
      <c r="L423" s="7" t="str">
        <f t="shared" si="104"/>
        <v/>
      </c>
      <c r="M423" s="7" t="str">
        <f t="shared" si="105"/>
        <v/>
      </c>
      <c r="N423" s="7" t="str">
        <f t="shared" si="106"/>
        <v/>
      </c>
      <c r="O423" s="8"/>
      <c r="P423" s="8"/>
      <c r="Q423" s="8"/>
      <c r="R423" t="str">
        <f t="shared" si="107"/>
        <v/>
      </c>
      <c r="S423" t="str">
        <f t="shared" si="108"/>
        <v/>
      </c>
      <c r="T423" t="str">
        <f t="shared" si="109"/>
        <v/>
      </c>
      <c r="U423" t="str">
        <f t="shared" si="110"/>
        <v/>
      </c>
      <c r="V423" t="str">
        <f t="shared" si="111"/>
        <v/>
      </c>
      <c r="W423" t="str">
        <f t="shared" si="112"/>
        <v/>
      </c>
      <c r="X423" t="str">
        <f t="shared" si="113"/>
        <v/>
      </c>
      <c r="Y423" t="str">
        <f t="shared" si="114"/>
        <v/>
      </c>
      <c r="Z423" t="str">
        <f t="shared" si="115"/>
        <v/>
      </c>
      <c r="AA423" t="str">
        <f t="shared" si="116"/>
        <v/>
      </c>
      <c r="AB423" t="str">
        <f t="shared" si="117"/>
        <v/>
      </c>
      <c r="AC423" t="str">
        <f t="shared" si="118"/>
        <v/>
      </c>
    </row>
    <row r="424" spans="1:29" x14ac:dyDescent="0.25">
      <c r="A424" s="6"/>
      <c r="B424" s="6"/>
      <c r="C424" s="7" t="str">
        <f>IF($B424="","",VLOOKUP($B424,Baux!$A:$G,2,FALSE))</f>
        <v/>
      </c>
      <c r="D424" s="7" t="str">
        <f>IF($B424="","",VLOOKUP($B424,Baux!$A:$G,3,FALSE))</f>
        <v/>
      </c>
      <c r="E424" s="7" t="str">
        <f>IF($C424="","",VLOOKUP($C424,Biens!$A:$F,2,FALSE))</f>
        <v/>
      </c>
      <c r="F424" s="7" t="str">
        <f>IF(OR($A424="", $B424=""),"",MAX(VLOOKUP($B424,Baux!$A:$G,4,FALSE),DATE($A424,1,1)))</f>
        <v/>
      </c>
      <c r="G424" s="7" t="str">
        <f>IF(OR($A424="", $B424=""),"",MIN(IF(VLOOKUP($B424,Baux!$A:$G,5,FALSE)="",DATE($A424,12,31),VLOOKUP($B424,Baux!$A:$G,5,FALSE)),DATE($A424,12,31)))</f>
        <v/>
      </c>
      <c r="H424" s="7" t="str">
        <f t="shared" si="102"/>
        <v/>
      </c>
      <c r="I424" s="7" t="str">
        <f t="shared" si="103"/>
        <v/>
      </c>
      <c r="J424" s="7" t="str">
        <f>IF(OR($A424="", $B424=""),"",$I424*(IFERROR(SUMIFS(Charges_Reelles!$J:$J,Charges_Reelles!$C:$C,$A424,Charges_Reelles!$D:$D,"Immeuble",Charges_Reelles!$E:$E,$E424,Charges_Reelles!$K:$K,"O",Charges_Reelles!$L:$L,"Tantièmes")*IFERROR(VLOOKUP($C424,Biens!$A:$F,3,FALSE)/VLOOKUP($E424,Immeubles!$A:$F,3,FALSE),0),0)+IFERROR(SUMIFS(Charges_Reelles!$J:$J,Charges_Reelles!$C:$C,$A424,Charges_Reelles!$D:$D,"Immeuble",Charges_Reelles!$E:$E,$E424,Charges_Reelles!$K:$K,"O",Charges_Reelles!$L:$L,"Surface")*IFERROR(VLOOKUP($C424,Biens!$A:$F,4,FALSE)/VLOOKUP($E424,Immeubles!$A:$F,4,FALSE),0),0)+IFERROR(SUMIFS(Charges_Reelles!$J:$J,Charges_Reelles!$C:$C,$A424,Charges_Reelles!$D:$D,"Immeuble",Charges_Reelles!$E:$E,$E424,Charges_Reelles!$K:$K,"O",Charges_Reelles!$L:$L,"Égalitaire")*IFERROR(1/VLOOKUP($E424,Immeubles!$A:$F,5,FALSE),0),0)+SUMIFS(Charges_Reelles!$J:$J,Charges_Reelles!$C:$C,$A424,Charges_Reelles!$D:$D,"Bien",Charges_Reelles!$F:$F,$C424,Charges_Reelles!$K:$K,"O")+SUMIFS(Charges_Reelles!$J:$J,Charges_Reelles!$C:$C,$A424,Charges_Reelles!$D:$D,"Bail",Charges_Reelles!$G:$G,$B424,Charges_Reelles!$K:$K,"O")))</f>
        <v/>
      </c>
      <c r="K424" s="7" t="str">
        <f>IF(OR($A424="", $B424=""),"",SUMIFS(Provisions!$D:$D,Provisions!$B:$B,$A424,Provisions!$C:$C,$B424))</f>
        <v/>
      </c>
      <c r="L424" s="7" t="str">
        <f t="shared" si="104"/>
        <v/>
      </c>
      <c r="M424" s="7" t="str">
        <f t="shared" si="105"/>
        <v/>
      </c>
      <c r="N424" s="7" t="str">
        <f t="shared" si="106"/>
        <v/>
      </c>
      <c r="O424" s="8"/>
      <c r="P424" s="8"/>
      <c r="Q424" s="8"/>
      <c r="R424" t="str">
        <f t="shared" si="107"/>
        <v/>
      </c>
      <c r="S424" t="str">
        <f t="shared" si="108"/>
        <v/>
      </c>
      <c r="T424" t="str">
        <f t="shared" si="109"/>
        <v/>
      </c>
      <c r="U424" t="str">
        <f t="shared" si="110"/>
        <v/>
      </c>
      <c r="V424" t="str">
        <f t="shared" si="111"/>
        <v/>
      </c>
      <c r="W424" t="str">
        <f t="shared" si="112"/>
        <v/>
      </c>
      <c r="X424" t="str">
        <f t="shared" si="113"/>
        <v/>
      </c>
      <c r="Y424" t="str">
        <f t="shared" si="114"/>
        <v/>
      </c>
      <c r="Z424" t="str">
        <f t="shared" si="115"/>
        <v/>
      </c>
      <c r="AA424" t="str">
        <f t="shared" si="116"/>
        <v/>
      </c>
      <c r="AB424" t="str">
        <f t="shared" si="117"/>
        <v/>
      </c>
      <c r="AC424" t="str">
        <f t="shared" si="118"/>
        <v/>
      </c>
    </row>
    <row r="425" spans="1:29" x14ac:dyDescent="0.25">
      <c r="A425" s="6"/>
      <c r="B425" s="6"/>
      <c r="C425" s="7" t="str">
        <f>IF($B425="","",VLOOKUP($B425,Baux!$A:$G,2,FALSE))</f>
        <v/>
      </c>
      <c r="D425" s="7" t="str">
        <f>IF($B425="","",VLOOKUP($B425,Baux!$A:$G,3,FALSE))</f>
        <v/>
      </c>
      <c r="E425" s="7" t="str">
        <f>IF($C425="","",VLOOKUP($C425,Biens!$A:$F,2,FALSE))</f>
        <v/>
      </c>
      <c r="F425" s="7" t="str">
        <f>IF(OR($A425="", $B425=""),"",MAX(VLOOKUP($B425,Baux!$A:$G,4,FALSE),DATE($A425,1,1)))</f>
        <v/>
      </c>
      <c r="G425" s="7" t="str">
        <f>IF(OR($A425="", $B425=""),"",MIN(IF(VLOOKUP($B425,Baux!$A:$G,5,FALSE)="",DATE($A425,12,31),VLOOKUP($B425,Baux!$A:$G,5,FALSE)),DATE($A425,12,31)))</f>
        <v/>
      </c>
      <c r="H425" s="7" t="str">
        <f t="shared" si="102"/>
        <v/>
      </c>
      <c r="I425" s="7" t="str">
        <f t="shared" si="103"/>
        <v/>
      </c>
      <c r="J425" s="7" t="str">
        <f>IF(OR($A425="", $B425=""),"",$I425*(IFERROR(SUMIFS(Charges_Reelles!$J:$J,Charges_Reelles!$C:$C,$A425,Charges_Reelles!$D:$D,"Immeuble",Charges_Reelles!$E:$E,$E425,Charges_Reelles!$K:$K,"O",Charges_Reelles!$L:$L,"Tantièmes")*IFERROR(VLOOKUP($C425,Biens!$A:$F,3,FALSE)/VLOOKUP($E425,Immeubles!$A:$F,3,FALSE),0),0)+IFERROR(SUMIFS(Charges_Reelles!$J:$J,Charges_Reelles!$C:$C,$A425,Charges_Reelles!$D:$D,"Immeuble",Charges_Reelles!$E:$E,$E425,Charges_Reelles!$K:$K,"O",Charges_Reelles!$L:$L,"Surface")*IFERROR(VLOOKUP($C425,Biens!$A:$F,4,FALSE)/VLOOKUP($E425,Immeubles!$A:$F,4,FALSE),0),0)+IFERROR(SUMIFS(Charges_Reelles!$J:$J,Charges_Reelles!$C:$C,$A425,Charges_Reelles!$D:$D,"Immeuble",Charges_Reelles!$E:$E,$E425,Charges_Reelles!$K:$K,"O",Charges_Reelles!$L:$L,"Égalitaire")*IFERROR(1/VLOOKUP($E425,Immeubles!$A:$F,5,FALSE),0),0)+SUMIFS(Charges_Reelles!$J:$J,Charges_Reelles!$C:$C,$A425,Charges_Reelles!$D:$D,"Bien",Charges_Reelles!$F:$F,$C425,Charges_Reelles!$K:$K,"O")+SUMIFS(Charges_Reelles!$J:$J,Charges_Reelles!$C:$C,$A425,Charges_Reelles!$D:$D,"Bail",Charges_Reelles!$G:$G,$B425,Charges_Reelles!$K:$K,"O")))</f>
        <v/>
      </c>
      <c r="K425" s="7" t="str">
        <f>IF(OR($A425="", $B425=""),"",SUMIFS(Provisions!$D:$D,Provisions!$B:$B,$A425,Provisions!$C:$C,$B425))</f>
        <v/>
      </c>
      <c r="L425" s="7" t="str">
        <f t="shared" si="104"/>
        <v/>
      </c>
      <c r="M425" s="7" t="str">
        <f t="shared" si="105"/>
        <v/>
      </c>
      <c r="N425" s="7" t="str">
        <f t="shared" si="106"/>
        <v/>
      </c>
      <c r="O425" s="8"/>
      <c r="P425" s="8"/>
      <c r="Q425" s="8"/>
      <c r="R425" t="str">
        <f t="shared" si="107"/>
        <v/>
      </c>
      <c r="S425" t="str">
        <f t="shared" si="108"/>
        <v/>
      </c>
      <c r="T425" t="str">
        <f t="shared" si="109"/>
        <v/>
      </c>
      <c r="U425" t="str">
        <f t="shared" si="110"/>
        <v/>
      </c>
      <c r="V425" t="str">
        <f t="shared" si="111"/>
        <v/>
      </c>
      <c r="W425" t="str">
        <f t="shared" si="112"/>
        <v/>
      </c>
      <c r="X425" t="str">
        <f t="shared" si="113"/>
        <v/>
      </c>
      <c r="Y425" t="str">
        <f t="shared" si="114"/>
        <v/>
      </c>
      <c r="Z425" t="str">
        <f t="shared" si="115"/>
        <v/>
      </c>
      <c r="AA425" t="str">
        <f t="shared" si="116"/>
        <v/>
      </c>
      <c r="AB425" t="str">
        <f t="shared" si="117"/>
        <v/>
      </c>
      <c r="AC425" t="str">
        <f t="shared" si="118"/>
        <v/>
      </c>
    </row>
    <row r="426" spans="1:29" x14ac:dyDescent="0.25">
      <c r="A426" s="6"/>
      <c r="B426" s="6"/>
      <c r="C426" s="7" t="str">
        <f>IF($B426="","",VLOOKUP($B426,Baux!$A:$G,2,FALSE))</f>
        <v/>
      </c>
      <c r="D426" s="7" t="str">
        <f>IF($B426="","",VLOOKUP($B426,Baux!$A:$G,3,FALSE))</f>
        <v/>
      </c>
      <c r="E426" s="7" t="str">
        <f>IF($C426="","",VLOOKUP($C426,Biens!$A:$F,2,FALSE))</f>
        <v/>
      </c>
      <c r="F426" s="7" t="str">
        <f>IF(OR($A426="", $B426=""),"",MAX(VLOOKUP($B426,Baux!$A:$G,4,FALSE),DATE($A426,1,1)))</f>
        <v/>
      </c>
      <c r="G426" s="7" t="str">
        <f>IF(OR($A426="", $B426=""),"",MIN(IF(VLOOKUP($B426,Baux!$A:$G,5,FALSE)="",DATE($A426,12,31),VLOOKUP($B426,Baux!$A:$G,5,FALSE)),DATE($A426,12,31)))</f>
        <v/>
      </c>
      <c r="H426" s="7" t="str">
        <f t="shared" si="102"/>
        <v/>
      </c>
      <c r="I426" s="7" t="str">
        <f t="shared" si="103"/>
        <v/>
      </c>
      <c r="J426" s="7" t="str">
        <f>IF(OR($A426="", $B426=""),"",$I426*(IFERROR(SUMIFS(Charges_Reelles!$J:$J,Charges_Reelles!$C:$C,$A426,Charges_Reelles!$D:$D,"Immeuble",Charges_Reelles!$E:$E,$E426,Charges_Reelles!$K:$K,"O",Charges_Reelles!$L:$L,"Tantièmes")*IFERROR(VLOOKUP($C426,Biens!$A:$F,3,FALSE)/VLOOKUP($E426,Immeubles!$A:$F,3,FALSE),0),0)+IFERROR(SUMIFS(Charges_Reelles!$J:$J,Charges_Reelles!$C:$C,$A426,Charges_Reelles!$D:$D,"Immeuble",Charges_Reelles!$E:$E,$E426,Charges_Reelles!$K:$K,"O",Charges_Reelles!$L:$L,"Surface")*IFERROR(VLOOKUP($C426,Biens!$A:$F,4,FALSE)/VLOOKUP($E426,Immeubles!$A:$F,4,FALSE),0),0)+IFERROR(SUMIFS(Charges_Reelles!$J:$J,Charges_Reelles!$C:$C,$A426,Charges_Reelles!$D:$D,"Immeuble",Charges_Reelles!$E:$E,$E426,Charges_Reelles!$K:$K,"O",Charges_Reelles!$L:$L,"Égalitaire")*IFERROR(1/VLOOKUP($E426,Immeubles!$A:$F,5,FALSE),0),0)+SUMIFS(Charges_Reelles!$J:$J,Charges_Reelles!$C:$C,$A426,Charges_Reelles!$D:$D,"Bien",Charges_Reelles!$F:$F,$C426,Charges_Reelles!$K:$K,"O")+SUMIFS(Charges_Reelles!$J:$J,Charges_Reelles!$C:$C,$A426,Charges_Reelles!$D:$D,"Bail",Charges_Reelles!$G:$G,$B426,Charges_Reelles!$K:$K,"O")))</f>
        <v/>
      </c>
      <c r="K426" s="7" t="str">
        <f>IF(OR($A426="", $B426=""),"",SUMIFS(Provisions!$D:$D,Provisions!$B:$B,$A426,Provisions!$C:$C,$B426))</f>
        <v/>
      </c>
      <c r="L426" s="7" t="str">
        <f t="shared" si="104"/>
        <v/>
      </c>
      <c r="M426" s="7" t="str">
        <f t="shared" si="105"/>
        <v/>
      </c>
      <c r="N426" s="7" t="str">
        <f t="shared" si="106"/>
        <v/>
      </c>
      <c r="O426" s="8"/>
      <c r="P426" s="8"/>
      <c r="Q426" s="8"/>
      <c r="R426" t="str">
        <f t="shared" si="107"/>
        <v/>
      </c>
      <c r="S426" t="str">
        <f t="shared" si="108"/>
        <v/>
      </c>
      <c r="T426" t="str">
        <f t="shared" si="109"/>
        <v/>
      </c>
      <c r="U426" t="str">
        <f t="shared" si="110"/>
        <v/>
      </c>
      <c r="V426" t="str">
        <f t="shared" si="111"/>
        <v/>
      </c>
      <c r="W426" t="str">
        <f t="shared" si="112"/>
        <v/>
      </c>
      <c r="X426" t="str">
        <f t="shared" si="113"/>
        <v/>
      </c>
      <c r="Y426" t="str">
        <f t="shared" si="114"/>
        <v/>
      </c>
      <c r="Z426" t="str">
        <f t="shared" si="115"/>
        <v/>
      </c>
      <c r="AA426" t="str">
        <f t="shared" si="116"/>
        <v/>
      </c>
      <c r="AB426" t="str">
        <f t="shared" si="117"/>
        <v/>
      </c>
      <c r="AC426" t="str">
        <f t="shared" si="118"/>
        <v/>
      </c>
    </row>
    <row r="427" spans="1:29" x14ac:dyDescent="0.25">
      <c r="A427" s="6"/>
      <c r="B427" s="6"/>
      <c r="C427" s="7" t="str">
        <f>IF($B427="","",VLOOKUP($B427,Baux!$A:$G,2,FALSE))</f>
        <v/>
      </c>
      <c r="D427" s="7" t="str">
        <f>IF($B427="","",VLOOKUP($B427,Baux!$A:$G,3,FALSE))</f>
        <v/>
      </c>
      <c r="E427" s="7" t="str">
        <f>IF($C427="","",VLOOKUP($C427,Biens!$A:$F,2,FALSE))</f>
        <v/>
      </c>
      <c r="F427" s="7" t="str">
        <f>IF(OR($A427="", $B427=""),"",MAX(VLOOKUP($B427,Baux!$A:$G,4,FALSE),DATE($A427,1,1)))</f>
        <v/>
      </c>
      <c r="G427" s="7" t="str">
        <f>IF(OR($A427="", $B427=""),"",MIN(IF(VLOOKUP($B427,Baux!$A:$G,5,FALSE)="",DATE($A427,12,31),VLOOKUP($B427,Baux!$A:$G,5,FALSE)),DATE($A427,12,31)))</f>
        <v/>
      </c>
      <c r="H427" s="7" t="str">
        <f t="shared" si="102"/>
        <v/>
      </c>
      <c r="I427" s="7" t="str">
        <f t="shared" si="103"/>
        <v/>
      </c>
      <c r="J427" s="7" t="str">
        <f>IF(OR($A427="", $B427=""),"",$I427*(IFERROR(SUMIFS(Charges_Reelles!$J:$J,Charges_Reelles!$C:$C,$A427,Charges_Reelles!$D:$D,"Immeuble",Charges_Reelles!$E:$E,$E427,Charges_Reelles!$K:$K,"O",Charges_Reelles!$L:$L,"Tantièmes")*IFERROR(VLOOKUP($C427,Biens!$A:$F,3,FALSE)/VLOOKUP($E427,Immeubles!$A:$F,3,FALSE),0),0)+IFERROR(SUMIFS(Charges_Reelles!$J:$J,Charges_Reelles!$C:$C,$A427,Charges_Reelles!$D:$D,"Immeuble",Charges_Reelles!$E:$E,$E427,Charges_Reelles!$K:$K,"O",Charges_Reelles!$L:$L,"Surface")*IFERROR(VLOOKUP($C427,Biens!$A:$F,4,FALSE)/VLOOKUP($E427,Immeubles!$A:$F,4,FALSE),0),0)+IFERROR(SUMIFS(Charges_Reelles!$J:$J,Charges_Reelles!$C:$C,$A427,Charges_Reelles!$D:$D,"Immeuble",Charges_Reelles!$E:$E,$E427,Charges_Reelles!$K:$K,"O",Charges_Reelles!$L:$L,"Égalitaire")*IFERROR(1/VLOOKUP($E427,Immeubles!$A:$F,5,FALSE),0),0)+SUMIFS(Charges_Reelles!$J:$J,Charges_Reelles!$C:$C,$A427,Charges_Reelles!$D:$D,"Bien",Charges_Reelles!$F:$F,$C427,Charges_Reelles!$K:$K,"O")+SUMIFS(Charges_Reelles!$J:$J,Charges_Reelles!$C:$C,$A427,Charges_Reelles!$D:$D,"Bail",Charges_Reelles!$G:$G,$B427,Charges_Reelles!$K:$K,"O")))</f>
        <v/>
      </c>
      <c r="K427" s="7" t="str">
        <f>IF(OR($A427="", $B427=""),"",SUMIFS(Provisions!$D:$D,Provisions!$B:$B,$A427,Provisions!$C:$C,$B427))</f>
        <v/>
      </c>
      <c r="L427" s="7" t="str">
        <f t="shared" si="104"/>
        <v/>
      </c>
      <c r="M427" s="7" t="str">
        <f t="shared" si="105"/>
        <v/>
      </c>
      <c r="N427" s="7" t="str">
        <f t="shared" si="106"/>
        <v/>
      </c>
      <c r="O427" s="8"/>
      <c r="P427" s="8"/>
      <c r="Q427" s="8"/>
      <c r="R427" t="str">
        <f t="shared" si="107"/>
        <v/>
      </c>
      <c r="S427" t="str">
        <f t="shared" si="108"/>
        <v/>
      </c>
      <c r="T427" t="str">
        <f t="shared" si="109"/>
        <v/>
      </c>
      <c r="U427" t="str">
        <f t="shared" si="110"/>
        <v/>
      </c>
      <c r="V427" t="str">
        <f t="shared" si="111"/>
        <v/>
      </c>
      <c r="W427" t="str">
        <f t="shared" si="112"/>
        <v/>
      </c>
      <c r="X427" t="str">
        <f t="shared" si="113"/>
        <v/>
      </c>
      <c r="Y427" t="str">
        <f t="shared" si="114"/>
        <v/>
      </c>
      <c r="Z427" t="str">
        <f t="shared" si="115"/>
        <v/>
      </c>
      <c r="AA427" t="str">
        <f t="shared" si="116"/>
        <v/>
      </c>
      <c r="AB427" t="str">
        <f t="shared" si="117"/>
        <v/>
      </c>
      <c r="AC427" t="str">
        <f t="shared" si="118"/>
        <v/>
      </c>
    </row>
    <row r="428" spans="1:29" x14ac:dyDescent="0.25">
      <c r="A428" s="6"/>
      <c r="B428" s="6"/>
      <c r="C428" s="7" t="str">
        <f>IF($B428="","",VLOOKUP($B428,Baux!$A:$G,2,FALSE))</f>
        <v/>
      </c>
      <c r="D428" s="7" t="str">
        <f>IF($B428="","",VLOOKUP($B428,Baux!$A:$G,3,FALSE))</f>
        <v/>
      </c>
      <c r="E428" s="7" t="str">
        <f>IF($C428="","",VLOOKUP($C428,Biens!$A:$F,2,FALSE))</f>
        <v/>
      </c>
      <c r="F428" s="7" t="str">
        <f>IF(OR($A428="", $B428=""),"",MAX(VLOOKUP($B428,Baux!$A:$G,4,FALSE),DATE($A428,1,1)))</f>
        <v/>
      </c>
      <c r="G428" s="7" t="str">
        <f>IF(OR($A428="", $B428=""),"",MIN(IF(VLOOKUP($B428,Baux!$A:$G,5,FALSE)="",DATE($A428,12,31),VLOOKUP($B428,Baux!$A:$G,5,FALSE)),DATE($A428,12,31)))</f>
        <v/>
      </c>
      <c r="H428" s="7" t="str">
        <f t="shared" si="102"/>
        <v/>
      </c>
      <c r="I428" s="7" t="str">
        <f t="shared" si="103"/>
        <v/>
      </c>
      <c r="J428" s="7" t="str">
        <f>IF(OR($A428="", $B428=""),"",$I428*(IFERROR(SUMIFS(Charges_Reelles!$J:$J,Charges_Reelles!$C:$C,$A428,Charges_Reelles!$D:$D,"Immeuble",Charges_Reelles!$E:$E,$E428,Charges_Reelles!$K:$K,"O",Charges_Reelles!$L:$L,"Tantièmes")*IFERROR(VLOOKUP($C428,Biens!$A:$F,3,FALSE)/VLOOKUP($E428,Immeubles!$A:$F,3,FALSE),0),0)+IFERROR(SUMIFS(Charges_Reelles!$J:$J,Charges_Reelles!$C:$C,$A428,Charges_Reelles!$D:$D,"Immeuble",Charges_Reelles!$E:$E,$E428,Charges_Reelles!$K:$K,"O",Charges_Reelles!$L:$L,"Surface")*IFERROR(VLOOKUP($C428,Biens!$A:$F,4,FALSE)/VLOOKUP($E428,Immeubles!$A:$F,4,FALSE),0),0)+IFERROR(SUMIFS(Charges_Reelles!$J:$J,Charges_Reelles!$C:$C,$A428,Charges_Reelles!$D:$D,"Immeuble",Charges_Reelles!$E:$E,$E428,Charges_Reelles!$K:$K,"O",Charges_Reelles!$L:$L,"Égalitaire")*IFERROR(1/VLOOKUP($E428,Immeubles!$A:$F,5,FALSE),0),0)+SUMIFS(Charges_Reelles!$J:$J,Charges_Reelles!$C:$C,$A428,Charges_Reelles!$D:$D,"Bien",Charges_Reelles!$F:$F,$C428,Charges_Reelles!$K:$K,"O")+SUMIFS(Charges_Reelles!$J:$J,Charges_Reelles!$C:$C,$A428,Charges_Reelles!$D:$D,"Bail",Charges_Reelles!$G:$G,$B428,Charges_Reelles!$K:$K,"O")))</f>
        <v/>
      </c>
      <c r="K428" s="7" t="str">
        <f>IF(OR($A428="", $B428=""),"",SUMIFS(Provisions!$D:$D,Provisions!$B:$B,$A428,Provisions!$C:$C,$B428))</f>
        <v/>
      </c>
      <c r="L428" s="7" t="str">
        <f t="shared" si="104"/>
        <v/>
      </c>
      <c r="M428" s="7" t="str">
        <f t="shared" si="105"/>
        <v/>
      </c>
      <c r="N428" s="7" t="str">
        <f t="shared" si="106"/>
        <v/>
      </c>
      <c r="O428" s="8"/>
      <c r="P428" s="8"/>
      <c r="Q428" s="8"/>
      <c r="R428" t="str">
        <f t="shared" si="107"/>
        <v/>
      </c>
      <c r="S428" t="str">
        <f t="shared" si="108"/>
        <v/>
      </c>
      <c r="T428" t="str">
        <f t="shared" si="109"/>
        <v/>
      </c>
      <c r="U428" t="str">
        <f t="shared" si="110"/>
        <v/>
      </c>
      <c r="V428" t="str">
        <f t="shared" si="111"/>
        <v/>
      </c>
      <c r="W428" t="str">
        <f t="shared" si="112"/>
        <v/>
      </c>
      <c r="X428" t="str">
        <f t="shared" si="113"/>
        <v/>
      </c>
      <c r="Y428" t="str">
        <f t="shared" si="114"/>
        <v/>
      </c>
      <c r="Z428" t="str">
        <f t="shared" si="115"/>
        <v/>
      </c>
      <c r="AA428" t="str">
        <f t="shared" si="116"/>
        <v/>
      </c>
      <c r="AB428" t="str">
        <f t="shared" si="117"/>
        <v/>
      </c>
      <c r="AC428" t="str">
        <f t="shared" si="118"/>
        <v/>
      </c>
    </row>
    <row r="429" spans="1:29" x14ac:dyDescent="0.25">
      <c r="A429" s="6"/>
      <c r="B429" s="6"/>
      <c r="C429" s="7" t="str">
        <f>IF($B429="","",VLOOKUP($B429,Baux!$A:$G,2,FALSE))</f>
        <v/>
      </c>
      <c r="D429" s="7" t="str">
        <f>IF($B429="","",VLOOKUP($B429,Baux!$A:$G,3,FALSE))</f>
        <v/>
      </c>
      <c r="E429" s="7" t="str">
        <f>IF($C429="","",VLOOKUP($C429,Biens!$A:$F,2,FALSE))</f>
        <v/>
      </c>
      <c r="F429" s="7" t="str">
        <f>IF(OR($A429="", $B429=""),"",MAX(VLOOKUP($B429,Baux!$A:$G,4,FALSE),DATE($A429,1,1)))</f>
        <v/>
      </c>
      <c r="G429" s="7" t="str">
        <f>IF(OR($A429="", $B429=""),"",MIN(IF(VLOOKUP($B429,Baux!$A:$G,5,FALSE)="",DATE($A429,12,31),VLOOKUP($B429,Baux!$A:$G,5,FALSE)),DATE($A429,12,31)))</f>
        <v/>
      </c>
      <c r="H429" s="7" t="str">
        <f t="shared" si="102"/>
        <v/>
      </c>
      <c r="I429" s="7" t="str">
        <f t="shared" si="103"/>
        <v/>
      </c>
      <c r="J429" s="7" t="str">
        <f>IF(OR($A429="", $B429=""),"",$I429*(IFERROR(SUMIFS(Charges_Reelles!$J:$J,Charges_Reelles!$C:$C,$A429,Charges_Reelles!$D:$D,"Immeuble",Charges_Reelles!$E:$E,$E429,Charges_Reelles!$K:$K,"O",Charges_Reelles!$L:$L,"Tantièmes")*IFERROR(VLOOKUP($C429,Biens!$A:$F,3,FALSE)/VLOOKUP($E429,Immeubles!$A:$F,3,FALSE),0),0)+IFERROR(SUMIFS(Charges_Reelles!$J:$J,Charges_Reelles!$C:$C,$A429,Charges_Reelles!$D:$D,"Immeuble",Charges_Reelles!$E:$E,$E429,Charges_Reelles!$K:$K,"O",Charges_Reelles!$L:$L,"Surface")*IFERROR(VLOOKUP($C429,Biens!$A:$F,4,FALSE)/VLOOKUP($E429,Immeubles!$A:$F,4,FALSE),0),0)+IFERROR(SUMIFS(Charges_Reelles!$J:$J,Charges_Reelles!$C:$C,$A429,Charges_Reelles!$D:$D,"Immeuble",Charges_Reelles!$E:$E,$E429,Charges_Reelles!$K:$K,"O",Charges_Reelles!$L:$L,"Égalitaire")*IFERROR(1/VLOOKUP($E429,Immeubles!$A:$F,5,FALSE),0),0)+SUMIFS(Charges_Reelles!$J:$J,Charges_Reelles!$C:$C,$A429,Charges_Reelles!$D:$D,"Bien",Charges_Reelles!$F:$F,$C429,Charges_Reelles!$K:$K,"O")+SUMIFS(Charges_Reelles!$J:$J,Charges_Reelles!$C:$C,$A429,Charges_Reelles!$D:$D,"Bail",Charges_Reelles!$G:$G,$B429,Charges_Reelles!$K:$K,"O")))</f>
        <v/>
      </c>
      <c r="K429" s="7" t="str">
        <f>IF(OR($A429="", $B429=""),"",SUMIFS(Provisions!$D:$D,Provisions!$B:$B,$A429,Provisions!$C:$C,$B429))</f>
        <v/>
      </c>
      <c r="L429" s="7" t="str">
        <f t="shared" si="104"/>
        <v/>
      </c>
      <c r="M429" s="7" t="str">
        <f t="shared" si="105"/>
        <v/>
      </c>
      <c r="N429" s="7" t="str">
        <f t="shared" si="106"/>
        <v/>
      </c>
      <c r="O429" s="8"/>
      <c r="P429" s="8"/>
      <c r="Q429" s="8"/>
      <c r="R429" t="str">
        <f t="shared" si="107"/>
        <v/>
      </c>
      <c r="S429" t="str">
        <f t="shared" si="108"/>
        <v/>
      </c>
      <c r="T429" t="str">
        <f t="shared" si="109"/>
        <v/>
      </c>
      <c r="U429" t="str">
        <f t="shared" si="110"/>
        <v/>
      </c>
      <c r="V429" t="str">
        <f t="shared" si="111"/>
        <v/>
      </c>
      <c r="W429" t="str">
        <f t="shared" si="112"/>
        <v/>
      </c>
      <c r="X429" t="str">
        <f t="shared" si="113"/>
        <v/>
      </c>
      <c r="Y429" t="str">
        <f t="shared" si="114"/>
        <v/>
      </c>
      <c r="Z429" t="str">
        <f t="shared" si="115"/>
        <v/>
      </c>
      <c r="AA429" t="str">
        <f t="shared" si="116"/>
        <v/>
      </c>
      <c r="AB429" t="str">
        <f t="shared" si="117"/>
        <v/>
      </c>
      <c r="AC429" t="str">
        <f t="shared" si="118"/>
        <v/>
      </c>
    </row>
    <row r="430" spans="1:29" x14ac:dyDescent="0.25">
      <c r="A430" s="6"/>
      <c r="B430" s="6"/>
      <c r="C430" s="7" t="str">
        <f>IF($B430="","",VLOOKUP($B430,Baux!$A:$G,2,FALSE))</f>
        <v/>
      </c>
      <c r="D430" s="7" t="str">
        <f>IF($B430="","",VLOOKUP($B430,Baux!$A:$G,3,FALSE))</f>
        <v/>
      </c>
      <c r="E430" s="7" t="str">
        <f>IF($C430="","",VLOOKUP($C430,Biens!$A:$F,2,FALSE))</f>
        <v/>
      </c>
      <c r="F430" s="7" t="str">
        <f>IF(OR($A430="", $B430=""),"",MAX(VLOOKUP($B430,Baux!$A:$G,4,FALSE),DATE($A430,1,1)))</f>
        <v/>
      </c>
      <c r="G430" s="7" t="str">
        <f>IF(OR($A430="", $B430=""),"",MIN(IF(VLOOKUP($B430,Baux!$A:$G,5,FALSE)="",DATE($A430,12,31),VLOOKUP($B430,Baux!$A:$G,5,FALSE)),DATE($A430,12,31)))</f>
        <v/>
      </c>
      <c r="H430" s="7" t="str">
        <f t="shared" si="102"/>
        <v/>
      </c>
      <c r="I430" s="7" t="str">
        <f t="shared" si="103"/>
        <v/>
      </c>
      <c r="J430" s="7" t="str">
        <f>IF(OR($A430="", $B430=""),"",$I430*(IFERROR(SUMIFS(Charges_Reelles!$J:$J,Charges_Reelles!$C:$C,$A430,Charges_Reelles!$D:$D,"Immeuble",Charges_Reelles!$E:$E,$E430,Charges_Reelles!$K:$K,"O",Charges_Reelles!$L:$L,"Tantièmes")*IFERROR(VLOOKUP($C430,Biens!$A:$F,3,FALSE)/VLOOKUP($E430,Immeubles!$A:$F,3,FALSE),0),0)+IFERROR(SUMIFS(Charges_Reelles!$J:$J,Charges_Reelles!$C:$C,$A430,Charges_Reelles!$D:$D,"Immeuble",Charges_Reelles!$E:$E,$E430,Charges_Reelles!$K:$K,"O",Charges_Reelles!$L:$L,"Surface")*IFERROR(VLOOKUP($C430,Biens!$A:$F,4,FALSE)/VLOOKUP($E430,Immeubles!$A:$F,4,FALSE),0),0)+IFERROR(SUMIFS(Charges_Reelles!$J:$J,Charges_Reelles!$C:$C,$A430,Charges_Reelles!$D:$D,"Immeuble",Charges_Reelles!$E:$E,$E430,Charges_Reelles!$K:$K,"O",Charges_Reelles!$L:$L,"Égalitaire")*IFERROR(1/VLOOKUP($E430,Immeubles!$A:$F,5,FALSE),0),0)+SUMIFS(Charges_Reelles!$J:$J,Charges_Reelles!$C:$C,$A430,Charges_Reelles!$D:$D,"Bien",Charges_Reelles!$F:$F,$C430,Charges_Reelles!$K:$K,"O")+SUMIFS(Charges_Reelles!$J:$J,Charges_Reelles!$C:$C,$A430,Charges_Reelles!$D:$D,"Bail",Charges_Reelles!$G:$G,$B430,Charges_Reelles!$K:$K,"O")))</f>
        <v/>
      </c>
      <c r="K430" s="7" t="str">
        <f>IF(OR($A430="", $B430=""),"",SUMIFS(Provisions!$D:$D,Provisions!$B:$B,$A430,Provisions!$C:$C,$B430))</f>
        <v/>
      </c>
      <c r="L430" s="7" t="str">
        <f t="shared" si="104"/>
        <v/>
      </c>
      <c r="M430" s="7" t="str">
        <f t="shared" si="105"/>
        <v/>
      </c>
      <c r="N430" s="7" t="str">
        <f t="shared" si="106"/>
        <v/>
      </c>
      <c r="O430" s="8"/>
      <c r="P430" s="8"/>
      <c r="Q430" s="8"/>
      <c r="R430" t="str">
        <f t="shared" si="107"/>
        <v/>
      </c>
      <c r="S430" t="str">
        <f t="shared" si="108"/>
        <v/>
      </c>
      <c r="T430" t="str">
        <f t="shared" si="109"/>
        <v/>
      </c>
      <c r="U430" t="str">
        <f t="shared" si="110"/>
        <v/>
      </c>
      <c r="V430" t="str">
        <f t="shared" si="111"/>
        <v/>
      </c>
      <c r="W430" t="str">
        <f t="shared" si="112"/>
        <v/>
      </c>
      <c r="X430" t="str">
        <f t="shared" si="113"/>
        <v/>
      </c>
      <c r="Y430" t="str">
        <f t="shared" si="114"/>
        <v/>
      </c>
      <c r="Z430" t="str">
        <f t="shared" si="115"/>
        <v/>
      </c>
      <c r="AA430" t="str">
        <f t="shared" si="116"/>
        <v/>
      </c>
      <c r="AB430" t="str">
        <f t="shared" si="117"/>
        <v/>
      </c>
      <c r="AC430" t="str">
        <f t="shared" si="118"/>
        <v/>
      </c>
    </row>
    <row r="431" spans="1:29" x14ac:dyDescent="0.25">
      <c r="A431" s="6"/>
      <c r="B431" s="6"/>
      <c r="C431" s="7" t="str">
        <f>IF($B431="","",VLOOKUP($B431,Baux!$A:$G,2,FALSE))</f>
        <v/>
      </c>
      <c r="D431" s="7" t="str">
        <f>IF($B431="","",VLOOKUP($B431,Baux!$A:$G,3,FALSE))</f>
        <v/>
      </c>
      <c r="E431" s="7" t="str">
        <f>IF($C431="","",VLOOKUP($C431,Biens!$A:$F,2,FALSE))</f>
        <v/>
      </c>
      <c r="F431" s="7" t="str">
        <f>IF(OR($A431="", $B431=""),"",MAX(VLOOKUP($B431,Baux!$A:$G,4,FALSE),DATE($A431,1,1)))</f>
        <v/>
      </c>
      <c r="G431" s="7" t="str">
        <f>IF(OR($A431="", $B431=""),"",MIN(IF(VLOOKUP($B431,Baux!$A:$G,5,FALSE)="",DATE($A431,12,31),VLOOKUP($B431,Baux!$A:$G,5,FALSE)),DATE($A431,12,31)))</f>
        <v/>
      </c>
      <c r="H431" s="7" t="str">
        <f t="shared" si="102"/>
        <v/>
      </c>
      <c r="I431" s="7" t="str">
        <f t="shared" si="103"/>
        <v/>
      </c>
      <c r="J431" s="7" t="str">
        <f>IF(OR($A431="", $B431=""),"",$I431*(IFERROR(SUMIFS(Charges_Reelles!$J:$J,Charges_Reelles!$C:$C,$A431,Charges_Reelles!$D:$D,"Immeuble",Charges_Reelles!$E:$E,$E431,Charges_Reelles!$K:$K,"O",Charges_Reelles!$L:$L,"Tantièmes")*IFERROR(VLOOKUP($C431,Biens!$A:$F,3,FALSE)/VLOOKUP($E431,Immeubles!$A:$F,3,FALSE),0),0)+IFERROR(SUMIFS(Charges_Reelles!$J:$J,Charges_Reelles!$C:$C,$A431,Charges_Reelles!$D:$D,"Immeuble",Charges_Reelles!$E:$E,$E431,Charges_Reelles!$K:$K,"O",Charges_Reelles!$L:$L,"Surface")*IFERROR(VLOOKUP($C431,Biens!$A:$F,4,FALSE)/VLOOKUP($E431,Immeubles!$A:$F,4,FALSE),0),0)+IFERROR(SUMIFS(Charges_Reelles!$J:$J,Charges_Reelles!$C:$C,$A431,Charges_Reelles!$D:$D,"Immeuble",Charges_Reelles!$E:$E,$E431,Charges_Reelles!$K:$K,"O",Charges_Reelles!$L:$L,"Égalitaire")*IFERROR(1/VLOOKUP($E431,Immeubles!$A:$F,5,FALSE),0),0)+SUMIFS(Charges_Reelles!$J:$J,Charges_Reelles!$C:$C,$A431,Charges_Reelles!$D:$D,"Bien",Charges_Reelles!$F:$F,$C431,Charges_Reelles!$K:$K,"O")+SUMIFS(Charges_Reelles!$J:$J,Charges_Reelles!$C:$C,$A431,Charges_Reelles!$D:$D,"Bail",Charges_Reelles!$G:$G,$B431,Charges_Reelles!$K:$K,"O")))</f>
        <v/>
      </c>
      <c r="K431" s="7" t="str">
        <f>IF(OR($A431="", $B431=""),"",SUMIFS(Provisions!$D:$D,Provisions!$B:$B,$A431,Provisions!$C:$C,$B431))</f>
        <v/>
      </c>
      <c r="L431" s="7" t="str">
        <f t="shared" si="104"/>
        <v/>
      </c>
      <c r="M431" s="7" t="str">
        <f t="shared" si="105"/>
        <v/>
      </c>
      <c r="N431" s="7" t="str">
        <f t="shared" si="106"/>
        <v/>
      </c>
      <c r="O431" s="8"/>
      <c r="P431" s="8"/>
      <c r="Q431" s="8"/>
      <c r="R431" t="str">
        <f t="shared" si="107"/>
        <v/>
      </c>
      <c r="S431" t="str">
        <f t="shared" si="108"/>
        <v/>
      </c>
      <c r="T431" t="str">
        <f t="shared" si="109"/>
        <v/>
      </c>
      <c r="U431" t="str">
        <f t="shared" si="110"/>
        <v/>
      </c>
      <c r="V431" t="str">
        <f t="shared" si="111"/>
        <v/>
      </c>
      <c r="W431" t="str">
        <f t="shared" si="112"/>
        <v/>
      </c>
      <c r="X431" t="str">
        <f t="shared" si="113"/>
        <v/>
      </c>
      <c r="Y431" t="str">
        <f t="shared" si="114"/>
        <v/>
      </c>
      <c r="Z431" t="str">
        <f t="shared" si="115"/>
        <v/>
      </c>
      <c r="AA431" t="str">
        <f t="shared" si="116"/>
        <v/>
      </c>
      <c r="AB431" t="str">
        <f t="shared" si="117"/>
        <v/>
      </c>
      <c r="AC431" t="str">
        <f t="shared" si="118"/>
        <v/>
      </c>
    </row>
    <row r="432" spans="1:29" x14ac:dyDescent="0.25">
      <c r="A432" s="6"/>
      <c r="B432" s="6"/>
      <c r="C432" s="7" t="str">
        <f>IF($B432="","",VLOOKUP($B432,Baux!$A:$G,2,FALSE))</f>
        <v/>
      </c>
      <c r="D432" s="7" t="str">
        <f>IF($B432="","",VLOOKUP($B432,Baux!$A:$G,3,FALSE))</f>
        <v/>
      </c>
      <c r="E432" s="7" t="str">
        <f>IF($C432="","",VLOOKUP($C432,Biens!$A:$F,2,FALSE))</f>
        <v/>
      </c>
      <c r="F432" s="7" t="str">
        <f>IF(OR($A432="", $B432=""),"",MAX(VLOOKUP($B432,Baux!$A:$G,4,FALSE),DATE($A432,1,1)))</f>
        <v/>
      </c>
      <c r="G432" s="7" t="str">
        <f>IF(OR($A432="", $B432=""),"",MIN(IF(VLOOKUP($B432,Baux!$A:$G,5,FALSE)="",DATE($A432,12,31),VLOOKUP($B432,Baux!$A:$G,5,FALSE)),DATE($A432,12,31)))</f>
        <v/>
      </c>
      <c r="H432" s="7" t="str">
        <f t="shared" si="102"/>
        <v/>
      </c>
      <c r="I432" s="7" t="str">
        <f t="shared" si="103"/>
        <v/>
      </c>
      <c r="J432" s="7" t="str">
        <f>IF(OR($A432="", $B432=""),"",$I432*(IFERROR(SUMIFS(Charges_Reelles!$J:$J,Charges_Reelles!$C:$C,$A432,Charges_Reelles!$D:$D,"Immeuble",Charges_Reelles!$E:$E,$E432,Charges_Reelles!$K:$K,"O",Charges_Reelles!$L:$L,"Tantièmes")*IFERROR(VLOOKUP($C432,Biens!$A:$F,3,FALSE)/VLOOKUP($E432,Immeubles!$A:$F,3,FALSE),0),0)+IFERROR(SUMIFS(Charges_Reelles!$J:$J,Charges_Reelles!$C:$C,$A432,Charges_Reelles!$D:$D,"Immeuble",Charges_Reelles!$E:$E,$E432,Charges_Reelles!$K:$K,"O",Charges_Reelles!$L:$L,"Surface")*IFERROR(VLOOKUP($C432,Biens!$A:$F,4,FALSE)/VLOOKUP($E432,Immeubles!$A:$F,4,FALSE),0),0)+IFERROR(SUMIFS(Charges_Reelles!$J:$J,Charges_Reelles!$C:$C,$A432,Charges_Reelles!$D:$D,"Immeuble",Charges_Reelles!$E:$E,$E432,Charges_Reelles!$K:$K,"O",Charges_Reelles!$L:$L,"Égalitaire")*IFERROR(1/VLOOKUP($E432,Immeubles!$A:$F,5,FALSE),0),0)+SUMIFS(Charges_Reelles!$J:$J,Charges_Reelles!$C:$C,$A432,Charges_Reelles!$D:$D,"Bien",Charges_Reelles!$F:$F,$C432,Charges_Reelles!$K:$K,"O")+SUMIFS(Charges_Reelles!$J:$J,Charges_Reelles!$C:$C,$A432,Charges_Reelles!$D:$D,"Bail",Charges_Reelles!$G:$G,$B432,Charges_Reelles!$K:$K,"O")))</f>
        <v/>
      </c>
      <c r="K432" s="7" t="str">
        <f>IF(OR($A432="", $B432=""),"",SUMIFS(Provisions!$D:$D,Provisions!$B:$B,$A432,Provisions!$C:$C,$B432))</f>
        <v/>
      </c>
      <c r="L432" s="7" t="str">
        <f t="shared" si="104"/>
        <v/>
      </c>
      <c r="M432" s="7" t="str">
        <f t="shared" si="105"/>
        <v/>
      </c>
      <c r="N432" s="7" t="str">
        <f t="shared" si="106"/>
        <v/>
      </c>
      <c r="O432" s="8"/>
      <c r="P432" s="8"/>
      <c r="Q432" s="8"/>
      <c r="R432" t="str">
        <f t="shared" si="107"/>
        <v/>
      </c>
      <c r="S432" t="str">
        <f t="shared" si="108"/>
        <v/>
      </c>
      <c r="T432" t="str">
        <f t="shared" si="109"/>
        <v/>
      </c>
      <c r="U432" t="str">
        <f t="shared" si="110"/>
        <v/>
      </c>
      <c r="V432" t="str">
        <f t="shared" si="111"/>
        <v/>
      </c>
      <c r="W432" t="str">
        <f t="shared" si="112"/>
        <v/>
      </c>
      <c r="X432" t="str">
        <f t="shared" si="113"/>
        <v/>
      </c>
      <c r="Y432" t="str">
        <f t="shared" si="114"/>
        <v/>
      </c>
      <c r="Z432" t="str">
        <f t="shared" si="115"/>
        <v/>
      </c>
      <c r="AA432" t="str">
        <f t="shared" si="116"/>
        <v/>
      </c>
      <c r="AB432" t="str">
        <f t="shared" si="117"/>
        <v/>
      </c>
      <c r="AC432" t="str">
        <f t="shared" si="118"/>
        <v/>
      </c>
    </row>
    <row r="433" spans="1:29" x14ac:dyDescent="0.25">
      <c r="A433" s="6"/>
      <c r="B433" s="6"/>
      <c r="C433" s="7" t="str">
        <f>IF($B433="","",VLOOKUP($B433,Baux!$A:$G,2,FALSE))</f>
        <v/>
      </c>
      <c r="D433" s="7" t="str">
        <f>IF($B433="","",VLOOKUP($B433,Baux!$A:$G,3,FALSE))</f>
        <v/>
      </c>
      <c r="E433" s="7" t="str">
        <f>IF($C433="","",VLOOKUP($C433,Biens!$A:$F,2,FALSE))</f>
        <v/>
      </c>
      <c r="F433" s="7" t="str">
        <f>IF(OR($A433="", $B433=""),"",MAX(VLOOKUP($B433,Baux!$A:$G,4,FALSE),DATE($A433,1,1)))</f>
        <v/>
      </c>
      <c r="G433" s="7" t="str">
        <f>IF(OR($A433="", $B433=""),"",MIN(IF(VLOOKUP($B433,Baux!$A:$G,5,FALSE)="",DATE($A433,12,31),VLOOKUP($B433,Baux!$A:$G,5,FALSE)),DATE($A433,12,31)))</f>
        <v/>
      </c>
      <c r="H433" s="7" t="str">
        <f t="shared" si="102"/>
        <v/>
      </c>
      <c r="I433" s="7" t="str">
        <f t="shared" si="103"/>
        <v/>
      </c>
      <c r="J433" s="7" t="str">
        <f>IF(OR($A433="", $B433=""),"",$I433*(IFERROR(SUMIFS(Charges_Reelles!$J:$J,Charges_Reelles!$C:$C,$A433,Charges_Reelles!$D:$D,"Immeuble",Charges_Reelles!$E:$E,$E433,Charges_Reelles!$K:$K,"O",Charges_Reelles!$L:$L,"Tantièmes")*IFERROR(VLOOKUP($C433,Biens!$A:$F,3,FALSE)/VLOOKUP($E433,Immeubles!$A:$F,3,FALSE),0),0)+IFERROR(SUMIFS(Charges_Reelles!$J:$J,Charges_Reelles!$C:$C,$A433,Charges_Reelles!$D:$D,"Immeuble",Charges_Reelles!$E:$E,$E433,Charges_Reelles!$K:$K,"O",Charges_Reelles!$L:$L,"Surface")*IFERROR(VLOOKUP($C433,Biens!$A:$F,4,FALSE)/VLOOKUP($E433,Immeubles!$A:$F,4,FALSE),0),0)+IFERROR(SUMIFS(Charges_Reelles!$J:$J,Charges_Reelles!$C:$C,$A433,Charges_Reelles!$D:$D,"Immeuble",Charges_Reelles!$E:$E,$E433,Charges_Reelles!$K:$K,"O",Charges_Reelles!$L:$L,"Égalitaire")*IFERROR(1/VLOOKUP($E433,Immeubles!$A:$F,5,FALSE),0),0)+SUMIFS(Charges_Reelles!$J:$J,Charges_Reelles!$C:$C,$A433,Charges_Reelles!$D:$D,"Bien",Charges_Reelles!$F:$F,$C433,Charges_Reelles!$K:$K,"O")+SUMIFS(Charges_Reelles!$J:$J,Charges_Reelles!$C:$C,$A433,Charges_Reelles!$D:$D,"Bail",Charges_Reelles!$G:$G,$B433,Charges_Reelles!$K:$K,"O")))</f>
        <v/>
      </c>
      <c r="K433" s="7" t="str">
        <f>IF(OR($A433="", $B433=""),"",SUMIFS(Provisions!$D:$D,Provisions!$B:$B,$A433,Provisions!$C:$C,$B433))</f>
        <v/>
      </c>
      <c r="L433" s="7" t="str">
        <f t="shared" si="104"/>
        <v/>
      </c>
      <c r="M433" s="7" t="str">
        <f t="shared" si="105"/>
        <v/>
      </c>
      <c r="N433" s="7" t="str">
        <f t="shared" si="106"/>
        <v/>
      </c>
      <c r="O433" s="8"/>
      <c r="P433" s="8"/>
      <c r="Q433" s="8"/>
      <c r="R433" t="str">
        <f t="shared" si="107"/>
        <v/>
      </c>
      <c r="S433" t="str">
        <f t="shared" si="108"/>
        <v/>
      </c>
      <c r="T433" t="str">
        <f t="shared" si="109"/>
        <v/>
      </c>
      <c r="U433" t="str">
        <f t="shared" si="110"/>
        <v/>
      </c>
      <c r="V433" t="str">
        <f t="shared" si="111"/>
        <v/>
      </c>
      <c r="W433" t="str">
        <f t="shared" si="112"/>
        <v/>
      </c>
      <c r="X433" t="str">
        <f t="shared" si="113"/>
        <v/>
      </c>
      <c r="Y433" t="str">
        <f t="shared" si="114"/>
        <v/>
      </c>
      <c r="Z433" t="str">
        <f t="shared" si="115"/>
        <v/>
      </c>
      <c r="AA433" t="str">
        <f t="shared" si="116"/>
        <v/>
      </c>
      <c r="AB433" t="str">
        <f t="shared" si="117"/>
        <v/>
      </c>
      <c r="AC433" t="str">
        <f t="shared" si="118"/>
        <v/>
      </c>
    </row>
    <row r="434" spans="1:29" x14ac:dyDescent="0.25">
      <c r="A434" s="6"/>
      <c r="B434" s="6"/>
      <c r="C434" s="7" t="str">
        <f>IF($B434="","",VLOOKUP($B434,Baux!$A:$G,2,FALSE))</f>
        <v/>
      </c>
      <c r="D434" s="7" t="str">
        <f>IF($B434="","",VLOOKUP($B434,Baux!$A:$G,3,FALSE))</f>
        <v/>
      </c>
      <c r="E434" s="7" t="str">
        <f>IF($C434="","",VLOOKUP($C434,Biens!$A:$F,2,FALSE))</f>
        <v/>
      </c>
      <c r="F434" s="7" t="str">
        <f>IF(OR($A434="", $B434=""),"",MAX(VLOOKUP($B434,Baux!$A:$G,4,FALSE),DATE($A434,1,1)))</f>
        <v/>
      </c>
      <c r="G434" s="7" t="str">
        <f>IF(OR($A434="", $B434=""),"",MIN(IF(VLOOKUP($B434,Baux!$A:$G,5,FALSE)="",DATE($A434,12,31),VLOOKUP($B434,Baux!$A:$G,5,FALSE)),DATE($A434,12,31)))</f>
        <v/>
      </c>
      <c r="H434" s="7" t="str">
        <f t="shared" si="102"/>
        <v/>
      </c>
      <c r="I434" s="7" t="str">
        <f t="shared" si="103"/>
        <v/>
      </c>
      <c r="J434" s="7" t="str">
        <f>IF(OR($A434="", $B434=""),"",$I434*(IFERROR(SUMIFS(Charges_Reelles!$J:$J,Charges_Reelles!$C:$C,$A434,Charges_Reelles!$D:$D,"Immeuble",Charges_Reelles!$E:$E,$E434,Charges_Reelles!$K:$K,"O",Charges_Reelles!$L:$L,"Tantièmes")*IFERROR(VLOOKUP($C434,Biens!$A:$F,3,FALSE)/VLOOKUP($E434,Immeubles!$A:$F,3,FALSE),0),0)+IFERROR(SUMIFS(Charges_Reelles!$J:$J,Charges_Reelles!$C:$C,$A434,Charges_Reelles!$D:$D,"Immeuble",Charges_Reelles!$E:$E,$E434,Charges_Reelles!$K:$K,"O",Charges_Reelles!$L:$L,"Surface")*IFERROR(VLOOKUP($C434,Biens!$A:$F,4,FALSE)/VLOOKUP($E434,Immeubles!$A:$F,4,FALSE),0),0)+IFERROR(SUMIFS(Charges_Reelles!$J:$J,Charges_Reelles!$C:$C,$A434,Charges_Reelles!$D:$D,"Immeuble",Charges_Reelles!$E:$E,$E434,Charges_Reelles!$K:$K,"O",Charges_Reelles!$L:$L,"Égalitaire")*IFERROR(1/VLOOKUP($E434,Immeubles!$A:$F,5,FALSE),0),0)+SUMIFS(Charges_Reelles!$J:$J,Charges_Reelles!$C:$C,$A434,Charges_Reelles!$D:$D,"Bien",Charges_Reelles!$F:$F,$C434,Charges_Reelles!$K:$K,"O")+SUMIFS(Charges_Reelles!$J:$J,Charges_Reelles!$C:$C,$A434,Charges_Reelles!$D:$D,"Bail",Charges_Reelles!$G:$G,$B434,Charges_Reelles!$K:$K,"O")))</f>
        <v/>
      </c>
      <c r="K434" s="7" t="str">
        <f>IF(OR($A434="", $B434=""),"",SUMIFS(Provisions!$D:$D,Provisions!$B:$B,$A434,Provisions!$C:$C,$B434))</f>
        <v/>
      </c>
      <c r="L434" s="7" t="str">
        <f t="shared" si="104"/>
        <v/>
      </c>
      <c r="M434" s="7" t="str">
        <f t="shared" si="105"/>
        <v/>
      </c>
      <c r="N434" s="7" t="str">
        <f t="shared" si="106"/>
        <v/>
      </c>
      <c r="O434" s="8"/>
      <c r="P434" s="8"/>
      <c r="Q434" s="8"/>
      <c r="R434" t="str">
        <f t="shared" si="107"/>
        <v/>
      </c>
      <c r="S434" t="str">
        <f t="shared" si="108"/>
        <v/>
      </c>
      <c r="T434" t="str">
        <f t="shared" si="109"/>
        <v/>
      </c>
      <c r="U434" t="str">
        <f t="shared" si="110"/>
        <v/>
      </c>
      <c r="V434" t="str">
        <f t="shared" si="111"/>
        <v/>
      </c>
      <c r="W434" t="str">
        <f t="shared" si="112"/>
        <v/>
      </c>
      <c r="X434" t="str">
        <f t="shared" si="113"/>
        <v/>
      </c>
      <c r="Y434" t="str">
        <f t="shared" si="114"/>
        <v/>
      </c>
      <c r="Z434" t="str">
        <f t="shared" si="115"/>
        <v/>
      </c>
      <c r="AA434" t="str">
        <f t="shared" si="116"/>
        <v/>
      </c>
      <c r="AB434" t="str">
        <f t="shared" si="117"/>
        <v/>
      </c>
      <c r="AC434" t="str">
        <f t="shared" si="118"/>
        <v/>
      </c>
    </row>
    <row r="435" spans="1:29" x14ac:dyDescent="0.25">
      <c r="A435" s="6"/>
      <c r="B435" s="6"/>
      <c r="C435" s="7" t="str">
        <f>IF($B435="","",VLOOKUP($B435,Baux!$A:$G,2,FALSE))</f>
        <v/>
      </c>
      <c r="D435" s="7" t="str">
        <f>IF($B435="","",VLOOKUP($B435,Baux!$A:$G,3,FALSE))</f>
        <v/>
      </c>
      <c r="E435" s="7" t="str">
        <f>IF($C435="","",VLOOKUP($C435,Biens!$A:$F,2,FALSE))</f>
        <v/>
      </c>
      <c r="F435" s="7" t="str">
        <f>IF(OR($A435="", $B435=""),"",MAX(VLOOKUP($B435,Baux!$A:$G,4,FALSE),DATE($A435,1,1)))</f>
        <v/>
      </c>
      <c r="G435" s="7" t="str">
        <f>IF(OR($A435="", $B435=""),"",MIN(IF(VLOOKUP($B435,Baux!$A:$G,5,FALSE)="",DATE($A435,12,31),VLOOKUP($B435,Baux!$A:$G,5,FALSE)),DATE($A435,12,31)))</f>
        <v/>
      </c>
      <c r="H435" s="7" t="str">
        <f t="shared" si="102"/>
        <v/>
      </c>
      <c r="I435" s="7" t="str">
        <f t="shared" si="103"/>
        <v/>
      </c>
      <c r="J435" s="7" t="str">
        <f>IF(OR($A435="", $B435=""),"",$I435*(IFERROR(SUMIFS(Charges_Reelles!$J:$J,Charges_Reelles!$C:$C,$A435,Charges_Reelles!$D:$D,"Immeuble",Charges_Reelles!$E:$E,$E435,Charges_Reelles!$K:$K,"O",Charges_Reelles!$L:$L,"Tantièmes")*IFERROR(VLOOKUP($C435,Biens!$A:$F,3,FALSE)/VLOOKUP($E435,Immeubles!$A:$F,3,FALSE),0),0)+IFERROR(SUMIFS(Charges_Reelles!$J:$J,Charges_Reelles!$C:$C,$A435,Charges_Reelles!$D:$D,"Immeuble",Charges_Reelles!$E:$E,$E435,Charges_Reelles!$K:$K,"O",Charges_Reelles!$L:$L,"Surface")*IFERROR(VLOOKUP($C435,Biens!$A:$F,4,FALSE)/VLOOKUP($E435,Immeubles!$A:$F,4,FALSE),0),0)+IFERROR(SUMIFS(Charges_Reelles!$J:$J,Charges_Reelles!$C:$C,$A435,Charges_Reelles!$D:$D,"Immeuble",Charges_Reelles!$E:$E,$E435,Charges_Reelles!$K:$K,"O",Charges_Reelles!$L:$L,"Égalitaire")*IFERROR(1/VLOOKUP($E435,Immeubles!$A:$F,5,FALSE),0),0)+SUMIFS(Charges_Reelles!$J:$J,Charges_Reelles!$C:$C,$A435,Charges_Reelles!$D:$D,"Bien",Charges_Reelles!$F:$F,$C435,Charges_Reelles!$K:$K,"O")+SUMIFS(Charges_Reelles!$J:$J,Charges_Reelles!$C:$C,$A435,Charges_Reelles!$D:$D,"Bail",Charges_Reelles!$G:$G,$B435,Charges_Reelles!$K:$K,"O")))</f>
        <v/>
      </c>
      <c r="K435" s="7" t="str">
        <f>IF(OR($A435="", $B435=""),"",SUMIFS(Provisions!$D:$D,Provisions!$B:$B,$A435,Provisions!$C:$C,$B435))</f>
        <v/>
      </c>
      <c r="L435" s="7" t="str">
        <f t="shared" si="104"/>
        <v/>
      </c>
      <c r="M435" s="7" t="str">
        <f t="shared" si="105"/>
        <v/>
      </c>
      <c r="N435" s="7" t="str">
        <f t="shared" si="106"/>
        <v/>
      </c>
      <c r="O435" s="8"/>
      <c r="P435" s="8"/>
      <c r="Q435" s="8"/>
      <c r="R435" t="str">
        <f t="shared" si="107"/>
        <v/>
      </c>
      <c r="S435" t="str">
        <f t="shared" si="108"/>
        <v/>
      </c>
      <c r="T435" t="str">
        <f t="shared" si="109"/>
        <v/>
      </c>
      <c r="U435" t="str">
        <f t="shared" si="110"/>
        <v/>
      </c>
      <c r="V435" t="str">
        <f t="shared" si="111"/>
        <v/>
      </c>
      <c r="W435" t="str">
        <f t="shared" si="112"/>
        <v/>
      </c>
      <c r="X435" t="str">
        <f t="shared" si="113"/>
        <v/>
      </c>
      <c r="Y435" t="str">
        <f t="shared" si="114"/>
        <v/>
      </c>
      <c r="Z435" t="str">
        <f t="shared" si="115"/>
        <v/>
      </c>
      <c r="AA435" t="str">
        <f t="shared" si="116"/>
        <v/>
      </c>
      <c r="AB435" t="str">
        <f t="shared" si="117"/>
        <v/>
      </c>
      <c r="AC435" t="str">
        <f t="shared" si="118"/>
        <v/>
      </c>
    </row>
    <row r="436" spans="1:29" x14ac:dyDescent="0.25">
      <c r="A436" s="6"/>
      <c r="B436" s="6"/>
      <c r="C436" s="7" t="str">
        <f>IF($B436="","",VLOOKUP($B436,Baux!$A:$G,2,FALSE))</f>
        <v/>
      </c>
      <c r="D436" s="7" t="str">
        <f>IF($B436="","",VLOOKUP($B436,Baux!$A:$G,3,FALSE))</f>
        <v/>
      </c>
      <c r="E436" s="7" t="str">
        <f>IF($C436="","",VLOOKUP($C436,Biens!$A:$F,2,FALSE))</f>
        <v/>
      </c>
      <c r="F436" s="7" t="str">
        <f>IF(OR($A436="", $B436=""),"",MAX(VLOOKUP($B436,Baux!$A:$G,4,FALSE),DATE($A436,1,1)))</f>
        <v/>
      </c>
      <c r="G436" s="7" t="str">
        <f>IF(OR($A436="", $B436=""),"",MIN(IF(VLOOKUP($B436,Baux!$A:$G,5,FALSE)="",DATE($A436,12,31),VLOOKUP($B436,Baux!$A:$G,5,FALSE)),DATE($A436,12,31)))</f>
        <v/>
      </c>
      <c r="H436" s="7" t="str">
        <f t="shared" si="102"/>
        <v/>
      </c>
      <c r="I436" s="7" t="str">
        <f t="shared" si="103"/>
        <v/>
      </c>
      <c r="J436" s="7" t="str">
        <f>IF(OR($A436="", $B436=""),"",$I436*(IFERROR(SUMIFS(Charges_Reelles!$J:$J,Charges_Reelles!$C:$C,$A436,Charges_Reelles!$D:$D,"Immeuble",Charges_Reelles!$E:$E,$E436,Charges_Reelles!$K:$K,"O",Charges_Reelles!$L:$L,"Tantièmes")*IFERROR(VLOOKUP($C436,Biens!$A:$F,3,FALSE)/VLOOKUP($E436,Immeubles!$A:$F,3,FALSE),0),0)+IFERROR(SUMIFS(Charges_Reelles!$J:$J,Charges_Reelles!$C:$C,$A436,Charges_Reelles!$D:$D,"Immeuble",Charges_Reelles!$E:$E,$E436,Charges_Reelles!$K:$K,"O",Charges_Reelles!$L:$L,"Surface")*IFERROR(VLOOKUP($C436,Biens!$A:$F,4,FALSE)/VLOOKUP($E436,Immeubles!$A:$F,4,FALSE),0),0)+IFERROR(SUMIFS(Charges_Reelles!$J:$J,Charges_Reelles!$C:$C,$A436,Charges_Reelles!$D:$D,"Immeuble",Charges_Reelles!$E:$E,$E436,Charges_Reelles!$K:$K,"O",Charges_Reelles!$L:$L,"Égalitaire")*IFERROR(1/VLOOKUP($E436,Immeubles!$A:$F,5,FALSE),0),0)+SUMIFS(Charges_Reelles!$J:$J,Charges_Reelles!$C:$C,$A436,Charges_Reelles!$D:$D,"Bien",Charges_Reelles!$F:$F,$C436,Charges_Reelles!$K:$K,"O")+SUMIFS(Charges_Reelles!$J:$J,Charges_Reelles!$C:$C,$A436,Charges_Reelles!$D:$D,"Bail",Charges_Reelles!$G:$G,$B436,Charges_Reelles!$K:$K,"O")))</f>
        <v/>
      </c>
      <c r="K436" s="7" t="str">
        <f>IF(OR($A436="", $B436=""),"",SUMIFS(Provisions!$D:$D,Provisions!$B:$B,$A436,Provisions!$C:$C,$B436))</f>
        <v/>
      </c>
      <c r="L436" s="7" t="str">
        <f t="shared" si="104"/>
        <v/>
      </c>
      <c r="M436" s="7" t="str">
        <f t="shared" si="105"/>
        <v/>
      </c>
      <c r="N436" s="7" t="str">
        <f t="shared" si="106"/>
        <v/>
      </c>
      <c r="O436" s="8"/>
      <c r="P436" s="8"/>
      <c r="Q436" s="8"/>
      <c r="R436" t="str">
        <f t="shared" si="107"/>
        <v/>
      </c>
      <c r="S436" t="str">
        <f t="shared" si="108"/>
        <v/>
      </c>
      <c r="T436" t="str">
        <f t="shared" si="109"/>
        <v/>
      </c>
      <c r="U436" t="str">
        <f t="shared" si="110"/>
        <v/>
      </c>
      <c r="V436" t="str">
        <f t="shared" si="111"/>
        <v/>
      </c>
      <c r="W436" t="str">
        <f t="shared" si="112"/>
        <v/>
      </c>
      <c r="X436" t="str">
        <f t="shared" si="113"/>
        <v/>
      </c>
      <c r="Y436" t="str">
        <f t="shared" si="114"/>
        <v/>
      </c>
      <c r="Z436" t="str">
        <f t="shared" si="115"/>
        <v/>
      </c>
      <c r="AA436" t="str">
        <f t="shared" si="116"/>
        <v/>
      </c>
      <c r="AB436" t="str">
        <f t="shared" si="117"/>
        <v/>
      </c>
      <c r="AC436" t="str">
        <f t="shared" si="118"/>
        <v/>
      </c>
    </row>
    <row r="437" spans="1:29" x14ac:dyDescent="0.25">
      <c r="A437" s="6"/>
      <c r="B437" s="6"/>
      <c r="C437" s="7" t="str">
        <f>IF($B437="","",VLOOKUP($B437,Baux!$A:$G,2,FALSE))</f>
        <v/>
      </c>
      <c r="D437" s="7" t="str">
        <f>IF($B437="","",VLOOKUP($B437,Baux!$A:$G,3,FALSE))</f>
        <v/>
      </c>
      <c r="E437" s="7" t="str">
        <f>IF($C437="","",VLOOKUP($C437,Biens!$A:$F,2,FALSE))</f>
        <v/>
      </c>
      <c r="F437" s="7" t="str">
        <f>IF(OR($A437="", $B437=""),"",MAX(VLOOKUP($B437,Baux!$A:$G,4,FALSE),DATE($A437,1,1)))</f>
        <v/>
      </c>
      <c r="G437" s="7" t="str">
        <f>IF(OR($A437="", $B437=""),"",MIN(IF(VLOOKUP($B437,Baux!$A:$G,5,FALSE)="",DATE($A437,12,31),VLOOKUP($B437,Baux!$A:$G,5,FALSE)),DATE($A437,12,31)))</f>
        <v/>
      </c>
      <c r="H437" s="7" t="str">
        <f t="shared" si="102"/>
        <v/>
      </c>
      <c r="I437" s="7" t="str">
        <f t="shared" si="103"/>
        <v/>
      </c>
      <c r="J437" s="7" t="str">
        <f>IF(OR($A437="", $B437=""),"",$I437*(IFERROR(SUMIFS(Charges_Reelles!$J:$J,Charges_Reelles!$C:$C,$A437,Charges_Reelles!$D:$D,"Immeuble",Charges_Reelles!$E:$E,$E437,Charges_Reelles!$K:$K,"O",Charges_Reelles!$L:$L,"Tantièmes")*IFERROR(VLOOKUP($C437,Biens!$A:$F,3,FALSE)/VLOOKUP($E437,Immeubles!$A:$F,3,FALSE),0),0)+IFERROR(SUMIFS(Charges_Reelles!$J:$J,Charges_Reelles!$C:$C,$A437,Charges_Reelles!$D:$D,"Immeuble",Charges_Reelles!$E:$E,$E437,Charges_Reelles!$K:$K,"O",Charges_Reelles!$L:$L,"Surface")*IFERROR(VLOOKUP($C437,Biens!$A:$F,4,FALSE)/VLOOKUP($E437,Immeubles!$A:$F,4,FALSE),0),0)+IFERROR(SUMIFS(Charges_Reelles!$J:$J,Charges_Reelles!$C:$C,$A437,Charges_Reelles!$D:$D,"Immeuble",Charges_Reelles!$E:$E,$E437,Charges_Reelles!$K:$K,"O",Charges_Reelles!$L:$L,"Égalitaire")*IFERROR(1/VLOOKUP($E437,Immeubles!$A:$F,5,FALSE),0),0)+SUMIFS(Charges_Reelles!$J:$J,Charges_Reelles!$C:$C,$A437,Charges_Reelles!$D:$D,"Bien",Charges_Reelles!$F:$F,$C437,Charges_Reelles!$K:$K,"O")+SUMIFS(Charges_Reelles!$J:$J,Charges_Reelles!$C:$C,$A437,Charges_Reelles!$D:$D,"Bail",Charges_Reelles!$G:$G,$B437,Charges_Reelles!$K:$K,"O")))</f>
        <v/>
      </c>
      <c r="K437" s="7" t="str">
        <f>IF(OR($A437="", $B437=""),"",SUMIFS(Provisions!$D:$D,Provisions!$B:$B,$A437,Provisions!$C:$C,$B437))</f>
        <v/>
      </c>
      <c r="L437" s="7" t="str">
        <f t="shared" si="104"/>
        <v/>
      </c>
      <c r="M437" s="7" t="str">
        <f t="shared" si="105"/>
        <v/>
      </c>
      <c r="N437" s="7" t="str">
        <f t="shared" si="106"/>
        <v/>
      </c>
      <c r="O437" s="8"/>
      <c r="P437" s="8"/>
      <c r="Q437" s="8"/>
      <c r="R437" t="str">
        <f t="shared" si="107"/>
        <v/>
      </c>
      <c r="S437" t="str">
        <f t="shared" si="108"/>
        <v/>
      </c>
      <c r="T437" t="str">
        <f t="shared" si="109"/>
        <v/>
      </c>
      <c r="U437" t="str">
        <f t="shared" si="110"/>
        <v/>
      </c>
      <c r="V437" t="str">
        <f t="shared" si="111"/>
        <v/>
      </c>
      <c r="W437" t="str">
        <f t="shared" si="112"/>
        <v/>
      </c>
      <c r="X437" t="str">
        <f t="shared" si="113"/>
        <v/>
      </c>
      <c r="Y437" t="str">
        <f t="shared" si="114"/>
        <v/>
      </c>
      <c r="Z437" t="str">
        <f t="shared" si="115"/>
        <v/>
      </c>
      <c r="AA437" t="str">
        <f t="shared" si="116"/>
        <v/>
      </c>
      <c r="AB437" t="str">
        <f t="shared" si="117"/>
        <v/>
      </c>
      <c r="AC437" t="str">
        <f t="shared" si="118"/>
        <v/>
      </c>
    </row>
    <row r="438" spans="1:29" x14ac:dyDescent="0.25">
      <c r="A438" s="6"/>
      <c r="B438" s="6"/>
      <c r="C438" s="7" t="str">
        <f>IF($B438="","",VLOOKUP($B438,Baux!$A:$G,2,FALSE))</f>
        <v/>
      </c>
      <c r="D438" s="7" t="str">
        <f>IF($B438="","",VLOOKUP($B438,Baux!$A:$G,3,FALSE))</f>
        <v/>
      </c>
      <c r="E438" s="7" t="str">
        <f>IF($C438="","",VLOOKUP($C438,Biens!$A:$F,2,FALSE))</f>
        <v/>
      </c>
      <c r="F438" s="7" t="str">
        <f>IF(OR($A438="", $B438=""),"",MAX(VLOOKUP($B438,Baux!$A:$G,4,FALSE),DATE($A438,1,1)))</f>
        <v/>
      </c>
      <c r="G438" s="7" t="str">
        <f>IF(OR($A438="", $B438=""),"",MIN(IF(VLOOKUP($B438,Baux!$A:$G,5,FALSE)="",DATE($A438,12,31),VLOOKUP($B438,Baux!$A:$G,5,FALSE)),DATE($A438,12,31)))</f>
        <v/>
      </c>
      <c r="H438" s="7" t="str">
        <f t="shared" si="102"/>
        <v/>
      </c>
      <c r="I438" s="7" t="str">
        <f t="shared" si="103"/>
        <v/>
      </c>
      <c r="J438" s="7" t="str">
        <f>IF(OR($A438="", $B438=""),"",$I438*(IFERROR(SUMIFS(Charges_Reelles!$J:$J,Charges_Reelles!$C:$C,$A438,Charges_Reelles!$D:$D,"Immeuble",Charges_Reelles!$E:$E,$E438,Charges_Reelles!$K:$K,"O",Charges_Reelles!$L:$L,"Tantièmes")*IFERROR(VLOOKUP($C438,Biens!$A:$F,3,FALSE)/VLOOKUP($E438,Immeubles!$A:$F,3,FALSE),0),0)+IFERROR(SUMIFS(Charges_Reelles!$J:$J,Charges_Reelles!$C:$C,$A438,Charges_Reelles!$D:$D,"Immeuble",Charges_Reelles!$E:$E,$E438,Charges_Reelles!$K:$K,"O",Charges_Reelles!$L:$L,"Surface")*IFERROR(VLOOKUP($C438,Biens!$A:$F,4,FALSE)/VLOOKUP($E438,Immeubles!$A:$F,4,FALSE),0),0)+IFERROR(SUMIFS(Charges_Reelles!$J:$J,Charges_Reelles!$C:$C,$A438,Charges_Reelles!$D:$D,"Immeuble",Charges_Reelles!$E:$E,$E438,Charges_Reelles!$K:$K,"O",Charges_Reelles!$L:$L,"Égalitaire")*IFERROR(1/VLOOKUP($E438,Immeubles!$A:$F,5,FALSE),0),0)+SUMIFS(Charges_Reelles!$J:$J,Charges_Reelles!$C:$C,$A438,Charges_Reelles!$D:$D,"Bien",Charges_Reelles!$F:$F,$C438,Charges_Reelles!$K:$K,"O")+SUMIFS(Charges_Reelles!$J:$J,Charges_Reelles!$C:$C,$A438,Charges_Reelles!$D:$D,"Bail",Charges_Reelles!$G:$G,$B438,Charges_Reelles!$K:$K,"O")))</f>
        <v/>
      </c>
      <c r="K438" s="7" t="str">
        <f>IF(OR($A438="", $B438=""),"",SUMIFS(Provisions!$D:$D,Provisions!$B:$B,$A438,Provisions!$C:$C,$B438))</f>
        <v/>
      </c>
      <c r="L438" s="7" t="str">
        <f t="shared" si="104"/>
        <v/>
      </c>
      <c r="M438" s="7" t="str">
        <f t="shared" si="105"/>
        <v/>
      </c>
      <c r="N438" s="7" t="str">
        <f t="shared" si="106"/>
        <v/>
      </c>
      <c r="O438" s="8"/>
      <c r="P438" s="8"/>
      <c r="Q438" s="8"/>
      <c r="R438" t="str">
        <f t="shared" si="107"/>
        <v/>
      </c>
      <c r="S438" t="str">
        <f t="shared" si="108"/>
        <v/>
      </c>
      <c r="T438" t="str">
        <f t="shared" si="109"/>
        <v/>
      </c>
      <c r="U438" t="str">
        <f t="shared" si="110"/>
        <v/>
      </c>
      <c r="V438" t="str">
        <f t="shared" si="111"/>
        <v/>
      </c>
      <c r="W438" t="str">
        <f t="shared" si="112"/>
        <v/>
      </c>
      <c r="X438" t="str">
        <f t="shared" si="113"/>
        <v/>
      </c>
      <c r="Y438" t="str">
        <f t="shared" si="114"/>
        <v/>
      </c>
      <c r="Z438" t="str">
        <f t="shared" si="115"/>
        <v/>
      </c>
      <c r="AA438" t="str">
        <f t="shared" si="116"/>
        <v/>
      </c>
      <c r="AB438" t="str">
        <f t="shared" si="117"/>
        <v/>
      </c>
      <c r="AC438" t="str">
        <f t="shared" si="118"/>
        <v/>
      </c>
    </row>
    <row r="439" spans="1:29" x14ac:dyDescent="0.25">
      <c r="A439" s="6"/>
      <c r="B439" s="6"/>
      <c r="C439" s="7" t="str">
        <f>IF($B439="","",VLOOKUP($B439,Baux!$A:$G,2,FALSE))</f>
        <v/>
      </c>
      <c r="D439" s="7" t="str">
        <f>IF($B439="","",VLOOKUP($B439,Baux!$A:$G,3,FALSE))</f>
        <v/>
      </c>
      <c r="E439" s="7" t="str">
        <f>IF($C439="","",VLOOKUP($C439,Biens!$A:$F,2,FALSE))</f>
        <v/>
      </c>
      <c r="F439" s="7" t="str">
        <f>IF(OR($A439="", $B439=""),"",MAX(VLOOKUP($B439,Baux!$A:$G,4,FALSE),DATE($A439,1,1)))</f>
        <v/>
      </c>
      <c r="G439" s="7" t="str">
        <f>IF(OR($A439="", $B439=""),"",MIN(IF(VLOOKUP($B439,Baux!$A:$G,5,FALSE)="",DATE($A439,12,31),VLOOKUP($B439,Baux!$A:$G,5,FALSE)),DATE($A439,12,31)))</f>
        <v/>
      </c>
      <c r="H439" s="7" t="str">
        <f t="shared" si="102"/>
        <v/>
      </c>
      <c r="I439" s="7" t="str">
        <f t="shared" si="103"/>
        <v/>
      </c>
      <c r="J439" s="7" t="str">
        <f>IF(OR($A439="", $B439=""),"",$I439*(IFERROR(SUMIFS(Charges_Reelles!$J:$J,Charges_Reelles!$C:$C,$A439,Charges_Reelles!$D:$D,"Immeuble",Charges_Reelles!$E:$E,$E439,Charges_Reelles!$K:$K,"O",Charges_Reelles!$L:$L,"Tantièmes")*IFERROR(VLOOKUP($C439,Biens!$A:$F,3,FALSE)/VLOOKUP($E439,Immeubles!$A:$F,3,FALSE),0),0)+IFERROR(SUMIFS(Charges_Reelles!$J:$J,Charges_Reelles!$C:$C,$A439,Charges_Reelles!$D:$D,"Immeuble",Charges_Reelles!$E:$E,$E439,Charges_Reelles!$K:$K,"O",Charges_Reelles!$L:$L,"Surface")*IFERROR(VLOOKUP($C439,Biens!$A:$F,4,FALSE)/VLOOKUP($E439,Immeubles!$A:$F,4,FALSE),0),0)+IFERROR(SUMIFS(Charges_Reelles!$J:$J,Charges_Reelles!$C:$C,$A439,Charges_Reelles!$D:$D,"Immeuble",Charges_Reelles!$E:$E,$E439,Charges_Reelles!$K:$K,"O",Charges_Reelles!$L:$L,"Égalitaire")*IFERROR(1/VLOOKUP($E439,Immeubles!$A:$F,5,FALSE),0),0)+SUMIFS(Charges_Reelles!$J:$J,Charges_Reelles!$C:$C,$A439,Charges_Reelles!$D:$D,"Bien",Charges_Reelles!$F:$F,$C439,Charges_Reelles!$K:$K,"O")+SUMIFS(Charges_Reelles!$J:$J,Charges_Reelles!$C:$C,$A439,Charges_Reelles!$D:$D,"Bail",Charges_Reelles!$G:$G,$B439,Charges_Reelles!$K:$K,"O")))</f>
        <v/>
      </c>
      <c r="K439" s="7" t="str">
        <f>IF(OR($A439="", $B439=""),"",SUMIFS(Provisions!$D:$D,Provisions!$B:$B,$A439,Provisions!$C:$C,$B439))</f>
        <v/>
      </c>
      <c r="L439" s="7" t="str">
        <f t="shared" si="104"/>
        <v/>
      </c>
      <c r="M439" s="7" t="str">
        <f t="shared" si="105"/>
        <v/>
      </c>
      <c r="N439" s="7" t="str">
        <f t="shared" si="106"/>
        <v/>
      </c>
      <c r="O439" s="8"/>
      <c r="P439" s="8"/>
      <c r="Q439" s="8"/>
      <c r="R439" t="str">
        <f t="shared" si="107"/>
        <v/>
      </c>
      <c r="S439" t="str">
        <f t="shared" si="108"/>
        <v/>
      </c>
      <c r="T439" t="str">
        <f t="shared" si="109"/>
        <v/>
      </c>
      <c r="U439" t="str">
        <f t="shared" si="110"/>
        <v/>
      </c>
      <c r="V439" t="str">
        <f t="shared" si="111"/>
        <v/>
      </c>
      <c r="W439" t="str">
        <f t="shared" si="112"/>
        <v/>
      </c>
      <c r="X439" t="str">
        <f t="shared" si="113"/>
        <v/>
      </c>
      <c r="Y439" t="str">
        <f t="shared" si="114"/>
        <v/>
      </c>
      <c r="Z439" t="str">
        <f t="shared" si="115"/>
        <v/>
      </c>
      <c r="AA439" t="str">
        <f t="shared" si="116"/>
        <v/>
      </c>
      <c r="AB439" t="str">
        <f t="shared" si="117"/>
        <v/>
      </c>
      <c r="AC439" t="str">
        <f t="shared" si="118"/>
        <v/>
      </c>
    </row>
    <row r="440" spans="1:29" x14ac:dyDescent="0.25">
      <c r="A440" s="6"/>
      <c r="B440" s="6"/>
      <c r="C440" s="7" t="str">
        <f>IF($B440="","",VLOOKUP($B440,Baux!$A:$G,2,FALSE))</f>
        <v/>
      </c>
      <c r="D440" s="7" t="str">
        <f>IF($B440="","",VLOOKUP($B440,Baux!$A:$G,3,FALSE))</f>
        <v/>
      </c>
      <c r="E440" s="7" t="str">
        <f>IF($C440="","",VLOOKUP($C440,Biens!$A:$F,2,FALSE))</f>
        <v/>
      </c>
      <c r="F440" s="7" t="str">
        <f>IF(OR($A440="", $B440=""),"",MAX(VLOOKUP($B440,Baux!$A:$G,4,FALSE),DATE($A440,1,1)))</f>
        <v/>
      </c>
      <c r="G440" s="7" t="str">
        <f>IF(OR($A440="", $B440=""),"",MIN(IF(VLOOKUP($B440,Baux!$A:$G,5,FALSE)="",DATE($A440,12,31),VLOOKUP($B440,Baux!$A:$G,5,FALSE)),DATE($A440,12,31)))</f>
        <v/>
      </c>
      <c r="H440" s="7" t="str">
        <f t="shared" si="102"/>
        <v/>
      </c>
      <c r="I440" s="7" t="str">
        <f t="shared" si="103"/>
        <v/>
      </c>
      <c r="J440" s="7" t="str">
        <f>IF(OR($A440="", $B440=""),"",$I440*(IFERROR(SUMIFS(Charges_Reelles!$J:$J,Charges_Reelles!$C:$C,$A440,Charges_Reelles!$D:$D,"Immeuble",Charges_Reelles!$E:$E,$E440,Charges_Reelles!$K:$K,"O",Charges_Reelles!$L:$L,"Tantièmes")*IFERROR(VLOOKUP($C440,Biens!$A:$F,3,FALSE)/VLOOKUP($E440,Immeubles!$A:$F,3,FALSE),0),0)+IFERROR(SUMIFS(Charges_Reelles!$J:$J,Charges_Reelles!$C:$C,$A440,Charges_Reelles!$D:$D,"Immeuble",Charges_Reelles!$E:$E,$E440,Charges_Reelles!$K:$K,"O",Charges_Reelles!$L:$L,"Surface")*IFERROR(VLOOKUP($C440,Biens!$A:$F,4,FALSE)/VLOOKUP($E440,Immeubles!$A:$F,4,FALSE),0),0)+IFERROR(SUMIFS(Charges_Reelles!$J:$J,Charges_Reelles!$C:$C,$A440,Charges_Reelles!$D:$D,"Immeuble",Charges_Reelles!$E:$E,$E440,Charges_Reelles!$K:$K,"O",Charges_Reelles!$L:$L,"Égalitaire")*IFERROR(1/VLOOKUP($E440,Immeubles!$A:$F,5,FALSE),0),0)+SUMIFS(Charges_Reelles!$J:$J,Charges_Reelles!$C:$C,$A440,Charges_Reelles!$D:$D,"Bien",Charges_Reelles!$F:$F,$C440,Charges_Reelles!$K:$K,"O")+SUMIFS(Charges_Reelles!$J:$J,Charges_Reelles!$C:$C,$A440,Charges_Reelles!$D:$D,"Bail",Charges_Reelles!$G:$G,$B440,Charges_Reelles!$K:$K,"O")))</f>
        <v/>
      </c>
      <c r="K440" s="7" t="str">
        <f>IF(OR($A440="", $B440=""),"",SUMIFS(Provisions!$D:$D,Provisions!$B:$B,$A440,Provisions!$C:$C,$B440))</f>
        <v/>
      </c>
      <c r="L440" s="7" t="str">
        <f t="shared" si="104"/>
        <v/>
      </c>
      <c r="M440" s="7" t="str">
        <f t="shared" si="105"/>
        <v/>
      </c>
      <c r="N440" s="7" t="str">
        <f t="shared" si="106"/>
        <v/>
      </c>
      <c r="O440" s="8"/>
      <c r="P440" s="8"/>
      <c r="Q440" s="8"/>
      <c r="R440" t="str">
        <f t="shared" si="107"/>
        <v/>
      </c>
      <c r="S440" t="str">
        <f t="shared" si="108"/>
        <v/>
      </c>
      <c r="T440" t="str">
        <f t="shared" si="109"/>
        <v/>
      </c>
      <c r="U440" t="str">
        <f t="shared" si="110"/>
        <v/>
      </c>
      <c r="V440" t="str">
        <f t="shared" si="111"/>
        <v/>
      </c>
      <c r="W440" t="str">
        <f t="shared" si="112"/>
        <v/>
      </c>
      <c r="X440" t="str">
        <f t="shared" si="113"/>
        <v/>
      </c>
      <c r="Y440" t="str">
        <f t="shared" si="114"/>
        <v/>
      </c>
      <c r="Z440" t="str">
        <f t="shared" si="115"/>
        <v/>
      </c>
      <c r="AA440" t="str">
        <f t="shared" si="116"/>
        <v/>
      </c>
      <c r="AB440" t="str">
        <f t="shared" si="117"/>
        <v/>
      </c>
      <c r="AC440" t="str">
        <f t="shared" si="118"/>
        <v/>
      </c>
    </row>
    <row r="441" spans="1:29" x14ac:dyDescent="0.25">
      <c r="A441" s="6"/>
      <c r="B441" s="6"/>
      <c r="C441" s="7" t="str">
        <f>IF($B441="","",VLOOKUP($B441,Baux!$A:$G,2,FALSE))</f>
        <v/>
      </c>
      <c r="D441" s="7" t="str">
        <f>IF($B441="","",VLOOKUP($B441,Baux!$A:$G,3,FALSE))</f>
        <v/>
      </c>
      <c r="E441" s="7" t="str">
        <f>IF($C441="","",VLOOKUP($C441,Biens!$A:$F,2,FALSE))</f>
        <v/>
      </c>
      <c r="F441" s="7" t="str">
        <f>IF(OR($A441="", $B441=""),"",MAX(VLOOKUP($B441,Baux!$A:$G,4,FALSE),DATE($A441,1,1)))</f>
        <v/>
      </c>
      <c r="G441" s="7" t="str">
        <f>IF(OR($A441="", $B441=""),"",MIN(IF(VLOOKUP($B441,Baux!$A:$G,5,FALSE)="",DATE($A441,12,31),VLOOKUP($B441,Baux!$A:$G,5,FALSE)),DATE($A441,12,31)))</f>
        <v/>
      </c>
      <c r="H441" s="7" t="str">
        <f t="shared" si="102"/>
        <v/>
      </c>
      <c r="I441" s="7" t="str">
        <f t="shared" si="103"/>
        <v/>
      </c>
      <c r="J441" s="7" t="str">
        <f>IF(OR($A441="", $B441=""),"",$I441*(IFERROR(SUMIFS(Charges_Reelles!$J:$J,Charges_Reelles!$C:$C,$A441,Charges_Reelles!$D:$D,"Immeuble",Charges_Reelles!$E:$E,$E441,Charges_Reelles!$K:$K,"O",Charges_Reelles!$L:$L,"Tantièmes")*IFERROR(VLOOKUP($C441,Biens!$A:$F,3,FALSE)/VLOOKUP($E441,Immeubles!$A:$F,3,FALSE),0),0)+IFERROR(SUMIFS(Charges_Reelles!$J:$J,Charges_Reelles!$C:$C,$A441,Charges_Reelles!$D:$D,"Immeuble",Charges_Reelles!$E:$E,$E441,Charges_Reelles!$K:$K,"O",Charges_Reelles!$L:$L,"Surface")*IFERROR(VLOOKUP($C441,Biens!$A:$F,4,FALSE)/VLOOKUP($E441,Immeubles!$A:$F,4,FALSE),0),0)+IFERROR(SUMIFS(Charges_Reelles!$J:$J,Charges_Reelles!$C:$C,$A441,Charges_Reelles!$D:$D,"Immeuble",Charges_Reelles!$E:$E,$E441,Charges_Reelles!$K:$K,"O",Charges_Reelles!$L:$L,"Égalitaire")*IFERROR(1/VLOOKUP($E441,Immeubles!$A:$F,5,FALSE),0),0)+SUMIFS(Charges_Reelles!$J:$J,Charges_Reelles!$C:$C,$A441,Charges_Reelles!$D:$D,"Bien",Charges_Reelles!$F:$F,$C441,Charges_Reelles!$K:$K,"O")+SUMIFS(Charges_Reelles!$J:$J,Charges_Reelles!$C:$C,$A441,Charges_Reelles!$D:$D,"Bail",Charges_Reelles!$G:$G,$B441,Charges_Reelles!$K:$K,"O")))</f>
        <v/>
      </c>
      <c r="K441" s="7" t="str">
        <f>IF(OR($A441="", $B441=""),"",SUMIFS(Provisions!$D:$D,Provisions!$B:$B,$A441,Provisions!$C:$C,$B441))</f>
        <v/>
      </c>
      <c r="L441" s="7" t="str">
        <f t="shared" si="104"/>
        <v/>
      </c>
      <c r="M441" s="7" t="str">
        <f t="shared" si="105"/>
        <v/>
      </c>
      <c r="N441" s="7" t="str">
        <f t="shared" si="106"/>
        <v/>
      </c>
      <c r="O441" s="8"/>
      <c r="P441" s="8"/>
      <c r="Q441" s="8"/>
      <c r="R441" t="str">
        <f t="shared" si="107"/>
        <v/>
      </c>
      <c r="S441" t="str">
        <f t="shared" si="108"/>
        <v/>
      </c>
      <c r="T441" t="str">
        <f t="shared" si="109"/>
        <v/>
      </c>
      <c r="U441" t="str">
        <f t="shared" si="110"/>
        <v/>
      </c>
      <c r="V441" t="str">
        <f t="shared" si="111"/>
        <v/>
      </c>
      <c r="W441" t="str">
        <f t="shared" si="112"/>
        <v/>
      </c>
      <c r="X441" t="str">
        <f t="shared" si="113"/>
        <v/>
      </c>
      <c r="Y441" t="str">
        <f t="shared" si="114"/>
        <v/>
      </c>
      <c r="Z441" t="str">
        <f t="shared" si="115"/>
        <v/>
      </c>
      <c r="AA441" t="str">
        <f t="shared" si="116"/>
        <v/>
      </c>
      <c r="AB441" t="str">
        <f t="shared" si="117"/>
        <v/>
      </c>
      <c r="AC441" t="str">
        <f t="shared" si="118"/>
        <v/>
      </c>
    </row>
    <row r="442" spans="1:29" x14ac:dyDescent="0.25">
      <c r="A442" s="6"/>
      <c r="B442" s="6"/>
      <c r="C442" s="7" t="str">
        <f>IF($B442="","",VLOOKUP($B442,Baux!$A:$G,2,FALSE))</f>
        <v/>
      </c>
      <c r="D442" s="7" t="str">
        <f>IF($B442="","",VLOOKUP($B442,Baux!$A:$G,3,FALSE))</f>
        <v/>
      </c>
      <c r="E442" s="7" t="str">
        <f>IF($C442="","",VLOOKUP($C442,Biens!$A:$F,2,FALSE))</f>
        <v/>
      </c>
      <c r="F442" s="7" t="str">
        <f>IF(OR($A442="", $B442=""),"",MAX(VLOOKUP($B442,Baux!$A:$G,4,FALSE),DATE($A442,1,1)))</f>
        <v/>
      </c>
      <c r="G442" s="7" t="str">
        <f>IF(OR($A442="", $B442=""),"",MIN(IF(VLOOKUP($B442,Baux!$A:$G,5,FALSE)="",DATE($A442,12,31),VLOOKUP($B442,Baux!$A:$G,5,FALSE)),DATE($A442,12,31)))</f>
        <v/>
      </c>
      <c r="H442" s="7" t="str">
        <f t="shared" si="102"/>
        <v/>
      </c>
      <c r="I442" s="7" t="str">
        <f t="shared" si="103"/>
        <v/>
      </c>
      <c r="J442" s="7" t="str">
        <f>IF(OR($A442="", $B442=""),"",$I442*(IFERROR(SUMIFS(Charges_Reelles!$J:$J,Charges_Reelles!$C:$C,$A442,Charges_Reelles!$D:$D,"Immeuble",Charges_Reelles!$E:$E,$E442,Charges_Reelles!$K:$K,"O",Charges_Reelles!$L:$L,"Tantièmes")*IFERROR(VLOOKUP($C442,Biens!$A:$F,3,FALSE)/VLOOKUP($E442,Immeubles!$A:$F,3,FALSE),0),0)+IFERROR(SUMIFS(Charges_Reelles!$J:$J,Charges_Reelles!$C:$C,$A442,Charges_Reelles!$D:$D,"Immeuble",Charges_Reelles!$E:$E,$E442,Charges_Reelles!$K:$K,"O",Charges_Reelles!$L:$L,"Surface")*IFERROR(VLOOKUP($C442,Biens!$A:$F,4,FALSE)/VLOOKUP($E442,Immeubles!$A:$F,4,FALSE),0),0)+IFERROR(SUMIFS(Charges_Reelles!$J:$J,Charges_Reelles!$C:$C,$A442,Charges_Reelles!$D:$D,"Immeuble",Charges_Reelles!$E:$E,$E442,Charges_Reelles!$K:$K,"O",Charges_Reelles!$L:$L,"Égalitaire")*IFERROR(1/VLOOKUP($E442,Immeubles!$A:$F,5,FALSE),0),0)+SUMIFS(Charges_Reelles!$J:$J,Charges_Reelles!$C:$C,$A442,Charges_Reelles!$D:$D,"Bien",Charges_Reelles!$F:$F,$C442,Charges_Reelles!$K:$K,"O")+SUMIFS(Charges_Reelles!$J:$J,Charges_Reelles!$C:$C,$A442,Charges_Reelles!$D:$D,"Bail",Charges_Reelles!$G:$G,$B442,Charges_Reelles!$K:$K,"O")))</f>
        <v/>
      </c>
      <c r="K442" s="7" t="str">
        <f>IF(OR($A442="", $B442=""),"",SUMIFS(Provisions!$D:$D,Provisions!$B:$B,$A442,Provisions!$C:$C,$B442))</f>
        <v/>
      </c>
      <c r="L442" s="7" t="str">
        <f t="shared" si="104"/>
        <v/>
      </c>
      <c r="M442" s="7" t="str">
        <f t="shared" si="105"/>
        <v/>
      </c>
      <c r="N442" s="7" t="str">
        <f t="shared" si="106"/>
        <v/>
      </c>
      <c r="O442" s="8"/>
      <c r="P442" s="8"/>
      <c r="Q442" s="8"/>
      <c r="R442" t="str">
        <f t="shared" si="107"/>
        <v/>
      </c>
      <c r="S442" t="str">
        <f t="shared" si="108"/>
        <v/>
      </c>
      <c r="T442" t="str">
        <f t="shared" si="109"/>
        <v/>
      </c>
      <c r="U442" t="str">
        <f t="shared" si="110"/>
        <v/>
      </c>
      <c r="V442" t="str">
        <f t="shared" si="111"/>
        <v/>
      </c>
      <c r="W442" t="str">
        <f t="shared" si="112"/>
        <v/>
      </c>
      <c r="X442" t="str">
        <f t="shared" si="113"/>
        <v/>
      </c>
      <c r="Y442" t="str">
        <f t="shared" si="114"/>
        <v/>
      </c>
      <c r="Z442" t="str">
        <f t="shared" si="115"/>
        <v/>
      </c>
      <c r="AA442" t="str">
        <f t="shared" si="116"/>
        <v/>
      </c>
      <c r="AB442" t="str">
        <f t="shared" si="117"/>
        <v/>
      </c>
      <c r="AC442" t="str">
        <f t="shared" si="118"/>
        <v/>
      </c>
    </row>
    <row r="443" spans="1:29" x14ac:dyDescent="0.25">
      <c r="A443" s="6"/>
      <c r="B443" s="6"/>
      <c r="C443" s="7" t="str">
        <f>IF($B443="","",VLOOKUP($B443,Baux!$A:$G,2,FALSE))</f>
        <v/>
      </c>
      <c r="D443" s="7" t="str">
        <f>IF($B443="","",VLOOKUP($B443,Baux!$A:$G,3,FALSE))</f>
        <v/>
      </c>
      <c r="E443" s="7" t="str">
        <f>IF($C443="","",VLOOKUP($C443,Biens!$A:$F,2,FALSE))</f>
        <v/>
      </c>
      <c r="F443" s="7" t="str">
        <f>IF(OR($A443="", $B443=""),"",MAX(VLOOKUP($B443,Baux!$A:$G,4,FALSE),DATE($A443,1,1)))</f>
        <v/>
      </c>
      <c r="G443" s="7" t="str">
        <f>IF(OR($A443="", $B443=""),"",MIN(IF(VLOOKUP($B443,Baux!$A:$G,5,FALSE)="",DATE($A443,12,31),VLOOKUP($B443,Baux!$A:$G,5,FALSE)),DATE($A443,12,31)))</f>
        <v/>
      </c>
      <c r="H443" s="7" t="str">
        <f t="shared" si="102"/>
        <v/>
      </c>
      <c r="I443" s="7" t="str">
        <f t="shared" si="103"/>
        <v/>
      </c>
      <c r="J443" s="7" t="str">
        <f>IF(OR($A443="", $B443=""),"",$I443*(IFERROR(SUMIFS(Charges_Reelles!$J:$J,Charges_Reelles!$C:$C,$A443,Charges_Reelles!$D:$D,"Immeuble",Charges_Reelles!$E:$E,$E443,Charges_Reelles!$K:$K,"O",Charges_Reelles!$L:$L,"Tantièmes")*IFERROR(VLOOKUP($C443,Biens!$A:$F,3,FALSE)/VLOOKUP($E443,Immeubles!$A:$F,3,FALSE),0),0)+IFERROR(SUMIFS(Charges_Reelles!$J:$J,Charges_Reelles!$C:$C,$A443,Charges_Reelles!$D:$D,"Immeuble",Charges_Reelles!$E:$E,$E443,Charges_Reelles!$K:$K,"O",Charges_Reelles!$L:$L,"Surface")*IFERROR(VLOOKUP($C443,Biens!$A:$F,4,FALSE)/VLOOKUP($E443,Immeubles!$A:$F,4,FALSE),0),0)+IFERROR(SUMIFS(Charges_Reelles!$J:$J,Charges_Reelles!$C:$C,$A443,Charges_Reelles!$D:$D,"Immeuble",Charges_Reelles!$E:$E,$E443,Charges_Reelles!$K:$K,"O",Charges_Reelles!$L:$L,"Égalitaire")*IFERROR(1/VLOOKUP($E443,Immeubles!$A:$F,5,FALSE),0),0)+SUMIFS(Charges_Reelles!$J:$J,Charges_Reelles!$C:$C,$A443,Charges_Reelles!$D:$D,"Bien",Charges_Reelles!$F:$F,$C443,Charges_Reelles!$K:$K,"O")+SUMIFS(Charges_Reelles!$J:$J,Charges_Reelles!$C:$C,$A443,Charges_Reelles!$D:$D,"Bail",Charges_Reelles!$G:$G,$B443,Charges_Reelles!$K:$K,"O")))</f>
        <v/>
      </c>
      <c r="K443" s="7" t="str">
        <f>IF(OR($A443="", $B443=""),"",SUMIFS(Provisions!$D:$D,Provisions!$B:$B,$A443,Provisions!$C:$C,$B443))</f>
        <v/>
      </c>
      <c r="L443" s="7" t="str">
        <f t="shared" si="104"/>
        <v/>
      </c>
      <c r="M443" s="7" t="str">
        <f t="shared" si="105"/>
        <v/>
      </c>
      <c r="N443" s="7" t="str">
        <f t="shared" si="106"/>
        <v/>
      </c>
      <c r="O443" s="8"/>
      <c r="P443" s="8"/>
      <c r="Q443" s="8"/>
      <c r="R443" t="str">
        <f t="shared" si="107"/>
        <v/>
      </c>
      <c r="S443" t="str">
        <f t="shared" si="108"/>
        <v/>
      </c>
      <c r="T443" t="str">
        <f t="shared" si="109"/>
        <v/>
      </c>
      <c r="U443" t="str">
        <f t="shared" si="110"/>
        <v/>
      </c>
      <c r="V443" t="str">
        <f t="shared" si="111"/>
        <v/>
      </c>
      <c r="W443" t="str">
        <f t="shared" si="112"/>
        <v/>
      </c>
      <c r="X443" t="str">
        <f t="shared" si="113"/>
        <v/>
      </c>
      <c r="Y443" t="str">
        <f t="shared" si="114"/>
        <v/>
      </c>
      <c r="Z443" t="str">
        <f t="shared" si="115"/>
        <v/>
      </c>
      <c r="AA443" t="str">
        <f t="shared" si="116"/>
        <v/>
      </c>
      <c r="AB443" t="str">
        <f t="shared" si="117"/>
        <v/>
      </c>
      <c r="AC443" t="str">
        <f t="shared" si="118"/>
        <v/>
      </c>
    </row>
    <row r="444" spans="1:29" x14ac:dyDescent="0.25">
      <c r="A444" s="6"/>
      <c r="B444" s="6"/>
      <c r="C444" s="7" t="str">
        <f>IF($B444="","",VLOOKUP($B444,Baux!$A:$G,2,FALSE))</f>
        <v/>
      </c>
      <c r="D444" s="7" t="str">
        <f>IF($B444="","",VLOOKUP($B444,Baux!$A:$G,3,FALSE))</f>
        <v/>
      </c>
      <c r="E444" s="7" t="str">
        <f>IF($C444="","",VLOOKUP($C444,Biens!$A:$F,2,FALSE))</f>
        <v/>
      </c>
      <c r="F444" s="7" t="str">
        <f>IF(OR($A444="", $B444=""),"",MAX(VLOOKUP($B444,Baux!$A:$G,4,FALSE),DATE($A444,1,1)))</f>
        <v/>
      </c>
      <c r="G444" s="7" t="str">
        <f>IF(OR($A444="", $B444=""),"",MIN(IF(VLOOKUP($B444,Baux!$A:$G,5,FALSE)="",DATE($A444,12,31),VLOOKUP($B444,Baux!$A:$G,5,FALSE)),DATE($A444,12,31)))</f>
        <v/>
      </c>
      <c r="H444" s="7" t="str">
        <f t="shared" si="102"/>
        <v/>
      </c>
      <c r="I444" s="7" t="str">
        <f t="shared" si="103"/>
        <v/>
      </c>
      <c r="J444" s="7" t="str">
        <f>IF(OR($A444="", $B444=""),"",$I444*(IFERROR(SUMIFS(Charges_Reelles!$J:$J,Charges_Reelles!$C:$C,$A444,Charges_Reelles!$D:$D,"Immeuble",Charges_Reelles!$E:$E,$E444,Charges_Reelles!$K:$K,"O",Charges_Reelles!$L:$L,"Tantièmes")*IFERROR(VLOOKUP($C444,Biens!$A:$F,3,FALSE)/VLOOKUP($E444,Immeubles!$A:$F,3,FALSE),0),0)+IFERROR(SUMIFS(Charges_Reelles!$J:$J,Charges_Reelles!$C:$C,$A444,Charges_Reelles!$D:$D,"Immeuble",Charges_Reelles!$E:$E,$E444,Charges_Reelles!$K:$K,"O",Charges_Reelles!$L:$L,"Surface")*IFERROR(VLOOKUP($C444,Biens!$A:$F,4,FALSE)/VLOOKUP($E444,Immeubles!$A:$F,4,FALSE),0),0)+IFERROR(SUMIFS(Charges_Reelles!$J:$J,Charges_Reelles!$C:$C,$A444,Charges_Reelles!$D:$D,"Immeuble",Charges_Reelles!$E:$E,$E444,Charges_Reelles!$K:$K,"O",Charges_Reelles!$L:$L,"Égalitaire")*IFERROR(1/VLOOKUP($E444,Immeubles!$A:$F,5,FALSE),0),0)+SUMIFS(Charges_Reelles!$J:$J,Charges_Reelles!$C:$C,$A444,Charges_Reelles!$D:$D,"Bien",Charges_Reelles!$F:$F,$C444,Charges_Reelles!$K:$K,"O")+SUMIFS(Charges_Reelles!$J:$J,Charges_Reelles!$C:$C,$A444,Charges_Reelles!$D:$D,"Bail",Charges_Reelles!$G:$G,$B444,Charges_Reelles!$K:$K,"O")))</f>
        <v/>
      </c>
      <c r="K444" s="7" t="str">
        <f>IF(OR($A444="", $B444=""),"",SUMIFS(Provisions!$D:$D,Provisions!$B:$B,$A444,Provisions!$C:$C,$B444))</f>
        <v/>
      </c>
      <c r="L444" s="7" t="str">
        <f t="shared" si="104"/>
        <v/>
      </c>
      <c r="M444" s="7" t="str">
        <f t="shared" si="105"/>
        <v/>
      </c>
      <c r="N444" s="7" t="str">
        <f t="shared" si="106"/>
        <v/>
      </c>
      <c r="O444" s="8"/>
      <c r="P444" s="8"/>
      <c r="Q444" s="8"/>
      <c r="R444" t="str">
        <f t="shared" si="107"/>
        <v/>
      </c>
      <c r="S444" t="str">
        <f t="shared" si="108"/>
        <v/>
      </c>
      <c r="T444" t="str">
        <f t="shared" si="109"/>
        <v/>
      </c>
      <c r="U444" t="str">
        <f t="shared" si="110"/>
        <v/>
      </c>
      <c r="V444" t="str">
        <f t="shared" si="111"/>
        <v/>
      </c>
      <c r="W444" t="str">
        <f t="shared" si="112"/>
        <v/>
      </c>
      <c r="X444" t="str">
        <f t="shared" si="113"/>
        <v/>
      </c>
      <c r="Y444" t="str">
        <f t="shared" si="114"/>
        <v/>
      </c>
      <c r="Z444" t="str">
        <f t="shared" si="115"/>
        <v/>
      </c>
      <c r="AA444" t="str">
        <f t="shared" si="116"/>
        <v/>
      </c>
      <c r="AB444" t="str">
        <f t="shared" si="117"/>
        <v/>
      </c>
      <c r="AC444" t="str">
        <f t="shared" si="118"/>
        <v/>
      </c>
    </row>
    <row r="445" spans="1:29" x14ac:dyDescent="0.25">
      <c r="A445" s="6"/>
      <c r="B445" s="6"/>
      <c r="C445" s="7" t="str">
        <f>IF($B445="","",VLOOKUP($B445,Baux!$A:$G,2,FALSE))</f>
        <v/>
      </c>
      <c r="D445" s="7" t="str">
        <f>IF($B445="","",VLOOKUP($B445,Baux!$A:$G,3,FALSE))</f>
        <v/>
      </c>
      <c r="E445" s="7" t="str">
        <f>IF($C445="","",VLOOKUP($C445,Biens!$A:$F,2,FALSE))</f>
        <v/>
      </c>
      <c r="F445" s="7" t="str">
        <f>IF(OR($A445="", $B445=""),"",MAX(VLOOKUP($B445,Baux!$A:$G,4,FALSE),DATE($A445,1,1)))</f>
        <v/>
      </c>
      <c r="G445" s="7" t="str">
        <f>IF(OR($A445="", $B445=""),"",MIN(IF(VLOOKUP($B445,Baux!$A:$G,5,FALSE)="",DATE($A445,12,31),VLOOKUP($B445,Baux!$A:$G,5,FALSE)),DATE($A445,12,31)))</f>
        <v/>
      </c>
      <c r="H445" s="7" t="str">
        <f t="shared" si="102"/>
        <v/>
      </c>
      <c r="I445" s="7" t="str">
        <f t="shared" si="103"/>
        <v/>
      </c>
      <c r="J445" s="7" t="str">
        <f>IF(OR($A445="", $B445=""),"",$I445*(IFERROR(SUMIFS(Charges_Reelles!$J:$J,Charges_Reelles!$C:$C,$A445,Charges_Reelles!$D:$D,"Immeuble",Charges_Reelles!$E:$E,$E445,Charges_Reelles!$K:$K,"O",Charges_Reelles!$L:$L,"Tantièmes")*IFERROR(VLOOKUP($C445,Biens!$A:$F,3,FALSE)/VLOOKUP($E445,Immeubles!$A:$F,3,FALSE),0),0)+IFERROR(SUMIFS(Charges_Reelles!$J:$J,Charges_Reelles!$C:$C,$A445,Charges_Reelles!$D:$D,"Immeuble",Charges_Reelles!$E:$E,$E445,Charges_Reelles!$K:$K,"O",Charges_Reelles!$L:$L,"Surface")*IFERROR(VLOOKUP($C445,Biens!$A:$F,4,FALSE)/VLOOKUP($E445,Immeubles!$A:$F,4,FALSE),0),0)+IFERROR(SUMIFS(Charges_Reelles!$J:$J,Charges_Reelles!$C:$C,$A445,Charges_Reelles!$D:$D,"Immeuble",Charges_Reelles!$E:$E,$E445,Charges_Reelles!$K:$K,"O",Charges_Reelles!$L:$L,"Égalitaire")*IFERROR(1/VLOOKUP($E445,Immeubles!$A:$F,5,FALSE),0),0)+SUMIFS(Charges_Reelles!$J:$J,Charges_Reelles!$C:$C,$A445,Charges_Reelles!$D:$D,"Bien",Charges_Reelles!$F:$F,$C445,Charges_Reelles!$K:$K,"O")+SUMIFS(Charges_Reelles!$J:$J,Charges_Reelles!$C:$C,$A445,Charges_Reelles!$D:$D,"Bail",Charges_Reelles!$G:$G,$B445,Charges_Reelles!$K:$K,"O")))</f>
        <v/>
      </c>
      <c r="K445" s="7" t="str">
        <f>IF(OR($A445="", $B445=""),"",SUMIFS(Provisions!$D:$D,Provisions!$B:$B,$A445,Provisions!$C:$C,$B445))</f>
        <v/>
      </c>
      <c r="L445" s="7" t="str">
        <f t="shared" si="104"/>
        <v/>
      </c>
      <c r="M445" s="7" t="str">
        <f t="shared" si="105"/>
        <v/>
      </c>
      <c r="N445" s="7" t="str">
        <f t="shared" si="106"/>
        <v/>
      </c>
      <c r="O445" s="8"/>
      <c r="P445" s="8"/>
      <c r="Q445" s="8"/>
      <c r="R445" t="str">
        <f t="shared" si="107"/>
        <v/>
      </c>
      <c r="S445" t="str">
        <f t="shared" si="108"/>
        <v/>
      </c>
      <c r="T445" t="str">
        <f t="shared" si="109"/>
        <v/>
      </c>
      <c r="U445" t="str">
        <f t="shared" si="110"/>
        <v/>
      </c>
      <c r="V445" t="str">
        <f t="shared" si="111"/>
        <v/>
      </c>
      <c r="W445" t="str">
        <f t="shared" si="112"/>
        <v/>
      </c>
      <c r="X445" t="str">
        <f t="shared" si="113"/>
        <v/>
      </c>
      <c r="Y445" t="str">
        <f t="shared" si="114"/>
        <v/>
      </c>
      <c r="Z445" t="str">
        <f t="shared" si="115"/>
        <v/>
      </c>
      <c r="AA445" t="str">
        <f t="shared" si="116"/>
        <v/>
      </c>
      <c r="AB445" t="str">
        <f t="shared" si="117"/>
        <v/>
      </c>
      <c r="AC445" t="str">
        <f t="shared" si="118"/>
        <v/>
      </c>
    </row>
    <row r="446" spans="1:29" x14ac:dyDescent="0.25">
      <c r="A446" s="6"/>
      <c r="B446" s="6"/>
      <c r="C446" s="7" t="str">
        <f>IF($B446="","",VLOOKUP($B446,Baux!$A:$G,2,FALSE))</f>
        <v/>
      </c>
      <c r="D446" s="7" t="str">
        <f>IF($B446="","",VLOOKUP($B446,Baux!$A:$G,3,FALSE))</f>
        <v/>
      </c>
      <c r="E446" s="7" t="str">
        <f>IF($C446="","",VLOOKUP($C446,Biens!$A:$F,2,FALSE))</f>
        <v/>
      </c>
      <c r="F446" s="7" t="str">
        <f>IF(OR($A446="", $B446=""),"",MAX(VLOOKUP($B446,Baux!$A:$G,4,FALSE),DATE($A446,1,1)))</f>
        <v/>
      </c>
      <c r="G446" s="7" t="str">
        <f>IF(OR($A446="", $B446=""),"",MIN(IF(VLOOKUP($B446,Baux!$A:$G,5,FALSE)="",DATE($A446,12,31),VLOOKUP($B446,Baux!$A:$G,5,FALSE)),DATE($A446,12,31)))</f>
        <v/>
      </c>
      <c r="H446" s="7" t="str">
        <f t="shared" si="102"/>
        <v/>
      </c>
      <c r="I446" s="7" t="str">
        <f t="shared" si="103"/>
        <v/>
      </c>
      <c r="J446" s="7" t="str">
        <f>IF(OR($A446="", $B446=""),"",$I446*(IFERROR(SUMIFS(Charges_Reelles!$J:$J,Charges_Reelles!$C:$C,$A446,Charges_Reelles!$D:$D,"Immeuble",Charges_Reelles!$E:$E,$E446,Charges_Reelles!$K:$K,"O",Charges_Reelles!$L:$L,"Tantièmes")*IFERROR(VLOOKUP($C446,Biens!$A:$F,3,FALSE)/VLOOKUP($E446,Immeubles!$A:$F,3,FALSE),0),0)+IFERROR(SUMIFS(Charges_Reelles!$J:$J,Charges_Reelles!$C:$C,$A446,Charges_Reelles!$D:$D,"Immeuble",Charges_Reelles!$E:$E,$E446,Charges_Reelles!$K:$K,"O",Charges_Reelles!$L:$L,"Surface")*IFERROR(VLOOKUP($C446,Biens!$A:$F,4,FALSE)/VLOOKUP($E446,Immeubles!$A:$F,4,FALSE),0),0)+IFERROR(SUMIFS(Charges_Reelles!$J:$J,Charges_Reelles!$C:$C,$A446,Charges_Reelles!$D:$D,"Immeuble",Charges_Reelles!$E:$E,$E446,Charges_Reelles!$K:$K,"O",Charges_Reelles!$L:$L,"Égalitaire")*IFERROR(1/VLOOKUP($E446,Immeubles!$A:$F,5,FALSE),0),0)+SUMIFS(Charges_Reelles!$J:$J,Charges_Reelles!$C:$C,$A446,Charges_Reelles!$D:$D,"Bien",Charges_Reelles!$F:$F,$C446,Charges_Reelles!$K:$K,"O")+SUMIFS(Charges_Reelles!$J:$J,Charges_Reelles!$C:$C,$A446,Charges_Reelles!$D:$D,"Bail",Charges_Reelles!$G:$G,$B446,Charges_Reelles!$K:$K,"O")))</f>
        <v/>
      </c>
      <c r="K446" s="7" t="str">
        <f>IF(OR($A446="", $B446=""),"",SUMIFS(Provisions!$D:$D,Provisions!$B:$B,$A446,Provisions!$C:$C,$B446))</f>
        <v/>
      </c>
      <c r="L446" s="7" t="str">
        <f t="shared" si="104"/>
        <v/>
      </c>
      <c r="M446" s="7" t="str">
        <f t="shared" si="105"/>
        <v/>
      </c>
      <c r="N446" s="7" t="str">
        <f t="shared" si="106"/>
        <v/>
      </c>
      <c r="O446" s="8"/>
      <c r="P446" s="8"/>
      <c r="Q446" s="8"/>
      <c r="R446" t="str">
        <f t="shared" si="107"/>
        <v/>
      </c>
      <c r="S446" t="str">
        <f t="shared" si="108"/>
        <v/>
      </c>
      <c r="T446" t="str">
        <f t="shared" si="109"/>
        <v/>
      </c>
      <c r="U446" t="str">
        <f t="shared" si="110"/>
        <v/>
      </c>
      <c r="V446" t="str">
        <f t="shared" si="111"/>
        <v/>
      </c>
      <c r="W446" t="str">
        <f t="shared" si="112"/>
        <v/>
      </c>
      <c r="X446" t="str">
        <f t="shared" si="113"/>
        <v/>
      </c>
      <c r="Y446" t="str">
        <f t="shared" si="114"/>
        <v/>
      </c>
      <c r="Z446" t="str">
        <f t="shared" si="115"/>
        <v/>
      </c>
      <c r="AA446" t="str">
        <f t="shared" si="116"/>
        <v/>
      </c>
      <c r="AB446" t="str">
        <f t="shared" si="117"/>
        <v/>
      </c>
      <c r="AC446" t="str">
        <f t="shared" si="118"/>
        <v/>
      </c>
    </row>
    <row r="447" spans="1:29" x14ac:dyDescent="0.25">
      <c r="A447" s="6"/>
      <c r="B447" s="6"/>
      <c r="C447" s="7" t="str">
        <f>IF($B447="","",VLOOKUP($B447,Baux!$A:$G,2,FALSE))</f>
        <v/>
      </c>
      <c r="D447" s="7" t="str">
        <f>IF($B447="","",VLOOKUP($B447,Baux!$A:$G,3,FALSE))</f>
        <v/>
      </c>
      <c r="E447" s="7" t="str">
        <f>IF($C447="","",VLOOKUP($C447,Biens!$A:$F,2,FALSE))</f>
        <v/>
      </c>
      <c r="F447" s="7" t="str">
        <f>IF(OR($A447="", $B447=""),"",MAX(VLOOKUP($B447,Baux!$A:$G,4,FALSE),DATE($A447,1,1)))</f>
        <v/>
      </c>
      <c r="G447" s="7" t="str">
        <f>IF(OR($A447="", $B447=""),"",MIN(IF(VLOOKUP($B447,Baux!$A:$G,5,FALSE)="",DATE($A447,12,31),VLOOKUP($B447,Baux!$A:$G,5,FALSE)),DATE($A447,12,31)))</f>
        <v/>
      </c>
      <c r="H447" s="7" t="str">
        <f t="shared" si="102"/>
        <v/>
      </c>
      <c r="I447" s="7" t="str">
        <f t="shared" si="103"/>
        <v/>
      </c>
      <c r="J447" s="7" t="str">
        <f>IF(OR($A447="", $B447=""),"",$I447*(IFERROR(SUMIFS(Charges_Reelles!$J:$J,Charges_Reelles!$C:$C,$A447,Charges_Reelles!$D:$D,"Immeuble",Charges_Reelles!$E:$E,$E447,Charges_Reelles!$K:$K,"O",Charges_Reelles!$L:$L,"Tantièmes")*IFERROR(VLOOKUP($C447,Biens!$A:$F,3,FALSE)/VLOOKUP($E447,Immeubles!$A:$F,3,FALSE),0),0)+IFERROR(SUMIFS(Charges_Reelles!$J:$J,Charges_Reelles!$C:$C,$A447,Charges_Reelles!$D:$D,"Immeuble",Charges_Reelles!$E:$E,$E447,Charges_Reelles!$K:$K,"O",Charges_Reelles!$L:$L,"Surface")*IFERROR(VLOOKUP($C447,Biens!$A:$F,4,FALSE)/VLOOKUP($E447,Immeubles!$A:$F,4,FALSE),0),0)+IFERROR(SUMIFS(Charges_Reelles!$J:$J,Charges_Reelles!$C:$C,$A447,Charges_Reelles!$D:$D,"Immeuble",Charges_Reelles!$E:$E,$E447,Charges_Reelles!$K:$K,"O",Charges_Reelles!$L:$L,"Égalitaire")*IFERROR(1/VLOOKUP($E447,Immeubles!$A:$F,5,FALSE),0),0)+SUMIFS(Charges_Reelles!$J:$J,Charges_Reelles!$C:$C,$A447,Charges_Reelles!$D:$D,"Bien",Charges_Reelles!$F:$F,$C447,Charges_Reelles!$K:$K,"O")+SUMIFS(Charges_Reelles!$J:$J,Charges_Reelles!$C:$C,$A447,Charges_Reelles!$D:$D,"Bail",Charges_Reelles!$G:$G,$B447,Charges_Reelles!$K:$K,"O")))</f>
        <v/>
      </c>
      <c r="K447" s="7" t="str">
        <f>IF(OR($A447="", $B447=""),"",SUMIFS(Provisions!$D:$D,Provisions!$B:$B,$A447,Provisions!$C:$C,$B447))</f>
        <v/>
      </c>
      <c r="L447" s="7" t="str">
        <f t="shared" si="104"/>
        <v/>
      </c>
      <c r="M447" s="7" t="str">
        <f t="shared" si="105"/>
        <v/>
      </c>
      <c r="N447" s="7" t="str">
        <f t="shared" si="106"/>
        <v/>
      </c>
      <c r="O447" s="8"/>
      <c r="P447" s="8"/>
      <c r="Q447" s="8"/>
      <c r="R447" t="str">
        <f t="shared" si="107"/>
        <v/>
      </c>
      <c r="S447" t="str">
        <f t="shared" si="108"/>
        <v/>
      </c>
      <c r="T447" t="str">
        <f t="shared" si="109"/>
        <v/>
      </c>
      <c r="U447" t="str">
        <f t="shared" si="110"/>
        <v/>
      </c>
      <c r="V447" t="str">
        <f t="shared" si="111"/>
        <v/>
      </c>
      <c r="W447" t="str">
        <f t="shared" si="112"/>
        <v/>
      </c>
      <c r="X447" t="str">
        <f t="shared" si="113"/>
        <v/>
      </c>
      <c r="Y447" t="str">
        <f t="shared" si="114"/>
        <v/>
      </c>
      <c r="Z447" t="str">
        <f t="shared" si="115"/>
        <v/>
      </c>
      <c r="AA447" t="str">
        <f t="shared" si="116"/>
        <v/>
      </c>
      <c r="AB447" t="str">
        <f t="shared" si="117"/>
        <v/>
      </c>
      <c r="AC447" t="str">
        <f t="shared" si="118"/>
        <v/>
      </c>
    </row>
    <row r="448" spans="1:29" x14ac:dyDescent="0.25">
      <c r="A448" s="6"/>
      <c r="B448" s="6"/>
      <c r="C448" s="7" t="str">
        <f>IF($B448="","",VLOOKUP($B448,Baux!$A:$G,2,FALSE))</f>
        <v/>
      </c>
      <c r="D448" s="7" t="str">
        <f>IF($B448="","",VLOOKUP($B448,Baux!$A:$G,3,FALSE))</f>
        <v/>
      </c>
      <c r="E448" s="7" t="str">
        <f>IF($C448="","",VLOOKUP($C448,Biens!$A:$F,2,FALSE))</f>
        <v/>
      </c>
      <c r="F448" s="7" t="str">
        <f>IF(OR($A448="", $B448=""),"",MAX(VLOOKUP($B448,Baux!$A:$G,4,FALSE),DATE($A448,1,1)))</f>
        <v/>
      </c>
      <c r="G448" s="7" t="str">
        <f>IF(OR($A448="", $B448=""),"",MIN(IF(VLOOKUP($B448,Baux!$A:$G,5,FALSE)="",DATE($A448,12,31),VLOOKUP($B448,Baux!$A:$G,5,FALSE)),DATE($A448,12,31)))</f>
        <v/>
      </c>
      <c r="H448" s="7" t="str">
        <f t="shared" si="102"/>
        <v/>
      </c>
      <c r="I448" s="7" t="str">
        <f t="shared" si="103"/>
        <v/>
      </c>
      <c r="J448" s="7" t="str">
        <f>IF(OR($A448="", $B448=""),"",$I448*(IFERROR(SUMIFS(Charges_Reelles!$J:$J,Charges_Reelles!$C:$C,$A448,Charges_Reelles!$D:$D,"Immeuble",Charges_Reelles!$E:$E,$E448,Charges_Reelles!$K:$K,"O",Charges_Reelles!$L:$L,"Tantièmes")*IFERROR(VLOOKUP($C448,Biens!$A:$F,3,FALSE)/VLOOKUP($E448,Immeubles!$A:$F,3,FALSE),0),0)+IFERROR(SUMIFS(Charges_Reelles!$J:$J,Charges_Reelles!$C:$C,$A448,Charges_Reelles!$D:$D,"Immeuble",Charges_Reelles!$E:$E,$E448,Charges_Reelles!$K:$K,"O",Charges_Reelles!$L:$L,"Surface")*IFERROR(VLOOKUP($C448,Biens!$A:$F,4,FALSE)/VLOOKUP($E448,Immeubles!$A:$F,4,FALSE),0),0)+IFERROR(SUMIFS(Charges_Reelles!$J:$J,Charges_Reelles!$C:$C,$A448,Charges_Reelles!$D:$D,"Immeuble",Charges_Reelles!$E:$E,$E448,Charges_Reelles!$K:$K,"O",Charges_Reelles!$L:$L,"Égalitaire")*IFERROR(1/VLOOKUP($E448,Immeubles!$A:$F,5,FALSE),0),0)+SUMIFS(Charges_Reelles!$J:$J,Charges_Reelles!$C:$C,$A448,Charges_Reelles!$D:$D,"Bien",Charges_Reelles!$F:$F,$C448,Charges_Reelles!$K:$K,"O")+SUMIFS(Charges_Reelles!$J:$J,Charges_Reelles!$C:$C,$A448,Charges_Reelles!$D:$D,"Bail",Charges_Reelles!$G:$G,$B448,Charges_Reelles!$K:$K,"O")))</f>
        <v/>
      </c>
      <c r="K448" s="7" t="str">
        <f>IF(OR($A448="", $B448=""),"",SUMIFS(Provisions!$D:$D,Provisions!$B:$B,$A448,Provisions!$C:$C,$B448))</f>
        <v/>
      </c>
      <c r="L448" s="7" t="str">
        <f t="shared" si="104"/>
        <v/>
      </c>
      <c r="M448" s="7" t="str">
        <f t="shared" si="105"/>
        <v/>
      </c>
      <c r="N448" s="7" t="str">
        <f t="shared" si="106"/>
        <v/>
      </c>
      <c r="O448" s="8"/>
      <c r="P448" s="8"/>
      <c r="Q448" s="8"/>
      <c r="R448" t="str">
        <f t="shared" si="107"/>
        <v/>
      </c>
      <c r="S448" t="str">
        <f t="shared" si="108"/>
        <v/>
      </c>
      <c r="T448" t="str">
        <f t="shared" si="109"/>
        <v/>
      </c>
      <c r="U448" t="str">
        <f t="shared" si="110"/>
        <v/>
      </c>
      <c r="V448" t="str">
        <f t="shared" si="111"/>
        <v/>
      </c>
      <c r="W448" t="str">
        <f t="shared" si="112"/>
        <v/>
      </c>
      <c r="X448" t="str">
        <f t="shared" si="113"/>
        <v/>
      </c>
      <c r="Y448" t="str">
        <f t="shared" si="114"/>
        <v/>
      </c>
      <c r="Z448" t="str">
        <f t="shared" si="115"/>
        <v/>
      </c>
      <c r="AA448" t="str">
        <f t="shared" si="116"/>
        <v/>
      </c>
      <c r="AB448" t="str">
        <f t="shared" si="117"/>
        <v/>
      </c>
      <c r="AC448" t="str">
        <f t="shared" si="118"/>
        <v/>
      </c>
    </row>
    <row r="449" spans="1:29" x14ac:dyDescent="0.25">
      <c r="A449" s="6"/>
      <c r="B449" s="6"/>
      <c r="C449" s="7" t="str">
        <f>IF($B449="","",VLOOKUP($B449,Baux!$A:$G,2,FALSE))</f>
        <v/>
      </c>
      <c r="D449" s="7" t="str">
        <f>IF($B449="","",VLOOKUP($B449,Baux!$A:$G,3,FALSE))</f>
        <v/>
      </c>
      <c r="E449" s="7" t="str">
        <f>IF($C449="","",VLOOKUP($C449,Biens!$A:$F,2,FALSE))</f>
        <v/>
      </c>
      <c r="F449" s="7" t="str">
        <f>IF(OR($A449="", $B449=""),"",MAX(VLOOKUP($B449,Baux!$A:$G,4,FALSE),DATE($A449,1,1)))</f>
        <v/>
      </c>
      <c r="G449" s="7" t="str">
        <f>IF(OR($A449="", $B449=""),"",MIN(IF(VLOOKUP($B449,Baux!$A:$G,5,FALSE)="",DATE($A449,12,31),VLOOKUP($B449,Baux!$A:$G,5,FALSE)),DATE($A449,12,31)))</f>
        <v/>
      </c>
      <c r="H449" s="7" t="str">
        <f t="shared" si="102"/>
        <v/>
      </c>
      <c r="I449" s="7" t="str">
        <f t="shared" si="103"/>
        <v/>
      </c>
      <c r="J449" s="7" t="str">
        <f>IF(OR($A449="", $B449=""),"",$I449*(IFERROR(SUMIFS(Charges_Reelles!$J:$J,Charges_Reelles!$C:$C,$A449,Charges_Reelles!$D:$D,"Immeuble",Charges_Reelles!$E:$E,$E449,Charges_Reelles!$K:$K,"O",Charges_Reelles!$L:$L,"Tantièmes")*IFERROR(VLOOKUP($C449,Biens!$A:$F,3,FALSE)/VLOOKUP($E449,Immeubles!$A:$F,3,FALSE),0),0)+IFERROR(SUMIFS(Charges_Reelles!$J:$J,Charges_Reelles!$C:$C,$A449,Charges_Reelles!$D:$D,"Immeuble",Charges_Reelles!$E:$E,$E449,Charges_Reelles!$K:$K,"O",Charges_Reelles!$L:$L,"Surface")*IFERROR(VLOOKUP($C449,Biens!$A:$F,4,FALSE)/VLOOKUP($E449,Immeubles!$A:$F,4,FALSE),0),0)+IFERROR(SUMIFS(Charges_Reelles!$J:$J,Charges_Reelles!$C:$C,$A449,Charges_Reelles!$D:$D,"Immeuble",Charges_Reelles!$E:$E,$E449,Charges_Reelles!$K:$K,"O",Charges_Reelles!$L:$L,"Égalitaire")*IFERROR(1/VLOOKUP($E449,Immeubles!$A:$F,5,FALSE),0),0)+SUMIFS(Charges_Reelles!$J:$J,Charges_Reelles!$C:$C,$A449,Charges_Reelles!$D:$D,"Bien",Charges_Reelles!$F:$F,$C449,Charges_Reelles!$K:$K,"O")+SUMIFS(Charges_Reelles!$J:$J,Charges_Reelles!$C:$C,$A449,Charges_Reelles!$D:$D,"Bail",Charges_Reelles!$G:$G,$B449,Charges_Reelles!$K:$K,"O")))</f>
        <v/>
      </c>
      <c r="K449" s="7" t="str">
        <f>IF(OR($A449="", $B449=""),"",SUMIFS(Provisions!$D:$D,Provisions!$B:$B,$A449,Provisions!$C:$C,$B449))</f>
        <v/>
      </c>
      <c r="L449" s="7" t="str">
        <f t="shared" si="104"/>
        <v/>
      </c>
      <c r="M449" s="7" t="str">
        <f t="shared" si="105"/>
        <v/>
      </c>
      <c r="N449" s="7" t="str">
        <f t="shared" si="106"/>
        <v/>
      </c>
      <c r="O449" s="8"/>
      <c r="P449" s="8"/>
      <c r="Q449" s="8"/>
      <c r="R449" t="str">
        <f t="shared" si="107"/>
        <v/>
      </c>
      <c r="S449" t="str">
        <f t="shared" si="108"/>
        <v/>
      </c>
      <c r="T449" t="str">
        <f t="shared" si="109"/>
        <v/>
      </c>
      <c r="U449" t="str">
        <f t="shared" si="110"/>
        <v/>
      </c>
      <c r="V449" t="str">
        <f t="shared" si="111"/>
        <v/>
      </c>
      <c r="W449" t="str">
        <f t="shared" si="112"/>
        <v/>
      </c>
      <c r="X449" t="str">
        <f t="shared" si="113"/>
        <v/>
      </c>
      <c r="Y449" t="str">
        <f t="shared" si="114"/>
        <v/>
      </c>
      <c r="Z449" t="str">
        <f t="shared" si="115"/>
        <v/>
      </c>
      <c r="AA449" t="str">
        <f t="shared" si="116"/>
        <v/>
      </c>
      <c r="AB449" t="str">
        <f t="shared" si="117"/>
        <v/>
      </c>
      <c r="AC449" t="str">
        <f t="shared" si="118"/>
        <v/>
      </c>
    </row>
    <row r="450" spans="1:29" x14ac:dyDescent="0.25">
      <c r="A450" s="6"/>
      <c r="B450" s="6"/>
      <c r="C450" s="7" t="str">
        <f>IF($B450="","",VLOOKUP($B450,Baux!$A:$G,2,FALSE))</f>
        <v/>
      </c>
      <c r="D450" s="7" t="str">
        <f>IF($B450="","",VLOOKUP($B450,Baux!$A:$G,3,FALSE))</f>
        <v/>
      </c>
      <c r="E450" s="7" t="str">
        <f>IF($C450="","",VLOOKUP($C450,Biens!$A:$F,2,FALSE))</f>
        <v/>
      </c>
      <c r="F450" s="7" t="str">
        <f>IF(OR($A450="", $B450=""),"",MAX(VLOOKUP($B450,Baux!$A:$G,4,FALSE),DATE($A450,1,1)))</f>
        <v/>
      </c>
      <c r="G450" s="7" t="str">
        <f>IF(OR($A450="", $B450=""),"",MIN(IF(VLOOKUP($B450,Baux!$A:$G,5,FALSE)="",DATE($A450,12,31),VLOOKUP($B450,Baux!$A:$G,5,FALSE)),DATE($A450,12,31)))</f>
        <v/>
      </c>
      <c r="H450" s="7" t="str">
        <f t="shared" si="102"/>
        <v/>
      </c>
      <c r="I450" s="7" t="str">
        <f t="shared" si="103"/>
        <v/>
      </c>
      <c r="J450" s="7" t="str">
        <f>IF(OR($A450="", $B450=""),"",$I450*(IFERROR(SUMIFS(Charges_Reelles!$J:$J,Charges_Reelles!$C:$C,$A450,Charges_Reelles!$D:$D,"Immeuble",Charges_Reelles!$E:$E,$E450,Charges_Reelles!$K:$K,"O",Charges_Reelles!$L:$L,"Tantièmes")*IFERROR(VLOOKUP($C450,Biens!$A:$F,3,FALSE)/VLOOKUP($E450,Immeubles!$A:$F,3,FALSE),0),0)+IFERROR(SUMIFS(Charges_Reelles!$J:$J,Charges_Reelles!$C:$C,$A450,Charges_Reelles!$D:$D,"Immeuble",Charges_Reelles!$E:$E,$E450,Charges_Reelles!$K:$K,"O",Charges_Reelles!$L:$L,"Surface")*IFERROR(VLOOKUP($C450,Biens!$A:$F,4,FALSE)/VLOOKUP($E450,Immeubles!$A:$F,4,FALSE),0),0)+IFERROR(SUMIFS(Charges_Reelles!$J:$J,Charges_Reelles!$C:$C,$A450,Charges_Reelles!$D:$D,"Immeuble",Charges_Reelles!$E:$E,$E450,Charges_Reelles!$K:$K,"O",Charges_Reelles!$L:$L,"Égalitaire")*IFERROR(1/VLOOKUP($E450,Immeubles!$A:$F,5,FALSE),0),0)+SUMIFS(Charges_Reelles!$J:$J,Charges_Reelles!$C:$C,$A450,Charges_Reelles!$D:$D,"Bien",Charges_Reelles!$F:$F,$C450,Charges_Reelles!$K:$K,"O")+SUMIFS(Charges_Reelles!$J:$J,Charges_Reelles!$C:$C,$A450,Charges_Reelles!$D:$D,"Bail",Charges_Reelles!$G:$G,$B450,Charges_Reelles!$K:$K,"O")))</f>
        <v/>
      </c>
      <c r="K450" s="7" t="str">
        <f>IF(OR($A450="", $B450=""),"",SUMIFS(Provisions!$D:$D,Provisions!$B:$B,$A450,Provisions!$C:$C,$B450))</f>
        <v/>
      </c>
      <c r="L450" s="7" t="str">
        <f t="shared" si="104"/>
        <v/>
      </c>
      <c r="M450" s="7" t="str">
        <f t="shared" si="105"/>
        <v/>
      </c>
      <c r="N450" s="7" t="str">
        <f t="shared" si="106"/>
        <v/>
      </c>
      <c r="O450" s="8"/>
      <c r="P450" s="8"/>
      <c r="Q450" s="8"/>
      <c r="R450" t="str">
        <f t="shared" si="107"/>
        <v/>
      </c>
      <c r="S450" t="str">
        <f t="shared" si="108"/>
        <v/>
      </c>
      <c r="T450" t="str">
        <f t="shared" si="109"/>
        <v/>
      </c>
      <c r="U450" t="str">
        <f t="shared" si="110"/>
        <v/>
      </c>
      <c r="V450" t="str">
        <f t="shared" si="111"/>
        <v/>
      </c>
      <c r="W450" t="str">
        <f t="shared" si="112"/>
        <v/>
      </c>
      <c r="X450" t="str">
        <f t="shared" si="113"/>
        <v/>
      </c>
      <c r="Y450" t="str">
        <f t="shared" si="114"/>
        <v/>
      </c>
      <c r="Z450" t="str">
        <f t="shared" si="115"/>
        <v/>
      </c>
      <c r="AA450" t="str">
        <f t="shared" si="116"/>
        <v/>
      </c>
      <c r="AB450" t="str">
        <f t="shared" si="117"/>
        <v/>
      </c>
      <c r="AC450" t="str">
        <f t="shared" si="118"/>
        <v/>
      </c>
    </row>
    <row r="451" spans="1:29" x14ac:dyDescent="0.25">
      <c r="A451" s="6"/>
      <c r="B451" s="6"/>
      <c r="C451" s="7" t="str">
        <f>IF($B451="","",VLOOKUP($B451,Baux!$A:$G,2,FALSE))</f>
        <v/>
      </c>
      <c r="D451" s="7" t="str">
        <f>IF($B451="","",VLOOKUP($B451,Baux!$A:$G,3,FALSE))</f>
        <v/>
      </c>
      <c r="E451" s="7" t="str">
        <f>IF($C451="","",VLOOKUP($C451,Biens!$A:$F,2,FALSE))</f>
        <v/>
      </c>
      <c r="F451" s="7" t="str">
        <f>IF(OR($A451="", $B451=""),"",MAX(VLOOKUP($B451,Baux!$A:$G,4,FALSE),DATE($A451,1,1)))</f>
        <v/>
      </c>
      <c r="G451" s="7" t="str">
        <f>IF(OR($A451="", $B451=""),"",MIN(IF(VLOOKUP($B451,Baux!$A:$G,5,FALSE)="",DATE($A451,12,31),VLOOKUP($B451,Baux!$A:$G,5,FALSE)),DATE($A451,12,31)))</f>
        <v/>
      </c>
      <c r="H451" s="7" t="str">
        <f t="shared" ref="H451:H501" si="119">IF(OR($F451="", $G451=""),"",SUM($R451:$AC451))</f>
        <v/>
      </c>
      <c r="I451" s="7" t="str">
        <f t="shared" ref="I451:I502" si="120">IF($H451="","",$H451/12)</f>
        <v/>
      </c>
      <c r="J451" s="7" t="str">
        <f>IF(OR($A451="", $B451=""),"",$I451*(IFERROR(SUMIFS(Charges_Reelles!$J:$J,Charges_Reelles!$C:$C,$A451,Charges_Reelles!$D:$D,"Immeuble",Charges_Reelles!$E:$E,$E451,Charges_Reelles!$K:$K,"O",Charges_Reelles!$L:$L,"Tantièmes")*IFERROR(VLOOKUP($C451,Biens!$A:$F,3,FALSE)/VLOOKUP($E451,Immeubles!$A:$F,3,FALSE),0),0)+IFERROR(SUMIFS(Charges_Reelles!$J:$J,Charges_Reelles!$C:$C,$A451,Charges_Reelles!$D:$D,"Immeuble",Charges_Reelles!$E:$E,$E451,Charges_Reelles!$K:$K,"O",Charges_Reelles!$L:$L,"Surface")*IFERROR(VLOOKUP($C451,Biens!$A:$F,4,FALSE)/VLOOKUP($E451,Immeubles!$A:$F,4,FALSE),0),0)+IFERROR(SUMIFS(Charges_Reelles!$J:$J,Charges_Reelles!$C:$C,$A451,Charges_Reelles!$D:$D,"Immeuble",Charges_Reelles!$E:$E,$E451,Charges_Reelles!$K:$K,"O",Charges_Reelles!$L:$L,"Égalitaire")*IFERROR(1/VLOOKUP($E451,Immeubles!$A:$F,5,FALSE),0),0)+SUMIFS(Charges_Reelles!$J:$J,Charges_Reelles!$C:$C,$A451,Charges_Reelles!$D:$D,"Bien",Charges_Reelles!$F:$F,$C451,Charges_Reelles!$K:$K,"O")+SUMIFS(Charges_Reelles!$J:$J,Charges_Reelles!$C:$C,$A451,Charges_Reelles!$D:$D,"Bail",Charges_Reelles!$G:$G,$B451,Charges_Reelles!$K:$K,"O")))</f>
        <v/>
      </c>
      <c r="K451" s="7" t="str">
        <f>IF(OR($A451="", $B451=""),"",SUMIFS(Provisions!$D:$D,Provisions!$B:$B,$A451,Provisions!$C:$C,$B451))</f>
        <v/>
      </c>
      <c r="L451" s="7" t="str">
        <f t="shared" ref="L451:L502" si="121">IF(OR($J451="", $K451=""),"", $J451-$K451)</f>
        <v/>
      </c>
      <c r="M451" s="7" t="str">
        <f t="shared" ref="M451:M502" si="122">IF($L451="","",MAX(0,$L451))</f>
        <v/>
      </c>
      <c r="N451" s="7" t="str">
        <f t="shared" ref="N451:N502" si="123">IF($L451="","",MAX(0,-$L451))</f>
        <v/>
      </c>
      <c r="O451" s="8"/>
      <c r="P451" s="8"/>
      <c r="Q451" s="8"/>
      <c r="R451" t="str">
        <f t="shared" ref="R451:R501" si="124">IF(OR($F451="", $G451=""),"",MAX(0,MIN($G451,DATE($A451,2,0))-MAX($F451,DATE($A451,1,1))+1)/DAY(DATE($A451,2,0)))</f>
        <v/>
      </c>
      <c r="S451" t="str">
        <f t="shared" ref="S451:S501" si="125">IF(OR($F451="", $G451=""),"",MAX(0,MIN($G451,DATE($A451,3,0))-MAX($F451,DATE($A451,2,1))+1)/DAY(DATE($A451,3,0)))</f>
        <v/>
      </c>
      <c r="T451" t="str">
        <f t="shared" ref="T451:T501" si="126">IF(OR($F451="", $G451=""),"",MAX(0,MIN($G451,DATE($A451,4,0))-MAX($F451,DATE($A451,3,1))+1)/DAY(DATE($A451,4,0)))</f>
        <v/>
      </c>
      <c r="U451" t="str">
        <f t="shared" ref="U451:U501" si="127">IF(OR($F451="", $G451=""),"",MAX(0,MIN($G451,DATE($A451,5,0))-MAX($F451,DATE($A451,4,1))+1)/DAY(DATE($A451,5,0)))</f>
        <v/>
      </c>
      <c r="V451" t="str">
        <f t="shared" ref="V451:V501" si="128">IF(OR($F451="", $G451=""),"",MAX(0,MIN($G451,DATE($A451,6,0))-MAX($F451,DATE($A451,5,1))+1)/DAY(DATE($A451,6,0)))</f>
        <v/>
      </c>
      <c r="W451" t="str">
        <f t="shared" ref="W451:W501" si="129">IF(OR($F451="", $G451=""),"",MAX(0,MIN($G451,DATE($A451,7,0))-MAX($F451,DATE($A451,6,1))+1)/DAY(DATE($A451,7,0)))</f>
        <v/>
      </c>
      <c r="X451" t="str">
        <f t="shared" ref="X451:X501" si="130">IF(OR($F451="", $G451=""),"",MAX(0,MIN($G451,DATE($A451,8,0))-MAX($F451,DATE($A451,7,1))+1)/DAY(DATE($A451,8,0)))</f>
        <v/>
      </c>
      <c r="Y451" t="str">
        <f t="shared" ref="Y451:Y501" si="131">IF(OR($F451="", $G451=""),"",MAX(0,MIN($G451,DATE($A451,9,0))-MAX($F451,DATE($A451,8,1))+1)/DAY(DATE($A451,9,0)))</f>
        <v/>
      </c>
      <c r="Z451" t="str">
        <f t="shared" ref="Z451:Z501" si="132">IF(OR($F451="", $G451=""),"",MAX(0,MIN($G451,DATE($A451,10,0))-MAX($F451,DATE($A451,9,1))+1)/DAY(DATE($A451,10,0)))</f>
        <v/>
      </c>
      <c r="AA451" t="str">
        <f t="shared" ref="AA451:AA501" si="133">IF(OR($F451="", $G451=""),"",MAX(0,MIN($G451,DATE($A451,11,0))-MAX($F451,DATE($A451,10,1))+1)/DAY(DATE($A451,11,0)))</f>
        <v/>
      </c>
      <c r="AB451" t="str">
        <f t="shared" ref="AB451:AB501" si="134">IF(OR($F451="", $G451=""),"",MAX(0,MIN($G451,DATE($A451,12,0))-MAX($F451,DATE($A451,11,1))+1)/DAY(DATE($A451,12,0)))</f>
        <v/>
      </c>
      <c r="AC451" t="str">
        <f t="shared" ref="AC451:AC501" si="135">IF(OR($F451="", $G451=""),"",MAX(0,MIN($G451,DATE($A451,13,0))-MAX($F451,DATE($A451,12,1))+1)/DAY(DATE($A451,13,0)))</f>
        <v/>
      </c>
    </row>
    <row r="452" spans="1:29" x14ac:dyDescent="0.25">
      <c r="A452" s="6"/>
      <c r="B452" s="6"/>
      <c r="C452" s="7" t="str">
        <f>IF($B452="","",VLOOKUP($B452,Baux!$A:$G,2,FALSE))</f>
        <v/>
      </c>
      <c r="D452" s="7" t="str">
        <f>IF($B452="","",VLOOKUP($B452,Baux!$A:$G,3,FALSE))</f>
        <v/>
      </c>
      <c r="E452" s="7" t="str">
        <f>IF($C452="","",VLOOKUP($C452,Biens!$A:$F,2,FALSE))</f>
        <v/>
      </c>
      <c r="F452" s="7" t="str">
        <f>IF(OR($A452="", $B452=""),"",MAX(VLOOKUP($B452,Baux!$A:$G,4,FALSE),DATE($A452,1,1)))</f>
        <v/>
      </c>
      <c r="G452" s="7" t="str">
        <f>IF(OR($A452="", $B452=""),"",MIN(IF(VLOOKUP($B452,Baux!$A:$G,5,FALSE)="",DATE($A452,12,31),VLOOKUP($B452,Baux!$A:$G,5,FALSE)),DATE($A452,12,31)))</f>
        <v/>
      </c>
      <c r="H452" s="7" t="str">
        <f t="shared" si="119"/>
        <v/>
      </c>
      <c r="I452" s="7" t="str">
        <f t="shared" si="120"/>
        <v/>
      </c>
      <c r="J452" s="7" t="str">
        <f>IF(OR($A452="", $B452=""),"",$I452*(IFERROR(SUMIFS(Charges_Reelles!$J:$J,Charges_Reelles!$C:$C,$A452,Charges_Reelles!$D:$D,"Immeuble",Charges_Reelles!$E:$E,$E452,Charges_Reelles!$K:$K,"O",Charges_Reelles!$L:$L,"Tantièmes")*IFERROR(VLOOKUP($C452,Biens!$A:$F,3,FALSE)/VLOOKUP($E452,Immeubles!$A:$F,3,FALSE),0),0)+IFERROR(SUMIFS(Charges_Reelles!$J:$J,Charges_Reelles!$C:$C,$A452,Charges_Reelles!$D:$D,"Immeuble",Charges_Reelles!$E:$E,$E452,Charges_Reelles!$K:$K,"O",Charges_Reelles!$L:$L,"Surface")*IFERROR(VLOOKUP($C452,Biens!$A:$F,4,FALSE)/VLOOKUP($E452,Immeubles!$A:$F,4,FALSE),0),0)+IFERROR(SUMIFS(Charges_Reelles!$J:$J,Charges_Reelles!$C:$C,$A452,Charges_Reelles!$D:$D,"Immeuble",Charges_Reelles!$E:$E,$E452,Charges_Reelles!$K:$K,"O",Charges_Reelles!$L:$L,"Égalitaire")*IFERROR(1/VLOOKUP($E452,Immeubles!$A:$F,5,FALSE),0),0)+SUMIFS(Charges_Reelles!$J:$J,Charges_Reelles!$C:$C,$A452,Charges_Reelles!$D:$D,"Bien",Charges_Reelles!$F:$F,$C452,Charges_Reelles!$K:$K,"O")+SUMIFS(Charges_Reelles!$J:$J,Charges_Reelles!$C:$C,$A452,Charges_Reelles!$D:$D,"Bail",Charges_Reelles!$G:$G,$B452,Charges_Reelles!$K:$K,"O")))</f>
        <v/>
      </c>
      <c r="K452" s="7" t="str">
        <f>IF(OR($A452="", $B452=""),"",SUMIFS(Provisions!$D:$D,Provisions!$B:$B,$A452,Provisions!$C:$C,$B452))</f>
        <v/>
      </c>
      <c r="L452" s="7" t="str">
        <f t="shared" si="121"/>
        <v/>
      </c>
      <c r="M452" s="7" t="str">
        <f t="shared" si="122"/>
        <v/>
      </c>
      <c r="N452" s="7" t="str">
        <f t="shared" si="123"/>
        <v/>
      </c>
      <c r="O452" s="8"/>
      <c r="P452" s="8"/>
      <c r="Q452" s="8"/>
      <c r="R452" t="str">
        <f t="shared" si="124"/>
        <v/>
      </c>
      <c r="S452" t="str">
        <f t="shared" si="125"/>
        <v/>
      </c>
      <c r="T452" t="str">
        <f t="shared" si="126"/>
        <v/>
      </c>
      <c r="U452" t="str">
        <f t="shared" si="127"/>
        <v/>
      </c>
      <c r="V452" t="str">
        <f t="shared" si="128"/>
        <v/>
      </c>
      <c r="W452" t="str">
        <f t="shared" si="129"/>
        <v/>
      </c>
      <c r="X452" t="str">
        <f t="shared" si="130"/>
        <v/>
      </c>
      <c r="Y452" t="str">
        <f t="shared" si="131"/>
        <v/>
      </c>
      <c r="Z452" t="str">
        <f t="shared" si="132"/>
        <v/>
      </c>
      <c r="AA452" t="str">
        <f t="shared" si="133"/>
        <v/>
      </c>
      <c r="AB452" t="str">
        <f t="shared" si="134"/>
        <v/>
      </c>
      <c r="AC452" t="str">
        <f t="shared" si="135"/>
        <v/>
      </c>
    </row>
    <row r="453" spans="1:29" x14ac:dyDescent="0.25">
      <c r="A453" s="6"/>
      <c r="B453" s="6"/>
      <c r="C453" s="7" t="str">
        <f>IF($B453="","",VLOOKUP($B453,Baux!$A:$G,2,FALSE))</f>
        <v/>
      </c>
      <c r="D453" s="7" t="str">
        <f>IF($B453="","",VLOOKUP($B453,Baux!$A:$G,3,FALSE))</f>
        <v/>
      </c>
      <c r="E453" s="7" t="str">
        <f>IF($C453="","",VLOOKUP($C453,Biens!$A:$F,2,FALSE))</f>
        <v/>
      </c>
      <c r="F453" s="7" t="str">
        <f>IF(OR($A453="", $B453=""),"",MAX(VLOOKUP($B453,Baux!$A:$G,4,FALSE),DATE($A453,1,1)))</f>
        <v/>
      </c>
      <c r="G453" s="7" t="str">
        <f>IF(OR($A453="", $B453=""),"",MIN(IF(VLOOKUP($B453,Baux!$A:$G,5,FALSE)="",DATE($A453,12,31),VLOOKUP($B453,Baux!$A:$G,5,FALSE)),DATE($A453,12,31)))</f>
        <v/>
      </c>
      <c r="H453" s="7" t="str">
        <f t="shared" si="119"/>
        <v/>
      </c>
      <c r="I453" s="7" t="str">
        <f t="shared" si="120"/>
        <v/>
      </c>
      <c r="J453" s="7" t="str">
        <f>IF(OR($A453="", $B453=""),"",$I453*(IFERROR(SUMIFS(Charges_Reelles!$J:$J,Charges_Reelles!$C:$C,$A453,Charges_Reelles!$D:$D,"Immeuble",Charges_Reelles!$E:$E,$E453,Charges_Reelles!$K:$K,"O",Charges_Reelles!$L:$L,"Tantièmes")*IFERROR(VLOOKUP($C453,Biens!$A:$F,3,FALSE)/VLOOKUP($E453,Immeubles!$A:$F,3,FALSE),0),0)+IFERROR(SUMIFS(Charges_Reelles!$J:$J,Charges_Reelles!$C:$C,$A453,Charges_Reelles!$D:$D,"Immeuble",Charges_Reelles!$E:$E,$E453,Charges_Reelles!$K:$K,"O",Charges_Reelles!$L:$L,"Surface")*IFERROR(VLOOKUP($C453,Biens!$A:$F,4,FALSE)/VLOOKUP($E453,Immeubles!$A:$F,4,FALSE),0),0)+IFERROR(SUMIFS(Charges_Reelles!$J:$J,Charges_Reelles!$C:$C,$A453,Charges_Reelles!$D:$D,"Immeuble",Charges_Reelles!$E:$E,$E453,Charges_Reelles!$K:$K,"O",Charges_Reelles!$L:$L,"Égalitaire")*IFERROR(1/VLOOKUP($E453,Immeubles!$A:$F,5,FALSE),0),0)+SUMIFS(Charges_Reelles!$J:$J,Charges_Reelles!$C:$C,$A453,Charges_Reelles!$D:$D,"Bien",Charges_Reelles!$F:$F,$C453,Charges_Reelles!$K:$K,"O")+SUMIFS(Charges_Reelles!$J:$J,Charges_Reelles!$C:$C,$A453,Charges_Reelles!$D:$D,"Bail",Charges_Reelles!$G:$G,$B453,Charges_Reelles!$K:$K,"O")))</f>
        <v/>
      </c>
      <c r="K453" s="7" t="str">
        <f>IF(OR($A453="", $B453=""),"",SUMIFS(Provisions!$D:$D,Provisions!$B:$B,$A453,Provisions!$C:$C,$B453))</f>
        <v/>
      </c>
      <c r="L453" s="7" t="str">
        <f t="shared" si="121"/>
        <v/>
      </c>
      <c r="M453" s="7" t="str">
        <f t="shared" si="122"/>
        <v/>
      </c>
      <c r="N453" s="7" t="str">
        <f t="shared" si="123"/>
        <v/>
      </c>
      <c r="O453" s="8"/>
      <c r="P453" s="8"/>
      <c r="Q453" s="8"/>
      <c r="R453" t="str">
        <f t="shared" si="124"/>
        <v/>
      </c>
      <c r="S453" t="str">
        <f t="shared" si="125"/>
        <v/>
      </c>
      <c r="T453" t="str">
        <f t="shared" si="126"/>
        <v/>
      </c>
      <c r="U453" t="str">
        <f t="shared" si="127"/>
        <v/>
      </c>
      <c r="V453" t="str">
        <f t="shared" si="128"/>
        <v/>
      </c>
      <c r="W453" t="str">
        <f t="shared" si="129"/>
        <v/>
      </c>
      <c r="X453" t="str">
        <f t="shared" si="130"/>
        <v/>
      </c>
      <c r="Y453" t="str">
        <f t="shared" si="131"/>
        <v/>
      </c>
      <c r="Z453" t="str">
        <f t="shared" si="132"/>
        <v/>
      </c>
      <c r="AA453" t="str">
        <f t="shared" si="133"/>
        <v/>
      </c>
      <c r="AB453" t="str">
        <f t="shared" si="134"/>
        <v/>
      </c>
      <c r="AC453" t="str">
        <f t="shared" si="135"/>
        <v/>
      </c>
    </row>
    <row r="454" spans="1:29" x14ac:dyDescent="0.25">
      <c r="A454" s="6"/>
      <c r="B454" s="6"/>
      <c r="C454" s="7" t="str">
        <f>IF($B454="","",VLOOKUP($B454,Baux!$A:$G,2,FALSE))</f>
        <v/>
      </c>
      <c r="D454" s="7" t="str">
        <f>IF($B454="","",VLOOKUP($B454,Baux!$A:$G,3,FALSE))</f>
        <v/>
      </c>
      <c r="E454" s="7" t="str">
        <f>IF($C454="","",VLOOKUP($C454,Biens!$A:$F,2,FALSE))</f>
        <v/>
      </c>
      <c r="F454" s="7" t="str">
        <f>IF(OR($A454="", $B454=""),"",MAX(VLOOKUP($B454,Baux!$A:$G,4,FALSE),DATE($A454,1,1)))</f>
        <v/>
      </c>
      <c r="G454" s="7" t="str">
        <f>IF(OR($A454="", $B454=""),"",MIN(IF(VLOOKUP($B454,Baux!$A:$G,5,FALSE)="",DATE($A454,12,31),VLOOKUP($B454,Baux!$A:$G,5,FALSE)),DATE($A454,12,31)))</f>
        <v/>
      </c>
      <c r="H454" s="7" t="str">
        <f t="shared" si="119"/>
        <v/>
      </c>
      <c r="I454" s="7" t="str">
        <f t="shared" si="120"/>
        <v/>
      </c>
      <c r="J454" s="7" t="str">
        <f>IF(OR($A454="", $B454=""),"",$I454*(IFERROR(SUMIFS(Charges_Reelles!$J:$J,Charges_Reelles!$C:$C,$A454,Charges_Reelles!$D:$D,"Immeuble",Charges_Reelles!$E:$E,$E454,Charges_Reelles!$K:$K,"O",Charges_Reelles!$L:$L,"Tantièmes")*IFERROR(VLOOKUP($C454,Biens!$A:$F,3,FALSE)/VLOOKUP($E454,Immeubles!$A:$F,3,FALSE),0),0)+IFERROR(SUMIFS(Charges_Reelles!$J:$J,Charges_Reelles!$C:$C,$A454,Charges_Reelles!$D:$D,"Immeuble",Charges_Reelles!$E:$E,$E454,Charges_Reelles!$K:$K,"O",Charges_Reelles!$L:$L,"Surface")*IFERROR(VLOOKUP($C454,Biens!$A:$F,4,FALSE)/VLOOKUP($E454,Immeubles!$A:$F,4,FALSE),0),0)+IFERROR(SUMIFS(Charges_Reelles!$J:$J,Charges_Reelles!$C:$C,$A454,Charges_Reelles!$D:$D,"Immeuble",Charges_Reelles!$E:$E,$E454,Charges_Reelles!$K:$K,"O",Charges_Reelles!$L:$L,"Égalitaire")*IFERROR(1/VLOOKUP($E454,Immeubles!$A:$F,5,FALSE),0),0)+SUMIFS(Charges_Reelles!$J:$J,Charges_Reelles!$C:$C,$A454,Charges_Reelles!$D:$D,"Bien",Charges_Reelles!$F:$F,$C454,Charges_Reelles!$K:$K,"O")+SUMIFS(Charges_Reelles!$J:$J,Charges_Reelles!$C:$C,$A454,Charges_Reelles!$D:$D,"Bail",Charges_Reelles!$G:$G,$B454,Charges_Reelles!$K:$K,"O")))</f>
        <v/>
      </c>
      <c r="K454" s="7" t="str">
        <f>IF(OR($A454="", $B454=""),"",SUMIFS(Provisions!$D:$D,Provisions!$B:$B,$A454,Provisions!$C:$C,$B454))</f>
        <v/>
      </c>
      <c r="L454" s="7" t="str">
        <f t="shared" si="121"/>
        <v/>
      </c>
      <c r="M454" s="7" t="str">
        <f t="shared" si="122"/>
        <v/>
      </c>
      <c r="N454" s="7" t="str">
        <f t="shared" si="123"/>
        <v/>
      </c>
      <c r="O454" s="8"/>
      <c r="P454" s="8"/>
      <c r="Q454" s="8"/>
      <c r="R454" t="str">
        <f t="shared" si="124"/>
        <v/>
      </c>
      <c r="S454" t="str">
        <f t="shared" si="125"/>
        <v/>
      </c>
      <c r="T454" t="str">
        <f t="shared" si="126"/>
        <v/>
      </c>
      <c r="U454" t="str">
        <f t="shared" si="127"/>
        <v/>
      </c>
      <c r="V454" t="str">
        <f t="shared" si="128"/>
        <v/>
      </c>
      <c r="W454" t="str">
        <f t="shared" si="129"/>
        <v/>
      </c>
      <c r="X454" t="str">
        <f t="shared" si="130"/>
        <v/>
      </c>
      <c r="Y454" t="str">
        <f t="shared" si="131"/>
        <v/>
      </c>
      <c r="Z454" t="str">
        <f t="shared" si="132"/>
        <v/>
      </c>
      <c r="AA454" t="str">
        <f t="shared" si="133"/>
        <v/>
      </c>
      <c r="AB454" t="str">
        <f t="shared" si="134"/>
        <v/>
      </c>
      <c r="AC454" t="str">
        <f t="shared" si="135"/>
        <v/>
      </c>
    </row>
    <row r="455" spans="1:29" x14ac:dyDescent="0.25">
      <c r="A455" s="6"/>
      <c r="B455" s="6"/>
      <c r="C455" s="7" t="str">
        <f>IF($B455="","",VLOOKUP($B455,Baux!$A:$G,2,FALSE))</f>
        <v/>
      </c>
      <c r="D455" s="7" t="str">
        <f>IF($B455="","",VLOOKUP($B455,Baux!$A:$G,3,FALSE))</f>
        <v/>
      </c>
      <c r="E455" s="7" t="str">
        <f>IF($C455="","",VLOOKUP($C455,Biens!$A:$F,2,FALSE))</f>
        <v/>
      </c>
      <c r="F455" s="7" t="str">
        <f>IF(OR($A455="", $B455=""),"",MAX(VLOOKUP($B455,Baux!$A:$G,4,FALSE),DATE($A455,1,1)))</f>
        <v/>
      </c>
      <c r="G455" s="7" t="str">
        <f>IF(OR($A455="", $B455=""),"",MIN(IF(VLOOKUP($B455,Baux!$A:$G,5,FALSE)="",DATE($A455,12,31),VLOOKUP($B455,Baux!$A:$G,5,FALSE)),DATE($A455,12,31)))</f>
        <v/>
      </c>
      <c r="H455" s="7" t="str">
        <f t="shared" si="119"/>
        <v/>
      </c>
      <c r="I455" s="7" t="str">
        <f t="shared" si="120"/>
        <v/>
      </c>
      <c r="J455" s="7" t="str">
        <f>IF(OR($A455="", $B455=""),"",$I455*(IFERROR(SUMIFS(Charges_Reelles!$J:$J,Charges_Reelles!$C:$C,$A455,Charges_Reelles!$D:$D,"Immeuble",Charges_Reelles!$E:$E,$E455,Charges_Reelles!$K:$K,"O",Charges_Reelles!$L:$L,"Tantièmes")*IFERROR(VLOOKUP($C455,Biens!$A:$F,3,FALSE)/VLOOKUP($E455,Immeubles!$A:$F,3,FALSE),0),0)+IFERROR(SUMIFS(Charges_Reelles!$J:$J,Charges_Reelles!$C:$C,$A455,Charges_Reelles!$D:$D,"Immeuble",Charges_Reelles!$E:$E,$E455,Charges_Reelles!$K:$K,"O",Charges_Reelles!$L:$L,"Surface")*IFERROR(VLOOKUP($C455,Biens!$A:$F,4,FALSE)/VLOOKUP($E455,Immeubles!$A:$F,4,FALSE),0),0)+IFERROR(SUMIFS(Charges_Reelles!$J:$J,Charges_Reelles!$C:$C,$A455,Charges_Reelles!$D:$D,"Immeuble",Charges_Reelles!$E:$E,$E455,Charges_Reelles!$K:$K,"O",Charges_Reelles!$L:$L,"Égalitaire")*IFERROR(1/VLOOKUP($E455,Immeubles!$A:$F,5,FALSE),0),0)+SUMIFS(Charges_Reelles!$J:$J,Charges_Reelles!$C:$C,$A455,Charges_Reelles!$D:$D,"Bien",Charges_Reelles!$F:$F,$C455,Charges_Reelles!$K:$K,"O")+SUMIFS(Charges_Reelles!$J:$J,Charges_Reelles!$C:$C,$A455,Charges_Reelles!$D:$D,"Bail",Charges_Reelles!$G:$G,$B455,Charges_Reelles!$K:$K,"O")))</f>
        <v/>
      </c>
      <c r="K455" s="7" t="str">
        <f>IF(OR($A455="", $B455=""),"",SUMIFS(Provisions!$D:$D,Provisions!$B:$B,$A455,Provisions!$C:$C,$B455))</f>
        <v/>
      </c>
      <c r="L455" s="7" t="str">
        <f t="shared" si="121"/>
        <v/>
      </c>
      <c r="M455" s="7" t="str">
        <f t="shared" si="122"/>
        <v/>
      </c>
      <c r="N455" s="7" t="str">
        <f t="shared" si="123"/>
        <v/>
      </c>
      <c r="O455" s="8"/>
      <c r="P455" s="8"/>
      <c r="Q455" s="8"/>
      <c r="R455" t="str">
        <f t="shared" si="124"/>
        <v/>
      </c>
      <c r="S455" t="str">
        <f t="shared" si="125"/>
        <v/>
      </c>
      <c r="T455" t="str">
        <f t="shared" si="126"/>
        <v/>
      </c>
      <c r="U455" t="str">
        <f t="shared" si="127"/>
        <v/>
      </c>
      <c r="V455" t="str">
        <f t="shared" si="128"/>
        <v/>
      </c>
      <c r="W455" t="str">
        <f t="shared" si="129"/>
        <v/>
      </c>
      <c r="X455" t="str">
        <f t="shared" si="130"/>
        <v/>
      </c>
      <c r="Y455" t="str">
        <f t="shared" si="131"/>
        <v/>
      </c>
      <c r="Z455" t="str">
        <f t="shared" si="132"/>
        <v/>
      </c>
      <c r="AA455" t="str">
        <f t="shared" si="133"/>
        <v/>
      </c>
      <c r="AB455" t="str">
        <f t="shared" si="134"/>
        <v/>
      </c>
      <c r="AC455" t="str">
        <f t="shared" si="135"/>
        <v/>
      </c>
    </row>
    <row r="456" spans="1:29" x14ac:dyDescent="0.25">
      <c r="A456" s="6"/>
      <c r="B456" s="6"/>
      <c r="C456" s="7" t="str">
        <f>IF($B456="","",VLOOKUP($B456,Baux!$A:$G,2,FALSE))</f>
        <v/>
      </c>
      <c r="D456" s="7" t="str">
        <f>IF($B456="","",VLOOKUP($B456,Baux!$A:$G,3,FALSE))</f>
        <v/>
      </c>
      <c r="E456" s="7" t="str">
        <f>IF($C456="","",VLOOKUP($C456,Biens!$A:$F,2,FALSE))</f>
        <v/>
      </c>
      <c r="F456" s="7" t="str">
        <f>IF(OR($A456="", $B456=""),"",MAX(VLOOKUP($B456,Baux!$A:$G,4,FALSE),DATE($A456,1,1)))</f>
        <v/>
      </c>
      <c r="G456" s="7" t="str">
        <f>IF(OR($A456="", $B456=""),"",MIN(IF(VLOOKUP($B456,Baux!$A:$G,5,FALSE)="",DATE($A456,12,31),VLOOKUP($B456,Baux!$A:$G,5,FALSE)),DATE($A456,12,31)))</f>
        <v/>
      </c>
      <c r="H456" s="7" t="str">
        <f t="shared" si="119"/>
        <v/>
      </c>
      <c r="I456" s="7" t="str">
        <f t="shared" si="120"/>
        <v/>
      </c>
      <c r="J456" s="7" t="str">
        <f>IF(OR($A456="", $B456=""),"",$I456*(IFERROR(SUMIFS(Charges_Reelles!$J:$J,Charges_Reelles!$C:$C,$A456,Charges_Reelles!$D:$D,"Immeuble",Charges_Reelles!$E:$E,$E456,Charges_Reelles!$K:$K,"O",Charges_Reelles!$L:$L,"Tantièmes")*IFERROR(VLOOKUP($C456,Biens!$A:$F,3,FALSE)/VLOOKUP($E456,Immeubles!$A:$F,3,FALSE),0),0)+IFERROR(SUMIFS(Charges_Reelles!$J:$J,Charges_Reelles!$C:$C,$A456,Charges_Reelles!$D:$D,"Immeuble",Charges_Reelles!$E:$E,$E456,Charges_Reelles!$K:$K,"O",Charges_Reelles!$L:$L,"Surface")*IFERROR(VLOOKUP($C456,Biens!$A:$F,4,FALSE)/VLOOKUP($E456,Immeubles!$A:$F,4,FALSE),0),0)+IFERROR(SUMIFS(Charges_Reelles!$J:$J,Charges_Reelles!$C:$C,$A456,Charges_Reelles!$D:$D,"Immeuble",Charges_Reelles!$E:$E,$E456,Charges_Reelles!$K:$K,"O",Charges_Reelles!$L:$L,"Égalitaire")*IFERROR(1/VLOOKUP($E456,Immeubles!$A:$F,5,FALSE),0),0)+SUMIFS(Charges_Reelles!$J:$J,Charges_Reelles!$C:$C,$A456,Charges_Reelles!$D:$D,"Bien",Charges_Reelles!$F:$F,$C456,Charges_Reelles!$K:$K,"O")+SUMIFS(Charges_Reelles!$J:$J,Charges_Reelles!$C:$C,$A456,Charges_Reelles!$D:$D,"Bail",Charges_Reelles!$G:$G,$B456,Charges_Reelles!$K:$K,"O")))</f>
        <v/>
      </c>
      <c r="K456" s="7" t="str">
        <f>IF(OR($A456="", $B456=""),"",SUMIFS(Provisions!$D:$D,Provisions!$B:$B,$A456,Provisions!$C:$C,$B456))</f>
        <v/>
      </c>
      <c r="L456" s="7" t="str">
        <f t="shared" si="121"/>
        <v/>
      </c>
      <c r="M456" s="7" t="str">
        <f t="shared" si="122"/>
        <v/>
      </c>
      <c r="N456" s="7" t="str">
        <f t="shared" si="123"/>
        <v/>
      </c>
      <c r="O456" s="8"/>
      <c r="P456" s="8"/>
      <c r="Q456" s="8"/>
      <c r="R456" t="str">
        <f t="shared" si="124"/>
        <v/>
      </c>
      <c r="S456" t="str">
        <f t="shared" si="125"/>
        <v/>
      </c>
      <c r="T456" t="str">
        <f t="shared" si="126"/>
        <v/>
      </c>
      <c r="U456" t="str">
        <f t="shared" si="127"/>
        <v/>
      </c>
      <c r="V456" t="str">
        <f t="shared" si="128"/>
        <v/>
      </c>
      <c r="W456" t="str">
        <f t="shared" si="129"/>
        <v/>
      </c>
      <c r="X456" t="str">
        <f t="shared" si="130"/>
        <v/>
      </c>
      <c r="Y456" t="str">
        <f t="shared" si="131"/>
        <v/>
      </c>
      <c r="Z456" t="str">
        <f t="shared" si="132"/>
        <v/>
      </c>
      <c r="AA456" t="str">
        <f t="shared" si="133"/>
        <v/>
      </c>
      <c r="AB456" t="str">
        <f t="shared" si="134"/>
        <v/>
      </c>
      <c r="AC456" t="str">
        <f t="shared" si="135"/>
        <v/>
      </c>
    </row>
    <row r="457" spans="1:29" x14ac:dyDescent="0.25">
      <c r="A457" s="6"/>
      <c r="B457" s="6"/>
      <c r="C457" s="7" t="str">
        <f>IF($B457="","",VLOOKUP($B457,Baux!$A:$G,2,FALSE))</f>
        <v/>
      </c>
      <c r="D457" s="7" t="str">
        <f>IF($B457="","",VLOOKUP($B457,Baux!$A:$G,3,FALSE))</f>
        <v/>
      </c>
      <c r="E457" s="7" t="str">
        <f>IF($C457="","",VLOOKUP($C457,Biens!$A:$F,2,FALSE))</f>
        <v/>
      </c>
      <c r="F457" s="7" t="str">
        <f>IF(OR($A457="", $B457=""),"",MAX(VLOOKUP($B457,Baux!$A:$G,4,FALSE),DATE($A457,1,1)))</f>
        <v/>
      </c>
      <c r="G457" s="7" t="str">
        <f>IF(OR($A457="", $B457=""),"",MIN(IF(VLOOKUP($B457,Baux!$A:$G,5,FALSE)="",DATE($A457,12,31),VLOOKUP($B457,Baux!$A:$G,5,FALSE)),DATE($A457,12,31)))</f>
        <v/>
      </c>
      <c r="H457" s="7" t="str">
        <f t="shared" si="119"/>
        <v/>
      </c>
      <c r="I457" s="7" t="str">
        <f t="shared" si="120"/>
        <v/>
      </c>
      <c r="J457" s="7" t="str">
        <f>IF(OR($A457="", $B457=""),"",$I457*(IFERROR(SUMIFS(Charges_Reelles!$J:$J,Charges_Reelles!$C:$C,$A457,Charges_Reelles!$D:$D,"Immeuble",Charges_Reelles!$E:$E,$E457,Charges_Reelles!$K:$K,"O",Charges_Reelles!$L:$L,"Tantièmes")*IFERROR(VLOOKUP($C457,Biens!$A:$F,3,FALSE)/VLOOKUP($E457,Immeubles!$A:$F,3,FALSE),0),0)+IFERROR(SUMIFS(Charges_Reelles!$J:$J,Charges_Reelles!$C:$C,$A457,Charges_Reelles!$D:$D,"Immeuble",Charges_Reelles!$E:$E,$E457,Charges_Reelles!$K:$K,"O",Charges_Reelles!$L:$L,"Surface")*IFERROR(VLOOKUP($C457,Biens!$A:$F,4,FALSE)/VLOOKUP($E457,Immeubles!$A:$F,4,FALSE),0),0)+IFERROR(SUMIFS(Charges_Reelles!$J:$J,Charges_Reelles!$C:$C,$A457,Charges_Reelles!$D:$D,"Immeuble",Charges_Reelles!$E:$E,$E457,Charges_Reelles!$K:$K,"O",Charges_Reelles!$L:$L,"Égalitaire")*IFERROR(1/VLOOKUP($E457,Immeubles!$A:$F,5,FALSE),0),0)+SUMIFS(Charges_Reelles!$J:$J,Charges_Reelles!$C:$C,$A457,Charges_Reelles!$D:$D,"Bien",Charges_Reelles!$F:$F,$C457,Charges_Reelles!$K:$K,"O")+SUMIFS(Charges_Reelles!$J:$J,Charges_Reelles!$C:$C,$A457,Charges_Reelles!$D:$D,"Bail",Charges_Reelles!$G:$G,$B457,Charges_Reelles!$K:$K,"O")))</f>
        <v/>
      </c>
      <c r="K457" s="7" t="str">
        <f>IF(OR($A457="", $B457=""),"",SUMIFS(Provisions!$D:$D,Provisions!$B:$B,$A457,Provisions!$C:$C,$B457))</f>
        <v/>
      </c>
      <c r="L457" s="7" t="str">
        <f t="shared" si="121"/>
        <v/>
      </c>
      <c r="M457" s="7" t="str">
        <f t="shared" si="122"/>
        <v/>
      </c>
      <c r="N457" s="7" t="str">
        <f t="shared" si="123"/>
        <v/>
      </c>
      <c r="O457" s="8"/>
      <c r="P457" s="8"/>
      <c r="Q457" s="8"/>
      <c r="R457" t="str">
        <f t="shared" si="124"/>
        <v/>
      </c>
      <c r="S457" t="str">
        <f t="shared" si="125"/>
        <v/>
      </c>
      <c r="T457" t="str">
        <f t="shared" si="126"/>
        <v/>
      </c>
      <c r="U457" t="str">
        <f t="shared" si="127"/>
        <v/>
      </c>
      <c r="V457" t="str">
        <f t="shared" si="128"/>
        <v/>
      </c>
      <c r="W457" t="str">
        <f t="shared" si="129"/>
        <v/>
      </c>
      <c r="X457" t="str">
        <f t="shared" si="130"/>
        <v/>
      </c>
      <c r="Y457" t="str">
        <f t="shared" si="131"/>
        <v/>
      </c>
      <c r="Z457" t="str">
        <f t="shared" si="132"/>
        <v/>
      </c>
      <c r="AA457" t="str">
        <f t="shared" si="133"/>
        <v/>
      </c>
      <c r="AB457" t="str">
        <f t="shared" si="134"/>
        <v/>
      </c>
      <c r="AC457" t="str">
        <f t="shared" si="135"/>
        <v/>
      </c>
    </row>
    <row r="458" spans="1:29" x14ac:dyDescent="0.25">
      <c r="A458" s="6"/>
      <c r="B458" s="6"/>
      <c r="C458" s="7" t="str">
        <f>IF($B458="","",VLOOKUP($B458,Baux!$A:$G,2,FALSE))</f>
        <v/>
      </c>
      <c r="D458" s="7" t="str">
        <f>IF($B458="","",VLOOKUP($B458,Baux!$A:$G,3,FALSE))</f>
        <v/>
      </c>
      <c r="E458" s="7" t="str">
        <f>IF($C458="","",VLOOKUP($C458,Biens!$A:$F,2,FALSE))</f>
        <v/>
      </c>
      <c r="F458" s="7" t="str">
        <f>IF(OR($A458="", $B458=""),"",MAX(VLOOKUP($B458,Baux!$A:$G,4,FALSE),DATE($A458,1,1)))</f>
        <v/>
      </c>
      <c r="G458" s="7" t="str">
        <f>IF(OR($A458="", $B458=""),"",MIN(IF(VLOOKUP($B458,Baux!$A:$G,5,FALSE)="",DATE($A458,12,31),VLOOKUP($B458,Baux!$A:$G,5,FALSE)),DATE($A458,12,31)))</f>
        <v/>
      </c>
      <c r="H458" s="7" t="str">
        <f t="shared" si="119"/>
        <v/>
      </c>
      <c r="I458" s="7" t="str">
        <f t="shared" si="120"/>
        <v/>
      </c>
      <c r="J458" s="7" t="str">
        <f>IF(OR($A458="", $B458=""),"",$I458*(IFERROR(SUMIFS(Charges_Reelles!$J:$J,Charges_Reelles!$C:$C,$A458,Charges_Reelles!$D:$D,"Immeuble",Charges_Reelles!$E:$E,$E458,Charges_Reelles!$K:$K,"O",Charges_Reelles!$L:$L,"Tantièmes")*IFERROR(VLOOKUP($C458,Biens!$A:$F,3,FALSE)/VLOOKUP($E458,Immeubles!$A:$F,3,FALSE),0),0)+IFERROR(SUMIFS(Charges_Reelles!$J:$J,Charges_Reelles!$C:$C,$A458,Charges_Reelles!$D:$D,"Immeuble",Charges_Reelles!$E:$E,$E458,Charges_Reelles!$K:$K,"O",Charges_Reelles!$L:$L,"Surface")*IFERROR(VLOOKUP($C458,Biens!$A:$F,4,FALSE)/VLOOKUP($E458,Immeubles!$A:$F,4,FALSE),0),0)+IFERROR(SUMIFS(Charges_Reelles!$J:$J,Charges_Reelles!$C:$C,$A458,Charges_Reelles!$D:$D,"Immeuble",Charges_Reelles!$E:$E,$E458,Charges_Reelles!$K:$K,"O",Charges_Reelles!$L:$L,"Égalitaire")*IFERROR(1/VLOOKUP($E458,Immeubles!$A:$F,5,FALSE),0),0)+SUMIFS(Charges_Reelles!$J:$J,Charges_Reelles!$C:$C,$A458,Charges_Reelles!$D:$D,"Bien",Charges_Reelles!$F:$F,$C458,Charges_Reelles!$K:$K,"O")+SUMIFS(Charges_Reelles!$J:$J,Charges_Reelles!$C:$C,$A458,Charges_Reelles!$D:$D,"Bail",Charges_Reelles!$G:$G,$B458,Charges_Reelles!$K:$K,"O")))</f>
        <v/>
      </c>
      <c r="K458" s="7" t="str">
        <f>IF(OR($A458="", $B458=""),"",SUMIFS(Provisions!$D:$D,Provisions!$B:$B,$A458,Provisions!$C:$C,$B458))</f>
        <v/>
      </c>
      <c r="L458" s="7" t="str">
        <f t="shared" si="121"/>
        <v/>
      </c>
      <c r="M458" s="7" t="str">
        <f t="shared" si="122"/>
        <v/>
      </c>
      <c r="N458" s="7" t="str">
        <f t="shared" si="123"/>
        <v/>
      </c>
      <c r="O458" s="8"/>
      <c r="P458" s="8"/>
      <c r="Q458" s="8"/>
      <c r="R458" t="str">
        <f t="shared" si="124"/>
        <v/>
      </c>
      <c r="S458" t="str">
        <f t="shared" si="125"/>
        <v/>
      </c>
      <c r="T458" t="str">
        <f t="shared" si="126"/>
        <v/>
      </c>
      <c r="U458" t="str">
        <f t="shared" si="127"/>
        <v/>
      </c>
      <c r="V458" t="str">
        <f t="shared" si="128"/>
        <v/>
      </c>
      <c r="W458" t="str">
        <f t="shared" si="129"/>
        <v/>
      </c>
      <c r="X458" t="str">
        <f t="shared" si="130"/>
        <v/>
      </c>
      <c r="Y458" t="str">
        <f t="shared" si="131"/>
        <v/>
      </c>
      <c r="Z458" t="str">
        <f t="shared" si="132"/>
        <v/>
      </c>
      <c r="AA458" t="str">
        <f t="shared" si="133"/>
        <v/>
      </c>
      <c r="AB458" t="str">
        <f t="shared" si="134"/>
        <v/>
      </c>
      <c r="AC458" t="str">
        <f t="shared" si="135"/>
        <v/>
      </c>
    </row>
    <row r="459" spans="1:29" x14ac:dyDescent="0.25">
      <c r="A459" s="6"/>
      <c r="B459" s="6"/>
      <c r="C459" s="7" t="str">
        <f>IF($B459="","",VLOOKUP($B459,Baux!$A:$G,2,FALSE))</f>
        <v/>
      </c>
      <c r="D459" s="7" t="str">
        <f>IF($B459="","",VLOOKUP($B459,Baux!$A:$G,3,FALSE))</f>
        <v/>
      </c>
      <c r="E459" s="7" t="str">
        <f>IF($C459="","",VLOOKUP($C459,Biens!$A:$F,2,FALSE))</f>
        <v/>
      </c>
      <c r="F459" s="7" t="str">
        <f>IF(OR($A459="", $B459=""),"",MAX(VLOOKUP($B459,Baux!$A:$G,4,FALSE),DATE($A459,1,1)))</f>
        <v/>
      </c>
      <c r="G459" s="7" t="str">
        <f>IF(OR($A459="", $B459=""),"",MIN(IF(VLOOKUP($B459,Baux!$A:$G,5,FALSE)="",DATE($A459,12,31),VLOOKUP($B459,Baux!$A:$G,5,FALSE)),DATE($A459,12,31)))</f>
        <v/>
      </c>
      <c r="H459" s="7" t="str">
        <f t="shared" si="119"/>
        <v/>
      </c>
      <c r="I459" s="7" t="str">
        <f t="shared" si="120"/>
        <v/>
      </c>
      <c r="J459" s="7" t="str">
        <f>IF(OR($A459="", $B459=""),"",$I459*(IFERROR(SUMIFS(Charges_Reelles!$J:$J,Charges_Reelles!$C:$C,$A459,Charges_Reelles!$D:$D,"Immeuble",Charges_Reelles!$E:$E,$E459,Charges_Reelles!$K:$K,"O",Charges_Reelles!$L:$L,"Tantièmes")*IFERROR(VLOOKUP($C459,Biens!$A:$F,3,FALSE)/VLOOKUP($E459,Immeubles!$A:$F,3,FALSE),0),0)+IFERROR(SUMIFS(Charges_Reelles!$J:$J,Charges_Reelles!$C:$C,$A459,Charges_Reelles!$D:$D,"Immeuble",Charges_Reelles!$E:$E,$E459,Charges_Reelles!$K:$K,"O",Charges_Reelles!$L:$L,"Surface")*IFERROR(VLOOKUP($C459,Biens!$A:$F,4,FALSE)/VLOOKUP($E459,Immeubles!$A:$F,4,FALSE),0),0)+IFERROR(SUMIFS(Charges_Reelles!$J:$J,Charges_Reelles!$C:$C,$A459,Charges_Reelles!$D:$D,"Immeuble",Charges_Reelles!$E:$E,$E459,Charges_Reelles!$K:$K,"O",Charges_Reelles!$L:$L,"Égalitaire")*IFERROR(1/VLOOKUP($E459,Immeubles!$A:$F,5,FALSE),0),0)+SUMIFS(Charges_Reelles!$J:$J,Charges_Reelles!$C:$C,$A459,Charges_Reelles!$D:$D,"Bien",Charges_Reelles!$F:$F,$C459,Charges_Reelles!$K:$K,"O")+SUMIFS(Charges_Reelles!$J:$J,Charges_Reelles!$C:$C,$A459,Charges_Reelles!$D:$D,"Bail",Charges_Reelles!$G:$G,$B459,Charges_Reelles!$K:$K,"O")))</f>
        <v/>
      </c>
      <c r="K459" s="7" t="str">
        <f>IF(OR($A459="", $B459=""),"",SUMIFS(Provisions!$D:$D,Provisions!$B:$B,$A459,Provisions!$C:$C,$B459))</f>
        <v/>
      </c>
      <c r="L459" s="7" t="str">
        <f t="shared" si="121"/>
        <v/>
      </c>
      <c r="M459" s="7" t="str">
        <f t="shared" si="122"/>
        <v/>
      </c>
      <c r="N459" s="7" t="str">
        <f t="shared" si="123"/>
        <v/>
      </c>
      <c r="O459" s="8"/>
      <c r="P459" s="8"/>
      <c r="Q459" s="8"/>
      <c r="R459" t="str">
        <f t="shared" si="124"/>
        <v/>
      </c>
      <c r="S459" t="str">
        <f t="shared" si="125"/>
        <v/>
      </c>
      <c r="T459" t="str">
        <f t="shared" si="126"/>
        <v/>
      </c>
      <c r="U459" t="str">
        <f t="shared" si="127"/>
        <v/>
      </c>
      <c r="V459" t="str">
        <f t="shared" si="128"/>
        <v/>
      </c>
      <c r="W459" t="str">
        <f t="shared" si="129"/>
        <v/>
      </c>
      <c r="X459" t="str">
        <f t="shared" si="130"/>
        <v/>
      </c>
      <c r="Y459" t="str">
        <f t="shared" si="131"/>
        <v/>
      </c>
      <c r="Z459" t="str">
        <f t="shared" si="132"/>
        <v/>
      </c>
      <c r="AA459" t="str">
        <f t="shared" si="133"/>
        <v/>
      </c>
      <c r="AB459" t="str">
        <f t="shared" si="134"/>
        <v/>
      </c>
      <c r="AC459" t="str">
        <f t="shared" si="135"/>
        <v/>
      </c>
    </row>
    <row r="460" spans="1:29" x14ac:dyDescent="0.25">
      <c r="A460" s="6"/>
      <c r="B460" s="6"/>
      <c r="C460" s="7" t="str">
        <f>IF($B460="","",VLOOKUP($B460,Baux!$A:$G,2,FALSE))</f>
        <v/>
      </c>
      <c r="D460" s="7" t="str">
        <f>IF($B460="","",VLOOKUP($B460,Baux!$A:$G,3,FALSE))</f>
        <v/>
      </c>
      <c r="E460" s="7" t="str">
        <f>IF($C460="","",VLOOKUP($C460,Biens!$A:$F,2,FALSE))</f>
        <v/>
      </c>
      <c r="F460" s="7" t="str">
        <f>IF(OR($A460="", $B460=""),"",MAX(VLOOKUP($B460,Baux!$A:$G,4,FALSE),DATE($A460,1,1)))</f>
        <v/>
      </c>
      <c r="G460" s="7" t="str">
        <f>IF(OR($A460="", $B460=""),"",MIN(IF(VLOOKUP($B460,Baux!$A:$G,5,FALSE)="",DATE($A460,12,31),VLOOKUP($B460,Baux!$A:$G,5,FALSE)),DATE($A460,12,31)))</f>
        <v/>
      </c>
      <c r="H460" s="7" t="str">
        <f t="shared" si="119"/>
        <v/>
      </c>
      <c r="I460" s="7" t="str">
        <f t="shared" si="120"/>
        <v/>
      </c>
      <c r="J460" s="7" t="str">
        <f>IF(OR($A460="", $B460=""),"",$I460*(IFERROR(SUMIFS(Charges_Reelles!$J:$J,Charges_Reelles!$C:$C,$A460,Charges_Reelles!$D:$D,"Immeuble",Charges_Reelles!$E:$E,$E460,Charges_Reelles!$K:$K,"O",Charges_Reelles!$L:$L,"Tantièmes")*IFERROR(VLOOKUP($C460,Biens!$A:$F,3,FALSE)/VLOOKUP($E460,Immeubles!$A:$F,3,FALSE),0),0)+IFERROR(SUMIFS(Charges_Reelles!$J:$J,Charges_Reelles!$C:$C,$A460,Charges_Reelles!$D:$D,"Immeuble",Charges_Reelles!$E:$E,$E460,Charges_Reelles!$K:$K,"O",Charges_Reelles!$L:$L,"Surface")*IFERROR(VLOOKUP($C460,Biens!$A:$F,4,FALSE)/VLOOKUP($E460,Immeubles!$A:$F,4,FALSE),0),0)+IFERROR(SUMIFS(Charges_Reelles!$J:$J,Charges_Reelles!$C:$C,$A460,Charges_Reelles!$D:$D,"Immeuble",Charges_Reelles!$E:$E,$E460,Charges_Reelles!$K:$K,"O",Charges_Reelles!$L:$L,"Égalitaire")*IFERROR(1/VLOOKUP($E460,Immeubles!$A:$F,5,FALSE),0),0)+SUMIFS(Charges_Reelles!$J:$J,Charges_Reelles!$C:$C,$A460,Charges_Reelles!$D:$D,"Bien",Charges_Reelles!$F:$F,$C460,Charges_Reelles!$K:$K,"O")+SUMIFS(Charges_Reelles!$J:$J,Charges_Reelles!$C:$C,$A460,Charges_Reelles!$D:$D,"Bail",Charges_Reelles!$G:$G,$B460,Charges_Reelles!$K:$K,"O")))</f>
        <v/>
      </c>
      <c r="K460" s="7" t="str">
        <f>IF(OR($A460="", $B460=""),"",SUMIFS(Provisions!$D:$D,Provisions!$B:$B,$A460,Provisions!$C:$C,$B460))</f>
        <v/>
      </c>
      <c r="L460" s="7" t="str">
        <f t="shared" si="121"/>
        <v/>
      </c>
      <c r="M460" s="7" t="str">
        <f t="shared" si="122"/>
        <v/>
      </c>
      <c r="N460" s="7" t="str">
        <f t="shared" si="123"/>
        <v/>
      </c>
      <c r="O460" s="8"/>
      <c r="P460" s="8"/>
      <c r="Q460" s="8"/>
      <c r="R460" t="str">
        <f t="shared" si="124"/>
        <v/>
      </c>
      <c r="S460" t="str">
        <f t="shared" si="125"/>
        <v/>
      </c>
      <c r="T460" t="str">
        <f t="shared" si="126"/>
        <v/>
      </c>
      <c r="U460" t="str">
        <f t="shared" si="127"/>
        <v/>
      </c>
      <c r="V460" t="str">
        <f t="shared" si="128"/>
        <v/>
      </c>
      <c r="W460" t="str">
        <f t="shared" si="129"/>
        <v/>
      </c>
      <c r="X460" t="str">
        <f t="shared" si="130"/>
        <v/>
      </c>
      <c r="Y460" t="str">
        <f t="shared" si="131"/>
        <v/>
      </c>
      <c r="Z460" t="str">
        <f t="shared" si="132"/>
        <v/>
      </c>
      <c r="AA460" t="str">
        <f t="shared" si="133"/>
        <v/>
      </c>
      <c r="AB460" t="str">
        <f t="shared" si="134"/>
        <v/>
      </c>
      <c r="AC460" t="str">
        <f t="shared" si="135"/>
        <v/>
      </c>
    </row>
    <row r="461" spans="1:29" x14ac:dyDescent="0.25">
      <c r="A461" s="6"/>
      <c r="B461" s="6"/>
      <c r="C461" s="7" t="str">
        <f>IF($B461="","",VLOOKUP($B461,Baux!$A:$G,2,FALSE))</f>
        <v/>
      </c>
      <c r="D461" s="7" t="str">
        <f>IF($B461="","",VLOOKUP($B461,Baux!$A:$G,3,FALSE))</f>
        <v/>
      </c>
      <c r="E461" s="7" t="str">
        <f>IF($C461="","",VLOOKUP($C461,Biens!$A:$F,2,FALSE))</f>
        <v/>
      </c>
      <c r="F461" s="7" t="str">
        <f>IF(OR($A461="", $B461=""),"",MAX(VLOOKUP($B461,Baux!$A:$G,4,FALSE),DATE($A461,1,1)))</f>
        <v/>
      </c>
      <c r="G461" s="7" t="str">
        <f>IF(OR($A461="", $B461=""),"",MIN(IF(VLOOKUP($B461,Baux!$A:$G,5,FALSE)="",DATE($A461,12,31),VLOOKUP($B461,Baux!$A:$G,5,FALSE)),DATE($A461,12,31)))</f>
        <v/>
      </c>
      <c r="H461" s="7" t="str">
        <f t="shared" si="119"/>
        <v/>
      </c>
      <c r="I461" s="7" t="str">
        <f t="shared" si="120"/>
        <v/>
      </c>
      <c r="J461" s="7" t="str">
        <f>IF(OR($A461="", $B461=""),"",$I461*(IFERROR(SUMIFS(Charges_Reelles!$J:$J,Charges_Reelles!$C:$C,$A461,Charges_Reelles!$D:$D,"Immeuble",Charges_Reelles!$E:$E,$E461,Charges_Reelles!$K:$K,"O",Charges_Reelles!$L:$L,"Tantièmes")*IFERROR(VLOOKUP($C461,Biens!$A:$F,3,FALSE)/VLOOKUP($E461,Immeubles!$A:$F,3,FALSE),0),0)+IFERROR(SUMIFS(Charges_Reelles!$J:$J,Charges_Reelles!$C:$C,$A461,Charges_Reelles!$D:$D,"Immeuble",Charges_Reelles!$E:$E,$E461,Charges_Reelles!$K:$K,"O",Charges_Reelles!$L:$L,"Surface")*IFERROR(VLOOKUP($C461,Biens!$A:$F,4,FALSE)/VLOOKUP($E461,Immeubles!$A:$F,4,FALSE),0),0)+IFERROR(SUMIFS(Charges_Reelles!$J:$J,Charges_Reelles!$C:$C,$A461,Charges_Reelles!$D:$D,"Immeuble",Charges_Reelles!$E:$E,$E461,Charges_Reelles!$K:$K,"O",Charges_Reelles!$L:$L,"Égalitaire")*IFERROR(1/VLOOKUP($E461,Immeubles!$A:$F,5,FALSE),0),0)+SUMIFS(Charges_Reelles!$J:$J,Charges_Reelles!$C:$C,$A461,Charges_Reelles!$D:$D,"Bien",Charges_Reelles!$F:$F,$C461,Charges_Reelles!$K:$K,"O")+SUMIFS(Charges_Reelles!$J:$J,Charges_Reelles!$C:$C,$A461,Charges_Reelles!$D:$D,"Bail",Charges_Reelles!$G:$G,$B461,Charges_Reelles!$K:$K,"O")))</f>
        <v/>
      </c>
      <c r="K461" s="7" t="str">
        <f>IF(OR($A461="", $B461=""),"",SUMIFS(Provisions!$D:$D,Provisions!$B:$B,$A461,Provisions!$C:$C,$B461))</f>
        <v/>
      </c>
      <c r="L461" s="7" t="str">
        <f t="shared" si="121"/>
        <v/>
      </c>
      <c r="M461" s="7" t="str">
        <f t="shared" si="122"/>
        <v/>
      </c>
      <c r="N461" s="7" t="str">
        <f t="shared" si="123"/>
        <v/>
      </c>
      <c r="O461" s="8"/>
      <c r="P461" s="8"/>
      <c r="Q461" s="8"/>
      <c r="R461" t="str">
        <f t="shared" si="124"/>
        <v/>
      </c>
      <c r="S461" t="str">
        <f t="shared" si="125"/>
        <v/>
      </c>
      <c r="T461" t="str">
        <f t="shared" si="126"/>
        <v/>
      </c>
      <c r="U461" t="str">
        <f t="shared" si="127"/>
        <v/>
      </c>
      <c r="V461" t="str">
        <f t="shared" si="128"/>
        <v/>
      </c>
      <c r="W461" t="str">
        <f t="shared" si="129"/>
        <v/>
      </c>
      <c r="X461" t="str">
        <f t="shared" si="130"/>
        <v/>
      </c>
      <c r="Y461" t="str">
        <f t="shared" si="131"/>
        <v/>
      </c>
      <c r="Z461" t="str">
        <f t="shared" si="132"/>
        <v/>
      </c>
      <c r="AA461" t="str">
        <f t="shared" si="133"/>
        <v/>
      </c>
      <c r="AB461" t="str">
        <f t="shared" si="134"/>
        <v/>
      </c>
      <c r="AC461" t="str">
        <f t="shared" si="135"/>
        <v/>
      </c>
    </row>
    <row r="462" spans="1:29" x14ac:dyDescent="0.25">
      <c r="A462" s="6"/>
      <c r="B462" s="6"/>
      <c r="C462" s="7" t="str">
        <f>IF($B462="","",VLOOKUP($B462,Baux!$A:$G,2,FALSE))</f>
        <v/>
      </c>
      <c r="D462" s="7" t="str">
        <f>IF($B462="","",VLOOKUP($B462,Baux!$A:$G,3,FALSE))</f>
        <v/>
      </c>
      <c r="E462" s="7" t="str">
        <f>IF($C462="","",VLOOKUP($C462,Biens!$A:$F,2,FALSE))</f>
        <v/>
      </c>
      <c r="F462" s="7" t="str">
        <f>IF(OR($A462="", $B462=""),"",MAX(VLOOKUP($B462,Baux!$A:$G,4,FALSE),DATE($A462,1,1)))</f>
        <v/>
      </c>
      <c r="G462" s="7" t="str">
        <f>IF(OR($A462="", $B462=""),"",MIN(IF(VLOOKUP($B462,Baux!$A:$G,5,FALSE)="",DATE($A462,12,31),VLOOKUP($B462,Baux!$A:$G,5,FALSE)),DATE($A462,12,31)))</f>
        <v/>
      </c>
      <c r="H462" s="7" t="str">
        <f t="shared" si="119"/>
        <v/>
      </c>
      <c r="I462" s="7" t="str">
        <f t="shared" si="120"/>
        <v/>
      </c>
      <c r="J462" s="7" t="str">
        <f>IF(OR($A462="", $B462=""),"",$I462*(IFERROR(SUMIFS(Charges_Reelles!$J:$J,Charges_Reelles!$C:$C,$A462,Charges_Reelles!$D:$D,"Immeuble",Charges_Reelles!$E:$E,$E462,Charges_Reelles!$K:$K,"O",Charges_Reelles!$L:$L,"Tantièmes")*IFERROR(VLOOKUP($C462,Biens!$A:$F,3,FALSE)/VLOOKUP($E462,Immeubles!$A:$F,3,FALSE),0),0)+IFERROR(SUMIFS(Charges_Reelles!$J:$J,Charges_Reelles!$C:$C,$A462,Charges_Reelles!$D:$D,"Immeuble",Charges_Reelles!$E:$E,$E462,Charges_Reelles!$K:$K,"O",Charges_Reelles!$L:$L,"Surface")*IFERROR(VLOOKUP($C462,Biens!$A:$F,4,FALSE)/VLOOKUP($E462,Immeubles!$A:$F,4,FALSE),0),0)+IFERROR(SUMIFS(Charges_Reelles!$J:$J,Charges_Reelles!$C:$C,$A462,Charges_Reelles!$D:$D,"Immeuble",Charges_Reelles!$E:$E,$E462,Charges_Reelles!$K:$K,"O",Charges_Reelles!$L:$L,"Égalitaire")*IFERROR(1/VLOOKUP($E462,Immeubles!$A:$F,5,FALSE),0),0)+SUMIFS(Charges_Reelles!$J:$J,Charges_Reelles!$C:$C,$A462,Charges_Reelles!$D:$D,"Bien",Charges_Reelles!$F:$F,$C462,Charges_Reelles!$K:$K,"O")+SUMIFS(Charges_Reelles!$J:$J,Charges_Reelles!$C:$C,$A462,Charges_Reelles!$D:$D,"Bail",Charges_Reelles!$G:$G,$B462,Charges_Reelles!$K:$K,"O")))</f>
        <v/>
      </c>
      <c r="K462" s="7" t="str">
        <f>IF(OR($A462="", $B462=""),"",SUMIFS(Provisions!$D:$D,Provisions!$B:$B,$A462,Provisions!$C:$C,$B462))</f>
        <v/>
      </c>
      <c r="L462" s="7" t="str">
        <f t="shared" si="121"/>
        <v/>
      </c>
      <c r="M462" s="7" t="str">
        <f t="shared" si="122"/>
        <v/>
      </c>
      <c r="N462" s="7" t="str">
        <f t="shared" si="123"/>
        <v/>
      </c>
      <c r="O462" s="8"/>
      <c r="P462" s="8"/>
      <c r="Q462" s="8"/>
      <c r="R462" t="str">
        <f t="shared" si="124"/>
        <v/>
      </c>
      <c r="S462" t="str">
        <f t="shared" si="125"/>
        <v/>
      </c>
      <c r="T462" t="str">
        <f t="shared" si="126"/>
        <v/>
      </c>
      <c r="U462" t="str">
        <f t="shared" si="127"/>
        <v/>
      </c>
      <c r="V462" t="str">
        <f t="shared" si="128"/>
        <v/>
      </c>
      <c r="W462" t="str">
        <f t="shared" si="129"/>
        <v/>
      </c>
      <c r="X462" t="str">
        <f t="shared" si="130"/>
        <v/>
      </c>
      <c r="Y462" t="str">
        <f t="shared" si="131"/>
        <v/>
      </c>
      <c r="Z462" t="str">
        <f t="shared" si="132"/>
        <v/>
      </c>
      <c r="AA462" t="str">
        <f t="shared" si="133"/>
        <v/>
      </c>
      <c r="AB462" t="str">
        <f t="shared" si="134"/>
        <v/>
      </c>
      <c r="AC462" t="str">
        <f t="shared" si="135"/>
        <v/>
      </c>
    </row>
    <row r="463" spans="1:29" x14ac:dyDescent="0.25">
      <c r="A463" s="6"/>
      <c r="B463" s="6"/>
      <c r="C463" s="7" t="str">
        <f>IF($B463="","",VLOOKUP($B463,Baux!$A:$G,2,FALSE))</f>
        <v/>
      </c>
      <c r="D463" s="7" t="str">
        <f>IF($B463="","",VLOOKUP($B463,Baux!$A:$G,3,FALSE))</f>
        <v/>
      </c>
      <c r="E463" s="7" t="str">
        <f>IF($C463="","",VLOOKUP($C463,Biens!$A:$F,2,FALSE))</f>
        <v/>
      </c>
      <c r="F463" s="7" t="str">
        <f>IF(OR($A463="", $B463=""),"",MAX(VLOOKUP($B463,Baux!$A:$G,4,FALSE),DATE($A463,1,1)))</f>
        <v/>
      </c>
      <c r="G463" s="7" t="str">
        <f>IF(OR($A463="", $B463=""),"",MIN(IF(VLOOKUP($B463,Baux!$A:$G,5,FALSE)="",DATE($A463,12,31),VLOOKUP($B463,Baux!$A:$G,5,FALSE)),DATE($A463,12,31)))</f>
        <v/>
      </c>
      <c r="H463" s="7" t="str">
        <f t="shared" si="119"/>
        <v/>
      </c>
      <c r="I463" s="7" t="str">
        <f t="shared" si="120"/>
        <v/>
      </c>
      <c r="J463" s="7" t="str">
        <f>IF(OR($A463="", $B463=""),"",$I463*(IFERROR(SUMIFS(Charges_Reelles!$J:$J,Charges_Reelles!$C:$C,$A463,Charges_Reelles!$D:$D,"Immeuble",Charges_Reelles!$E:$E,$E463,Charges_Reelles!$K:$K,"O",Charges_Reelles!$L:$L,"Tantièmes")*IFERROR(VLOOKUP($C463,Biens!$A:$F,3,FALSE)/VLOOKUP($E463,Immeubles!$A:$F,3,FALSE),0),0)+IFERROR(SUMIFS(Charges_Reelles!$J:$J,Charges_Reelles!$C:$C,$A463,Charges_Reelles!$D:$D,"Immeuble",Charges_Reelles!$E:$E,$E463,Charges_Reelles!$K:$K,"O",Charges_Reelles!$L:$L,"Surface")*IFERROR(VLOOKUP($C463,Biens!$A:$F,4,FALSE)/VLOOKUP($E463,Immeubles!$A:$F,4,FALSE),0),0)+IFERROR(SUMIFS(Charges_Reelles!$J:$J,Charges_Reelles!$C:$C,$A463,Charges_Reelles!$D:$D,"Immeuble",Charges_Reelles!$E:$E,$E463,Charges_Reelles!$K:$K,"O",Charges_Reelles!$L:$L,"Égalitaire")*IFERROR(1/VLOOKUP($E463,Immeubles!$A:$F,5,FALSE),0),0)+SUMIFS(Charges_Reelles!$J:$J,Charges_Reelles!$C:$C,$A463,Charges_Reelles!$D:$D,"Bien",Charges_Reelles!$F:$F,$C463,Charges_Reelles!$K:$K,"O")+SUMIFS(Charges_Reelles!$J:$J,Charges_Reelles!$C:$C,$A463,Charges_Reelles!$D:$D,"Bail",Charges_Reelles!$G:$G,$B463,Charges_Reelles!$K:$K,"O")))</f>
        <v/>
      </c>
      <c r="K463" s="7" t="str">
        <f>IF(OR($A463="", $B463=""),"",SUMIFS(Provisions!$D:$D,Provisions!$B:$B,$A463,Provisions!$C:$C,$B463))</f>
        <v/>
      </c>
      <c r="L463" s="7" t="str">
        <f t="shared" si="121"/>
        <v/>
      </c>
      <c r="M463" s="7" t="str">
        <f t="shared" si="122"/>
        <v/>
      </c>
      <c r="N463" s="7" t="str">
        <f t="shared" si="123"/>
        <v/>
      </c>
      <c r="O463" s="8"/>
      <c r="P463" s="8"/>
      <c r="Q463" s="8"/>
      <c r="R463" t="str">
        <f t="shared" si="124"/>
        <v/>
      </c>
      <c r="S463" t="str">
        <f t="shared" si="125"/>
        <v/>
      </c>
      <c r="T463" t="str">
        <f t="shared" si="126"/>
        <v/>
      </c>
      <c r="U463" t="str">
        <f t="shared" si="127"/>
        <v/>
      </c>
      <c r="V463" t="str">
        <f t="shared" si="128"/>
        <v/>
      </c>
      <c r="W463" t="str">
        <f t="shared" si="129"/>
        <v/>
      </c>
      <c r="X463" t="str">
        <f t="shared" si="130"/>
        <v/>
      </c>
      <c r="Y463" t="str">
        <f t="shared" si="131"/>
        <v/>
      </c>
      <c r="Z463" t="str">
        <f t="shared" si="132"/>
        <v/>
      </c>
      <c r="AA463" t="str">
        <f t="shared" si="133"/>
        <v/>
      </c>
      <c r="AB463" t="str">
        <f t="shared" si="134"/>
        <v/>
      </c>
      <c r="AC463" t="str">
        <f t="shared" si="135"/>
        <v/>
      </c>
    </row>
    <row r="464" spans="1:29" x14ac:dyDescent="0.25">
      <c r="A464" s="6"/>
      <c r="B464" s="6"/>
      <c r="C464" s="7" t="str">
        <f>IF($B464="","",VLOOKUP($B464,Baux!$A:$G,2,FALSE))</f>
        <v/>
      </c>
      <c r="D464" s="7" t="str">
        <f>IF($B464="","",VLOOKUP($B464,Baux!$A:$G,3,FALSE))</f>
        <v/>
      </c>
      <c r="E464" s="7" t="str">
        <f>IF($C464="","",VLOOKUP($C464,Biens!$A:$F,2,FALSE))</f>
        <v/>
      </c>
      <c r="F464" s="7" t="str">
        <f>IF(OR($A464="", $B464=""),"",MAX(VLOOKUP($B464,Baux!$A:$G,4,FALSE),DATE($A464,1,1)))</f>
        <v/>
      </c>
      <c r="G464" s="7" t="str">
        <f>IF(OR($A464="", $B464=""),"",MIN(IF(VLOOKUP($B464,Baux!$A:$G,5,FALSE)="",DATE($A464,12,31),VLOOKUP($B464,Baux!$A:$G,5,FALSE)),DATE($A464,12,31)))</f>
        <v/>
      </c>
      <c r="H464" s="7" t="str">
        <f t="shared" si="119"/>
        <v/>
      </c>
      <c r="I464" s="7" t="str">
        <f t="shared" si="120"/>
        <v/>
      </c>
      <c r="J464" s="7" t="str">
        <f>IF(OR($A464="", $B464=""),"",$I464*(IFERROR(SUMIFS(Charges_Reelles!$J:$J,Charges_Reelles!$C:$C,$A464,Charges_Reelles!$D:$D,"Immeuble",Charges_Reelles!$E:$E,$E464,Charges_Reelles!$K:$K,"O",Charges_Reelles!$L:$L,"Tantièmes")*IFERROR(VLOOKUP($C464,Biens!$A:$F,3,FALSE)/VLOOKUP($E464,Immeubles!$A:$F,3,FALSE),0),0)+IFERROR(SUMIFS(Charges_Reelles!$J:$J,Charges_Reelles!$C:$C,$A464,Charges_Reelles!$D:$D,"Immeuble",Charges_Reelles!$E:$E,$E464,Charges_Reelles!$K:$K,"O",Charges_Reelles!$L:$L,"Surface")*IFERROR(VLOOKUP($C464,Biens!$A:$F,4,FALSE)/VLOOKUP($E464,Immeubles!$A:$F,4,FALSE),0),0)+IFERROR(SUMIFS(Charges_Reelles!$J:$J,Charges_Reelles!$C:$C,$A464,Charges_Reelles!$D:$D,"Immeuble",Charges_Reelles!$E:$E,$E464,Charges_Reelles!$K:$K,"O",Charges_Reelles!$L:$L,"Égalitaire")*IFERROR(1/VLOOKUP($E464,Immeubles!$A:$F,5,FALSE),0),0)+SUMIFS(Charges_Reelles!$J:$J,Charges_Reelles!$C:$C,$A464,Charges_Reelles!$D:$D,"Bien",Charges_Reelles!$F:$F,$C464,Charges_Reelles!$K:$K,"O")+SUMIFS(Charges_Reelles!$J:$J,Charges_Reelles!$C:$C,$A464,Charges_Reelles!$D:$D,"Bail",Charges_Reelles!$G:$G,$B464,Charges_Reelles!$K:$K,"O")))</f>
        <v/>
      </c>
      <c r="K464" s="7" t="str">
        <f>IF(OR($A464="", $B464=""),"",SUMIFS(Provisions!$D:$D,Provisions!$B:$B,$A464,Provisions!$C:$C,$B464))</f>
        <v/>
      </c>
      <c r="L464" s="7" t="str">
        <f t="shared" si="121"/>
        <v/>
      </c>
      <c r="M464" s="7" t="str">
        <f t="shared" si="122"/>
        <v/>
      </c>
      <c r="N464" s="7" t="str">
        <f t="shared" si="123"/>
        <v/>
      </c>
      <c r="O464" s="8"/>
      <c r="P464" s="8"/>
      <c r="Q464" s="8"/>
      <c r="R464" t="str">
        <f t="shared" si="124"/>
        <v/>
      </c>
      <c r="S464" t="str">
        <f t="shared" si="125"/>
        <v/>
      </c>
      <c r="T464" t="str">
        <f t="shared" si="126"/>
        <v/>
      </c>
      <c r="U464" t="str">
        <f t="shared" si="127"/>
        <v/>
      </c>
      <c r="V464" t="str">
        <f t="shared" si="128"/>
        <v/>
      </c>
      <c r="W464" t="str">
        <f t="shared" si="129"/>
        <v/>
      </c>
      <c r="X464" t="str">
        <f t="shared" si="130"/>
        <v/>
      </c>
      <c r="Y464" t="str">
        <f t="shared" si="131"/>
        <v/>
      </c>
      <c r="Z464" t="str">
        <f t="shared" si="132"/>
        <v/>
      </c>
      <c r="AA464" t="str">
        <f t="shared" si="133"/>
        <v/>
      </c>
      <c r="AB464" t="str">
        <f t="shared" si="134"/>
        <v/>
      </c>
      <c r="AC464" t="str">
        <f t="shared" si="135"/>
        <v/>
      </c>
    </row>
    <row r="465" spans="1:29" x14ac:dyDescent="0.25">
      <c r="A465" s="6"/>
      <c r="B465" s="6"/>
      <c r="C465" s="7" t="str">
        <f>IF($B465="","",VLOOKUP($B465,Baux!$A:$G,2,FALSE))</f>
        <v/>
      </c>
      <c r="D465" s="7" t="str">
        <f>IF($B465="","",VLOOKUP($B465,Baux!$A:$G,3,FALSE))</f>
        <v/>
      </c>
      <c r="E465" s="7" t="str">
        <f>IF($C465="","",VLOOKUP($C465,Biens!$A:$F,2,FALSE))</f>
        <v/>
      </c>
      <c r="F465" s="7" t="str">
        <f>IF(OR($A465="", $B465=""),"",MAX(VLOOKUP($B465,Baux!$A:$G,4,FALSE),DATE($A465,1,1)))</f>
        <v/>
      </c>
      <c r="G465" s="7" t="str">
        <f>IF(OR($A465="", $B465=""),"",MIN(IF(VLOOKUP($B465,Baux!$A:$G,5,FALSE)="",DATE($A465,12,31),VLOOKUP($B465,Baux!$A:$G,5,FALSE)),DATE($A465,12,31)))</f>
        <v/>
      </c>
      <c r="H465" s="7" t="str">
        <f t="shared" si="119"/>
        <v/>
      </c>
      <c r="I465" s="7" t="str">
        <f t="shared" si="120"/>
        <v/>
      </c>
      <c r="J465" s="7" t="str">
        <f>IF(OR($A465="", $B465=""),"",$I465*(IFERROR(SUMIFS(Charges_Reelles!$J:$J,Charges_Reelles!$C:$C,$A465,Charges_Reelles!$D:$D,"Immeuble",Charges_Reelles!$E:$E,$E465,Charges_Reelles!$K:$K,"O",Charges_Reelles!$L:$L,"Tantièmes")*IFERROR(VLOOKUP($C465,Biens!$A:$F,3,FALSE)/VLOOKUP($E465,Immeubles!$A:$F,3,FALSE),0),0)+IFERROR(SUMIFS(Charges_Reelles!$J:$J,Charges_Reelles!$C:$C,$A465,Charges_Reelles!$D:$D,"Immeuble",Charges_Reelles!$E:$E,$E465,Charges_Reelles!$K:$K,"O",Charges_Reelles!$L:$L,"Surface")*IFERROR(VLOOKUP($C465,Biens!$A:$F,4,FALSE)/VLOOKUP($E465,Immeubles!$A:$F,4,FALSE),0),0)+IFERROR(SUMIFS(Charges_Reelles!$J:$J,Charges_Reelles!$C:$C,$A465,Charges_Reelles!$D:$D,"Immeuble",Charges_Reelles!$E:$E,$E465,Charges_Reelles!$K:$K,"O",Charges_Reelles!$L:$L,"Égalitaire")*IFERROR(1/VLOOKUP($E465,Immeubles!$A:$F,5,FALSE),0),0)+SUMIFS(Charges_Reelles!$J:$J,Charges_Reelles!$C:$C,$A465,Charges_Reelles!$D:$D,"Bien",Charges_Reelles!$F:$F,$C465,Charges_Reelles!$K:$K,"O")+SUMIFS(Charges_Reelles!$J:$J,Charges_Reelles!$C:$C,$A465,Charges_Reelles!$D:$D,"Bail",Charges_Reelles!$G:$G,$B465,Charges_Reelles!$K:$K,"O")))</f>
        <v/>
      </c>
      <c r="K465" s="7" t="str">
        <f>IF(OR($A465="", $B465=""),"",SUMIFS(Provisions!$D:$D,Provisions!$B:$B,$A465,Provisions!$C:$C,$B465))</f>
        <v/>
      </c>
      <c r="L465" s="7" t="str">
        <f t="shared" si="121"/>
        <v/>
      </c>
      <c r="M465" s="7" t="str">
        <f t="shared" si="122"/>
        <v/>
      </c>
      <c r="N465" s="7" t="str">
        <f t="shared" si="123"/>
        <v/>
      </c>
      <c r="O465" s="8"/>
      <c r="P465" s="8"/>
      <c r="Q465" s="8"/>
      <c r="R465" t="str">
        <f t="shared" si="124"/>
        <v/>
      </c>
      <c r="S465" t="str">
        <f t="shared" si="125"/>
        <v/>
      </c>
      <c r="T465" t="str">
        <f t="shared" si="126"/>
        <v/>
      </c>
      <c r="U465" t="str">
        <f t="shared" si="127"/>
        <v/>
      </c>
      <c r="V465" t="str">
        <f t="shared" si="128"/>
        <v/>
      </c>
      <c r="W465" t="str">
        <f t="shared" si="129"/>
        <v/>
      </c>
      <c r="X465" t="str">
        <f t="shared" si="130"/>
        <v/>
      </c>
      <c r="Y465" t="str">
        <f t="shared" si="131"/>
        <v/>
      </c>
      <c r="Z465" t="str">
        <f t="shared" si="132"/>
        <v/>
      </c>
      <c r="AA465" t="str">
        <f t="shared" si="133"/>
        <v/>
      </c>
      <c r="AB465" t="str">
        <f t="shared" si="134"/>
        <v/>
      </c>
      <c r="AC465" t="str">
        <f t="shared" si="135"/>
        <v/>
      </c>
    </row>
    <row r="466" spans="1:29" x14ac:dyDescent="0.25">
      <c r="A466" s="6"/>
      <c r="B466" s="6"/>
      <c r="C466" s="7" t="str">
        <f>IF($B466="","",VLOOKUP($B466,Baux!$A:$G,2,FALSE))</f>
        <v/>
      </c>
      <c r="D466" s="7" t="str">
        <f>IF($B466="","",VLOOKUP($B466,Baux!$A:$G,3,FALSE))</f>
        <v/>
      </c>
      <c r="E466" s="7" t="str">
        <f>IF($C466="","",VLOOKUP($C466,Biens!$A:$F,2,FALSE))</f>
        <v/>
      </c>
      <c r="F466" s="7" t="str">
        <f>IF(OR($A466="", $B466=""),"",MAX(VLOOKUP($B466,Baux!$A:$G,4,FALSE),DATE($A466,1,1)))</f>
        <v/>
      </c>
      <c r="G466" s="7" t="str">
        <f>IF(OR($A466="", $B466=""),"",MIN(IF(VLOOKUP($B466,Baux!$A:$G,5,FALSE)="",DATE($A466,12,31),VLOOKUP($B466,Baux!$A:$G,5,FALSE)),DATE($A466,12,31)))</f>
        <v/>
      </c>
      <c r="H466" s="7" t="str">
        <f t="shared" si="119"/>
        <v/>
      </c>
      <c r="I466" s="7" t="str">
        <f t="shared" si="120"/>
        <v/>
      </c>
      <c r="J466" s="7" t="str">
        <f>IF(OR($A466="", $B466=""),"",$I466*(IFERROR(SUMIFS(Charges_Reelles!$J:$J,Charges_Reelles!$C:$C,$A466,Charges_Reelles!$D:$D,"Immeuble",Charges_Reelles!$E:$E,$E466,Charges_Reelles!$K:$K,"O",Charges_Reelles!$L:$L,"Tantièmes")*IFERROR(VLOOKUP($C466,Biens!$A:$F,3,FALSE)/VLOOKUP($E466,Immeubles!$A:$F,3,FALSE),0),0)+IFERROR(SUMIFS(Charges_Reelles!$J:$J,Charges_Reelles!$C:$C,$A466,Charges_Reelles!$D:$D,"Immeuble",Charges_Reelles!$E:$E,$E466,Charges_Reelles!$K:$K,"O",Charges_Reelles!$L:$L,"Surface")*IFERROR(VLOOKUP($C466,Biens!$A:$F,4,FALSE)/VLOOKUP($E466,Immeubles!$A:$F,4,FALSE),0),0)+IFERROR(SUMIFS(Charges_Reelles!$J:$J,Charges_Reelles!$C:$C,$A466,Charges_Reelles!$D:$D,"Immeuble",Charges_Reelles!$E:$E,$E466,Charges_Reelles!$K:$K,"O",Charges_Reelles!$L:$L,"Égalitaire")*IFERROR(1/VLOOKUP($E466,Immeubles!$A:$F,5,FALSE),0),0)+SUMIFS(Charges_Reelles!$J:$J,Charges_Reelles!$C:$C,$A466,Charges_Reelles!$D:$D,"Bien",Charges_Reelles!$F:$F,$C466,Charges_Reelles!$K:$K,"O")+SUMIFS(Charges_Reelles!$J:$J,Charges_Reelles!$C:$C,$A466,Charges_Reelles!$D:$D,"Bail",Charges_Reelles!$G:$G,$B466,Charges_Reelles!$K:$K,"O")))</f>
        <v/>
      </c>
      <c r="K466" s="7" t="str">
        <f>IF(OR($A466="", $B466=""),"",SUMIFS(Provisions!$D:$D,Provisions!$B:$B,$A466,Provisions!$C:$C,$B466))</f>
        <v/>
      </c>
      <c r="L466" s="7" t="str">
        <f t="shared" si="121"/>
        <v/>
      </c>
      <c r="M466" s="7" t="str">
        <f t="shared" si="122"/>
        <v/>
      </c>
      <c r="N466" s="7" t="str">
        <f t="shared" si="123"/>
        <v/>
      </c>
      <c r="O466" s="8"/>
      <c r="P466" s="8"/>
      <c r="Q466" s="8"/>
      <c r="R466" t="str">
        <f t="shared" si="124"/>
        <v/>
      </c>
      <c r="S466" t="str">
        <f t="shared" si="125"/>
        <v/>
      </c>
      <c r="T466" t="str">
        <f t="shared" si="126"/>
        <v/>
      </c>
      <c r="U466" t="str">
        <f t="shared" si="127"/>
        <v/>
      </c>
      <c r="V466" t="str">
        <f t="shared" si="128"/>
        <v/>
      </c>
      <c r="W466" t="str">
        <f t="shared" si="129"/>
        <v/>
      </c>
      <c r="X466" t="str">
        <f t="shared" si="130"/>
        <v/>
      </c>
      <c r="Y466" t="str">
        <f t="shared" si="131"/>
        <v/>
      </c>
      <c r="Z466" t="str">
        <f t="shared" si="132"/>
        <v/>
      </c>
      <c r="AA466" t="str">
        <f t="shared" si="133"/>
        <v/>
      </c>
      <c r="AB466" t="str">
        <f t="shared" si="134"/>
        <v/>
      </c>
      <c r="AC466" t="str">
        <f t="shared" si="135"/>
        <v/>
      </c>
    </row>
    <row r="467" spans="1:29" x14ac:dyDescent="0.25">
      <c r="A467" s="6"/>
      <c r="B467" s="6"/>
      <c r="C467" s="7" t="str">
        <f>IF($B467="","",VLOOKUP($B467,Baux!$A:$G,2,FALSE))</f>
        <v/>
      </c>
      <c r="D467" s="7" t="str">
        <f>IF($B467="","",VLOOKUP($B467,Baux!$A:$G,3,FALSE))</f>
        <v/>
      </c>
      <c r="E467" s="7" t="str">
        <f>IF($C467="","",VLOOKUP($C467,Biens!$A:$F,2,FALSE))</f>
        <v/>
      </c>
      <c r="F467" s="7" t="str">
        <f>IF(OR($A467="", $B467=""),"",MAX(VLOOKUP($B467,Baux!$A:$G,4,FALSE),DATE($A467,1,1)))</f>
        <v/>
      </c>
      <c r="G467" s="7" t="str">
        <f>IF(OR($A467="", $B467=""),"",MIN(IF(VLOOKUP($B467,Baux!$A:$G,5,FALSE)="",DATE($A467,12,31),VLOOKUP($B467,Baux!$A:$G,5,FALSE)),DATE($A467,12,31)))</f>
        <v/>
      </c>
      <c r="H467" s="7" t="str">
        <f t="shared" si="119"/>
        <v/>
      </c>
      <c r="I467" s="7" t="str">
        <f t="shared" si="120"/>
        <v/>
      </c>
      <c r="J467" s="7" t="str">
        <f>IF(OR($A467="", $B467=""),"",$I467*(IFERROR(SUMIFS(Charges_Reelles!$J:$J,Charges_Reelles!$C:$C,$A467,Charges_Reelles!$D:$D,"Immeuble",Charges_Reelles!$E:$E,$E467,Charges_Reelles!$K:$K,"O",Charges_Reelles!$L:$L,"Tantièmes")*IFERROR(VLOOKUP($C467,Biens!$A:$F,3,FALSE)/VLOOKUP($E467,Immeubles!$A:$F,3,FALSE),0),0)+IFERROR(SUMIFS(Charges_Reelles!$J:$J,Charges_Reelles!$C:$C,$A467,Charges_Reelles!$D:$D,"Immeuble",Charges_Reelles!$E:$E,$E467,Charges_Reelles!$K:$K,"O",Charges_Reelles!$L:$L,"Surface")*IFERROR(VLOOKUP($C467,Biens!$A:$F,4,FALSE)/VLOOKUP($E467,Immeubles!$A:$F,4,FALSE),0),0)+IFERROR(SUMIFS(Charges_Reelles!$J:$J,Charges_Reelles!$C:$C,$A467,Charges_Reelles!$D:$D,"Immeuble",Charges_Reelles!$E:$E,$E467,Charges_Reelles!$K:$K,"O",Charges_Reelles!$L:$L,"Égalitaire")*IFERROR(1/VLOOKUP($E467,Immeubles!$A:$F,5,FALSE),0),0)+SUMIFS(Charges_Reelles!$J:$J,Charges_Reelles!$C:$C,$A467,Charges_Reelles!$D:$D,"Bien",Charges_Reelles!$F:$F,$C467,Charges_Reelles!$K:$K,"O")+SUMIFS(Charges_Reelles!$J:$J,Charges_Reelles!$C:$C,$A467,Charges_Reelles!$D:$D,"Bail",Charges_Reelles!$G:$G,$B467,Charges_Reelles!$K:$K,"O")))</f>
        <v/>
      </c>
      <c r="K467" s="7" t="str">
        <f>IF(OR($A467="", $B467=""),"",SUMIFS(Provisions!$D:$D,Provisions!$B:$B,$A467,Provisions!$C:$C,$B467))</f>
        <v/>
      </c>
      <c r="L467" s="7" t="str">
        <f t="shared" si="121"/>
        <v/>
      </c>
      <c r="M467" s="7" t="str">
        <f t="shared" si="122"/>
        <v/>
      </c>
      <c r="N467" s="7" t="str">
        <f t="shared" si="123"/>
        <v/>
      </c>
      <c r="O467" s="8"/>
      <c r="P467" s="8"/>
      <c r="Q467" s="8"/>
      <c r="R467" t="str">
        <f t="shared" si="124"/>
        <v/>
      </c>
      <c r="S467" t="str">
        <f t="shared" si="125"/>
        <v/>
      </c>
      <c r="T467" t="str">
        <f t="shared" si="126"/>
        <v/>
      </c>
      <c r="U467" t="str">
        <f t="shared" si="127"/>
        <v/>
      </c>
      <c r="V467" t="str">
        <f t="shared" si="128"/>
        <v/>
      </c>
      <c r="W467" t="str">
        <f t="shared" si="129"/>
        <v/>
      </c>
      <c r="X467" t="str">
        <f t="shared" si="130"/>
        <v/>
      </c>
      <c r="Y467" t="str">
        <f t="shared" si="131"/>
        <v/>
      </c>
      <c r="Z467" t="str">
        <f t="shared" si="132"/>
        <v/>
      </c>
      <c r="AA467" t="str">
        <f t="shared" si="133"/>
        <v/>
      </c>
      <c r="AB467" t="str">
        <f t="shared" si="134"/>
        <v/>
      </c>
      <c r="AC467" t="str">
        <f t="shared" si="135"/>
        <v/>
      </c>
    </row>
    <row r="468" spans="1:29" x14ac:dyDescent="0.25">
      <c r="A468" s="6"/>
      <c r="B468" s="6"/>
      <c r="C468" s="7" t="str">
        <f>IF($B468="","",VLOOKUP($B468,Baux!$A:$G,2,FALSE))</f>
        <v/>
      </c>
      <c r="D468" s="7" t="str">
        <f>IF($B468="","",VLOOKUP($B468,Baux!$A:$G,3,FALSE))</f>
        <v/>
      </c>
      <c r="E468" s="7" t="str">
        <f>IF($C468="","",VLOOKUP($C468,Biens!$A:$F,2,FALSE))</f>
        <v/>
      </c>
      <c r="F468" s="7" t="str">
        <f>IF(OR($A468="", $B468=""),"",MAX(VLOOKUP($B468,Baux!$A:$G,4,FALSE),DATE($A468,1,1)))</f>
        <v/>
      </c>
      <c r="G468" s="7" t="str">
        <f>IF(OR($A468="", $B468=""),"",MIN(IF(VLOOKUP($B468,Baux!$A:$G,5,FALSE)="",DATE($A468,12,31),VLOOKUP($B468,Baux!$A:$G,5,FALSE)),DATE($A468,12,31)))</f>
        <v/>
      </c>
      <c r="H468" s="7" t="str">
        <f t="shared" si="119"/>
        <v/>
      </c>
      <c r="I468" s="7" t="str">
        <f t="shared" si="120"/>
        <v/>
      </c>
      <c r="J468" s="7" t="str">
        <f>IF(OR($A468="", $B468=""),"",$I468*(IFERROR(SUMIFS(Charges_Reelles!$J:$J,Charges_Reelles!$C:$C,$A468,Charges_Reelles!$D:$D,"Immeuble",Charges_Reelles!$E:$E,$E468,Charges_Reelles!$K:$K,"O",Charges_Reelles!$L:$L,"Tantièmes")*IFERROR(VLOOKUP($C468,Biens!$A:$F,3,FALSE)/VLOOKUP($E468,Immeubles!$A:$F,3,FALSE),0),0)+IFERROR(SUMIFS(Charges_Reelles!$J:$J,Charges_Reelles!$C:$C,$A468,Charges_Reelles!$D:$D,"Immeuble",Charges_Reelles!$E:$E,$E468,Charges_Reelles!$K:$K,"O",Charges_Reelles!$L:$L,"Surface")*IFERROR(VLOOKUP($C468,Biens!$A:$F,4,FALSE)/VLOOKUP($E468,Immeubles!$A:$F,4,FALSE),0),0)+IFERROR(SUMIFS(Charges_Reelles!$J:$J,Charges_Reelles!$C:$C,$A468,Charges_Reelles!$D:$D,"Immeuble",Charges_Reelles!$E:$E,$E468,Charges_Reelles!$K:$K,"O",Charges_Reelles!$L:$L,"Égalitaire")*IFERROR(1/VLOOKUP($E468,Immeubles!$A:$F,5,FALSE),0),0)+SUMIFS(Charges_Reelles!$J:$J,Charges_Reelles!$C:$C,$A468,Charges_Reelles!$D:$D,"Bien",Charges_Reelles!$F:$F,$C468,Charges_Reelles!$K:$K,"O")+SUMIFS(Charges_Reelles!$J:$J,Charges_Reelles!$C:$C,$A468,Charges_Reelles!$D:$D,"Bail",Charges_Reelles!$G:$G,$B468,Charges_Reelles!$K:$K,"O")))</f>
        <v/>
      </c>
      <c r="K468" s="7" t="str">
        <f>IF(OR($A468="", $B468=""),"",SUMIFS(Provisions!$D:$D,Provisions!$B:$B,$A468,Provisions!$C:$C,$B468))</f>
        <v/>
      </c>
      <c r="L468" s="7" t="str">
        <f t="shared" si="121"/>
        <v/>
      </c>
      <c r="M468" s="7" t="str">
        <f t="shared" si="122"/>
        <v/>
      </c>
      <c r="N468" s="7" t="str">
        <f t="shared" si="123"/>
        <v/>
      </c>
      <c r="O468" s="8"/>
      <c r="P468" s="8"/>
      <c r="Q468" s="8"/>
      <c r="R468" t="str">
        <f t="shared" si="124"/>
        <v/>
      </c>
      <c r="S468" t="str">
        <f t="shared" si="125"/>
        <v/>
      </c>
      <c r="T468" t="str">
        <f t="shared" si="126"/>
        <v/>
      </c>
      <c r="U468" t="str">
        <f t="shared" si="127"/>
        <v/>
      </c>
      <c r="V468" t="str">
        <f t="shared" si="128"/>
        <v/>
      </c>
      <c r="W468" t="str">
        <f t="shared" si="129"/>
        <v/>
      </c>
      <c r="X468" t="str">
        <f t="shared" si="130"/>
        <v/>
      </c>
      <c r="Y468" t="str">
        <f t="shared" si="131"/>
        <v/>
      </c>
      <c r="Z468" t="str">
        <f t="shared" si="132"/>
        <v/>
      </c>
      <c r="AA468" t="str">
        <f t="shared" si="133"/>
        <v/>
      </c>
      <c r="AB468" t="str">
        <f t="shared" si="134"/>
        <v/>
      </c>
      <c r="AC468" t="str">
        <f t="shared" si="135"/>
        <v/>
      </c>
    </row>
    <row r="469" spans="1:29" x14ac:dyDescent="0.25">
      <c r="A469" s="6"/>
      <c r="B469" s="6"/>
      <c r="C469" s="7" t="str">
        <f>IF($B469="","",VLOOKUP($B469,Baux!$A:$G,2,FALSE))</f>
        <v/>
      </c>
      <c r="D469" s="7" t="str">
        <f>IF($B469="","",VLOOKUP($B469,Baux!$A:$G,3,FALSE))</f>
        <v/>
      </c>
      <c r="E469" s="7" t="str">
        <f>IF($C469="","",VLOOKUP($C469,Biens!$A:$F,2,FALSE))</f>
        <v/>
      </c>
      <c r="F469" s="7" t="str">
        <f>IF(OR($A469="", $B469=""),"",MAX(VLOOKUP($B469,Baux!$A:$G,4,FALSE),DATE($A469,1,1)))</f>
        <v/>
      </c>
      <c r="G469" s="7" t="str">
        <f>IF(OR($A469="", $B469=""),"",MIN(IF(VLOOKUP($B469,Baux!$A:$G,5,FALSE)="",DATE($A469,12,31),VLOOKUP($B469,Baux!$A:$G,5,FALSE)),DATE($A469,12,31)))</f>
        <v/>
      </c>
      <c r="H469" s="7" t="str">
        <f t="shared" si="119"/>
        <v/>
      </c>
      <c r="I469" s="7" t="str">
        <f t="shared" si="120"/>
        <v/>
      </c>
      <c r="J469" s="7" t="str">
        <f>IF(OR($A469="", $B469=""),"",$I469*(IFERROR(SUMIFS(Charges_Reelles!$J:$J,Charges_Reelles!$C:$C,$A469,Charges_Reelles!$D:$D,"Immeuble",Charges_Reelles!$E:$E,$E469,Charges_Reelles!$K:$K,"O",Charges_Reelles!$L:$L,"Tantièmes")*IFERROR(VLOOKUP($C469,Biens!$A:$F,3,FALSE)/VLOOKUP($E469,Immeubles!$A:$F,3,FALSE),0),0)+IFERROR(SUMIFS(Charges_Reelles!$J:$J,Charges_Reelles!$C:$C,$A469,Charges_Reelles!$D:$D,"Immeuble",Charges_Reelles!$E:$E,$E469,Charges_Reelles!$K:$K,"O",Charges_Reelles!$L:$L,"Surface")*IFERROR(VLOOKUP($C469,Biens!$A:$F,4,FALSE)/VLOOKUP($E469,Immeubles!$A:$F,4,FALSE),0),0)+IFERROR(SUMIFS(Charges_Reelles!$J:$J,Charges_Reelles!$C:$C,$A469,Charges_Reelles!$D:$D,"Immeuble",Charges_Reelles!$E:$E,$E469,Charges_Reelles!$K:$K,"O",Charges_Reelles!$L:$L,"Égalitaire")*IFERROR(1/VLOOKUP($E469,Immeubles!$A:$F,5,FALSE),0),0)+SUMIFS(Charges_Reelles!$J:$J,Charges_Reelles!$C:$C,$A469,Charges_Reelles!$D:$D,"Bien",Charges_Reelles!$F:$F,$C469,Charges_Reelles!$K:$K,"O")+SUMIFS(Charges_Reelles!$J:$J,Charges_Reelles!$C:$C,$A469,Charges_Reelles!$D:$D,"Bail",Charges_Reelles!$G:$G,$B469,Charges_Reelles!$K:$K,"O")))</f>
        <v/>
      </c>
      <c r="K469" s="7" t="str">
        <f>IF(OR($A469="", $B469=""),"",SUMIFS(Provisions!$D:$D,Provisions!$B:$B,$A469,Provisions!$C:$C,$B469))</f>
        <v/>
      </c>
      <c r="L469" s="7" t="str">
        <f t="shared" si="121"/>
        <v/>
      </c>
      <c r="M469" s="7" t="str">
        <f t="shared" si="122"/>
        <v/>
      </c>
      <c r="N469" s="7" t="str">
        <f t="shared" si="123"/>
        <v/>
      </c>
      <c r="O469" s="8"/>
      <c r="P469" s="8"/>
      <c r="Q469" s="8"/>
      <c r="R469" t="str">
        <f t="shared" si="124"/>
        <v/>
      </c>
      <c r="S469" t="str">
        <f t="shared" si="125"/>
        <v/>
      </c>
      <c r="T469" t="str">
        <f t="shared" si="126"/>
        <v/>
      </c>
      <c r="U469" t="str">
        <f t="shared" si="127"/>
        <v/>
      </c>
      <c r="V469" t="str">
        <f t="shared" si="128"/>
        <v/>
      </c>
      <c r="W469" t="str">
        <f t="shared" si="129"/>
        <v/>
      </c>
      <c r="X469" t="str">
        <f t="shared" si="130"/>
        <v/>
      </c>
      <c r="Y469" t="str">
        <f t="shared" si="131"/>
        <v/>
      </c>
      <c r="Z469" t="str">
        <f t="shared" si="132"/>
        <v/>
      </c>
      <c r="AA469" t="str">
        <f t="shared" si="133"/>
        <v/>
      </c>
      <c r="AB469" t="str">
        <f t="shared" si="134"/>
        <v/>
      </c>
      <c r="AC469" t="str">
        <f t="shared" si="135"/>
        <v/>
      </c>
    </row>
    <row r="470" spans="1:29" x14ac:dyDescent="0.25">
      <c r="A470" s="6"/>
      <c r="B470" s="6"/>
      <c r="C470" s="7" t="str">
        <f>IF($B470="","",VLOOKUP($B470,Baux!$A:$G,2,FALSE))</f>
        <v/>
      </c>
      <c r="D470" s="7" t="str">
        <f>IF($B470="","",VLOOKUP($B470,Baux!$A:$G,3,FALSE))</f>
        <v/>
      </c>
      <c r="E470" s="7" t="str">
        <f>IF($C470="","",VLOOKUP($C470,Biens!$A:$F,2,FALSE))</f>
        <v/>
      </c>
      <c r="F470" s="7" t="str">
        <f>IF(OR($A470="", $B470=""),"",MAX(VLOOKUP($B470,Baux!$A:$G,4,FALSE),DATE($A470,1,1)))</f>
        <v/>
      </c>
      <c r="G470" s="7" t="str">
        <f>IF(OR($A470="", $B470=""),"",MIN(IF(VLOOKUP($B470,Baux!$A:$G,5,FALSE)="",DATE($A470,12,31),VLOOKUP($B470,Baux!$A:$G,5,FALSE)),DATE($A470,12,31)))</f>
        <v/>
      </c>
      <c r="H470" s="7" t="str">
        <f t="shared" si="119"/>
        <v/>
      </c>
      <c r="I470" s="7" t="str">
        <f t="shared" si="120"/>
        <v/>
      </c>
      <c r="J470" s="7" t="str">
        <f>IF(OR($A470="", $B470=""),"",$I470*(IFERROR(SUMIFS(Charges_Reelles!$J:$J,Charges_Reelles!$C:$C,$A470,Charges_Reelles!$D:$D,"Immeuble",Charges_Reelles!$E:$E,$E470,Charges_Reelles!$K:$K,"O",Charges_Reelles!$L:$L,"Tantièmes")*IFERROR(VLOOKUP($C470,Biens!$A:$F,3,FALSE)/VLOOKUP($E470,Immeubles!$A:$F,3,FALSE),0),0)+IFERROR(SUMIFS(Charges_Reelles!$J:$J,Charges_Reelles!$C:$C,$A470,Charges_Reelles!$D:$D,"Immeuble",Charges_Reelles!$E:$E,$E470,Charges_Reelles!$K:$K,"O",Charges_Reelles!$L:$L,"Surface")*IFERROR(VLOOKUP($C470,Biens!$A:$F,4,FALSE)/VLOOKUP($E470,Immeubles!$A:$F,4,FALSE),0),0)+IFERROR(SUMIFS(Charges_Reelles!$J:$J,Charges_Reelles!$C:$C,$A470,Charges_Reelles!$D:$D,"Immeuble",Charges_Reelles!$E:$E,$E470,Charges_Reelles!$K:$K,"O",Charges_Reelles!$L:$L,"Égalitaire")*IFERROR(1/VLOOKUP($E470,Immeubles!$A:$F,5,FALSE),0),0)+SUMIFS(Charges_Reelles!$J:$J,Charges_Reelles!$C:$C,$A470,Charges_Reelles!$D:$D,"Bien",Charges_Reelles!$F:$F,$C470,Charges_Reelles!$K:$K,"O")+SUMIFS(Charges_Reelles!$J:$J,Charges_Reelles!$C:$C,$A470,Charges_Reelles!$D:$D,"Bail",Charges_Reelles!$G:$G,$B470,Charges_Reelles!$K:$K,"O")))</f>
        <v/>
      </c>
      <c r="K470" s="7" t="str">
        <f>IF(OR($A470="", $B470=""),"",SUMIFS(Provisions!$D:$D,Provisions!$B:$B,$A470,Provisions!$C:$C,$B470))</f>
        <v/>
      </c>
      <c r="L470" s="7" t="str">
        <f t="shared" si="121"/>
        <v/>
      </c>
      <c r="M470" s="7" t="str">
        <f t="shared" si="122"/>
        <v/>
      </c>
      <c r="N470" s="7" t="str">
        <f t="shared" si="123"/>
        <v/>
      </c>
      <c r="O470" s="8"/>
      <c r="P470" s="8"/>
      <c r="Q470" s="8"/>
      <c r="R470" t="str">
        <f t="shared" si="124"/>
        <v/>
      </c>
      <c r="S470" t="str">
        <f t="shared" si="125"/>
        <v/>
      </c>
      <c r="T470" t="str">
        <f t="shared" si="126"/>
        <v/>
      </c>
      <c r="U470" t="str">
        <f t="shared" si="127"/>
        <v/>
      </c>
      <c r="V470" t="str">
        <f t="shared" si="128"/>
        <v/>
      </c>
      <c r="W470" t="str">
        <f t="shared" si="129"/>
        <v/>
      </c>
      <c r="X470" t="str">
        <f t="shared" si="130"/>
        <v/>
      </c>
      <c r="Y470" t="str">
        <f t="shared" si="131"/>
        <v/>
      </c>
      <c r="Z470" t="str">
        <f t="shared" si="132"/>
        <v/>
      </c>
      <c r="AA470" t="str">
        <f t="shared" si="133"/>
        <v/>
      </c>
      <c r="AB470" t="str">
        <f t="shared" si="134"/>
        <v/>
      </c>
      <c r="AC470" t="str">
        <f t="shared" si="135"/>
        <v/>
      </c>
    </row>
    <row r="471" spans="1:29" x14ac:dyDescent="0.25">
      <c r="A471" s="6"/>
      <c r="B471" s="6"/>
      <c r="C471" s="7" t="str">
        <f>IF($B471="","",VLOOKUP($B471,Baux!$A:$G,2,FALSE))</f>
        <v/>
      </c>
      <c r="D471" s="7" t="str">
        <f>IF($B471="","",VLOOKUP($B471,Baux!$A:$G,3,FALSE))</f>
        <v/>
      </c>
      <c r="E471" s="7" t="str">
        <f>IF($C471="","",VLOOKUP($C471,Biens!$A:$F,2,FALSE))</f>
        <v/>
      </c>
      <c r="F471" s="7" t="str">
        <f>IF(OR($A471="", $B471=""),"",MAX(VLOOKUP($B471,Baux!$A:$G,4,FALSE),DATE($A471,1,1)))</f>
        <v/>
      </c>
      <c r="G471" s="7" t="str">
        <f>IF(OR($A471="", $B471=""),"",MIN(IF(VLOOKUP($B471,Baux!$A:$G,5,FALSE)="",DATE($A471,12,31),VLOOKUP($B471,Baux!$A:$G,5,FALSE)),DATE($A471,12,31)))</f>
        <v/>
      </c>
      <c r="H471" s="7" t="str">
        <f t="shared" si="119"/>
        <v/>
      </c>
      <c r="I471" s="7" t="str">
        <f t="shared" si="120"/>
        <v/>
      </c>
      <c r="J471" s="7" t="str">
        <f>IF(OR($A471="", $B471=""),"",$I471*(IFERROR(SUMIFS(Charges_Reelles!$J:$J,Charges_Reelles!$C:$C,$A471,Charges_Reelles!$D:$D,"Immeuble",Charges_Reelles!$E:$E,$E471,Charges_Reelles!$K:$K,"O",Charges_Reelles!$L:$L,"Tantièmes")*IFERROR(VLOOKUP($C471,Biens!$A:$F,3,FALSE)/VLOOKUP($E471,Immeubles!$A:$F,3,FALSE),0),0)+IFERROR(SUMIFS(Charges_Reelles!$J:$J,Charges_Reelles!$C:$C,$A471,Charges_Reelles!$D:$D,"Immeuble",Charges_Reelles!$E:$E,$E471,Charges_Reelles!$K:$K,"O",Charges_Reelles!$L:$L,"Surface")*IFERROR(VLOOKUP($C471,Biens!$A:$F,4,FALSE)/VLOOKUP($E471,Immeubles!$A:$F,4,FALSE),0),0)+IFERROR(SUMIFS(Charges_Reelles!$J:$J,Charges_Reelles!$C:$C,$A471,Charges_Reelles!$D:$D,"Immeuble",Charges_Reelles!$E:$E,$E471,Charges_Reelles!$K:$K,"O",Charges_Reelles!$L:$L,"Égalitaire")*IFERROR(1/VLOOKUP($E471,Immeubles!$A:$F,5,FALSE),0),0)+SUMIFS(Charges_Reelles!$J:$J,Charges_Reelles!$C:$C,$A471,Charges_Reelles!$D:$D,"Bien",Charges_Reelles!$F:$F,$C471,Charges_Reelles!$K:$K,"O")+SUMIFS(Charges_Reelles!$J:$J,Charges_Reelles!$C:$C,$A471,Charges_Reelles!$D:$D,"Bail",Charges_Reelles!$G:$G,$B471,Charges_Reelles!$K:$K,"O")))</f>
        <v/>
      </c>
      <c r="K471" s="7" t="str">
        <f>IF(OR($A471="", $B471=""),"",SUMIFS(Provisions!$D:$D,Provisions!$B:$B,$A471,Provisions!$C:$C,$B471))</f>
        <v/>
      </c>
      <c r="L471" s="7" t="str">
        <f t="shared" si="121"/>
        <v/>
      </c>
      <c r="M471" s="7" t="str">
        <f t="shared" si="122"/>
        <v/>
      </c>
      <c r="N471" s="7" t="str">
        <f t="shared" si="123"/>
        <v/>
      </c>
      <c r="O471" s="8"/>
      <c r="P471" s="8"/>
      <c r="Q471" s="8"/>
      <c r="R471" t="str">
        <f t="shared" si="124"/>
        <v/>
      </c>
      <c r="S471" t="str">
        <f t="shared" si="125"/>
        <v/>
      </c>
      <c r="T471" t="str">
        <f t="shared" si="126"/>
        <v/>
      </c>
      <c r="U471" t="str">
        <f t="shared" si="127"/>
        <v/>
      </c>
      <c r="V471" t="str">
        <f t="shared" si="128"/>
        <v/>
      </c>
      <c r="W471" t="str">
        <f t="shared" si="129"/>
        <v/>
      </c>
      <c r="X471" t="str">
        <f t="shared" si="130"/>
        <v/>
      </c>
      <c r="Y471" t="str">
        <f t="shared" si="131"/>
        <v/>
      </c>
      <c r="Z471" t="str">
        <f t="shared" si="132"/>
        <v/>
      </c>
      <c r="AA471" t="str">
        <f t="shared" si="133"/>
        <v/>
      </c>
      <c r="AB471" t="str">
        <f t="shared" si="134"/>
        <v/>
      </c>
      <c r="AC471" t="str">
        <f t="shared" si="135"/>
        <v/>
      </c>
    </row>
    <row r="472" spans="1:29" x14ac:dyDescent="0.25">
      <c r="A472" s="6"/>
      <c r="B472" s="6"/>
      <c r="C472" s="7" t="str">
        <f>IF($B472="","",VLOOKUP($B472,Baux!$A:$G,2,FALSE))</f>
        <v/>
      </c>
      <c r="D472" s="7" t="str">
        <f>IF($B472="","",VLOOKUP($B472,Baux!$A:$G,3,FALSE))</f>
        <v/>
      </c>
      <c r="E472" s="7" t="str">
        <f>IF($C472="","",VLOOKUP($C472,Biens!$A:$F,2,FALSE))</f>
        <v/>
      </c>
      <c r="F472" s="7" t="str">
        <f>IF(OR($A472="", $B472=""),"",MAX(VLOOKUP($B472,Baux!$A:$G,4,FALSE),DATE($A472,1,1)))</f>
        <v/>
      </c>
      <c r="G472" s="7" t="str">
        <f>IF(OR($A472="", $B472=""),"",MIN(IF(VLOOKUP($B472,Baux!$A:$G,5,FALSE)="",DATE($A472,12,31),VLOOKUP($B472,Baux!$A:$G,5,FALSE)),DATE($A472,12,31)))</f>
        <v/>
      </c>
      <c r="H472" s="7" t="str">
        <f t="shared" si="119"/>
        <v/>
      </c>
      <c r="I472" s="7" t="str">
        <f t="shared" si="120"/>
        <v/>
      </c>
      <c r="J472" s="7" t="str">
        <f>IF(OR($A472="", $B472=""),"",$I472*(IFERROR(SUMIFS(Charges_Reelles!$J:$J,Charges_Reelles!$C:$C,$A472,Charges_Reelles!$D:$D,"Immeuble",Charges_Reelles!$E:$E,$E472,Charges_Reelles!$K:$K,"O",Charges_Reelles!$L:$L,"Tantièmes")*IFERROR(VLOOKUP($C472,Biens!$A:$F,3,FALSE)/VLOOKUP($E472,Immeubles!$A:$F,3,FALSE),0),0)+IFERROR(SUMIFS(Charges_Reelles!$J:$J,Charges_Reelles!$C:$C,$A472,Charges_Reelles!$D:$D,"Immeuble",Charges_Reelles!$E:$E,$E472,Charges_Reelles!$K:$K,"O",Charges_Reelles!$L:$L,"Surface")*IFERROR(VLOOKUP($C472,Biens!$A:$F,4,FALSE)/VLOOKUP($E472,Immeubles!$A:$F,4,FALSE),0),0)+IFERROR(SUMIFS(Charges_Reelles!$J:$J,Charges_Reelles!$C:$C,$A472,Charges_Reelles!$D:$D,"Immeuble",Charges_Reelles!$E:$E,$E472,Charges_Reelles!$K:$K,"O",Charges_Reelles!$L:$L,"Égalitaire")*IFERROR(1/VLOOKUP($E472,Immeubles!$A:$F,5,FALSE),0),0)+SUMIFS(Charges_Reelles!$J:$J,Charges_Reelles!$C:$C,$A472,Charges_Reelles!$D:$D,"Bien",Charges_Reelles!$F:$F,$C472,Charges_Reelles!$K:$K,"O")+SUMIFS(Charges_Reelles!$J:$J,Charges_Reelles!$C:$C,$A472,Charges_Reelles!$D:$D,"Bail",Charges_Reelles!$G:$G,$B472,Charges_Reelles!$K:$K,"O")))</f>
        <v/>
      </c>
      <c r="K472" s="7" t="str">
        <f>IF(OR($A472="", $B472=""),"",SUMIFS(Provisions!$D:$D,Provisions!$B:$B,$A472,Provisions!$C:$C,$B472))</f>
        <v/>
      </c>
      <c r="L472" s="7" t="str">
        <f t="shared" si="121"/>
        <v/>
      </c>
      <c r="M472" s="7" t="str">
        <f t="shared" si="122"/>
        <v/>
      </c>
      <c r="N472" s="7" t="str">
        <f t="shared" si="123"/>
        <v/>
      </c>
      <c r="O472" s="8"/>
      <c r="P472" s="8"/>
      <c r="Q472" s="8"/>
      <c r="R472" t="str">
        <f t="shared" si="124"/>
        <v/>
      </c>
      <c r="S472" t="str">
        <f t="shared" si="125"/>
        <v/>
      </c>
      <c r="T472" t="str">
        <f t="shared" si="126"/>
        <v/>
      </c>
      <c r="U472" t="str">
        <f t="shared" si="127"/>
        <v/>
      </c>
      <c r="V472" t="str">
        <f t="shared" si="128"/>
        <v/>
      </c>
      <c r="W472" t="str">
        <f t="shared" si="129"/>
        <v/>
      </c>
      <c r="X472" t="str">
        <f t="shared" si="130"/>
        <v/>
      </c>
      <c r="Y472" t="str">
        <f t="shared" si="131"/>
        <v/>
      </c>
      <c r="Z472" t="str">
        <f t="shared" si="132"/>
        <v/>
      </c>
      <c r="AA472" t="str">
        <f t="shared" si="133"/>
        <v/>
      </c>
      <c r="AB472" t="str">
        <f t="shared" si="134"/>
        <v/>
      </c>
      <c r="AC472" t="str">
        <f t="shared" si="135"/>
        <v/>
      </c>
    </row>
    <row r="473" spans="1:29" x14ac:dyDescent="0.25">
      <c r="A473" s="6"/>
      <c r="B473" s="6"/>
      <c r="C473" s="7" t="str">
        <f>IF($B473="","",VLOOKUP($B473,Baux!$A:$G,2,FALSE))</f>
        <v/>
      </c>
      <c r="D473" s="7" t="str">
        <f>IF($B473="","",VLOOKUP($B473,Baux!$A:$G,3,FALSE))</f>
        <v/>
      </c>
      <c r="E473" s="7" t="str">
        <f>IF($C473="","",VLOOKUP($C473,Biens!$A:$F,2,FALSE))</f>
        <v/>
      </c>
      <c r="F473" s="7" t="str">
        <f>IF(OR($A473="", $B473=""),"",MAX(VLOOKUP($B473,Baux!$A:$G,4,FALSE),DATE($A473,1,1)))</f>
        <v/>
      </c>
      <c r="G473" s="7" t="str">
        <f>IF(OR($A473="", $B473=""),"",MIN(IF(VLOOKUP($B473,Baux!$A:$G,5,FALSE)="",DATE($A473,12,31),VLOOKUP($B473,Baux!$A:$G,5,FALSE)),DATE($A473,12,31)))</f>
        <v/>
      </c>
      <c r="H473" s="7" t="str">
        <f t="shared" si="119"/>
        <v/>
      </c>
      <c r="I473" s="7" t="str">
        <f t="shared" si="120"/>
        <v/>
      </c>
      <c r="J473" s="7" t="str">
        <f>IF(OR($A473="", $B473=""),"",$I473*(IFERROR(SUMIFS(Charges_Reelles!$J:$J,Charges_Reelles!$C:$C,$A473,Charges_Reelles!$D:$D,"Immeuble",Charges_Reelles!$E:$E,$E473,Charges_Reelles!$K:$K,"O",Charges_Reelles!$L:$L,"Tantièmes")*IFERROR(VLOOKUP($C473,Biens!$A:$F,3,FALSE)/VLOOKUP($E473,Immeubles!$A:$F,3,FALSE),0),0)+IFERROR(SUMIFS(Charges_Reelles!$J:$J,Charges_Reelles!$C:$C,$A473,Charges_Reelles!$D:$D,"Immeuble",Charges_Reelles!$E:$E,$E473,Charges_Reelles!$K:$K,"O",Charges_Reelles!$L:$L,"Surface")*IFERROR(VLOOKUP($C473,Biens!$A:$F,4,FALSE)/VLOOKUP($E473,Immeubles!$A:$F,4,FALSE),0),0)+IFERROR(SUMIFS(Charges_Reelles!$J:$J,Charges_Reelles!$C:$C,$A473,Charges_Reelles!$D:$D,"Immeuble",Charges_Reelles!$E:$E,$E473,Charges_Reelles!$K:$K,"O",Charges_Reelles!$L:$L,"Égalitaire")*IFERROR(1/VLOOKUP($E473,Immeubles!$A:$F,5,FALSE),0),0)+SUMIFS(Charges_Reelles!$J:$J,Charges_Reelles!$C:$C,$A473,Charges_Reelles!$D:$D,"Bien",Charges_Reelles!$F:$F,$C473,Charges_Reelles!$K:$K,"O")+SUMIFS(Charges_Reelles!$J:$J,Charges_Reelles!$C:$C,$A473,Charges_Reelles!$D:$D,"Bail",Charges_Reelles!$G:$G,$B473,Charges_Reelles!$K:$K,"O")))</f>
        <v/>
      </c>
      <c r="K473" s="7" t="str">
        <f>IF(OR($A473="", $B473=""),"",SUMIFS(Provisions!$D:$D,Provisions!$B:$B,$A473,Provisions!$C:$C,$B473))</f>
        <v/>
      </c>
      <c r="L473" s="7" t="str">
        <f t="shared" si="121"/>
        <v/>
      </c>
      <c r="M473" s="7" t="str">
        <f t="shared" si="122"/>
        <v/>
      </c>
      <c r="N473" s="7" t="str">
        <f t="shared" si="123"/>
        <v/>
      </c>
      <c r="O473" s="8"/>
      <c r="P473" s="8"/>
      <c r="Q473" s="8"/>
      <c r="R473" t="str">
        <f t="shared" si="124"/>
        <v/>
      </c>
      <c r="S473" t="str">
        <f t="shared" si="125"/>
        <v/>
      </c>
      <c r="T473" t="str">
        <f t="shared" si="126"/>
        <v/>
      </c>
      <c r="U473" t="str">
        <f t="shared" si="127"/>
        <v/>
      </c>
      <c r="V473" t="str">
        <f t="shared" si="128"/>
        <v/>
      </c>
      <c r="W473" t="str">
        <f t="shared" si="129"/>
        <v/>
      </c>
      <c r="X473" t="str">
        <f t="shared" si="130"/>
        <v/>
      </c>
      <c r="Y473" t="str">
        <f t="shared" si="131"/>
        <v/>
      </c>
      <c r="Z473" t="str">
        <f t="shared" si="132"/>
        <v/>
      </c>
      <c r="AA473" t="str">
        <f t="shared" si="133"/>
        <v/>
      </c>
      <c r="AB473" t="str">
        <f t="shared" si="134"/>
        <v/>
      </c>
      <c r="AC473" t="str">
        <f t="shared" si="135"/>
        <v/>
      </c>
    </row>
    <row r="474" spans="1:29" x14ac:dyDescent="0.25">
      <c r="A474" s="6"/>
      <c r="B474" s="6"/>
      <c r="C474" s="7" t="str">
        <f>IF($B474="","",VLOOKUP($B474,Baux!$A:$G,2,FALSE))</f>
        <v/>
      </c>
      <c r="D474" s="7" t="str">
        <f>IF($B474="","",VLOOKUP($B474,Baux!$A:$G,3,FALSE))</f>
        <v/>
      </c>
      <c r="E474" s="7" t="str">
        <f>IF($C474="","",VLOOKUP($C474,Biens!$A:$F,2,FALSE))</f>
        <v/>
      </c>
      <c r="F474" s="7" t="str">
        <f>IF(OR($A474="", $B474=""),"",MAX(VLOOKUP($B474,Baux!$A:$G,4,FALSE),DATE($A474,1,1)))</f>
        <v/>
      </c>
      <c r="G474" s="7" t="str">
        <f>IF(OR($A474="", $B474=""),"",MIN(IF(VLOOKUP($B474,Baux!$A:$G,5,FALSE)="",DATE($A474,12,31),VLOOKUP($B474,Baux!$A:$G,5,FALSE)),DATE($A474,12,31)))</f>
        <v/>
      </c>
      <c r="H474" s="7" t="str">
        <f t="shared" si="119"/>
        <v/>
      </c>
      <c r="I474" s="7" t="str">
        <f t="shared" si="120"/>
        <v/>
      </c>
      <c r="J474" s="7" t="str">
        <f>IF(OR($A474="", $B474=""),"",$I474*(IFERROR(SUMIFS(Charges_Reelles!$J:$J,Charges_Reelles!$C:$C,$A474,Charges_Reelles!$D:$D,"Immeuble",Charges_Reelles!$E:$E,$E474,Charges_Reelles!$K:$K,"O",Charges_Reelles!$L:$L,"Tantièmes")*IFERROR(VLOOKUP($C474,Biens!$A:$F,3,FALSE)/VLOOKUP($E474,Immeubles!$A:$F,3,FALSE),0),0)+IFERROR(SUMIFS(Charges_Reelles!$J:$J,Charges_Reelles!$C:$C,$A474,Charges_Reelles!$D:$D,"Immeuble",Charges_Reelles!$E:$E,$E474,Charges_Reelles!$K:$K,"O",Charges_Reelles!$L:$L,"Surface")*IFERROR(VLOOKUP($C474,Biens!$A:$F,4,FALSE)/VLOOKUP($E474,Immeubles!$A:$F,4,FALSE),0),0)+IFERROR(SUMIFS(Charges_Reelles!$J:$J,Charges_Reelles!$C:$C,$A474,Charges_Reelles!$D:$D,"Immeuble",Charges_Reelles!$E:$E,$E474,Charges_Reelles!$K:$K,"O",Charges_Reelles!$L:$L,"Égalitaire")*IFERROR(1/VLOOKUP($E474,Immeubles!$A:$F,5,FALSE),0),0)+SUMIFS(Charges_Reelles!$J:$J,Charges_Reelles!$C:$C,$A474,Charges_Reelles!$D:$D,"Bien",Charges_Reelles!$F:$F,$C474,Charges_Reelles!$K:$K,"O")+SUMIFS(Charges_Reelles!$J:$J,Charges_Reelles!$C:$C,$A474,Charges_Reelles!$D:$D,"Bail",Charges_Reelles!$G:$G,$B474,Charges_Reelles!$K:$K,"O")))</f>
        <v/>
      </c>
      <c r="K474" s="7" t="str">
        <f>IF(OR($A474="", $B474=""),"",SUMIFS(Provisions!$D:$D,Provisions!$B:$B,$A474,Provisions!$C:$C,$B474))</f>
        <v/>
      </c>
      <c r="L474" s="7" t="str">
        <f t="shared" si="121"/>
        <v/>
      </c>
      <c r="M474" s="7" t="str">
        <f t="shared" si="122"/>
        <v/>
      </c>
      <c r="N474" s="7" t="str">
        <f t="shared" si="123"/>
        <v/>
      </c>
      <c r="O474" s="8"/>
      <c r="P474" s="8"/>
      <c r="Q474" s="8"/>
      <c r="R474" t="str">
        <f t="shared" si="124"/>
        <v/>
      </c>
      <c r="S474" t="str">
        <f t="shared" si="125"/>
        <v/>
      </c>
      <c r="T474" t="str">
        <f t="shared" si="126"/>
        <v/>
      </c>
      <c r="U474" t="str">
        <f t="shared" si="127"/>
        <v/>
      </c>
      <c r="V474" t="str">
        <f t="shared" si="128"/>
        <v/>
      </c>
      <c r="W474" t="str">
        <f t="shared" si="129"/>
        <v/>
      </c>
      <c r="X474" t="str">
        <f t="shared" si="130"/>
        <v/>
      </c>
      <c r="Y474" t="str">
        <f t="shared" si="131"/>
        <v/>
      </c>
      <c r="Z474" t="str">
        <f t="shared" si="132"/>
        <v/>
      </c>
      <c r="AA474" t="str">
        <f t="shared" si="133"/>
        <v/>
      </c>
      <c r="AB474" t="str">
        <f t="shared" si="134"/>
        <v/>
      </c>
      <c r="AC474" t="str">
        <f t="shared" si="135"/>
        <v/>
      </c>
    </row>
    <row r="475" spans="1:29" x14ac:dyDescent="0.25">
      <c r="A475" s="6"/>
      <c r="B475" s="6"/>
      <c r="C475" s="7" t="str">
        <f>IF($B475="","",VLOOKUP($B475,Baux!$A:$G,2,FALSE))</f>
        <v/>
      </c>
      <c r="D475" s="7" t="str">
        <f>IF($B475="","",VLOOKUP($B475,Baux!$A:$G,3,FALSE))</f>
        <v/>
      </c>
      <c r="E475" s="7" t="str">
        <f>IF($C475="","",VLOOKUP($C475,Biens!$A:$F,2,FALSE))</f>
        <v/>
      </c>
      <c r="F475" s="7" t="str">
        <f>IF(OR($A475="", $B475=""),"",MAX(VLOOKUP($B475,Baux!$A:$G,4,FALSE),DATE($A475,1,1)))</f>
        <v/>
      </c>
      <c r="G475" s="7" t="str">
        <f>IF(OR($A475="", $B475=""),"",MIN(IF(VLOOKUP($B475,Baux!$A:$G,5,FALSE)="",DATE($A475,12,31),VLOOKUP($B475,Baux!$A:$G,5,FALSE)),DATE($A475,12,31)))</f>
        <v/>
      </c>
      <c r="H475" s="7" t="str">
        <f t="shared" si="119"/>
        <v/>
      </c>
      <c r="I475" s="7" t="str">
        <f t="shared" si="120"/>
        <v/>
      </c>
      <c r="J475" s="7" t="str">
        <f>IF(OR($A475="", $B475=""),"",$I475*(IFERROR(SUMIFS(Charges_Reelles!$J:$J,Charges_Reelles!$C:$C,$A475,Charges_Reelles!$D:$D,"Immeuble",Charges_Reelles!$E:$E,$E475,Charges_Reelles!$K:$K,"O",Charges_Reelles!$L:$L,"Tantièmes")*IFERROR(VLOOKUP($C475,Biens!$A:$F,3,FALSE)/VLOOKUP($E475,Immeubles!$A:$F,3,FALSE),0),0)+IFERROR(SUMIFS(Charges_Reelles!$J:$J,Charges_Reelles!$C:$C,$A475,Charges_Reelles!$D:$D,"Immeuble",Charges_Reelles!$E:$E,$E475,Charges_Reelles!$K:$K,"O",Charges_Reelles!$L:$L,"Surface")*IFERROR(VLOOKUP($C475,Biens!$A:$F,4,FALSE)/VLOOKUP($E475,Immeubles!$A:$F,4,FALSE),0),0)+IFERROR(SUMIFS(Charges_Reelles!$J:$J,Charges_Reelles!$C:$C,$A475,Charges_Reelles!$D:$D,"Immeuble",Charges_Reelles!$E:$E,$E475,Charges_Reelles!$K:$K,"O",Charges_Reelles!$L:$L,"Égalitaire")*IFERROR(1/VLOOKUP($E475,Immeubles!$A:$F,5,FALSE),0),0)+SUMIFS(Charges_Reelles!$J:$J,Charges_Reelles!$C:$C,$A475,Charges_Reelles!$D:$D,"Bien",Charges_Reelles!$F:$F,$C475,Charges_Reelles!$K:$K,"O")+SUMIFS(Charges_Reelles!$J:$J,Charges_Reelles!$C:$C,$A475,Charges_Reelles!$D:$D,"Bail",Charges_Reelles!$G:$G,$B475,Charges_Reelles!$K:$K,"O")))</f>
        <v/>
      </c>
      <c r="K475" s="7" t="str">
        <f>IF(OR($A475="", $B475=""),"",SUMIFS(Provisions!$D:$D,Provisions!$B:$B,$A475,Provisions!$C:$C,$B475))</f>
        <v/>
      </c>
      <c r="L475" s="7" t="str">
        <f t="shared" si="121"/>
        <v/>
      </c>
      <c r="M475" s="7" t="str">
        <f t="shared" si="122"/>
        <v/>
      </c>
      <c r="N475" s="7" t="str">
        <f t="shared" si="123"/>
        <v/>
      </c>
      <c r="O475" s="8"/>
      <c r="P475" s="8"/>
      <c r="Q475" s="8"/>
      <c r="R475" t="str">
        <f t="shared" si="124"/>
        <v/>
      </c>
      <c r="S475" t="str">
        <f t="shared" si="125"/>
        <v/>
      </c>
      <c r="T475" t="str">
        <f t="shared" si="126"/>
        <v/>
      </c>
      <c r="U475" t="str">
        <f t="shared" si="127"/>
        <v/>
      </c>
      <c r="V475" t="str">
        <f t="shared" si="128"/>
        <v/>
      </c>
      <c r="W475" t="str">
        <f t="shared" si="129"/>
        <v/>
      </c>
      <c r="X475" t="str">
        <f t="shared" si="130"/>
        <v/>
      </c>
      <c r="Y475" t="str">
        <f t="shared" si="131"/>
        <v/>
      </c>
      <c r="Z475" t="str">
        <f t="shared" si="132"/>
        <v/>
      </c>
      <c r="AA475" t="str">
        <f t="shared" si="133"/>
        <v/>
      </c>
      <c r="AB475" t="str">
        <f t="shared" si="134"/>
        <v/>
      </c>
      <c r="AC475" t="str">
        <f t="shared" si="135"/>
        <v/>
      </c>
    </row>
    <row r="476" spans="1:29" x14ac:dyDescent="0.25">
      <c r="A476" s="6"/>
      <c r="B476" s="6"/>
      <c r="C476" s="7" t="str">
        <f>IF($B476="","",VLOOKUP($B476,Baux!$A:$G,2,FALSE))</f>
        <v/>
      </c>
      <c r="D476" s="7" t="str">
        <f>IF($B476="","",VLOOKUP($B476,Baux!$A:$G,3,FALSE))</f>
        <v/>
      </c>
      <c r="E476" s="7" t="str">
        <f>IF($C476="","",VLOOKUP($C476,Biens!$A:$F,2,FALSE))</f>
        <v/>
      </c>
      <c r="F476" s="7" t="str">
        <f>IF(OR($A476="", $B476=""),"",MAX(VLOOKUP($B476,Baux!$A:$G,4,FALSE),DATE($A476,1,1)))</f>
        <v/>
      </c>
      <c r="G476" s="7" t="str">
        <f>IF(OR($A476="", $B476=""),"",MIN(IF(VLOOKUP($B476,Baux!$A:$G,5,FALSE)="",DATE($A476,12,31),VLOOKUP($B476,Baux!$A:$G,5,FALSE)),DATE($A476,12,31)))</f>
        <v/>
      </c>
      <c r="H476" s="7" t="str">
        <f t="shared" si="119"/>
        <v/>
      </c>
      <c r="I476" s="7" t="str">
        <f t="shared" si="120"/>
        <v/>
      </c>
      <c r="J476" s="7" t="str">
        <f>IF(OR($A476="", $B476=""),"",$I476*(IFERROR(SUMIFS(Charges_Reelles!$J:$J,Charges_Reelles!$C:$C,$A476,Charges_Reelles!$D:$D,"Immeuble",Charges_Reelles!$E:$E,$E476,Charges_Reelles!$K:$K,"O",Charges_Reelles!$L:$L,"Tantièmes")*IFERROR(VLOOKUP($C476,Biens!$A:$F,3,FALSE)/VLOOKUP($E476,Immeubles!$A:$F,3,FALSE),0),0)+IFERROR(SUMIFS(Charges_Reelles!$J:$J,Charges_Reelles!$C:$C,$A476,Charges_Reelles!$D:$D,"Immeuble",Charges_Reelles!$E:$E,$E476,Charges_Reelles!$K:$K,"O",Charges_Reelles!$L:$L,"Surface")*IFERROR(VLOOKUP($C476,Biens!$A:$F,4,FALSE)/VLOOKUP($E476,Immeubles!$A:$F,4,FALSE),0),0)+IFERROR(SUMIFS(Charges_Reelles!$J:$J,Charges_Reelles!$C:$C,$A476,Charges_Reelles!$D:$D,"Immeuble",Charges_Reelles!$E:$E,$E476,Charges_Reelles!$K:$K,"O",Charges_Reelles!$L:$L,"Égalitaire")*IFERROR(1/VLOOKUP($E476,Immeubles!$A:$F,5,FALSE),0),0)+SUMIFS(Charges_Reelles!$J:$J,Charges_Reelles!$C:$C,$A476,Charges_Reelles!$D:$D,"Bien",Charges_Reelles!$F:$F,$C476,Charges_Reelles!$K:$K,"O")+SUMIFS(Charges_Reelles!$J:$J,Charges_Reelles!$C:$C,$A476,Charges_Reelles!$D:$D,"Bail",Charges_Reelles!$G:$G,$B476,Charges_Reelles!$K:$K,"O")))</f>
        <v/>
      </c>
      <c r="K476" s="7" t="str">
        <f>IF(OR($A476="", $B476=""),"",SUMIFS(Provisions!$D:$D,Provisions!$B:$B,$A476,Provisions!$C:$C,$B476))</f>
        <v/>
      </c>
      <c r="L476" s="7" t="str">
        <f t="shared" si="121"/>
        <v/>
      </c>
      <c r="M476" s="7" t="str">
        <f t="shared" si="122"/>
        <v/>
      </c>
      <c r="N476" s="7" t="str">
        <f t="shared" si="123"/>
        <v/>
      </c>
      <c r="O476" s="8"/>
      <c r="P476" s="8"/>
      <c r="Q476" s="8"/>
      <c r="R476" t="str">
        <f t="shared" si="124"/>
        <v/>
      </c>
      <c r="S476" t="str">
        <f t="shared" si="125"/>
        <v/>
      </c>
      <c r="T476" t="str">
        <f t="shared" si="126"/>
        <v/>
      </c>
      <c r="U476" t="str">
        <f t="shared" si="127"/>
        <v/>
      </c>
      <c r="V476" t="str">
        <f t="shared" si="128"/>
        <v/>
      </c>
      <c r="W476" t="str">
        <f t="shared" si="129"/>
        <v/>
      </c>
      <c r="X476" t="str">
        <f t="shared" si="130"/>
        <v/>
      </c>
      <c r="Y476" t="str">
        <f t="shared" si="131"/>
        <v/>
      </c>
      <c r="Z476" t="str">
        <f t="shared" si="132"/>
        <v/>
      </c>
      <c r="AA476" t="str">
        <f t="shared" si="133"/>
        <v/>
      </c>
      <c r="AB476" t="str">
        <f t="shared" si="134"/>
        <v/>
      </c>
      <c r="AC476" t="str">
        <f t="shared" si="135"/>
        <v/>
      </c>
    </row>
    <row r="477" spans="1:29" x14ac:dyDescent="0.25">
      <c r="A477" s="6"/>
      <c r="B477" s="6"/>
      <c r="C477" s="7" t="str">
        <f>IF($B477="","",VLOOKUP($B477,Baux!$A:$G,2,FALSE))</f>
        <v/>
      </c>
      <c r="D477" s="7" t="str">
        <f>IF($B477="","",VLOOKUP($B477,Baux!$A:$G,3,FALSE))</f>
        <v/>
      </c>
      <c r="E477" s="7" t="str">
        <f>IF($C477="","",VLOOKUP($C477,Biens!$A:$F,2,FALSE))</f>
        <v/>
      </c>
      <c r="F477" s="7" t="str">
        <f>IF(OR($A477="", $B477=""),"",MAX(VLOOKUP($B477,Baux!$A:$G,4,FALSE),DATE($A477,1,1)))</f>
        <v/>
      </c>
      <c r="G477" s="7" t="str">
        <f>IF(OR($A477="", $B477=""),"",MIN(IF(VLOOKUP($B477,Baux!$A:$G,5,FALSE)="",DATE($A477,12,31),VLOOKUP($B477,Baux!$A:$G,5,FALSE)),DATE($A477,12,31)))</f>
        <v/>
      </c>
      <c r="H477" s="7" t="str">
        <f t="shared" si="119"/>
        <v/>
      </c>
      <c r="I477" s="7" t="str">
        <f t="shared" si="120"/>
        <v/>
      </c>
      <c r="J477" s="7" t="str">
        <f>IF(OR($A477="", $B477=""),"",$I477*(IFERROR(SUMIFS(Charges_Reelles!$J:$J,Charges_Reelles!$C:$C,$A477,Charges_Reelles!$D:$D,"Immeuble",Charges_Reelles!$E:$E,$E477,Charges_Reelles!$K:$K,"O",Charges_Reelles!$L:$L,"Tantièmes")*IFERROR(VLOOKUP($C477,Biens!$A:$F,3,FALSE)/VLOOKUP($E477,Immeubles!$A:$F,3,FALSE),0),0)+IFERROR(SUMIFS(Charges_Reelles!$J:$J,Charges_Reelles!$C:$C,$A477,Charges_Reelles!$D:$D,"Immeuble",Charges_Reelles!$E:$E,$E477,Charges_Reelles!$K:$K,"O",Charges_Reelles!$L:$L,"Surface")*IFERROR(VLOOKUP($C477,Biens!$A:$F,4,FALSE)/VLOOKUP($E477,Immeubles!$A:$F,4,FALSE),0),0)+IFERROR(SUMIFS(Charges_Reelles!$J:$J,Charges_Reelles!$C:$C,$A477,Charges_Reelles!$D:$D,"Immeuble",Charges_Reelles!$E:$E,$E477,Charges_Reelles!$K:$K,"O",Charges_Reelles!$L:$L,"Égalitaire")*IFERROR(1/VLOOKUP($E477,Immeubles!$A:$F,5,FALSE),0),0)+SUMIFS(Charges_Reelles!$J:$J,Charges_Reelles!$C:$C,$A477,Charges_Reelles!$D:$D,"Bien",Charges_Reelles!$F:$F,$C477,Charges_Reelles!$K:$K,"O")+SUMIFS(Charges_Reelles!$J:$J,Charges_Reelles!$C:$C,$A477,Charges_Reelles!$D:$D,"Bail",Charges_Reelles!$G:$G,$B477,Charges_Reelles!$K:$K,"O")))</f>
        <v/>
      </c>
      <c r="K477" s="7" t="str">
        <f>IF(OR($A477="", $B477=""),"",SUMIFS(Provisions!$D:$D,Provisions!$B:$B,$A477,Provisions!$C:$C,$B477))</f>
        <v/>
      </c>
      <c r="L477" s="7" t="str">
        <f t="shared" si="121"/>
        <v/>
      </c>
      <c r="M477" s="7" t="str">
        <f t="shared" si="122"/>
        <v/>
      </c>
      <c r="N477" s="7" t="str">
        <f t="shared" si="123"/>
        <v/>
      </c>
      <c r="O477" s="8"/>
      <c r="P477" s="8"/>
      <c r="Q477" s="8"/>
      <c r="R477" t="str">
        <f t="shared" si="124"/>
        <v/>
      </c>
      <c r="S477" t="str">
        <f t="shared" si="125"/>
        <v/>
      </c>
      <c r="T477" t="str">
        <f t="shared" si="126"/>
        <v/>
      </c>
      <c r="U477" t="str">
        <f t="shared" si="127"/>
        <v/>
      </c>
      <c r="V477" t="str">
        <f t="shared" si="128"/>
        <v/>
      </c>
      <c r="W477" t="str">
        <f t="shared" si="129"/>
        <v/>
      </c>
      <c r="X477" t="str">
        <f t="shared" si="130"/>
        <v/>
      </c>
      <c r="Y477" t="str">
        <f t="shared" si="131"/>
        <v/>
      </c>
      <c r="Z477" t="str">
        <f t="shared" si="132"/>
        <v/>
      </c>
      <c r="AA477" t="str">
        <f t="shared" si="133"/>
        <v/>
      </c>
      <c r="AB477" t="str">
        <f t="shared" si="134"/>
        <v/>
      </c>
      <c r="AC477" t="str">
        <f t="shared" si="135"/>
        <v/>
      </c>
    </row>
    <row r="478" spans="1:29" x14ac:dyDescent="0.25">
      <c r="A478" s="6"/>
      <c r="B478" s="6"/>
      <c r="C478" s="7" t="str">
        <f>IF($B478="","",VLOOKUP($B478,Baux!$A:$G,2,FALSE))</f>
        <v/>
      </c>
      <c r="D478" s="7" t="str">
        <f>IF($B478="","",VLOOKUP($B478,Baux!$A:$G,3,FALSE))</f>
        <v/>
      </c>
      <c r="E478" s="7" t="str">
        <f>IF($C478="","",VLOOKUP($C478,Biens!$A:$F,2,FALSE))</f>
        <v/>
      </c>
      <c r="F478" s="7" t="str">
        <f>IF(OR($A478="", $B478=""),"",MAX(VLOOKUP($B478,Baux!$A:$G,4,FALSE),DATE($A478,1,1)))</f>
        <v/>
      </c>
      <c r="G478" s="7" t="str">
        <f>IF(OR($A478="", $B478=""),"",MIN(IF(VLOOKUP($B478,Baux!$A:$G,5,FALSE)="",DATE($A478,12,31),VLOOKUP($B478,Baux!$A:$G,5,FALSE)),DATE($A478,12,31)))</f>
        <v/>
      </c>
      <c r="H478" s="7" t="str">
        <f t="shared" si="119"/>
        <v/>
      </c>
      <c r="I478" s="7" t="str">
        <f t="shared" si="120"/>
        <v/>
      </c>
      <c r="J478" s="7" t="str">
        <f>IF(OR($A478="", $B478=""),"",$I478*(IFERROR(SUMIFS(Charges_Reelles!$J:$J,Charges_Reelles!$C:$C,$A478,Charges_Reelles!$D:$D,"Immeuble",Charges_Reelles!$E:$E,$E478,Charges_Reelles!$K:$K,"O",Charges_Reelles!$L:$L,"Tantièmes")*IFERROR(VLOOKUP($C478,Biens!$A:$F,3,FALSE)/VLOOKUP($E478,Immeubles!$A:$F,3,FALSE),0),0)+IFERROR(SUMIFS(Charges_Reelles!$J:$J,Charges_Reelles!$C:$C,$A478,Charges_Reelles!$D:$D,"Immeuble",Charges_Reelles!$E:$E,$E478,Charges_Reelles!$K:$K,"O",Charges_Reelles!$L:$L,"Surface")*IFERROR(VLOOKUP($C478,Biens!$A:$F,4,FALSE)/VLOOKUP($E478,Immeubles!$A:$F,4,FALSE),0),0)+IFERROR(SUMIFS(Charges_Reelles!$J:$J,Charges_Reelles!$C:$C,$A478,Charges_Reelles!$D:$D,"Immeuble",Charges_Reelles!$E:$E,$E478,Charges_Reelles!$K:$K,"O",Charges_Reelles!$L:$L,"Égalitaire")*IFERROR(1/VLOOKUP($E478,Immeubles!$A:$F,5,FALSE),0),0)+SUMIFS(Charges_Reelles!$J:$J,Charges_Reelles!$C:$C,$A478,Charges_Reelles!$D:$D,"Bien",Charges_Reelles!$F:$F,$C478,Charges_Reelles!$K:$K,"O")+SUMIFS(Charges_Reelles!$J:$J,Charges_Reelles!$C:$C,$A478,Charges_Reelles!$D:$D,"Bail",Charges_Reelles!$G:$G,$B478,Charges_Reelles!$K:$K,"O")))</f>
        <v/>
      </c>
      <c r="K478" s="7" t="str">
        <f>IF(OR($A478="", $B478=""),"",SUMIFS(Provisions!$D:$D,Provisions!$B:$B,$A478,Provisions!$C:$C,$B478))</f>
        <v/>
      </c>
      <c r="L478" s="7" t="str">
        <f t="shared" si="121"/>
        <v/>
      </c>
      <c r="M478" s="7" t="str">
        <f t="shared" si="122"/>
        <v/>
      </c>
      <c r="N478" s="7" t="str">
        <f t="shared" si="123"/>
        <v/>
      </c>
      <c r="O478" s="8"/>
      <c r="P478" s="8"/>
      <c r="Q478" s="8"/>
      <c r="R478" t="str">
        <f t="shared" si="124"/>
        <v/>
      </c>
      <c r="S478" t="str">
        <f t="shared" si="125"/>
        <v/>
      </c>
      <c r="T478" t="str">
        <f t="shared" si="126"/>
        <v/>
      </c>
      <c r="U478" t="str">
        <f t="shared" si="127"/>
        <v/>
      </c>
      <c r="V478" t="str">
        <f t="shared" si="128"/>
        <v/>
      </c>
      <c r="W478" t="str">
        <f t="shared" si="129"/>
        <v/>
      </c>
      <c r="X478" t="str">
        <f t="shared" si="130"/>
        <v/>
      </c>
      <c r="Y478" t="str">
        <f t="shared" si="131"/>
        <v/>
      </c>
      <c r="Z478" t="str">
        <f t="shared" si="132"/>
        <v/>
      </c>
      <c r="AA478" t="str">
        <f t="shared" si="133"/>
        <v/>
      </c>
      <c r="AB478" t="str">
        <f t="shared" si="134"/>
        <v/>
      </c>
      <c r="AC478" t="str">
        <f t="shared" si="135"/>
        <v/>
      </c>
    </row>
    <row r="479" spans="1:29" x14ac:dyDescent="0.25">
      <c r="A479" s="6"/>
      <c r="B479" s="6"/>
      <c r="C479" s="7" t="str">
        <f>IF($B479="","",VLOOKUP($B479,Baux!$A:$G,2,FALSE))</f>
        <v/>
      </c>
      <c r="D479" s="7" t="str">
        <f>IF($B479="","",VLOOKUP($B479,Baux!$A:$G,3,FALSE))</f>
        <v/>
      </c>
      <c r="E479" s="7" t="str">
        <f>IF($C479="","",VLOOKUP($C479,Biens!$A:$F,2,FALSE))</f>
        <v/>
      </c>
      <c r="F479" s="7" t="str">
        <f>IF(OR($A479="", $B479=""),"",MAX(VLOOKUP($B479,Baux!$A:$G,4,FALSE),DATE($A479,1,1)))</f>
        <v/>
      </c>
      <c r="G479" s="7" t="str">
        <f>IF(OR($A479="", $B479=""),"",MIN(IF(VLOOKUP($B479,Baux!$A:$G,5,FALSE)="",DATE($A479,12,31),VLOOKUP($B479,Baux!$A:$G,5,FALSE)),DATE($A479,12,31)))</f>
        <v/>
      </c>
      <c r="H479" s="7" t="str">
        <f t="shared" si="119"/>
        <v/>
      </c>
      <c r="I479" s="7" t="str">
        <f t="shared" si="120"/>
        <v/>
      </c>
      <c r="J479" s="7" t="str">
        <f>IF(OR($A479="", $B479=""),"",$I479*(IFERROR(SUMIFS(Charges_Reelles!$J:$J,Charges_Reelles!$C:$C,$A479,Charges_Reelles!$D:$D,"Immeuble",Charges_Reelles!$E:$E,$E479,Charges_Reelles!$K:$K,"O",Charges_Reelles!$L:$L,"Tantièmes")*IFERROR(VLOOKUP($C479,Biens!$A:$F,3,FALSE)/VLOOKUP($E479,Immeubles!$A:$F,3,FALSE),0),0)+IFERROR(SUMIFS(Charges_Reelles!$J:$J,Charges_Reelles!$C:$C,$A479,Charges_Reelles!$D:$D,"Immeuble",Charges_Reelles!$E:$E,$E479,Charges_Reelles!$K:$K,"O",Charges_Reelles!$L:$L,"Surface")*IFERROR(VLOOKUP($C479,Biens!$A:$F,4,FALSE)/VLOOKUP($E479,Immeubles!$A:$F,4,FALSE),0),0)+IFERROR(SUMIFS(Charges_Reelles!$J:$J,Charges_Reelles!$C:$C,$A479,Charges_Reelles!$D:$D,"Immeuble",Charges_Reelles!$E:$E,$E479,Charges_Reelles!$K:$K,"O",Charges_Reelles!$L:$L,"Égalitaire")*IFERROR(1/VLOOKUP($E479,Immeubles!$A:$F,5,FALSE),0),0)+SUMIFS(Charges_Reelles!$J:$J,Charges_Reelles!$C:$C,$A479,Charges_Reelles!$D:$D,"Bien",Charges_Reelles!$F:$F,$C479,Charges_Reelles!$K:$K,"O")+SUMIFS(Charges_Reelles!$J:$J,Charges_Reelles!$C:$C,$A479,Charges_Reelles!$D:$D,"Bail",Charges_Reelles!$G:$G,$B479,Charges_Reelles!$K:$K,"O")))</f>
        <v/>
      </c>
      <c r="K479" s="7" t="str">
        <f>IF(OR($A479="", $B479=""),"",SUMIFS(Provisions!$D:$D,Provisions!$B:$B,$A479,Provisions!$C:$C,$B479))</f>
        <v/>
      </c>
      <c r="L479" s="7" t="str">
        <f t="shared" si="121"/>
        <v/>
      </c>
      <c r="M479" s="7" t="str">
        <f t="shared" si="122"/>
        <v/>
      </c>
      <c r="N479" s="7" t="str">
        <f t="shared" si="123"/>
        <v/>
      </c>
      <c r="O479" s="8"/>
      <c r="P479" s="8"/>
      <c r="Q479" s="8"/>
      <c r="R479" t="str">
        <f t="shared" si="124"/>
        <v/>
      </c>
      <c r="S479" t="str">
        <f t="shared" si="125"/>
        <v/>
      </c>
      <c r="T479" t="str">
        <f t="shared" si="126"/>
        <v/>
      </c>
      <c r="U479" t="str">
        <f t="shared" si="127"/>
        <v/>
      </c>
      <c r="V479" t="str">
        <f t="shared" si="128"/>
        <v/>
      </c>
      <c r="W479" t="str">
        <f t="shared" si="129"/>
        <v/>
      </c>
      <c r="X479" t="str">
        <f t="shared" si="130"/>
        <v/>
      </c>
      <c r="Y479" t="str">
        <f t="shared" si="131"/>
        <v/>
      </c>
      <c r="Z479" t="str">
        <f t="shared" si="132"/>
        <v/>
      </c>
      <c r="AA479" t="str">
        <f t="shared" si="133"/>
        <v/>
      </c>
      <c r="AB479" t="str">
        <f t="shared" si="134"/>
        <v/>
      </c>
      <c r="AC479" t="str">
        <f t="shared" si="135"/>
        <v/>
      </c>
    </row>
    <row r="480" spans="1:29" x14ac:dyDescent="0.25">
      <c r="A480" s="6"/>
      <c r="B480" s="6"/>
      <c r="C480" s="7" t="str">
        <f>IF($B480="","",VLOOKUP($B480,Baux!$A:$G,2,FALSE))</f>
        <v/>
      </c>
      <c r="D480" s="7" t="str">
        <f>IF($B480="","",VLOOKUP($B480,Baux!$A:$G,3,FALSE))</f>
        <v/>
      </c>
      <c r="E480" s="7" t="str">
        <f>IF($C480="","",VLOOKUP($C480,Biens!$A:$F,2,FALSE))</f>
        <v/>
      </c>
      <c r="F480" s="7" t="str">
        <f>IF(OR($A480="", $B480=""),"",MAX(VLOOKUP($B480,Baux!$A:$G,4,FALSE),DATE($A480,1,1)))</f>
        <v/>
      </c>
      <c r="G480" s="7" t="str">
        <f>IF(OR($A480="", $B480=""),"",MIN(IF(VLOOKUP($B480,Baux!$A:$G,5,FALSE)="",DATE($A480,12,31),VLOOKUP($B480,Baux!$A:$G,5,FALSE)),DATE($A480,12,31)))</f>
        <v/>
      </c>
      <c r="H480" s="7" t="str">
        <f t="shared" si="119"/>
        <v/>
      </c>
      <c r="I480" s="7" t="str">
        <f t="shared" si="120"/>
        <v/>
      </c>
      <c r="J480" s="7" t="str">
        <f>IF(OR($A480="", $B480=""),"",$I480*(IFERROR(SUMIFS(Charges_Reelles!$J:$J,Charges_Reelles!$C:$C,$A480,Charges_Reelles!$D:$D,"Immeuble",Charges_Reelles!$E:$E,$E480,Charges_Reelles!$K:$K,"O",Charges_Reelles!$L:$L,"Tantièmes")*IFERROR(VLOOKUP($C480,Biens!$A:$F,3,FALSE)/VLOOKUP($E480,Immeubles!$A:$F,3,FALSE),0),0)+IFERROR(SUMIFS(Charges_Reelles!$J:$J,Charges_Reelles!$C:$C,$A480,Charges_Reelles!$D:$D,"Immeuble",Charges_Reelles!$E:$E,$E480,Charges_Reelles!$K:$K,"O",Charges_Reelles!$L:$L,"Surface")*IFERROR(VLOOKUP($C480,Biens!$A:$F,4,FALSE)/VLOOKUP($E480,Immeubles!$A:$F,4,FALSE),0),0)+IFERROR(SUMIFS(Charges_Reelles!$J:$J,Charges_Reelles!$C:$C,$A480,Charges_Reelles!$D:$D,"Immeuble",Charges_Reelles!$E:$E,$E480,Charges_Reelles!$K:$K,"O",Charges_Reelles!$L:$L,"Égalitaire")*IFERROR(1/VLOOKUP($E480,Immeubles!$A:$F,5,FALSE),0),0)+SUMIFS(Charges_Reelles!$J:$J,Charges_Reelles!$C:$C,$A480,Charges_Reelles!$D:$D,"Bien",Charges_Reelles!$F:$F,$C480,Charges_Reelles!$K:$K,"O")+SUMIFS(Charges_Reelles!$J:$J,Charges_Reelles!$C:$C,$A480,Charges_Reelles!$D:$D,"Bail",Charges_Reelles!$G:$G,$B480,Charges_Reelles!$K:$K,"O")))</f>
        <v/>
      </c>
      <c r="K480" s="7" t="str">
        <f>IF(OR($A480="", $B480=""),"",SUMIFS(Provisions!$D:$D,Provisions!$B:$B,$A480,Provisions!$C:$C,$B480))</f>
        <v/>
      </c>
      <c r="L480" s="7" t="str">
        <f t="shared" si="121"/>
        <v/>
      </c>
      <c r="M480" s="7" t="str">
        <f t="shared" si="122"/>
        <v/>
      </c>
      <c r="N480" s="7" t="str">
        <f t="shared" si="123"/>
        <v/>
      </c>
      <c r="O480" s="8"/>
      <c r="P480" s="8"/>
      <c r="Q480" s="8"/>
      <c r="R480" t="str">
        <f t="shared" si="124"/>
        <v/>
      </c>
      <c r="S480" t="str">
        <f t="shared" si="125"/>
        <v/>
      </c>
      <c r="T480" t="str">
        <f t="shared" si="126"/>
        <v/>
      </c>
      <c r="U480" t="str">
        <f t="shared" si="127"/>
        <v/>
      </c>
      <c r="V480" t="str">
        <f t="shared" si="128"/>
        <v/>
      </c>
      <c r="W480" t="str">
        <f t="shared" si="129"/>
        <v/>
      </c>
      <c r="X480" t="str">
        <f t="shared" si="130"/>
        <v/>
      </c>
      <c r="Y480" t="str">
        <f t="shared" si="131"/>
        <v/>
      </c>
      <c r="Z480" t="str">
        <f t="shared" si="132"/>
        <v/>
      </c>
      <c r="AA480" t="str">
        <f t="shared" si="133"/>
        <v/>
      </c>
      <c r="AB480" t="str">
        <f t="shared" si="134"/>
        <v/>
      </c>
      <c r="AC480" t="str">
        <f t="shared" si="135"/>
        <v/>
      </c>
    </row>
    <row r="481" spans="1:29" x14ac:dyDescent="0.25">
      <c r="A481" s="6"/>
      <c r="B481" s="6"/>
      <c r="C481" s="7" t="str">
        <f>IF($B481="","",VLOOKUP($B481,Baux!$A:$G,2,FALSE))</f>
        <v/>
      </c>
      <c r="D481" s="7" t="str">
        <f>IF($B481="","",VLOOKUP($B481,Baux!$A:$G,3,FALSE))</f>
        <v/>
      </c>
      <c r="E481" s="7" t="str">
        <f>IF($C481="","",VLOOKUP($C481,Biens!$A:$F,2,FALSE))</f>
        <v/>
      </c>
      <c r="F481" s="7" t="str">
        <f>IF(OR($A481="", $B481=""),"",MAX(VLOOKUP($B481,Baux!$A:$G,4,FALSE),DATE($A481,1,1)))</f>
        <v/>
      </c>
      <c r="G481" s="7" t="str">
        <f>IF(OR($A481="", $B481=""),"",MIN(IF(VLOOKUP($B481,Baux!$A:$G,5,FALSE)="",DATE($A481,12,31),VLOOKUP($B481,Baux!$A:$G,5,FALSE)),DATE($A481,12,31)))</f>
        <v/>
      </c>
      <c r="H481" s="7" t="str">
        <f t="shared" si="119"/>
        <v/>
      </c>
      <c r="I481" s="7" t="str">
        <f t="shared" si="120"/>
        <v/>
      </c>
      <c r="J481" s="7" t="str">
        <f>IF(OR($A481="", $B481=""),"",$I481*(IFERROR(SUMIFS(Charges_Reelles!$J:$J,Charges_Reelles!$C:$C,$A481,Charges_Reelles!$D:$D,"Immeuble",Charges_Reelles!$E:$E,$E481,Charges_Reelles!$K:$K,"O",Charges_Reelles!$L:$L,"Tantièmes")*IFERROR(VLOOKUP($C481,Biens!$A:$F,3,FALSE)/VLOOKUP($E481,Immeubles!$A:$F,3,FALSE),0),0)+IFERROR(SUMIFS(Charges_Reelles!$J:$J,Charges_Reelles!$C:$C,$A481,Charges_Reelles!$D:$D,"Immeuble",Charges_Reelles!$E:$E,$E481,Charges_Reelles!$K:$K,"O",Charges_Reelles!$L:$L,"Surface")*IFERROR(VLOOKUP($C481,Biens!$A:$F,4,FALSE)/VLOOKUP($E481,Immeubles!$A:$F,4,FALSE),0),0)+IFERROR(SUMIFS(Charges_Reelles!$J:$J,Charges_Reelles!$C:$C,$A481,Charges_Reelles!$D:$D,"Immeuble",Charges_Reelles!$E:$E,$E481,Charges_Reelles!$K:$K,"O",Charges_Reelles!$L:$L,"Égalitaire")*IFERROR(1/VLOOKUP($E481,Immeubles!$A:$F,5,FALSE),0),0)+SUMIFS(Charges_Reelles!$J:$J,Charges_Reelles!$C:$C,$A481,Charges_Reelles!$D:$D,"Bien",Charges_Reelles!$F:$F,$C481,Charges_Reelles!$K:$K,"O")+SUMIFS(Charges_Reelles!$J:$J,Charges_Reelles!$C:$C,$A481,Charges_Reelles!$D:$D,"Bail",Charges_Reelles!$G:$G,$B481,Charges_Reelles!$K:$K,"O")))</f>
        <v/>
      </c>
      <c r="K481" s="7" t="str">
        <f>IF(OR($A481="", $B481=""),"",SUMIFS(Provisions!$D:$D,Provisions!$B:$B,$A481,Provisions!$C:$C,$B481))</f>
        <v/>
      </c>
      <c r="L481" s="7" t="str">
        <f t="shared" si="121"/>
        <v/>
      </c>
      <c r="M481" s="7" t="str">
        <f t="shared" si="122"/>
        <v/>
      </c>
      <c r="N481" s="7" t="str">
        <f t="shared" si="123"/>
        <v/>
      </c>
      <c r="O481" s="8"/>
      <c r="P481" s="8"/>
      <c r="Q481" s="8"/>
      <c r="R481" t="str">
        <f t="shared" si="124"/>
        <v/>
      </c>
      <c r="S481" t="str">
        <f t="shared" si="125"/>
        <v/>
      </c>
      <c r="T481" t="str">
        <f t="shared" si="126"/>
        <v/>
      </c>
      <c r="U481" t="str">
        <f t="shared" si="127"/>
        <v/>
      </c>
      <c r="V481" t="str">
        <f t="shared" si="128"/>
        <v/>
      </c>
      <c r="W481" t="str">
        <f t="shared" si="129"/>
        <v/>
      </c>
      <c r="X481" t="str">
        <f t="shared" si="130"/>
        <v/>
      </c>
      <c r="Y481" t="str">
        <f t="shared" si="131"/>
        <v/>
      </c>
      <c r="Z481" t="str">
        <f t="shared" si="132"/>
        <v/>
      </c>
      <c r="AA481" t="str">
        <f t="shared" si="133"/>
        <v/>
      </c>
      <c r="AB481" t="str">
        <f t="shared" si="134"/>
        <v/>
      </c>
      <c r="AC481" t="str">
        <f t="shared" si="135"/>
        <v/>
      </c>
    </row>
    <row r="482" spans="1:29" x14ac:dyDescent="0.25">
      <c r="A482" s="6"/>
      <c r="B482" s="6"/>
      <c r="C482" s="7" t="str">
        <f>IF($B482="","",VLOOKUP($B482,Baux!$A:$G,2,FALSE))</f>
        <v/>
      </c>
      <c r="D482" s="7" t="str">
        <f>IF($B482="","",VLOOKUP($B482,Baux!$A:$G,3,FALSE))</f>
        <v/>
      </c>
      <c r="E482" s="7" t="str">
        <f>IF($C482="","",VLOOKUP($C482,Biens!$A:$F,2,FALSE))</f>
        <v/>
      </c>
      <c r="F482" s="7" t="str">
        <f>IF(OR($A482="", $B482=""),"",MAX(VLOOKUP($B482,Baux!$A:$G,4,FALSE),DATE($A482,1,1)))</f>
        <v/>
      </c>
      <c r="G482" s="7" t="str">
        <f>IF(OR($A482="", $B482=""),"",MIN(IF(VLOOKUP($B482,Baux!$A:$G,5,FALSE)="",DATE($A482,12,31),VLOOKUP($B482,Baux!$A:$G,5,FALSE)),DATE($A482,12,31)))</f>
        <v/>
      </c>
      <c r="H482" s="7" t="str">
        <f t="shared" si="119"/>
        <v/>
      </c>
      <c r="I482" s="7" t="str">
        <f t="shared" si="120"/>
        <v/>
      </c>
      <c r="J482" s="7" t="str">
        <f>IF(OR($A482="", $B482=""),"",$I482*(IFERROR(SUMIFS(Charges_Reelles!$J:$J,Charges_Reelles!$C:$C,$A482,Charges_Reelles!$D:$D,"Immeuble",Charges_Reelles!$E:$E,$E482,Charges_Reelles!$K:$K,"O",Charges_Reelles!$L:$L,"Tantièmes")*IFERROR(VLOOKUP($C482,Biens!$A:$F,3,FALSE)/VLOOKUP($E482,Immeubles!$A:$F,3,FALSE),0),0)+IFERROR(SUMIFS(Charges_Reelles!$J:$J,Charges_Reelles!$C:$C,$A482,Charges_Reelles!$D:$D,"Immeuble",Charges_Reelles!$E:$E,$E482,Charges_Reelles!$K:$K,"O",Charges_Reelles!$L:$L,"Surface")*IFERROR(VLOOKUP($C482,Biens!$A:$F,4,FALSE)/VLOOKUP($E482,Immeubles!$A:$F,4,FALSE),0),0)+IFERROR(SUMIFS(Charges_Reelles!$J:$J,Charges_Reelles!$C:$C,$A482,Charges_Reelles!$D:$D,"Immeuble",Charges_Reelles!$E:$E,$E482,Charges_Reelles!$K:$K,"O",Charges_Reelles!$L:$L,"Égalitaire")*IFERROR(1/VLOOKUP($E482,Immeubles!$A:$F,5,FALSE),0),0)+SUMIFS(Charges_Reelles!$J:$J,Charges_Reelles!$C:$C,$A482,Charges_Reelles!$D:$D,"Bien",Charges_Reelles!$F:$F,$C482,Charges_Reelles!$K:$K,"O")+SUMIFS(Charges_Reelles!$J:$J,Charges_Reelles!$C:$C,$A482,Charges_Reelles!$D:$D,"Bail",Charges_Reelles!$G:$G,$B482,Charges_Reelles!$K:$K,"O")))</f>
        <v/>
      </c>
      <c r="K482" s="7" t="str">
        <f>IF(OR($A482="", $B482=""),"",SUMIFS(Provisions!$D:$D,Provisions!$B:$B,$A482,Provisions!$C:$C,$B482))</f>
        <v/>
      </c>
      <c r="L482" s="7" t="str">
        <f t="shared" si="121"/>
        <v/>
      </c>
      <c r="M482" s="7" t="str">
        <f t="shared" si="122"/>
        <v/>
      </c>
      <c r="N482" s="7" t="str">
        <f t="shared" si="123"/>
        <v/>
      </c>
      <c r="O482" s="8"/>
      <c r="P482" s="8"/>
      <c r="Q482" s="8"/>
      <c r="R482" t="str">
        <f t="shared" si="124"/>
        <v/>
      </c>
      <c r="S482" t="str">
        <f t="shared" si="125"/>
        <v/>
      </c>
      <c r="T482" t="str">
        <f t="shared" si="126"/>
        <v/>
      </c>
      <c r="U482" t="str">
        <f t="shared" si="127"/>
        <v/>
      </c>
      <c r="V482" t="str">
        <f t="shared" si="128"/>
        <v/>
      </c>
      <c r="W482" t="str">
        <f t="shared" si="129"/>
        <v/>
      </c>
      <c r="X482" t="str">
        <f t="shared" si="130"/>
        <v/>
      </c>
      <c r="Y482" t="str">
        <f t="shared" si="131"/>
        <v/>
      </c>
      <c r="Z482" t="str">
        <f t="shared" si="132"/>
        <v/>
      </c>
      <c r="AA482" t="str">
        <f t="shared" si="133"/>
        <v/>
      </c>
      <c r="AB482" t="str">
        <f t="shared" si="134"/>
        <v/>
      </c>
      <c r="AC482" t="str">
        <f t="shared" si="135"/>
        <v/>
      </c>
    </row>
    <row r="483" spans="1:29" x14ac:dyDescent="0.25">
      <c r="A483" s="6"/>
      <c r="B483" s="6"/>
      <c r="C483" s="7" t="str">
        <f>IF($B483="","",VLOOKUP($B483,Baux!$A:$G,2,FALSE))</f>
        <v/>
      </c>
      <c r="D483" s="7" t="str">
        <f>IF($B483="","",VLOOKUP($B483,Baux!$A:$G,3,FALSE))</f>
        <v/>
      </c>
      <c r="E483" s="7" t="str">
        <f>IF($C483="","",VLOOKUP($C483,Biens!$A:$F,2,FALSE))</f>
        <v/>
      </c>
      <c r="F483" s="7" t="str">
        <f>IF(OR($A483="", $B483=""),"",MAX(VLOOKUP($B483,Baux!$A:$G,4,FALSE),DATE($A483,1,1)))</f>
        <v/>
      </c>
      <c r="G483" s="7" t="str">
        <f>IF(OR($A483="", $B483=""),"",MIN(IF(VLOOKUP($B483,Baux!$A:$G,5,FALSE)="",DATE($A483,12,31),VLOOKUP($B483,Baux!$A:$G,5,FALSE)),DATE($A483,12,31)))</f>
        <v/>
      </c>
      <c r="H483" s="7" t="str">
        <f t="shared" si="119"/>
        <v/>
      </c>
      <c r="I483" s="7" t="str">
        <f t="shared" si="120"/>
        <v/>
      </c>
      <c r="J483" s="7" t="str">
        <f>IF(OR($A483="", $B483=""),"",$I483*(IFERROR(SUMIFS(Charges_Reelles!$J:$J,Charges_Reelles!$C:$C,$A483,Charges_Reelles!$D:$D,"Immeuble",Charges_Reelles!$E:$E,$E483,Charges_Reelles!$K:$K,"O",Charges_Reelles!$L:$L,"Tantièmes")*IFERROR(VLOOKUP($C483,Biens!$A:$F,3,FALSE)/VLOOKUP($E483,Immeubles!$A:$F,3,FALSE),0),0)+IFERROR(SUMIFS(Charges_Reelles!$J:$J,Charges_Reelles!$C:$C,$A483,Charges_Reelles!$D:$D,"Immeuble",Charges_Reelles!$E:$E,$E483,Charges_Reelles!$K:$K,"O",Charges_Reelles!$L:$L,"Surface")*IFERROR(VLOOKUP($C483,Biens!$A:$F,4,FALSE)/VLOOKUP($E483,Immeubles!$A:$F,4,FALSE),0),0)+IFERROR(SUMIFS(Charges_Reelles!$J:$J,Charges_Reelles!$C:$C,$A483,Charges_Reelles!$D:$D,"Immeuble",Charges_Reelles!$E:$E,$E483,Charges_Reelles!$K:$K,"O",Charges_Reelles!$L:$L,"Égalitaire")*IFERROR(1/VLOOKUP($E483,Immeubles!$A:$F,5,FALSE),0),0)+SUMIFS(Charges_Reelles!$J:$J,Charges_Reelles!$C:$C,$A483,Charges_Reelles!$D:$D,"Bien",Charges_Reelles!$F:$F,$C483,Charges_Reelles!$K:$K,"O")+SUMIFS(Charges_Reelles!$J:$J,Charges_Reelles!$C:$C,$A483,Charges_Reelles!$D:$D,"Bail",Charges_Reelles!$G:$G,$B483,Charges_Reelles!$K:$K,"O")))</f>
        <v/>
      </c>
      <c r="K483" s="7" t="str">
        <f>IF(OR($A483="", $B483=""),"",SUMIFS(Provisions!$D:$D,Provisions!$B:$B,$A483,Provisions!$C:$C,$B483))</f>
        <v/>
      </c>
      <c r="L483" s="7" t="str">
        <f t="shared" si="121"/>
        <v/>
      </c>
      <c r="M483" s="7" t="str">
        <f t="shared" si="122"/>
        <v/>
      </c>
      <c r="N483" s="7" t="str">
        <f t="shared" si="123"/>
        <v/>
      </c>
      <c r="O483" s="8"/>
      <c r="P483" s="8"/>
      <c r="Q483" s="8"/>
      <c r="R483" t="str">
        <f t="shared" si="124"/>
        <v/>
      </c>
      <c r="S483" t="str">
        <f t="shared" si="125"/>
        <v/>
      </c>
      <c r="T483" t="str">
        <f t="shared" si="126"/>
        <v/>
      </c>
      <c r="U483" t="str">
        <f t="shared" si="127"/>
        <v/>
      </c>
      <c r="V483" t="str">
        <f t="shared" si="128"/>
        <v/>
      </c>
      <c r="W483" t="str">
        <f t="shared" si="129"/>
        <v/>
      </c>
      <c r="X483" t="str">
        <f t="shared" si="130"/>
        <v/>
      </c>
      <c r="Y483" t="str">
        <f t="shared" si="131"/>
        <v/>
      </c>
      <c r="Z483" t="str">
        <f t="shared" si="132"/>
        <v/>
      </c>
      <c r="AA483" t="str">
        <f t="shared" si="133"/>
        <v/>
      </c>
      <c r="AB483" t="str">
        <f t="shared" si="134"/>
        <v/>
      </c>
      <c r="AC483" t="str">
        <f t="shared" si="135"/>
        <v/>
      </c>
    </row>
    <row r="484" spans="1:29" x14ac:dyDescent="0.25">
      <c r="A484" s="6"/>
      <c r="B484" s="6"/>
      <c r="C484" s="7" t="str">
        <f>IF($B484="","",VLOOKUP($B484,Baux!$A:$G,2,FALSE))</f>
        <v/>
      </c>
      <c r="D484" s="7" t="str">
        <f>IF($B484="","",VLOOKUP($B484,Baux!$A:$G,3,FALSE))</f>
        <v/>
      </c>
      <c r="E484" s="7" t="str">
        <f>IF($C484="","",VLOOKUP($C484,Biens!$A:$F,2,FALSE))</f>
        <v/>
      </c>
      <c r="F484" s="7" t="str">
        <f>IF(OR($A484="", $B484=""),"",MAX(VLOOKUP($B484,Baux!$A:$G,4,FALSE),DATE($A484,1,1)))</f>
        <v/>
      </c>
      <c r="G484" s="7" t="str">
        <f>IF(OR($A484="", $B484=""),"",MIN(IF(VLOOKUP($B484,Baux!$A:$G,5,FALSE)="",DATE($A484,12,31),VLOOKUP($B484,Baux!$A:$G,5,FALSE)),DATE($A484,12,31)))</f>
        <v/>
      </c>
      <c r="H484" s="7" t="str">
        <f t="shared" si="119"/>
        <v/>
      </c>
      <c r="I484" s="7" t="str">
        <f t="shared" si="120"/>
        <v/>
      </c>
      <c r="J484" s="7" t="str">
        <f>IF(OR($A484="", $B484=""),"",$I484*(IFERROR(SUMIFS(Charges_Reelles!$J:$J,Charges_Reelles!$C:$C,$A484,Charges_Reelles!$D:$D,"Immeuble",Charges_Reelles!$E:$E,$E484,Charges_Reelles!$K:$K,"O",Charges_Reelles!$L:$L,"Tantièmes")*IFERROR(VLOOKUP($C484,Biens!$A:$F,3,FALSE)/VLOOKUP($E484,Immeubles!$A:$F,3,FALSE),0),0)+IFERROR(SUMIFS(Charges_Reelles!$J:$J,Charges_Reelles!$C:$C,$A484,Charges_Reelles!$D:$D,"Immeuble",Charges_Reelles!$E:$E,$E484,Charges_Reelles!$K:$K,"O",Charges_Reelles!$L:$L,"Surface")*IFERROR(VLOOKUP($C484,Biens!$A:$F,4,FALSE)/VLOOKUP($E484,Immeubles!$A:$F,4,FALSE),0),0)+IFERROR(SUMIFS(Charges_Reelles!$J:$J,Charges_Reelles!$C:$C,$A484,Charges_Reelles!$D:$D,"Immeuble",Charges_Reelles!$E:$E,$E484,Charges_Reelles!$K:$K,"O",Charges_Reelles!$L:$L,"Égalitaire")*IFERROR(1/VLOOKUP($E484,Immeubles!$A:$F,5,FALSE),0),0)+SUMIFS(Charges_Reelles!$J:$J,Charges_Reelles!$C:$C,$A484,Charges_Reelles!$D:$D,"Bien",Charges_Reelles!$F:$F,$C484,Charges_Reelles!$K:$K,"O")+SUMIFS(Charges_Reelles!$J:$J,Charges_Reelles!$C:$C,$A484,Charges_Reelles!$D:$D,"Bail",Charges_Reelles!$G:$G,$B484,Charges_Reelles!$K:$K,"O")))</f>
        <v/>
      </c>
      <c r="K484" s="7" t="str">
        <f>IF(OR($A484="", $B484=""),"",SUMIFS(Provisions!$D:$D,Provisions!$B:$B,$A484,Provisions!$C:$C,$B484))</f>
        <v/>
      </c>
      <c r="L484" s="7" t="str">
        <f t="shared" si="121"/>
        <v/>
      </c>
      <c r="M484" s="7" t="str">
        <f t="shared" si="122"/>
        <v/>
      </c>
      <c r="N484" s="7" t="str">
        <f t="shared" si="123"/>
        <v/>
      </c>
      <c r="O484" s="8"/>
      <c r="P484" s="8"/>
      <c r="Q484" s="8"/>
      <c r="R484" t="str">
        <f t="shared" si="124"/>
        <v/>
      </c>
      <c r="S484" t="str">
        <f t="shared" si="125"/>
        <v/>
      </c>
      <c r="T484" t="str">
        <f t="shared" si="126"/>
        <v/>
      </c>
      <c r="U484" t="str">
        <f t="shared" si="127"/>
        <v/>
      </c>
      <c r="V484" t="str">
        <f t="shared" si="128"/>
        <v/>
      </c>
      <c r="W484" t="str">
        <f t="shared" si="129"/>
        <v/>
      </c>
      <c r="X484" t="str">
        <f t="shared" si="130"/>
        <v/>
      </c>
      <c r="Y484" t="str">
        <f t="shared" si="131"/>
        <v/>
      </c>
      <c r="Z484" t="str">
        <f t="shared" si="132"/>
        <v/>
      </c>
      <c r="AA484" t="str">
        <f t="shared" si="133"/>
        <v/>
      </c>
      <c r="AB484" t="str">
        <f t="shared" si="134"/>
        <v/>
      </c>
      <c r="AC484" t="str">
        <f t="shared" si="135"/>
        <v/>
      </c>
    </row>
    <row r="485" spans="1:29" x14ac:dyDescent="0.25">
      <c r="A485" s="6"/>
      <c r="B485" s="6"/>
      <c r="C485" s="7" t="str">
        <f>IF($B485="","",VLOOKUP($B485,Baux!$A:$G,2,FALSE))</f>
        <v/>
      </c>
      <c r="D485" s="7" t="str">
        <f>IF($B485="","",VLOOKUP($B485,Baux!$A:$G,3,FALSE))</f>
        <v/>
      </c>
      <c r="E485" s="7" t="str">
        <f>IF($C485="","",VLOOKUP($C485,Biens!$A:$F,2,FALSE))</f>
        <v/>
      </c>
      <c r="F485" s="7" t="str">
        <f>IF(OR($A485="", $B485=""),"",MAX(VLOOKUP($B485,Baux!$A:$G,4,FALSE),DATE($A485,1,1)))</f>
        <v/>
      </c>
      <c r="G485" s="7" t="str">
        <f>IF(OR($A485="", $B485=""),"",MIN(IF(VLOOKUP($B485,Baux!$A:$G,5,FALSE)="",DATE($A485,12,31),VLOOKUP($B485,Baux!$A:$G,5,FALSE)),DATE($A485,12,31)))</f>
        <v/>
      </c>
      <c r="H485" s="7" t="str">
        <f t="shared" si="119"/>
        <v/>
      </c>
      <c r="I485" s="7" t="str">
        <f t="shared" si="120"/>
        <v/>
      </c>
      <c r="J485" s="7" t="str">
        <f>IF(OR($A485="", $B485=""),"",$I485*(IFERROR(SUMIFS(Charges_Reelles!$J:$J,Charges_Reelles!$C:$C,$A485,Charges_Reelles!$D:$D,"Immeuble",Charges_Reelles!$E:$E,$E485,Charges_Reelles!$K:$K,"O",Charges_Reelles!$L:$L,"Tantièmes")*IFERROR(VLOOKUP($C485,Biens!$A:$F,3,FALSE)/VLOOKUP($E485,Immeubles!$A:$F,3,FALSE),0),0)+IFERROR(SUMIFS(Charges_Reelles!$J:$J,Charges_Reelles!$C:$C,$A485,Charges_Reelles!$D:$D,"Immeuble",Charges_Reelles!$E:$E,$E485,Charges_Reelles!$K:$K,"O",Charges_Reelles!$L:$L,"Surface")*IFERROR(VLOOKUP($C485,Biens!$A:$F,4,FALSE)/VLOOKUP($E485,Immeubles!$A:$F,4,FALSE),0),0)+IFERROR(SUMIFS(Charges_Reelles!$J:$J,Charges_Reelles!$C:$C,$A485,Charges_Reelles!$D:$D,"Immeuble",Charges_Reelles!$E:$E,$E485,Charges_Reelles!$K:$K,"O",Charges_Reelles!$L:$L,"Égalitaire")*IFERROR(1/VLOOKUP($E485,Immeubles!$A:$F,5,FALSE),0),0)+SUMIFS(Charges_Reelles!$J:$J,Charges_Reelles!$C:$C,$A485,Charges_Reelles!$D:$D,"Bien",Charges_Reelles!$F:$F,$C485,Charges_Reelles!$K:$K,"O")+SUMIFS(Charges_Reelles!$J:$J,Charges_Reelles!$C:$C,$A485,Charges_Reelles!$D:$D,"Bail",Charges_Reelles!$G:$G,$B485,Charges_Reelles!$K:$K,"O")))</f>
        <v/>
      </c>
      <c r="K485" s="7" t="str">
        <f>IF(OR($A485="", $B485=""),"",SUMIFS(Provisions!$D:$D,Provisions!$B:$B,$A485,Provisions!$C:$C,$B485))</f>
        <v/>
      </c>
      <c r="L485" s="7" t="str">
        <f t="shared" si="121"/>
        <v/>
      </c>
      <c r="M485" s="7" t="str">
        <f t="shared" si="122"/>
        <v/>
      </c>
      <c r="N485" s="7" t="str">
        <f t="shared" si="123"/>
        <v/>
      </c>
      <c r="O485" s="8"/>
      <c r="P485" s="8"/>
      <c r="Q485" s="8"/>
      <c r="R485" t="str">
        <f t="shared" si="124"/>
        <v/>
      </c>
      <c r="S485" t="str">
        <f t="shared" si="125"/>
        <v/>
      </c>
      <c r="T485" t="str">
        <f t="shared" si="126"/>
        <v/>
      </c>
      <c r="U485" t="str">
        <f t="shared" si="127"/>
        <v/>
      </c>
      <c r="V485" t="str">
        <f t="shared" si="128"/>
        <v/>
      </c>
      <c r="W485" t="str">
        <f t="shared" si="129"/>
        <v/>
      </c>
      <c r="X485" t="str">
        <f t="shared" si="130"/>
        <v/>
      </c>
      <c r="Y485" t="str">
        <f t="shared" si="131"/>
        <v/>
      </c>
      <c r="Z485" t="str">
        <f t="shared" si="132"/>
        <v/>
      </c>
      <c r="AA485" t="str">
        <f t="shared" si="133"/>
        <v/>
      </c>
      <c r="AB485" t="str">
        <f t="shared" si="134"/>
        <v/>
      </c>
      <c r="AC485" t="str">
        <f t="shared" si="135"/>
        <v/>
      </c>
    </row>
    <row r="486" spans="1:29" x14ac:dyDescent="0.25">
      <c r="A486" s="6"/>
      <c r="B486" s="6"/>
      <c r="C486" s="7" t="str">
        <f>IF($B486="","",VLOOKUP($B486,Baux!$A:$G,2,FALSE))</f>
        <v/>
      </c>
      <c r="D486" s="7" t="str">
        <f>IF($B486="","",VLOOKUP($B486,Baux!$A:$G,3,FALSE))</f>
        <v/>
      </c>
      <c r="E486" s="7" t="str">
        <f>IF($C486="","",VLOOKUP($C486,Biens!$A:$F,2,FALSE))</f>
        <v/>
      </c>
      <c r="F486" s="7" t="str">
        <f>IF(OR($A486="", $B486=""),"",MAX(VLOOKUP($B486,Baux!$A:$G,4,FALSE),DATE($A486,1,1)))</f>
        <v/>
      </c>
      <c r="G486" s="7" t="str">
        <f>IF(OR($A486="", $B486=""),"",MIN(IF(VLOOKUP($B486,Baux!$A:$G,5,FALSE)="",DATE($A486,12,31),VLOOKUP($B486,Baux!$A:$G,5,FALSE)),DATE($A486,12,31)))</f>
        <v/>
      </c>
      <c r="H486" s="7" t="str">
        <f t="shared" si="119"/>
        <v/>
      </c>
      <c r="I486" s="7" t="str">
        <f t="shared" si="120"/>
        <v/>
      </c>
      <c r="J486" s="7" t="str">
        <f>IF(OR($A486="", $B486=""),"",$I486*(IFERROR(SUMIFS(Charges_Reelles!$J:$J,Charges_Reelles!$C:$C,$A486,Charges_Reelles!$D:$D,"Immeuble",Charges_Reelles!$E:$E,$E486,Charges_Reelles!$K:$K,"O",Charges_Reelles!$L:$L,"Tantièmes")*IFERROR(VLOOKUP($C486,Biens!$A:$F,3,FALSE)/VLOOKUP($E486,Immeubles!$A:$F,3,FALSE),0),0)+IFERROR(SUMIFS(Charges_Reelles!$J:$J,Charges_Reelles!$C:$C,$A486,Charges_Reelles!$D:$D,"Immeuble",Charges_Reelles!$E:$E,$E486,Charges_Reelles!$K:$K,"O",Charges_Reelles!$L:$L,"Surface")*IFERROR(VLOOKUP($C486,Biens!$A:$F,4,FALSE)/VLOOKUP($E486,Immeubles!$A:$F,4,FALSE),0),0)+IFERROR(SUMIFS(Charges_Reelles!$J:$J,Charges_Reelles!$C:$C,$A486,Charges_Reelles!$D:$D,"Immeuble",Charges_Reelles!$E:$E,$E486,Charges_Reelles!$K:$K,"O",Charges_Reelles!$L:$L,"Égalitaire")*IFERROR(1/VLOOKUP($E486,Immeubles!$A:$F,5,FALSE),0),0)+SUMIFS(Charges_Reelles!$J:$J,Charges_Reelles!$C:$C,$A486,Charges_Reelles!$D:$D,"Bien",Charges_Reelles!$F:$F,$C486,Charges_Reelles!$K:$K,"O")+SUMIFS(Charges_Reelles!$J:$J,Charges_Reelles!$C:$C,$A486,Charges_Reelles!$D:$D,"Bail",Charges_Reelles!$G:$G,$B486,Charges_Reelles!$K:$K,"O")))</f>
        <v/>
      </c>
      <c r="K486" s="7" t="str">
        <f>IF(OR($A486="", $B486=""),"",SUMIFS(Provisions!$D:$D,Provisions!$B:$B,$A486,Provisions!$C:$C,$B486))</f>
        <v/>
      </c>
      <c r="L486" s="7" t="str">
        <f t="shared" si="121"/>
        <v/>
      </c>
      <c r="M486" s="7" t="str">
        <f t="shared" si="122"/>
        <v/>
      </c>
      <c r="N486" s="7" t="str">
        <f t="shared" si="123"/>
        <v/>
      </c>
      <c r="O486" s="8"/>
      <c r="P486" s="8"/>
      <c r="Q486" s="8"/>
      <c r="R486" t="str">
        <f t="shared" si="124"/>
        <v/>
      </c>
      <c r="S486" t="str">
        <f t="shared" si="125"/>
        <v/>
      </c>
      <c r="T486" t="str">
        <f t="shared" si="126"/>
        <v/>
      </c>
      <c r="U486" t="str">
        <f t="shared" si="127"/>
        <v/>
      </c>
      <c r="V486" t="str">
        <f t="shared" si="128"/>
        <v/>
      </c>
      <c r="W486" t="str">
        <f t="shared" si="129"/>
        <v/>
      </c>
      <c r="X486" t="str">
        <f t="shared" si="130"/>
        <v/>
      </c>
      <c r="Y486" t="str">
        <f t="shared" si="131"/>
        <v/>
      </c>
      <c r="Z486" t="str">
        <f t="shared" si="132"/>
        <v/>
      </c>
      <c r="AA486" t="str">
        <f t="shared" si="133"/>
        <v/>
      </c>
      <c r="AB486" t="str">
        <f t="shared" si="134"/>
        <v/>
      </c>
      <c r="AC486" t="str">
        <f t="shared" si="135"/>
        <v/>
      </c>
    </row>
    <row r="487" spans="1:29" x14ac:dyDescent="0.25">
      <c r="A487" s="6"/>
      <c r="B487" s="6"/>
      <c r="C487" s="7" t="str">
        <f>IF($B487="","",VLOOKUP($B487,Baux!$A:$G,2,FALSE))</f>
        <v/>
      </c>
      <c r="D487" s="7" t="str">
        <f>IF($B487="","",VLOOKUP($B487,Baux!$A:$G,3,FALSE))</f>
        <v/>
      </c>
      <c r="E487" s="7" t="str">
        <f>IF($C487="","",VLOOKUP($C487,Biens!$A:$F,2,FALSE))</f>
        <v/>
      </c>
      <c r="F487" s="7" t="str">
        <f>IF(OR($A487="", $B487=""),"",MAX(VLOOKUP($B487,Baux!$A:$G,4,FALSE),DATE($A487,1,1)))</f>
        <v/>
      </c>
      <c r="G487" s="7" t="str">
        <f>IF(OR($A487="", $B487=""),"",MIN(IF(VLOOKUP($B487,Baux!$A:$G,5,FALSE)="",DATE($A487,12,31),VLOOKUP($B487,Baux!$A:$G,5,FALSE)),DATE($A487,12,31)))</f>
        <v/>
      </c>
      <c r="H487" s="7" t="str">
        <f t="shared" si="119"/>
        <v/>
      </c>
      <c r="I487" s="7" t="str">
        <f t="shared" si="120"/>
        <v/>
      </c>
      <c r="J487" s="7" t="str">
        <f>IF(OR($A487="", $B487=""),"",$I487*(IFERROR(SUMIFS(Charges_Reelles!$J:$J,Charges_Reelles!$C:$C,$A487,Charges_Reelles!$D:$D,"Immeuble",Charges_Reelles!$E:$E,$E487,Charges_Reelles!$K:$K,"O",Charges_Reelles!$L:$L,"Tantièmes")*IFERROR(VLOOKUP($C487,Biens!$A:$F,3,FALSE)/VLOOKUP($E487,Immeubles!$A:$F,3,FALSE),0),0)+IFERROR(SUMIFS(Charges_Reelles!$J:$J,Charges_Reelles!$C:$C,$A487,Charges_Reelles!$D:$D,"Immeuble",Charges_Reelles!$E:$E,$E487,Charges_Reelles!$K:$K,"O",Charges_Reelles!$L:$L,"Surface")*IFERROR(VLOOKUP($C487,Biens!$A:$F,4,FALSE)/VLOOKUP($E487,Immeubles!$A:$F,4,FALSE),0),0)+IFERROR(SUMIFS(Charges_Reelles!$J:$J,Charges_Reelles!$C:$C,$A487,Charges_Reelles!$D:$D,"Immeuble",Charges_Reelles!$E:$E,$E487,Charges_Reelles!$K:$K,"O",Charges_Reelles!$L:$L,"Égalitaire")*IFERROR(1/VLOOKUP($E487,Immeubles!$A:$F,5,FALSE),0),0)+SUMIFS(Charges_Reelles!$J:$J,Charges_Reelles!$C:$C,$A487,Charges_Reelles!$D:$D,"Bien",Charges_Reelles!$F:$F,$C487,Charges_Reelles!$K:$K,"O")+SUMIFS(Charges_Reelles!$J:$J,Charges_Reelles!$C:$C,$A487,Charges_Reelles!$D:$D,"Bail",Charges_Reelles!$G:$G,$B487,Charges_Reelles!$K:$K,"O")))</f>
        <v/>
      </c>
      <c r="K487" s="7" t="str">
        <f>IF(OR($A487="", $B487=""),"",SUMIFS(Provisions!$D:$D,Provisions!$B:$B,$A487,Provisions!$C:$C,$B487))</f>
        <v/>
      </c>
      <c r="L487" s="7" t="str">
        <f t="shared" si="121"/>
        <v/>
      </c>
      <c r="M487" s="7" t="str">
        <f t="shared" si="122"/>
        <v/>
      </c>
      <c r="N487" s="7" t="str">
        <f t="shared" si="123"/>
        <v/>
      </c>
      <c r="O487" s="8"/>
      <c r="P487" s="8"/>
      <c r="Q487" s="8"/>
      <c r="R487" t="str">
        <f t="shared" si="124"/>
        <v/>
      </c>
      <c r="S487" t="str">
        <f t="shared" si="125"/>
        <v/>
      </c>
      <c r="T487" t="str">
        <f t="shared" si="126"/>
        <v/>
      </c>
      <c r="U487" t="str">
        <f t="shared" si="127"/>
        <v/>
      </c>
      <c r="V487" t="str">
        <f t="shared" si="128"/>
        <v/>
      </c>
      <c r="W487" t="str">
        <f t="shared" si="129"/>
        <v/>
      </c>
      <c r="X487" t="str">
        <f t="shared" si="130"/>
        <v/>
      </c>
      <c r="Y487" t="str">
        <f t="shared" si="131"/>
        <v/>
      </c>
      <c r="Z487" t="str">
        <f t="shared" si="132"/>
        <v/>
      </c>
      <c r="AA487" t="str">
        <f t="shared" si="133"/>
        <v/>
      </c>
      <c r="AB487" t="str">
        <f t="shared" si="134"/>
        <v/>
      </c>
      <c r="AC487" t="str">
        <f t="shared" si="135"/>
        <v/>
      </c>
    </row>
    <row r="488" spans="1:29" x14ac:dyDescent="0.25">
      <c r="A488" s="6"/>
      <c r="B488" s="6"/>
      <c r="C488" s="7" t="str">
        <f>IF($B488="","",VLOOKUP($B488,Baux!$A:$G,2,FALSE))</f>
        <v/>
      </c>
      <c r="D488" s="7" t="str">
        <f>IF($B488="","",VLOOKUP($B488,Baux!$A:$G,3,FALSE))</f>
        <v/>
      </c>
      <c r="E488" s="7" t="str">
        <f>IF($C488="","",VLOOKUP($C488,Biens!$A:$F,2,FALSE))</f>
        <v/>
      </c>
      <c r="F488" s="7" t="str">
        <f>IF(OR($A488="", $B488=""),"",MAX(VLOOKUP($B488,Baux!$A:$G,4,FALSE),DATE($A488,1,1)))</f>
        <v/>
      </c>
      <c r="G488" s="7" t="str">
        <f>IF(OR($A488="", $B488=""),"",MIN(IF(VLOOKUP($B488,Baux!$A:$G,5,FALSE)="",DATE($A488,12,31),VLOOKUP($B488,Baux!$A:$G,5,FALSE)),DATE($A488,12,31)))</f>
        <v/>
      </c>
      <c r="H488" s="7" t="str">
        <f t="shared" si="119"/>
        <v/>
      </c>
      <c r="I488" s="7" t="str">
        <f t="shared" si="120"/>
        <v/>
      </c>
      <c r="J488" s="7" t="str">
        <f>IF(OR($A488="", $B488=""),"",$I488*(IFERROR(SUMIFS(Charges_Reelles!$J:$J,Charges_Reelles!$C:$C,$A488,Charges_Reelles!$D:$D,"Immeuble",Charges_Reelles!$E:$E,$E488,Charges_Reelles!$K:$K,"O",Charges_Reelles!$L:$L,"Tantièmes")*IFERROR(VLOOKUP($C488,Biens!$A:$F,3,FALSE)/VLOOKUP($E488,Immeubles!$A:$F,3,FALSE),0),0)+IFERROR(SUMIFS(Charges_Reelles!$J:$J,Charges_Reelles!$C:$C,$A488,Charges_Reelles!$D:$D,"Immeuble",Charges_Reelles!$E:$E,$E488,Charges_Reelles!$K:$K,"O",Charges_Reelles!$L:$L,"Surface")*IFERROR(VLOOKUP($C488,Biens!$A:$F,4,FALSE)/VLOOKUP($E488,Immeubles!$A:$F,4,FALSE),0),0)+IFERROR(SUMIFS(Charges_Reelles!$J:$J,Charges_Reelles!$C:$C,$A488,Charges_Reelles!$D:$D,"Immeuble",Charges_Reelles!$E:$E,$E488,Charges_Reelles!$K:$K,"O",Charges_Reelles!$L:$L,"Égalitaire")*IFERROR(1/VLOOKUP($E488,Immeubles!$A:$F,5,FALSE),0),0)+SUMIFS(Charges_Reelles!$J:$J,Charges_Reelles!$C:$C,$A488,Charges_Reelles!$D:$D,"Bien",Charges_Reelles!$F:$F,$C488,Charges_Reelles!$K:$K,"O")+SUMIFS(Charges_Reelles!$J:$J,Charges_Reelles!$C:$C,$A488,Charges_Reelles!$D:$D,"Bail",Charges_Reelles!$G:$G,$B488,Charges_Reelles!$K:$K,"O")))</f>
        <v/>
      </c>
      <c r="K488" s="7" t="str">
        <f>IF(OR($A488="", $B488=""),"",SUMIFS(Provisions!$D:$D,Provisions!$B:$B,$A488,Provisions!$C:$C,$B488))</f>
        <v/>
      </c>
      <c r="L488" s="7" t="str">
        <f t="shared" si="121"/>
        <v/>
      </c>
      <c r="M488" s="7" t="str">
        <f t="shared" si="122"/>
        <v/>
      </c>
      <c r="N488" s="7" t="str">
        <f t="shared" si="123"/>
        <v/>
      </c>
      <c r="O488" s="8"/>
      <c r="P488" s="8"/>
      <c r="Q488" s="8"/>
      <c r="R488" t="str">
        <f t="shared" si="124"/>
        <v/>
      </c>
      <c r="S488" t="str">
        <f t="shared" si="125"/>
        <v/>
      </c>
      <c r="T488" t="str">
        <f t="shared" si="126"/>
        <v/>
      </c>
      <c r="U488" t="str">
        <f t="shared" si="127"/>
        <v/>
      </c>
      <c r="V488" t="str">
        <f t="shared" si="128"/>
        <v/>
      </c>
      <c r="W488" t="str">
        <f t="shared" si="129"/>
        <v/>
      </c>
      <c r="X488" t="str">
        <f t="shared" si="130"/>
        <v/>
      </c>
      <c r="Y488" t="str">
        <f t="shared" si="131"/>
        <v/>
      </c>
      <c r="Z488" t="str">
        <f t="shared" si="132"/>
        <v/>
      </c>
      <c r="AA488" t="str">
        <f t="shared" si="133"/>
        <v/>
      </c>
      <c r="AB488" t="str">
        <f t="shared" si="134"/>
        <v/>
      </c>
      <c r="AC488" t="str">
        <f t="shared" si="135"/>
        <v/>
      </c>
    </row>
    <row r="489" spans="1:29" x14ac:dyDescent="0.25">
      <c r="A489" s="6"/>
      <c r="B489" s="6"/>
      <c r="C489" s="7" t="str">
        <f>IF($B489="","",VLOOKUP($B489,Baux!$A:$G,2,FALSE))</f>
        <v/>
      </c>
      <c r="D489" s="7" t="str">
        <f>IF($B489="","",VLOOKUP($B489,Baux!$A:$G,3,FALSE))</f>
        <v/>
      </c>
      <c r="E489" s="7" t="str">
        <f>IF($C489="","",VLOOKUP($C489,Biens!$A:$F,2,FALSE))</f>
        <v/>
      </c>
      <c r="F489" s="7" t="str">
        <f>IF(OR($A489="", $B489=""),"",MAX(VLOOKUP($B489,Baux!$A:$G,4,FALSE),DATE($A489,1,1)))</f>
        <v/>
      </c>
      <c r="G489" s="7" t="str">
        <f>IF(OR($A489="", $B489=""),"",MIN(IF(VLOOKUP($B489,Baux!$A:$G,5,FALSE)="",DATE($A489,12,31),VLOOKUP($B489,Baux!$A:$G,5,FALSE)),DATE($A489,12,31)))</f>
        <v/>
      </c>
      <c r="H489" s="7" t="str">
        <f t="shared" si="119"/>
        <v/>
      </c>
      <c r="I489" s="7" t="str">
        <f t="shared" si="120"/>
        <v/>
      </c>
      <c r="J489" s="7" t="str">
        <f>IF(OR($A489="", $B489=""),"",$I489*(IFERROR(SUMIFS(Charges_Reelles!$J:$J,Charges_Reelles!$C:$C,$A489,Charges_Reelles!$D:$D,"Immeuble",Charges_Reelles!$E:$E,$E489,Charges_Reelles!$K:$K,"O",Charges_Reelles!$L:$L,"Tantièmes")*IFERROR(VLOOKUP($C489,Biens!$A:$F,3,FALSE)/VLOOKUP($E489,Immeubles!$A:$F,3,FALSE),0),0)+IFERROR(SUMIFS(Charges_Reelles!$J:$J,Charges_Reelles!$C:$C,$A489,Charges_Reelles!$D:$D,"Immeuble",Charges_Reelles!$E:$E,$E489,Charges_Reelles!$K:$K,"O",Charges_Reelles!$L:$L,"Surface")*IFERROR(VLOOKUP($C489,Biens!$A:$F,4,FALSE)/VLOOKUP($E489,Immeubles!$A:$F,4,FALSE),0),0)+IFERROR(SUMIFS(Charges_Reelles!$J:$J,Charges_Reelles!$C:$C,$A489,Charges_Reelles!$D:$D,"Immeuble",Charges_Reelles!$E:$E,$E489,Charges_Reelles!$K:$K,"O",Charges_Reelles!$L:$L,"Égalitaire")*IFERROR(1/VLOOKUP($E489,Immeubles!$A:$F,5,FALSE),0),0)+SUMIFS(Charges_Reelles!$J:$J,Charges_Reelles!$C:$C,$A489,Charges_Reelles!$D:$D,"Bien",Charges_Reelles!$F:$F,$C489,Charges_Reelles!$K:$K,"O")+SUMIFS(Charges_Reelles!$J:$J,Charges_Reelles!$C:$C,$A489,Charges_Reelles!$D:$D,"Bail",Charges_Reelles!$G:$G,$B489,Charges_Reelles!$K:$K,"O")))</f>
        <v/>
      </c>
      <c r="K489" s="7" t="str">
        <f>IF(OR($A489="", $B489=""),"",SUMIFS(Provisions!$D:$D,Provisions!$B:$B,$A489,Provisions!$C:$C,$B489))</f>
        <v/>
      </c>
      <c r="L489" s="7" t="str">
        <f t="shared" si="121"/>
        <v/>
      </c>
      <c r="M489" s="7" t="str">
        <f t="shared" si="122"/>
        <v/>
      </c>
      <c r="N489" s="7" t="str">
        <f t="shared" si="123"/>
        <v/>
      </c>
      <c r="O489" s="8"/>
      <c r="P489" s="8"/>
      <c r="Q489" s="8"/>
      <c r="R489" t="str">
        <f t="shared" si="124"/>
        <v/>
      </c>
      <c r="S489" t="str">
        <f t="shared" si="125"/>
        <v/>
      </c>
      <c r="T489" t="str">
        <f t="shared" si="126"/>
        <v/>
      </c>
      <c r="U489" t="str">
        <f t="shared" si="127"/>
        <v/>
      </c>
      <c r="V489" t="str">
        <f t="shared" si="128"/>
        <v/>
      </c>
      <c r="W489" t="str">
        <f t="shared" si="129"/>
        <v/>
      </c>
      <c r="X489" t="str">
        <f t="shared" si="130"/>
        <v/>
      </c>
      <c r="Y489" t="str">
        <f t="shared" si="131"/>
        <v/>
      </c>
      <c r="Z489" t="str">
        <f t="shared" si="132"/>
        <v/>
      </c>
      <c r="AA489" t="str">
        <f t="shared" si="133"/>
        <v/>
      </c>
      <c r="AB489" t="str">
        <f t="shared" si="134"/>
        <v/>
      </c>
      <c r="AC489" t="str">
        <f t="shared" si="135"/>
        <v/>
      </c>
    </row>
    <row r="490" spans="1:29" x14ac:dyDescent="0.25">
      <c r="A490" s="6"/>
      <c r="B490" s="6"/>
      <c r="C490" s="7" t="str">
        <f>IF($B490="","",VLOOKUP($B490,Baux!$A:$G,2,FALSE))</f>
        <v/>
      </c>
      <c r="D490" s="7" t="str">
        <f>IF($B490="","",VLOOKUP($B490,Baux!$A:$G,3,FALSE))</f>
        <v/>
      </c>
      <c r="E490" s="7" t="str">
        <f>IF($C490="","",VLOOKUP($C490,Biens!$A:$F,2,FALSE))</f>
        <v/>
      </c>
      <c r="F490" s="7" t="str">
        <f>IF(OR($A490="", $B490=""),"",MAX(VLOOKUP($B490,Baux!$A:$G,4,FALSE),DATE($A490,1,1)))</f>
        <v/>
      </c>
      <c r="G490" s="7" t="str">
        <f>IF(OR($A490="", $B490=""),"",MIN(IF(VLOOKUP($B490,Baux!$A:$G,5,FALSE)="",DATE($A490,12,31),VLOOKUP($B490,Baux!$A:$G,5,FALSE)),DATE($A490,12,31)))</f>
        <v/>
      </c>
      <c r="H490" s="7" t="str">
        <f t="shared" si="119"/>
        <v/>
      </c>
      <c r="I490" s="7" t="str">
        <f t="shared" si="120"/>
        <v/>
      </c>
      <c r="J490" s="7" t="str">
        <f>IF(OR($A490="", $B490=""),"",$I490*(IFERROR(SUMIFS(Charges_Reelles!$J:$J,Charges_Reelles!$C:$C,$A490,Charges_Reelles!$D:$D,"Immeuble",Charges_Reelles!$E:$E,$E490,Charges_Reelles!$K:$K,"O",Charges_Reelles!$L:$L,"Tantièmes")*IFERROR(VLOOKUP($C490,Biens!$A:$F,3,FALSE)/VLOOKUP($E490,Immeubles!$A:$F,3,FALSE),0),0)+IFERROR(SUMIFS(Charges_Reelles!$J:$J,Charges_Reelles!$C:$C,$A490,Charges_Reelles!$D:$D,"Immeuble",Charges_Reelles!$E:$E,$E490,Charges_Reelles!$K:$K,"O",Charges_Reelles!$L:$L,"Surface")*IFERROR(VLOOKUP($C490,Biens!$A:$F,4,FALSE)/VLOOKUP($E490,Immeubles!$A:$F,4,FALSE),0),0)+IFERROR(SUMIFS(Charges_Reelles!$J:$J,Charges_Reelles!$C:$C,$A490,Charges_Reelles!$D:$D,"Immeuble",Charges_Reelles!$E:$E,$E490,Charges_Reelles!$K:$K,"O",Charges_Reelles!$L:$L,"Égalitaire")*IFERROR(1/VLOOKUP($E490,Immeubles!$A:$F,5,FALSE),0),0)+SUMIFS(Charges_Reelles!$J:$J,Charges_Reelles!$C:$C,$A490,Charges_Reelles!$D:$D,"Bien",Charges_Reelles!$F:$F,$C490,Charges_Reelles!$K:$K,"O")+SUMIFS(Charges_Reelles!$J:$J,Charges_Reelles!$C:$C,$A490,Charges_Reelles!$D:$D,"Bail",Charges_Reelles!$G:$G,$B490,Charges_Reelles!$K:$K,"O")))</f>
        <v/>
      </c>
      <c r="K490" s="7" t="str">
        <f>IF(OR($A490="", $B490=""),"",SUMIFS(Provisions!$D:$D,Provisions!$B:$B,$A490,Provisions!$C:$C,$B490))</f>
        <v/>
      </c>
      <c r="L490" s="7" t="str">
        <f t="shared" si="121"/>
        <v/>
      </c>
      <c r="M490" s="7" t="str">
        <f t="shared" si="122"/>
        <v/>
      </c>
      <c r="N490" s="7" t="str">
        <f t="shared" si="123"/>
        <v/>
      </c>
      <c r="O490" s="8"/>
      <c r="P490" s="8"/>
      <c r="Q490" s="8"/>
      <c r="R490" t="str">
        <f t="shared" si="124"/>
        <v/>
      </c>
      <c r="S490" t="str">
        <f t="shared" si="125"/>
        <v/>
      </c>
      <c r="T490" t="str">
        <f t="shared" si="126"/>
        <v/>
      </c>
      <c r="U490" t="str">
        <f t="shared" si="127"/>
        <v/>
      </c>
      <c r="V490" t="str">
        <f t="shared" si="128"/>
        <v/>
      </c>
      <c r="W490" t="str">
        <f t="shared" si="129"/>
        <v/>
      </c>
      <c r="X490" t="str">
        <f t="shared" si="130"/>
        <v/>
      </c>
      <c r="Y490" t="str">
        <f t="shared" si="131"/>
        <v/>
      </c>
      <c r="Z490" t="str">
        <f t="shared" si="132"/>
        <v/>
      </c>
      <c r="AA490" t="str">
        <f t="shared" si="133"/>
        <v/>
      </c>
      <c r="AB490" t="str">
        <f t="shared" si="134"/>
        <v/>
      </c>
      <c r="AC490" t="str">
        <f t="shared" si="135"/>
        <v/>
      </c>
    </row>
    <row r="491" spans="1:29" x14ac:dyDescent="0.25">
      <c r="A491" s="6"/>
      <c r="B491" s="6"/>
      <c r="C491" s="7" t="str">
        <f>IF($B491="","",VLOOKUP($B491,Baux!$A:$G,2,FALSE))</f>
        <v/>
      </c>
      <c r="D491" s="7" t="str">
        <f>IF($B491="","",VLOOKUP($B491,Baux!$A:$G,3,FALSE))</f>
        <v/>
      </c>
      <c r="E491" s="7" t="str">
        <f>IF($C491="","",VLOOKUP($C491,Biens!$A:$F,2,FALSE))</f>
        <v/>
      </c>
      <c r="F491" s="7" t="str">
        <f>IF(OR($A491="", $B491=""),"",MAX(VLOOKUP($B491,Baux!$A:$G,4,FALSE),DATE($A491,1,1)))</f>
        <v/>
      </c>
      <c r="G491" s="7" t="str">
        <f>IF(OR($A491="", $B491=""),"",MIN(IF(VLOOKUP($B491,Baux!$A:$G,5,FALSE)="",DATE($A491,12,31),VLOOKUP($B491,Baux!$A:$G,5,FALSE)),DATE($A491,12,31)))</f>
        <v/>
      </c>
      <c r="H491" s="7" t="str">
        <f t="shared" si="119"/>
        <v/>
      </c>
      <c r="I491" s="7" t="str">
        <f t="shared" si="120"/>
        <v/>
      </c>
      <c r="J491" s="7" t="str">
        <f>IF(OR($A491="", $B491=""),"",$I491*(IFERROR(SUMIFS(Charges_Reelles!$J:$J,Charges_Reelles!$C:$C,$A491,Charges_Reelles!$D:$D,"Immeuble",Charges_Reelles!$E:$E,$E491,Charges_Reelles!$K:$K,"O",Charges_Reelles!$L:$L,"Tantièmes")*IFERROR(VLOOKUP($C491,Biens!$A:$F,3,FALSE)/VLOOKUP($E491,Immeubles!$A:$F,3,FALSE),0),0)+IFERROR(SUMIFS(Charges_Reelles!$J:$J,Charges_Reelles!$C:$C,$A491,Charges_Reelles!$D:$D,"Immeuble",Charges_Reelles!$E:$E,$E491,Charges_Reelles!$K:$K,"O",Charges_Reelles!$L:$L,"Surface")*IFERROR(VLOOKUP($C491,Biens!$A:$F,4,FALSE)/VLOOKUP($E491,Immeubles!$A:$F,4,FALSE),0),0)+IFERROR(SUMIFS(Charges_Reelles!$J:$J,Charges_Reelles!$C:$C,$A491,Charges_Reelles!$D:$D,"Immeuble",Charges_Reelles!$E:$E,$E491,Charges_Reelles!$K:$K,"O",Charges_Reelles!$L:$L,"Égalitaire")*IFERROR(1/VLOOKUP($E491,Immeubles!$A:$F,5,FALSE),0),0)+SUMIFS(Charges_Reelles!$J:$J,Charges_Reelles!$C:$C,$A491,Charges_Reelles!$D:$D,"Bien",Charges_Reelles!$F:$F,$C491,Charges_Reelles!$K:$K,"O")+SUMIFS(Charges_Reelles!$J:$J,Charges_Reelles!$C:$C,$A491,Charges_Reelles!$D:$D,"Bail",Charges_Reelles!$G:$G,$B491,Charges_Reelles!$K:$K,"O")))</f>
        <v/>
      </c>
      <c r="K491" s="7" t="str">
        <f>IF(OR($A491="", $B491=""),"",SUMIFS(Provisions!$D:$D,Provisions!$B:$B,$A491,Provisions!$C:$C,$B491))</f>
        <v/>
      </c>
      <c r="L491" s="7" t="str">
        <f t="shared" si="121"/>
        <v/>
      </c>
      <c r="M491" s="7" t="str">
        <f t="shared" si="122"/>
        <v/>
      </c>
      <c r="N491" s="7" t="str">
        <f t="shared" si="123"/>
        <v/>
      </c>
      <c r="O491" s="8"/>
      <c r="P491" s="8"/>
      <c r="Q491" s="8"/>
      <c r="R491" t="str">
        <f t="shared" si="124"/>
        <v/>
      </c>
      <c r="S491" t="str">
        <f t="shared" si="125"/>
        <v/>
      </c>
      <c r="T491" t="str">
        <f t="shared" si="126"/>
        <v/>
      </c>
      <c r="U491" t="str">
        <f t="shared" si="127"/>
        <v/>
      </c>
      <c r="V491" t="str">
        <f t="shared" si="128"/>
        <v/>
      </c>
      <c r="W491" t="str">
        <f t="shared" si="129"/>
        <v/>
      </c>
      <c r="X491" t="str">
        <f t="shared" si="130"/>
        <v/>
      </c>
      <c r="Y491" t="str">
        <f t="shared" si="131"/>
        <v/>
      </c>
      <c r="Z491" t="str">
        <f t="shared" si="132"/>
        <v/>
      </c>
      <c r="AA491" t="str">
        <f t="shared" si="133"/>
        <v/>
      </c>
      <c r="AB491" t="str">
        <f t="shared" si="134"/>
        <v/>
      </c>
      <c r="AC491" t="str">
        <f t="shared" si="135"/>
        <v/>
      </c>
    </row>
    <row r="492" spans="1:29" x14ac:dyDescent="0.25">
      <c r="A492" s="6"/>
      <c r="B492" s="6"/>
      <c r="C492" s="7" t="str">
        <f>IF($B492="","",VLOOKUP($B492,Baux!$A:$G,2,FALSE))</f>
        <v/>
      </c>
      <c r="D492" s="7" t="str">
        <f>IF($B492="","",VLOOKUP($B492,Baux!$A:$G,3,FALSE))</f>
        <v/>
      </c>
      <c r="E492" s="7" t="str">
        <f>IF($C492="","",VLOOKUP($C492,Biens!$A:$F,2,FALSE))</f>
        <v/>
      </c>
      <c r="F492" s="7" t="str">
        <f>IF(OR($A492="", $B492=""),"",MAX(VLOOKUP($B492,Baux!$A:$G,4,FALSE),DATE($A492,1,1)))</f>
        <v/>
      </c>
      <c r="G492" s="7" t="str">
        <f>IF(OR($A492="", $B492=""),"",MIN(IF(VLOOKUP($B492,Baux!$A:$G,5,FALSE)="",DATE($A492,12,31),VLOOKUP($B492,Baux!$A:$G,5,FALSE)),DATE($A492,12,31)))</f>
        <v/>
      </c>
      <c r="H492" s="7" t="str">
        <f t="shared" si="119"/>
        <v/>
      </c>
      <c r="I492" s="7" t="str">
        <f t="shared" si="120"/>
        <v/>
      </c>
      <c r="J492" s="7" t="str">
        <f>IF(OR($A492="", $B492=""),"",$I492*(IFERROR(SUMIFS(Charges_Reelles!$J:$J,Charges_Reelles!$C:$C,$A492,Charges_Reelles!$D:$D,"Immeuble",Charges_Reelles!$E:$E,$E492,Charges_Reelles!$K:$K,"O",Charges_Reelles!$L:$L,"Tantièmes")*IFERROR(VLOOKUP($C492,Biens!$A:$F,3,FALSE)/VLOOKUP($E492,Immeubles!$A:$F,3,FALSE),0),0)+IFERROR(SUMIFS(Charges_Reelles!$J:$J,Charges_Reelles!$C:$C,$A492,Charges_Reelles!$D:$D,"Immeuble",Charges_Reelles!$E:$E,$E492,Charges_Reelles!$K:$K,"O",Charges_Reelles!$L:$L,"Surface")*IFERROR(VLOOKUP($C492,Biens!$A:$F,4,FALSE)/VLOOKUP($E492,Immeubles!$A:$F,4,FALSE),0),0)+IFERROR(SUMIFS(Charges_Reelles!$J:$J,Charges_Reelles!$C:$C,$A492,Charges_Reelles!$D:$D,"Immeuble",Charges_Reelles!$E:$E,$E492,Charges_Reelles!$K:$K,"O",Charges_Reelles!$L:$L,"Égalitaire")*IFERROR(1/VLOOKUP($E492,Immeubles!$A:$F,5,FALSE),0),0)+SUMIFS(Charges_Reelles!$J:$J,Charges_Reelles!$C:$C,$A492,Charges_Reelles!$D:$D,"Bien",Charges_Reelles!$F:$F,$C492,Charges_Reelles!$K:$K,"O")+SUMIFS(Charges_Reelles!$J:$J,Charges_Reelles!$C:$C,$A492,Charges_Reelles!$D:$D,"Bail",Charges_Reelles!$G:$G,$B492,Charges_Reelles!$K:$K,"O")))</f>
        <v/>
      </c>
      <c r="K492" s="7" t="str">
        <f>IF(OR($A492="", $B492=""),"",SUMIFS(Provisions!$D:$D,Provisions!$B:$B,$A492,Provisions!$C:$C,$B492))</f>
        <v/>
      </c>
      <c r="L492" s="7" t="str">
        <f t="shared" si="121"/>
        <v/>
      </c>
      <c r="M492" s="7" t="str">
        <f t="shared" si="122"/>
        <v/>
      </c>
      <c r="N492" s="7" t="str">
        <f t="shared" si="123"/>
        <v/>
      </c>
      <c r="O492" s="8"/>
      <c r="P492" s="8"/>
      <c r="Q492" s="8"/>
      <c r="R492" t="str">
        <f t="shared" si="124"/>
        <v/>
      </c>
      <c r="S492" t="str">
        <f t="shared" si="125"/>
        <v/>
      </c>
      <c r="T492" t="str">
        <f t="shared" si="126"/>
        <v/>
      </c>
      <c r="U492" t="str">
        <f t="shared" si="127"/>
        <v/>
      </c>
      <c r="V492" t="str">
        <f t="shared" si="128"/>
        <v/>
      </c>
      <c r="W492" t="str">
        <f t="shared" si="129"/>
        <v/>
      </c>
      <c r="X492" t="str">
        <f t="shared" si="130"/>
        <v/>
      </c>
      <c r="Y492" t="str">
        <f t="shared" si="131"/>
        <v/>
      </c>
      <c r="Z492" t="str">
        <f t="shared" si="132"/>
        <v/>
      </c>
      <c r="AA492" t="str">
        <f t="shared" si="133"/>
        <v/>
      </c>
      <c r="AB492" t="str">
        <f t="shared" si="134"/>
        <v/>
      </c>
      <c r="AC492" t="str">
        <f t="shared" si="135"/>
        <v/>
      </c>
    </row>
    <row r="493" spans="1:29" x14ac:dyDescent="0.25">
      <c r="A493" s="6"/>
      <c r="B493" s="6"/>
      <c r="C493" s="7" t="str">
        <f>IF($B493="","",VLOOKUP($B493,Baux!$A:$G,2,FALSE))</f>
        <v/>
      </c>
      <c r="D493" s="7" t="str">
        <f>IF($B493="","",VLOOKUP($B493,Baux!$A:$G,3,FALSE))</f>
        <v/>
      </c>
      <c r="E493" s="7" t="str">
        <f>IF($C493="","",VLOOKUP($C493,Biens!$A:$F,2,FALSE))</f>
        <v/>
      </c>
      <c r="F493" s="7" t="str">
        <f>IF(OR($A493="", $B493=""),"",MAX(VLOOKUP($B493,Baux!$A:$G,4,FALSE),DATE($A493,1,1)))</f>
        <v/>
      </c>
      <c r="G493" s="7" t="str">
        <f>IF(OR($A493="", $B493=""),"",MIN(IF(VLOOKUP($B493,Baux!$A:$G,5,FALSE)="",DATE($A493,12,31),VLOOKUP($B493,Baux!$A:$G,5,FALSE)),DATE($A493,12,31)))</f>
        <v/>
      </c>
      <c r="H493" s="7" t="str">
        <f t="shared" si="119"/>
        <v/>
      </c>
      <c r="I493" s="7" t="str">
        <f t="shared" si="120"/>
        <v/>
      </c>
      <c r="J493" s="7" t="str">
        <f>IF(OR($A493="", $B493=""),"",$I493*(IFERROR(SUMIFS(Charges_Reelles!$J:$J,Charges_Reelles!$C:$C,$A493,Charges_Reelles!$D:$D,"Immeuble",Charges_Reelles!$E:$E,$E493,Charges_Reelles!$K:$K,"O",Charges_Reelles!$L:$L,"Tantièmes")*IFERROR(VLOOKUP($C493,Biens!$A:$F,3,FALSE)/VLOOKUP($E493,Immeubles!$A:$F,3,FALSE),0),0)+IFERROR(SUMIFS(Charges_Reelles!$J:$J,Charges_Reelles!$C:$C,$A493,Charges_Reelles!$D:$D,"Immeuble",Charges_Reelles!$E:$E,$E493,Charges_Reelles!$K:$K,"O",Charges_Reelles!$L:$L,"Surface")*IFERROR(VLOOKUP($C493,Biens!$A:$F,4,FALSE)/VLOOKUP($E493,Immeubles!$A:$F,4,FALSE),0),0)+IFERROR(SUMIFS(Charges_Reelles!$J:$J,Charges_Reelles!$C:$C,$A493,Charges_Reelles!$D:$D,"Immeuble",Charges_Reelles!$E:$E,$E493,Charges_Reelles!$K:$K,"O",Charges_Reelles!$L:$L,"Égalitaire")*IFERROR(1/VLOOKUP($E493,Immeubles!$A:$F,5,FALSE),0),0)+SUMIFS(Charges_Reelles!$J:$J,Charges_Reelles!$C:$C,$A493,Charges_Reelles!$D:$D,"Bien",Charges_Reelles!$F:$F,$C493,Charges_Reelles!$K:$K,"O")+SUMIFS(Charges_Reelles!$J:$J,Charges_Reelles!$C:$C,$A493,Charges_Reelles!$D:$D,"Bail",Charges_Reelles!$G:$G,$B493,Charges_Reelles!$K:$K,"O")))</f>
        <v/>
      </c>
      <c r="K493" s="7" t="str">
        <f>IF(OR($A493="", $B493=""),"",SUMIFS(Provisions!$D:$D,Provisions!$B:$B,$A493,Provisions!$C:$C,$B493))</f>
        <v/>
      </c>
      <c r="L493" s="7" t="str">
        <f t="shared" si="121"/>
        <v/>
      </c>
      <c r="M493" s="7" t="str">
        <f t="shared" si="122"/>
        <v/>
      </c>
      <c r="N493" s="7" t="str">
        <f t="shared" si="123"/>
        <v/>
      </c>
      <c r="O493" s="8"/>
      <c r="P493" s="8"/>
      <c r="Q493" s="8"/>
      <c r="R493" t="str">
        <f t="shared" si="124"/>
        <v/>
      </c>
      <c r="S493" t="str">
        <f t="shared" si="125"/>
        <v/>
      </c>
      <c r="T493" t="str">
        <f t="shared" si="126"/>
        <v/>
      </c>
      <c r="U493" t="str">
        <f t="shared" si="127"/>
        <v/>
      </c>
      <c r="V493" t="str">
        <f t="shared" si="128"/>
        <v/>
      </c>
      <c r="W493" t="str">
        <f t="shared" si="129"/>
        <v/>
      </c>
      <c r="X493" t="str">
        <f t="shared" si="130"/>
        <v/>
      </c>
      <c r="Y493" t="str">
        <f t="shared" si="131"/>
        <v/>
      </c>
      <c r="Z493" t="str">
        <f t="shared" si="132"/>
        <v/>
      </c>
      <c r="AA493" t="str">
        <f t="shared" si="133"/>
        <v/>
      </c>
      <c r="AB493" t="str">
        <f t="shared" si="134"/>
        <v/>
      </c>
      <c r="AC493" t="str">
        <f t="shared" si="135"/>
        <v/>
      </c>
    </row>
    <row r="494" spans="1:29" x14ac:dyDescent="0.25">
      <c r="A494" s="6"/>
      <c r="B494" s="6"/>
      <c r="C494" s="7" t="str">
        <f>IF($B494="","",VLOOKUP($B494,Baux!$A:$G,2,FALSE))</f>
        <v/>
      </c>
      <c r="D494" s="7" t="str">
        <f>IF($B494="","",VLOOKUP($B494,Baux!$A:$G,3,FALSE))</f>
        <v/>
      </c>
      <c r="E494" s="7" t="str">
        <f>IF($C494="","",VLOOKUP($C494,Biens!$A:$F,2,FALSE))</f>
        <v/>
      </c>
      <c r="F494" s="7" t="str">
        <f>IF(OR($A494="", $B494=""),"",MAX(VLOOKUP($B494,Baux!$A:$G,4,FALSE),DATE($A494,1,1)))</f>
        <v/>
      </c>
      <c r="G494" s="7" t="str">
        <f>IF(OR($A494="", $B494=""),"",MIN(IF(VLOOKUP($B494,Baux!$A:$G,5,FALSE)="",DATE($A494,12,31),VLOOKUP($B494,Baux!$A:$G,5,FALSE)),DATE($A494,12,31)))</f>
        <v/>
      </c>
      <c r="H494" s="7" t="str">
        <f t="shared" si="119"/>
        <v/>
      </c>
      <c r="I494" s="7" t="str">
        <f t="shared" si="120"/>
        <v/>
      </c>
      <c r="J494" s="7" t="str">
        <f>IF(OR($A494="", $B494=""),"",$I494*(IFERROR(SUMIFS(Charges_Reelles!$J:$J,Charges_Reelles!$C:$C,$A494,Charges_Reelles!$D:$D,"Immeuble",Charges_Reelles!$E:$E,$E494,Charges_Reelles!$K:$K,"O",Charges_Reelles!$L:$L,"Tantièmes")*IFERROR(VLOOKUP($C494,Biens!$A:$F,3,FALSE)/VLOOKUP($E494,Immeubles!$A:$F,3,FALSE),0),0)+IFERROR(SUMIFS(Charges_Reelles!$J:$J,Charges_Reelles!$C:$C,$A494,Charges_Reelles!$D:$D,"Immeuble",Charges_Reelles!$E:$E,$E494,Charges_Reelles!$K:$K,"O",Charges_Reelles!$L:$L,"Surface")*IFERROR(VLOOKUP($C494,Biens!$A:$F,4,FALSE)/VLOOKUP($E494,Immeubles!$A:$F,4,FALSE),0),0)+IFERROR(SUMIFS(Charges_Reelles!$J:$J,Charges_Reelles!$C:$C,$A494,Charges_Reelles!$D:$D,"Immeuble",Charges_Reelles!$E:$E,$E494,Charges_Reelles!$K:$K,"O",Charges_Reelles!$L:$L,"Égalitaire")*IFERROR(1/VLOOKUP($E494,Immeubles!$A:$F,5,FALSE),0),0)+SUMIFS(Charges_Reelles!$J:$J,Charges_Reelles!$C:$C,$A494,Charges_Reelles!$D:$D,"Bien",Charges_Reelles!$F:$F,$C494,Charges_Reelles!$K:$K,"O")+SUMIFS(Charges_Reelles!$J:$J,Charges_Reelles!$C:$C,$A494,Charges_Reelles!$D:$D,"Bail",Charges_Reelles!$G:$G,$B494,Charges_Reelles!$K:$K,"O")))</f>
        <v/>
      </c>
      <c r="K494" s="7" t="str">
        <f>IF(OR($A494="", $B494=""),"",SUMIFS(Provisions!$D:$D,Provisions!$B:$B,$A494,Provisions!$C:$C,$B494))</f>
        <v/>
      </c>
      <c r="L494" s="7" t="str">
        <f t="shared" si="121"/>
        <v/>
      </c>
      <c r="M494" s="7" t="str">
        <f t="shared" si="122"/>
        <v/>
      </c>
      <c r="N494" s="7" t="str">
        <f t="shared" si="123"/>
        <v/>
      </c>
      <c r="O494" s="8"/>
      <c r="P494" s="8"/>
      <c r="Q494" s="8"/>
      <c r="R494" t="str">
        <f t="shared" si="124"/>
        <v/>
      </c>
      <c r="S494" t="str">
        <f t="shared" si="125"/>
        <v/>
      </c>
      <c r="T494" t="str">
        <f t="shared" si="126"/>
        <v/>
      </c>
      <c r="U494" t="str">
        <f t="shared" si="127"/>
        <v/>
      </c>
      <c r="V494" t="str">
        <f t="shared" si="128"/>
        <v/>
      </c>
      <c r="W494" t="str">
        <f t="shared" si="129"/>
        <v/>
      </c>
      <c r="X494" t="str">
        <f t="shared" si="130"/>
        <v/>
      </c>
      <c r="Y494" t="str">
        <f t="shared" si="131"/>
        <v/>
      </c>
      <c r="Z494" t="str">
        <f t="shared" si="132"/>
        <v/>
      </c>
      <c r="AA494" t="str">
        <f t="shared" si="133"/>
        <v/>
      </c>
      <c r="AB494" t="str">
        <f t="shared" si="134"/>
        <v/>
      </c>
      <c r="AC494" t="str">
        <f t="shared" si="135"/>
        <v/>
      </c>
    </row>
    <row r="495" spans="1:29" x14ac:dyDescent="0.25">
      <c r="A495" s="6"/>
      <c r="B495" s="6"/>
      <c r="C495" s="7" t="str">
        <f>IF($B495="","",VLOOKUP($B495,Baux!$A:$G,2,FALSE))</f>
        <v/>
      </c>
      <c r="D495" s="7" t="str">
        <f>IF($B495="","",VLOOKUP($B495,Baux!$A:$G,3,FALSE))</f>
        <v/>
      </c>
      <c r="E495" s="7" t="str">
        <f>IF($C495="","",VLOOKUP($C495,Biens!$A:$F,2,FALSE))</f>
        <v/>
      </c>
      <c r="F495" s="7" t="str">
        <f>IF(OR($A495="", $B495=""),"",MAX(VLOOKUP($B495,Baux!$A:$G,4,FALSE),DATE($A495,1,1)))</f>
        <v/>
      </c>
      <c r="G495" s="7" t="str">
        <f>IF(OR($A495="", $B495=""),"",MIN(IF(VLOOKUP($B495,Baux!$A:$G,5,FALSE)="",DATE($A495,12,31),VLOOKUP($B495,Baux!$A:$G,5,FALSE)),DATE($A495,12,31)))</f>
        <v/>
      </c>
      <c r="H495" s="7" t="str">
        <f t="shared" si="119"/>
        <v/>
      </c>
      <c r="I495" s="7" t="str">
        <f t="shared" si="120"/>
        <v/>
      </c>
      <c r="J495" s="7" t="str">
        <f>IF(OR($A495="", $B495=""),"",$I495*(IFERROR(SUMIFS(Charges_Reelles!$J:$J,Charges_Reelles!$C:$C,$A495,Charges_Reelles!$D:$D,"Immeuble",Charges_Reelles!$E:$E,$E495,Charges_Reelles!$K:$K,"O",Charges_Reelles!$L:$L,"Tantièmes")*IFERROR(VLOOKUP($C495,Biens!$A:$F,3,FALSE)/VLOOKUP($E495,Immeubles!$A:$F,3,FALSE),0),0)+IFERROR(SUMIFS(Charges_Reelles!$J:$J,Charges_Reelles!$C:$C,$A495,Charges_Reelles!$D:$D,"Immeuble",Charges_Reelles!$E:$E,$E495,Charges_Reelles!$K:$K,"O",Charges_Reelles!$L:$L,"Surface")*IFERROR(VLOOKUP($C495,Biens!$A:$F,4,FALSE)/VLOOKUP($E495,Immeubles!$A:$F,4,FALSE),0),0)+IFERROR(SUMIFS(Charges_Reelles!$J:$J,Charges_Reelles!$C:$C,$A495,Charges_Reelles!$D:$D,"Immeuble",Charges_Reelles!$E:$E,$E495,Charges_Reelles!$K:$K,"O",Charges_Reelles!$L:$L,"Égalitaire")*IFERROR(1/VLOOKUP($E495,Immeubles!$A:$F,5,FALSE),0),0)+SUMIFS(Charges_Reelles!$J:$J,Charges_Reelles!$C:$C,$A495,Charges_Reelles!$D:$D,"Bien",Charges_Reelles!$F:$F,$C495,Charges_Reelles!$K:$K,"O")+SUMIFS(Charges_Reelles!$J:$J,Charges_Reelles!$C:$C,$A495,Charges_Reelles!$D:$D,"Bail",Charges_Reelles!$G:$G,$B495,Charges_Reelles!$K:$K,"O")))</f>
        <v/>
      </c>
      <c r="K495" s="7" t="str">
        <f>IF(OR($A495="", $B495=""),"",SUMIFS(Provisions!$D:$D,Provisions!$B:$B,$A495,Provisions!$C:$C,$B495))</f>
        <v/>
      </c>
      <c r="L495" s="7" t="str">
        <f t="shared" si="121"/>
        <v/>
      </c>
      <c r="M495" s="7" t="str">
        <f t="shared" si="122"/>
        <v/>
      </c>
      <c r="N495" s="7" t="str">
        <f t="shared" si="123"/>
        <v/>
      </c>
      <c r="O495" s="8"/>
      <c r="P495" s="8"/>
      <c r="Q495" s="8"/>
      <c r="R495" t="str">
        <f t="shared" si="124"/>
        <v/>
      </c>
      <c r="S495" t="str">
        <f t="shared" si="125"/>
        <v/>
      </c>
      <c r="T495" t="str">
        <f t="shared" si="126"/>
        <v/>
      </c>
      <c r="U495" t="str">
        <f t="shared" si="127"/>
        <v/>
      </c>
      <c r="V495" t="str">
        <f t="shared" si="128"/>
        <v/>
      </c>
      <c r="W495" t="str">
        <f t="shared" si="129"/>
        <v/>
      </c>
      <c r="X495" t="str">
        <f t="shared" si="130"/>
        <v/>
      </c>
      <c r="Y495" t="str">
        <f t="shared" si="131"/>
        <v/>
      </c>
      <c r="Z495" t="str">
        <f t="shared" si="132"/>
        <v/>
      </c>
      <c r="AA495" t="str">
        <f t="shared" si="133"/>
        <v/>
      </c>
      <c r="AB495" t="str">
        <f t="shared" si="134"/>
        <v/>
      </c>
      <c r="AC495" t="str">
        <f t="shared" si="135"/>
        <v/>
      </c>
    </row>
    <row r="496" spans="1:29" x14ac:dyDescent="0.25">
      <c r="A496" s="6"/>
      <c r="B496" s="6"/>
      <c r="C496" s="7" t="str">
        <f>IF($B496="","",VLOOKUP($B496,Baux!$A:$G,2,FALSE))</f>
        <v/>
      </c>
      <c r="D496" s="7" t="str">
        <f>IF($B496="","",VLOOKUP($B496,Baux!$A:$G,3,FALSE))</f>
        <v/>
      </c>
      <c r="E496" s="7" t="str">
        <f>IF($C496="","",VLOOKUP($C496,Biens!$A:$F,2,FALSE))</f>
        <v/>
      </c>
      <c r="F496" s="7" t="str">
        <f>IF(OR($A496="", $B496=""),"",MAX(VLOOKUP($B496,Baux!$A:$G,4,FALSE),DATE($A496,1,1)))</f>
        <v/>
      </c>
      <c r="G496" s="7" t="str">
        <f>IF(OR($A496="", $B496=""),"",MIN(IF(VLOOKUP($B496,Baux!$A:$G,5,FALSE)="",DATE($A496,12,31),VLOOKUP($B496,Baux!$A:$G,5,FALSE)),DATE($A496,12,31)))</f>
        <v/>
      </c>
      <c r="H496" s="7" t="str">
        <f t="shared" si="119"/>
        <v/>
      </c>
      <c r="I496" s="7" t="str">
        <f t="shared" si="120"/>
        <v/>
      </c>
      <c r="J496" s="7" t="str">
        <f>IF(OR($A496="", $B496=""),"",$I496*(IFERROR(SUMIFS(Charges_Reelles!$J:$J,Charges_Reelles!$C:$C,$A496,Charges_Reelles!$D:$D,"Immeuble",Charges_Reelles!$E:$E,$E496,Charges_Reelles!$K:$K,"O",Charges_Reelles!$L:$L,"Tantièmes")*IFERROR(VLOOKUP($C496,Biens!$A:$F,3,FALSE)/VLOOKUP($E496,Immeubles!$A:$F,3,FALSE),0),0)+IFERROR(SUMIFS(Charges_Reelles!$J:$J,Charges_Reelles!$C:$C,$A496,Charges_Reelles!$D:$D,"Immeuble",Charges_Reelles!$E:$E,$E496,Charges_Reelles!$K:$K,"O",Charges_Reelles!$L:$L,"Surface")*IFERROR(VLOOKUP($C496,Biens!$A:$F,4,FALSE)/VLOOKUP($E496,Immeubles!$A:$F,4,FALSE),0),0)+IFERROR(SUMIFS(Charges_Reelles!$J:$J,Charges_Reelles!$C:$C,$A496,Charges_Reelles!$D:$D,"Immeuble",Charges_Reelles!$E:$E,$E496,Charges_Reelles!$K:$K,"O",Charges_Reelles!$L:$L,"Égalitaire")*IFERROR(1/VLOOKUP($E496,Immeubles!$A:$F,5,FALSE),0),0)+SUMIFS(Charges_Reelles!$J:$J,Charges_Reelles!$C:$C,$A496,Charges_Reelles!$D:$D,"Bien",Charges_Reelles!$F:$F,$C496,Charges_Reelles!$K:$K,"O")+SUMIFS(Charges_Reelles!$J:$J,Charges_Reelles!$C:$C,$A496,Charges_Reelles!$D:$D,"Bail",Charges_Reelles!$G:$G,$B496,Charges_Reelles!$K:$K,"O")))</f>
        <v/>
      </c>
      <c r="K496" s="7" t="str">
        <f>IF(OR($A496="", $B496=""),"",SUMIFS(Provisions!$D:$D,Provisions!$B:$B,$A496,Provisions!$C:$C,$B496))</f>
        <v/>
      </c>
      <c r="L496" s="7" t="str">
        <f t="shared" si="121"/>
        <v/>
      </c>
      <c r="M496" s="7" t="str">
        <f t="shared" si="122"/>
        <v/>
      </c>
      <c r="N496" s="7" t="str">
        <f t="shared" si="123"/>
        <v/>
      </c>
      <c r="O496" s="8"/>
      <c r="P496" s="8"/>
      <c r="Q496" s="8"/>
      <c r="R496" t="str">
        <f t="shared" si="124"/>
        <v/>
      </c>
      <c r="S496" t="str">
        <f t="shared" si="125"/>
        <v/>
      </c>
      <c r="T496" t="str">
        <f t="shared" si="126"/>
        <v/>
      </c>
      <c r="U496" t="str">
        <f t="shared" si="127"/>
        <v/>
      </c>
      <c r="V496" t="str">
        <f t="shared" si="128"/>
        <v/>
      </c>
      <c r="W496" t="str">
        <f t="shared" si="129"/>
        <v/>
      </c>
      <c r="X496" t="str">
        <f t="shared" si="130"/>
        <v/>
      </c>
      <c r="Y496" t="str">
        <f t="shared" si="131"/>
        <v/>
      </c>
      <c r="Z496" t="str">
        <f t="shared" si="132"/>
        <v/>
      </c>
      <c r="AA496" t="str">
        <f t="shared" si="133"/>
        <v/>
      </c>
      <c r="AB496" t="str">
        <f t="shared" si="134"/>
        <v/>
      </c>
      <c r="AC496" t="str">
        <f t="shared" si="135"/>
        <v/>
      </c>
    </row>
    <row r="497" spans="1:29" x14ac:dyDescent="0.25">
      <c r="A497" s="6"/>
      <c r="B497" s="6"/>
      <c r="C497" s="7" t="str">
        <f>IF($B497="","",VLOOKUP($B497,Baux!$A:$G,2,FALSE))</f>
        <v/>
      </c>
      <c r="D497" s="7" t="str">
        <f>IF($B497="","",VLOOKUP($B497,Baux!$A:$G,3,FALSE))</f>
        <v/>
      </c>
      <c r="E497" s="7" t="str">
        <f>IF($C497="","",VLOOKUP($C497,Biens!$A:$F,2,FALSE))</f>
        <v/>
      </c>
      <c r="F497" s="7" t="str">
        <f>IF(OR($A497="", $B497=""),"",MAX(VLOOKUP($B497,Baux!$A:$G,4,FALSE),DATE($A497,1,1)))</f>
        <v/>
      </c>
      <c r="G497" s="7" t="str">
        <f>IF(OR($A497="", $B497=""),"",MIN(IF(VLOOKUP($B497,Baux!$A:$G,5,FALSE)="",DATE($A497,12,31),VLOOKUP($B497,Baux!$A:$G,5,FALSE)),DATE($A497,12,31)))</f>
        <v/>
      </c>
      <c r="H497" s="7" t="str">
        <f t="shared" si="119"/>
        <v/>
      </c>
      <c r="I497" s="7" t="str">
        <f t="shared" si="120"/>
        <v/>
      </c>
      <c r="J497" s="7" t="str">
        <f>IF(OR($A497="", $B497=""),"",$I497*(IFERROR(SUMIFS(Charges_Reelles!$J:$J,Charges_Reelles!$C:$C,$A497,Charges_Reelles!$D:$D,"Immeuble",Charges_Reelles!$E:$E,$E497,Charges_Reelles!$K:$K,"O",Charges_Reelles!$L:$L,"Tantièmes")*IFERROR(VLOOKUP($C497,Biens!$A:$F,3,FALSE)/VLOOKUP($E497,Immeubles!$A:$F,3,FALSE),0),0)+IFERROR(SUMIFS(Charges_Reelles!$J:$J,Charges_Reelles!$C:$C,$A497,Charges_Reelles!$D:$D,"Immeuble",Charges_Reelles!$E:$E,$E497,Charges_Reelles!$K:$K,"O",Charges_Reelles!$L:$L,"Surface")*IFERROR(VLOOKUP($C497,Biens!$A:$F,4,FALSE)/VLOOKUP($E497,Immeubles!$A:$F,4,FALSE),0),0)+IFERROR(SUMIFS(Charges_Reelles!$J:$J,Charges_Reelles!$C:$C,$A497,Charges_Reelles!$D:$D,"Immeuble",Charges_Reelles!$E:$E,$E497,Charges_Reelles!$K:$K,"O",Charges_Reelles!$L:$L,"Égalitaire")*IFERROR(1/VLOOKUP($E497,Immeubles!$A:$F,5,FALSE),0),0)+SUMIFS(Charges_Reelles!$J:$J,Charges_Reelles!$C:$C,$A497,Charges_Reelles!$D:$D,"Bien",Charges_Reelles!$F:$F,$C497,Charges_Reelles!$K:$K,"O")+SUMIFS(Charges_Reelles!$J:$J,Charges_Reelles!$C:$C,$A497,Charges_Reelles!$D:$D,"Bail",Charges_Reelles!$G:$G,$B497,Charges_Reelles!$K:$K,"O")))</f>
        <v/>
      </c>
      <c r="K497" s="7" t="str">
        <f>IF(OR($A497="", $B497=""),"",SUMIFS(Provisions!$D:$D,Provisions!$B:$B,$A497,Provisions!$C:$C,$B497))</f>
        <v/>
      </c>
      <c r="L497" s="7" t="str">
        <f t="shared" si="121"/>
        <v/>
      </c>
      <c r="M497" s="7" t="str">
        <f t="shared" si="122"/>
        <v/>
      </c>
      <c r="N497" s="7" t="str">
        <f t="shared" si="123"/>
        <v/>
      </c>
      <c r="O497" s="8"/>
      <c r="P497" s="8"/>
      <c r="Q497" s="8"/>
      <c r="R497" t="str">
        <f t="shared" si="124"/>
        <v/>
      </c>
      <c r="S497" t="str">
        <f t="shared" si="125"/>
        <v/>
      </c>
      <c r="T497" t="str">
        <f t="shared" si="126"/>
        <v/>
      </c>
      <c r="U497" t="str">
        <f t="shared" si="127"/>
        <v/>
      </c>
      <c r="V497" t="str">
        <f t="shared" si="128"/>
        <v/>
      </c>
      <c r="W497" t="str">
        <f t="shared" si="129"/>
        <v/>
      </c>
      <c r="X497" t="str">
        <f t="shared" si="130"/>
        <v/>
      </c>
      <c r="Y497" t="str">
        <f t="shared" si="131"/>
        <v/>
      </c>
      <c r="Z497" t="str">
        <f t="shared" si="132"/>
        <v/>
      </c>
      <c r="AA497" t="str">
        <f t="shared" si="133"/>
        <v/>
      </c>
      <c r="AB497" t="str">
        <f t="shared" si="134"/>
        <v/>
      </c>
      <c r="AC497" t="str">
        <f t="shared" si="135"/>
        <v/>
      </c>
    </row>
    <row r="498" spans="1:29" x14ac:dyDescent="0.25">
      <c r="A498" s="6"/>
      <c r="B498" s="6"/>
      <c r="C498" s="7" t="str">
        <f>IF($B498="","",VLOOKUP($B498,Baux!$A:$G,2,FALSE))</f>
        <v/>
      </c>
      <c r="D498" s="7" t="str">
        <f>IF($B498="","",VLOOKUP($B498,Baux!$A:$G,3,FALSE))</f>
        <v/>
      </c>
      <c r="E498" s="7" t="str">
        <f>IF($C498="","",VLOOKUP($C498,Biens!$A:$F,2,FALSE))</f>
        <v/>
      </c>
      <c r="F498" s="7" t="str">
        <f>IF(OR($A498="", $B498=""),"",MAX(VLOOKUP($B498,Baux!$A:$G,4,FALSE),DATE($A498,1,1)))</f>
        <v/>
      </c>
      <c r="G498" s="7" t="str">
        <f>IF(OR($A498="", $B498=""),"",MIN(IF(VLOOKUP($B498,Baux!$A:$G,5,FALSE)="",DATE($A498,12,31),VLOOKUP($B498,Baux!$A:$G,5,FALSE)),DATE($A498,12,31)))</f>
        <v/>
      </c>
      <c r="H498" s="7" t="str">
        <f t="shared" si="119"/>
        <v/>
      </c>
      <c r="I498" s="7" t="str">
        <f t="shared" si="120"/>
        <v/>
      </c>
      <c r="J498" s="7" t="str">
        <f>IF(OR($A498="", $B498=""),"",$I498*(IFERROR(SUMIFS(Charges_Reelles!$J:$J,Charges_Reelles!$C:$C,$A498,Charges_Reelles!$D:$D,"Immeuble",Charges_Reelles!$E:$E,$E498,Charges_Reelles!$K:$K,"O",Charges_Reelles!$L:$L,"Tantièmes")*IFERROR(VLOOKUP($C498,Biens!$A:$F,3,FALSE)/VLOOKUP($E498,Immeubles!$A:$F,3,FALSE),0),0)+IFERROR(SUMIFS(Charges_Reelles!$J:$J,Charges_Reelles!$C:$C,$A498,Charges_Reelles!$D:$D,"Immeuble",Charges_Reelles!$E:$E,$E498,Charges_Reelles!$K:$K,"O",Charges_Reelles!$L:$L,"Surface")*IFERROR(VLOOKUP($C498,Biens!$A:$F,4,FALSE)/VLOOKUP($E498,Immeubles!$A:$F,4,FALSE),0),0)+IFERROR(SUMIFS(Charges_Reelles!$J:$J,Charges_Reelles!$C:$C,$A498,Charges_Reelles!$D:$D,"Immeuble",Charges_Reelles!$E:$E,$E498,Charges_Reelles!$K:$K,"O",Charges_Reelles!$L:$L,"Égalitaire")*IFERROR(1/VLOOKUP($E498,Immeubles!$A:$F,5,FALSE),0),0)+SUMIFS(Charges_Reelles!$J:$J,Charges_Reelles!$C:$C,$A498,Charges_Reelles!$D:$D,"Bien",Charges_Reelles!$F:$F,$C498,Charges_Reelles!$K:$K,"O")+SUMIFS(Charges_Reelles!$J:$J,Charges_Reelles!$C:$C,$A498,Charges_Reelles!$D:$D,"Bail",Charges_Reelles!$G:$G,$B498,Charges_Reelles!$K:$K,"O")))</f>
        <v/>
      </c>
      <c r="K498" s="7" t="str">
        <f>IF(OR($A498="", $B498=""),"",SUMIFS(Provisions!$D:$D,Provisions!$B:$B,$A498,Provisions!$C:$C,$B498))</f>
        <v/>
      </c>
      <c r="L498" s="7" t="str">
        <f t="shared" si="121"/>
        <v/>
      </c>
      <c r="M498" s="7" t="str">
        <f t="shared" si="122"/>
        <v/>
      </c>
      <c r="N498" s="7" t="str">
        <f t="shared" si="123"/>
        <v/>
      </c>
      <c r="O498" s="8"/>
      <c r="P498" s="8"/>
      <c r="Q498" s="8"/>
      <c r="R498" t="str">
        <f t="shared" si="124"/>
        <v/>
      </c>
      <c r="S498" t="str">
        <f t="shared" si="125"/>
        <v/>
      </c>
      <c r="T498" t="str">
        <f t="shared" si="126"/>
        <v/>
      </c>
      <c r="U498" t="str">
        <f t="shared" si="127"/>
        <v/>
      </c>
      <c r="V498" t="str">
        <f t="shared" si="128"/>
        <v/>
      </c>
      <c r="W498" t="str">
        <f t="shared" si="129"/>
        <v/>
      </c>
      <c r="X498" t="str">
        <f t="shared" si="130"/>
        <v/>
      </c>
      <c r="Y498" t="str">
        <f t="shared" si="131"/>
        <v/>
      </c>
      <c r="Z498" t="str">
        <f t="shared" si="132"/>
        <v/>
      </c>
      <c r="AA498" t="str">
        <f t="shared" si="133"/>
        <v/>
      </c>
      <c r="AB498" t="str">
        <f t="shared" si="134"/>
        <v/>
      </c>
      <c r="AC498" t="str">
        <f t="shared" si="135"/>
        <v/>
      </c>
    </row>
    <row r="499" spans="1:29" x14ac:dyDescent="0.25">
      <c r="A499" s="6"/>
      <c r="B499" s="6"/>
      <c r="C499" s="7" t="str">
        <f>IF($B499="","",VLOOKUP($B499,Baux!$A:$G,2,FALSE))</f>
        <v/>
      </c>
      <c r="D499" s="7" t="str">
        <f>IF($B499="","",VLOOKUP($B499,Baux!$A:$G,3,FALSE))</f>
        <v/>
      </c>
      <c r="E499" s="7" t="str">
        <f>IF($C499="","",VLOOKUP($C499,Biens!$A:$F,2,FALSE))</f>
        <v/>
      </c>
      <c r="F499" s="7" t="str">
        <f>IF(OR($A499="", $B499=""),"",MAX(VLOOKUP($B499,Baux!$A:$G,4,FALSE),DATE($A499,1,1)))</f>
        <v/>
      </c>
      <c r="G499" s="7" t="str">
        <f>IF(OR($A499="", $B499=""),"",MIN(IF(VLOOKUP($B499,Baux!$A:$G,5,FALSE)="",DATE($A499,12,31),VLOOKUP($B499,Baux!$A:$G,5,FALSE)),DATE($A499,12,31)))</f>
        <v/>
      </c>
      <c r="H499" s="7" t="str">
        <f t="shared" si="119"/>
        <v/>
      </c>
      <c r="I499" s="7" t="str">
        <f t="shared" si="120"/>
        <v/>
      </c>
      <c r="J499" s="7" t="str">
        <f>IF(OR($A499="", $B499=""),"",$I499*(IFERROR(SUMIFS(Charges_Reelles!$J:$J,Charges_Reelles!$C:$C,$A499,Charges_Reelles!$D:$D,"Immeuble",Charges_Reelles!$E:$E,$E499,Charges_Reelles!$K:$K,"O",Charges_Reelles!$L:$L,"Tantièmes")*IFERROR(VLOOKUP($C499,Biens!$A:$F,3,FALSE)/VLOOKUP($E499,Immeubles!$A:$F,3,FALSE),0),0)+IFERROR(SUMIFS(Charges_Reelles!$J:$J,Charges_Reelles!$C:$C,$A499,Charges_Reelles!$D:$D,"Immeuble",Charges_Reelles!$E:$E,$E499,Charges_Reelles!$K:$K,"O",Charges_Reelles!$L:$L,"Surface")*IFERROR(VLOOKUP($C499,Biens!$A:$F,4,FALSE)/VLOOKUP($E499,Immeubles!$A:$F,4,FALSE),0),0)+IFERROR(SUMIFS(Charges_Reelles!$J:$J,Charges_Reelles!$C:$C,$A499,Charges_Reelles!$D:$D,"Immeuble",Charges_Reelles!$E:$E,$E499,Charges_Reelles!$K:$K,"O",Charges_Reelles!$L:$L,"Égalitaire")*IFERROR(1/VLOOKUP($E499,Immeubles!$A:$F,5,FALSE),0),0)+SUMIFS(Charges_Reelles!$J:$J,Charges_Reelles!$C:$C,$A499,Charges_Reelles!$D:$D,"Bien",Charges_Reelles!$F:$F,$C499,Charges_Reelles!$K:$K,"O")+SUMIFS(Charges_Reelles!$J:$J,Charges_Reelles!$C:$C,$A499,Charges_Reelles!$D:$D,"Bail",Charges_Reelles!$G:$G,$B499,Charges_Reelles!$K:$K,"O")))</f>
        <v/>
      </c>
      <c r="K499" s="7" t="str">
        <f>IF(OR($A499="", $B499=""),"",SUMIFS(Provisions!$D:$D,Provisions!$B:$B,$A499,Provisions!$C:$C,$B499))</f>
        <v/>
      </c>
      <c r="L499" s="7" t="str">
        <f t="shared" si="121"/>
        <v/>
      </c>
      <c r="M499" s="7" t="str">
        <f t="shared" si="122"/>
        <v/>
      </c>
      <c r="N499" s="7" t="str">
        <f t="shared" si="123"/>
        <v/>
      </c>
      <c r="O499" s="8"/>
      <c r="P499" s="8"/>
      <c r="Q499" s="8"/>
      <c r="R499" t="str">
        <f t="shared" si="124"/>
        <v/>
      </c>
      <c r="S499" t="str">
        <f t="shared" si="125"/>
        <v/>
      </c>
      <c r="T499" t="str">
        <f t="shared" si="126"/>
        <v/>
      </c>
      <c r="U499" t="str">
        <f t="shared" si="127"/>
        <v/>
      </c>
      <c r="V499" t="str">
        <f t="shared" si="128"/>
        <v/>
      </c>
      <c r="W499" t="str">
        <f t="shared" si="129"/>
        <v/>
      </c>
      <c r="X499" t="str">
        <f t="shared" si="130"/>
        <v/>
      </c>
      <c r="Y499" t="str">
        <f t="shared" si="131"/>
        <v/>
      </c>
      <c r="Z499" t="str">
        <f t="shared" si="132"/>
        <v/>
      </c>
      <c r="AA499" t="str">
        <f t="shared" si="133"/>
        <v/>
      </c>
      <c r="AB499" t="str">
        <f t="shared" si="134"/>
        <v/>
      </c>
      <c r="AC499" t="str">
        <f t="shared" si="135"/>
        <v/>
      </c>
    </row>
    <row r="500" spans="1:29" x14ac:dyDescent="0.25">
      <c r="A500" s="6"/>
      <c r="B500" s="6"/>
      <c r="C500" s="7" t="str">
        <f>IF($B500="","",VLOOKUP($B500,Baux!$A:$G,2,FALSE))</f>
        <v/>
      </c>
      <c r="D500" s="7" t="str">
        <f>IF($B500="","",VLOOKUP($B500,Baux!$A:$G,3,FALSE))</f>
        <v/>
      </c>
      <c r="E500" s="7" t="str">
        <f>IF($C500="","",VLOOKUP($C500,Biens!$A:$F,2,FALSE))</f>
        <v/>
      </c>
      <c r="F500" s="7" t="str">
        <f>IF(OR($A500="", $B500=""),"",MAX(VLOOKUP($B500,Baux!$A:$G,4,FALSE),DATE($A500,1,1)))</f>
        <v/>
      </c>
      <c r="G500" s="7" t="str">
        <f>IF(OR($A500="", $B500=""),"",MIN(IF(VLOOKUP($B500,Baux!$A:$G,5,FALSE)="",DATE($A500,12,31),VLOOKUP($B500,Baux!$A:$G,5,FALSE)),DATE($A500,12,31)))</f>
        <v/>
      </c>
      <c r="H500" s="7" t="str">
        <f t="shared" si="119"/>
        <v/>
      </c>
      <c r="I500" s="7" t="str">
        <f t="shared" si="120"/>
        <v/>
      </c>
      <c r="J500" s="7" t="str">
        <f>IF(OR($A500="", $B500=""),"",$I500*(IFERROR(SUMIFS(Charges_Reelles!$J:$J,Charges_Reelles!$C:$C,$A500,Charges_Reelles!$D:$D,"Immeuble",Charges_Reelles!$E:$E,$E500,Charges_Reelles!$K:$K,"O",Charges_Reelles!$L:$L,"Tantièmes")*IFERROR(VLOOKUP($C500,Biens!$A:$F,3,FALSE)/VLOOKUP($E500,Immeubles!$A:$F,3,FALSE),0),0)+IFERROR(SUMIFS(Charges_Reelles!$J:$J,Charges_Reelles!$C:$C,$A500,Charges_Reelles!$D:$D,"Immeuble",Charges_Reelles!$E:$E,$E500,Charges_Reelles!$K:$K,"O",Charges_Reelles!$L:$L,"Surface")*IFERROR(VLOOKUP($C500,Biens!$A:$F,4,FALSE)/VLOOKUP($E500,Immeubles!$A:$F,4,FALSE),0),0)+IFERROR(SUMIFS(Charges_Reelles!$J:$J,Charges_Reelles!$C:$C,$A500,Charges_Reelles!$D:$D,"Immeuble",Charges_Reelles!$E:$E,$E500,Charges_Reelles!$K:$K,"O",Charges_Reelles!$L:$L,"Égalitaire")*IFERROR(1/VLOOKUP($E500,Immeubles!$A:$F,5,FALSE),0),0)+SUMIFS(Charges_Reelles!$J:$J,Charges_Reelles!$C:$C,$A500,Charges_Reelles!$D:$D,"Bien",Charges_Reelles!$F:$F,$C500,Charges_Reelles!$K:$K,"O")+SUMIFS(Charges_Reelles!$J:$J,Charges_Reelles!$C:$C,$A500,Charges_Reelles!$D:$D,"Bail",Charges_Reelles!$G:$G,$B500,Charges_Reelles!$K:$K,"O")))</f>
        <v/>
      </c>
      <c r="K500" s="7" t="str">
        <f>IF(OR($A500="", $B500=""),"",SUMIFS(Provisions!$D:$D,Provisions!$B:$B,$A500,Provisions!$C:$C,$B500))</f>
        <v/>
      </c>
      <c r="L500" s="7" t="str">
        <f t="shared" si="121"/>
        <v/>
      </c>
      <c r="M500" s="7" t="str">
        <f t="shared" si="122"/>
        <v/>
      </c>
      <c r="N500" s="7" t="str">
        <f t="shared" si="123"/>
        <v/>
      </c>
      <c r="O500" s="8"/>
      <c r="P500" s="8"/>
      <c r="Q500" s="8"/>
      <c r="R500" t="str">
        <f t="shared" si="124"/>
        <v/>
      </c>
      <c r="S500" t="str">
        <f t="shared" si="125"/>
        <v/>
      </c>
      <c r="T500" t="str">
        <f t="shared" si="126"/>
        <v/>
      </c>
      <c r="U500" t="str">
        <f t="shared" si="127"/>
        <v/>
      </c>
      <c r="V500" t="str">
        <f t="shared" si="128"/>
        <v/>
      </c>
      <c r="W500" t="str">
        <f t="shared" si="129"/>
        <v/>
      </c>
      <c r="X500" t="str">
        <f t="shared" si="130"/>
        <v/>
      </c>
      <c r="Y500" t="str">
        <f t="shared" si="131"/>
        <v/>
      </c>
      <c r="Z500" t="str">
        <f t="shared" si="132"/>
        <v/>
      </c>
      <c r="AA500" t="str">
        <f t="shared" si="133"/>
        <v/>
      </c>
      <c r="AB500" t="str">
        <f t="shared" si="134"/>
        <v/>
      </c>
      <c r="AC500" t="str">
        <f t="shared" si="135"/>
        <v/>
      </c>
    </row>
    <row r="501" spans="1:29" x14ac:dyDescent="0.25">
      <c r="A501" s="6"/>
      <c r="B501" s="6"/>
      <c r="C501" s="7" t="str">
        <f>IF($B501="","",VLOOKUP($B501,Baux!$A:$G,2,FALSE))</f>
        <v/>
      </c>
      <c r="D501" s="7" t="str">
        <f>IF($B501="","",VLOOKUP($B501,Baux!$A:$G,3,FALSE))</f>
        <v/>
      </c>
      <c r="E501" s="7" t="str">
        <f>IF($C501="","",VLOOKUP($C501,Biens!$A:$F,2,FALSE))</f>
        <v/>
      </c>
      <c r="F501" s="7" t="str">
        <f>IF(OR($A501="", $B501=""),"",MAX(VLOOKUP($B501,Baux!$A:$G,4,FALSE),DATE($A501,1,1)))</f>
        <v/>
      </c>
      <c r="G501" s="7" t="str">
        <f>IF(OR($A501="", $B501=""),"",MIN(IF(VLOOKUP($B501,Baux!$A:$G,5,FALSE)="",DATE($A501,12,31),VLOOKUP($B501,Baux!$A:$G,5,FALSE)),DATE($A501,12,31)))</f>
        <v/>
      </c>
      <c r="H501" s="7" t="str">
        <f t="shared" si="119"/>
        <v/>
      </c>
      <c r="I501" s="7" t="str">
        <f t="shared" si="120"/>
        <v/>
      </c>
      <c r="J501" s="7" t="str">
        <f>IF(OR($A501="", $B501=""),"",$I501*(IFERROR(SUMIFS(Charges_Reelles!$J:$J,Charges_Reelles!$C:$C,$A501,Charges_Reelles!$D:$D,"Immeuble",Charges_Reelles!$E:$E,$E501,Charges_Reelles!$K:$K,"O",Charges_Reelles!$L:$L,"Tantièmes")*IFERROR(VLOOKUP($C501,Biens!$A:$F,3,FALSE)/VLOOKUP($E501,Immeubles!$A:$F,3,FALSE),0),0)+IFERROR(SUMIFS(Charges_Reelles!$J:$J,Charges_Reelles!$C:$C,$A501,Charges_Reelles!$D:$D,"Immeuble",Charges_Reelles!$E:$E,$E501,Charges_Reelles!$K:$K,"O",Charges_Reelles!$L:$L,"Surface")*IFERROR(VLOOKUP($C501,Biens!$A:$F,4,FALSE)/VLOOKUP($E501,Immeubles!$A:$F,4,FALSE),0),0)+IFERROR(SUMIFS(Charges_Reelles!$J:$J,Charges_Reelles!$C:$C,$A501,Charges_Reelles!$D:$D,"Immeuble",Charges_Reelles!$E:$E,$E501,Charges_Reelles!$K:$K,"O",Charges_Reelles!$L:$L,"Égalitaire")*IFERROR(1/VLOOKUP($E501,Immeubles!$A:$F,5,FALSE),0),0)+SUMIFS(Charges_Reelles!$J:$J,Charges_Reelles!$C:$C,$A501,Charges_Reelles!$D:$D,"Bien",Charges_Reelles!$F:$F,$C501,Charges_Reelles!$K:$K,"O")+SUMIFS(Charges_Reelles!$J:$J,Charges_Reelles!$C:$C,$A501,Charges_Reelles!$D:$D,"Bail",Charges_Reelles!$G:$G,$B501,Charges_Reelles!$K:$K,"O")))</f>
        <v/>
      </c>
      <c r="K501" s="7" t="str">
        <f>IF(OR($A501="", $B501=""),"",SUMIFS(Provisions!$D:$D,Provisions!$B:$B,$A501,Provisions!$C:$C,$B501))</f>
        <v/>
      </c>
      <c r="L501" s="7" t="str">
        <f t="shared" si="121"/>
        <v/>
      </c>
      <c r="M501" s="7" t="str">
        <f t="shared" si="122"/>
        <v/>
      </c>
      <c r="N501" s="7" t="str">
        <f t="shared" si="123"/>
        <v/>
      </c>
      <c r="O501" s="8"/>
      <c r="P501" s="8"/>
      <c r="Q501" s="8"/>
      <c r="R501" t="str">
        <f t="shared" si="124"/>
        <v/>
      </c>
      <c r="S501" t="str">
        <f t="shared" si="125"/>
        <v/>
      </c>
      <c r="T501" t="str">
        <f t="shared" si="126"/>
        <v/>
      </c>
      <c r="U501" t="str">
        <f t="shared" si="127"/>
        <v/>
      </c>
      <c r="V501" t="str">
        <f t="shared" si="128"/>
        <v/>
      </c>
      <c r="W501" t="str">
        <f t="shared" si="129"/>
        <v/>
      </c>
      <c r="X501" t="str">
        <f t="shared" si="130"/>
        <v/>
      </c>
      <c r="Y501" t="str">
        <f t="shared" si="131"/>
        <v/>
      </c>
      <c r="Z501" t="str">
        <f t="shared" si="132"/>
        <v/>
      </c>
      <c r="AA501" t="str">
        <f t="shared" si="133"/>
        <v/>
      </c>
      <c r="AB501" t="str">
        <f t="shared" si="134"/>
        <v/>
      </c>
      <c r="AC501" t="str">
        <f t="shared" si="135"/>
        <v/>
      </c>
    </row>
    <row r="502" spans="1:29" x14ac:dyDescent="0.25">
      <c r="A502" s="6"/>
      <c r="B502" s="6"/>
      <c r="C502" s="7" t="str">
        <f>IF($B502="","",VLOOKUP($B502,Baux!$A:$G,2,FALSE))</f>
        <v/>
      </c>
      <c r="D502" s="7" t="str">
        <f>IF($B502="","",VLOOKUP($B502,Baux!$A:$G,3,FALSE))</f>
        <v/>
      </c>
      <c r="E502" s="7" t="str">
        <f>IF($C502="","",VLOOKUP($C502,Biens!$A:$F,2,FALSE))</f>
        <v/>
      </c>
      <c r="F502" s="7" t="str">
        <f>IF(OR($A502="", $B502=""),"",MAX(VLOOKUP($B502,Baux!$A:$G,4,FALSE),DATE($A502,1,1)))</f>
        <v/>
      </c>
      <c r="G502" s="7" t="str">
        <f>IF(OR($A502="", $B502=""),"",MIN(IF(VLOOKUP($B502,Baux!$A:$G,5,FALSE)="",DATE($A502,12,31),VLOOKUP($B502,Baux!$A:$G,5,FALSE)),DATE($A502,12,31)))</f>
        <v/>
      </c>
      <c r="H502" s="7" t="str">
        <f>IF(OR($F502="", $G502=""),"",SUMPRODUCT((MAX(0,MIN($G502,EOMONTH(DATE($A502,{1,2,3,4,5,6,7,8,9,10,11,12},1),0))-MAX($F502,DATE($A502,{1,2,3,4,5,6,7,8,9,10,11,12},1))+1))/DAY(EOMONTH(DATE($A502,{1,2,3,4,5,6,7,8,9,10,11,12},1),0))))</f>
        <v/>
      </c>
      <c r="I502" s="7" t="str">
        <f t="shared" si="120"/>
        <v/>
      </c>
      <c r="J502" s="7" t="str">
        <f>IF(OR($A502="", $B502=""),"",$I502*(IFERROR(SUMIFS(Charges_Reelles!$J:$J,Charges_Reelles!$C:$C,$A502,Charges_Reelles!$D:$D,"Immeuble",Charges_Reelles!$E:$E,$E502,Charges_Reelles!$K:$K,"O",Charges_Reelles!$L:$L,"Tantièmes")*IFERROR(VLOOKUP($C502,Biens!$A:$F,3,FALSE)/VLOOKUP($E502,Immeubles!$A:$F,3,FALSE),0),0)+IFERROR(SUMIFS(Charges_Reelles!$J:$J,Charges_Reelles!$C:$C,$A502,Charges_Reelles!$D:$D,"Immeuble",Charges_Reelles!$E:$E,$E502,Charges_Reelles!$K:$K,"O",Charges_Reelles!$L:$L,"Surface")*IFERROR(VLOOKUP($C502,Biens!$A:$F,4,FALSE)/VLOOKUP($E502,Immeubles!$A:$F,4,FALSE),0),0)+IFERROR(SUMIFS(Charges_Reelles!$J:$J,Charges_Reelles!$C:$C,$A502,Charges_Reelles!$D:$D,"Immeuble",Charges_Reelles!$E:$E,$E502,Charges_Reelles!$K:$K,"O",Charges_Reelles!$L:$L,"Égalitaire")*IFERROR(1/VLOOKUP($E502,Immeubles!$A:$F,5,FALSE),0),0)+SUMIFS(Charges_Reelles!$J:$J,Charges_Reelles!$C:$C,$A502,Charges_Reelles!$D:$D,"Bien",Charges_Reelles!$F:$F,$C502,Charges_Reelles!$K:$K,"O")+SUMIFS(Charges_Reelles!$J:$J,Charges_Reelles!$C:$C,$A502,Charges_Reelles!$D:$D,"Bail",Charges_Reelles!$G:$G,$B502,Charges_Reelles!$K:$K,"O")))</f>
        <v/>
      </c>
      <c r="K502" s="7" t="str">
        <f>IF(OR($A502="", $B502=""),"",SUMIFS(Provisions!$D:$D,Provisions!$B:$B,$A502,Provisions!$C:$C,$B502))</f>
        <v/>
      </c>
      <c r="L502" s="7" t="str">
        <f t="shared" si="121"/>
        <v/>
      </c>
      <c r="M502" s="7" t="str">
        <f t="shared" si="122"/>
        <v/>
      </c>
      <c r="N502" s="7" t="str">
        <f t="shared" si="123"/>
        <v/>
      </c>
      <c r="O502" s="8"/>
      <c r="P502" s="8"/>
      <c r="Q502" s="8"/>
    </row>
  </sheetData>
  <mergeCells count="1">
    <mergeCell ref="A1:Q1"/>
  </mergeCells>
  <conditionalFormatting sqref="L3:L501">
    <cfRule type="cellIs" dxfId="3" priority="5" operator="greaterThan">
      <formula>0</formula>
    </cfRule>
    <cfRule type="cellIs" dxfId="2" priority="6" operator="lessThan">
      <formula>0</formula>
    </cfRule>
  </conditionalFormatting>
  <conditionalFormatting sqref="M3:M501">
    <cfRule type="cellIs" dxfId="1" priority="7" operator="greaterThan">
      <formula>0</formula>
    </cfRule>
  </conditionalFormatting>
  <conditionalFormatting sqref="N3:N501">
    <cfRule type="cellIs" dxfId="0" priority="8" operator="greaterThan">
      <formula>0</formula>
    </cfRule>
  </conditionalFormatting>
  <dataValidations count="1">
    <dataValidation type="list" allowBlank="1" sqref="P2:P500" xr:uid="{00000000-0002-0000-0700-000001000000}">
      <formula1>"À envoyer,Envoyé,Payé,Remboursé,Clos"</formula1>
    </dataValidation>
  </dataValidations>
  <pageMargins left="0.75" right="0.75" top="1" bottom="1" header="0.5" footer="0.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xr:uid="{00000000-0002-0000-0700-000000000000}">
          <x14:formula1>
            <xm:f>Baux!$A$2:$A$501</xm:f>
          </x14:formula1>
          <xm:sqref>B2:B500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15"/>
  <sheetViews>
    <sheetView showGridLines="0" workbookViewId="0"/>
  </sheetViews>
  <sheetFormatPr baseColWidth="10" defaultColWidth="9.140625" defaultRowHeight="15" x14ac:dyDescent="0.25"/>
  <cols>
    <col min="1" max="1" width="10" customWidth="1"/>
    <col min="2" max="2" width="26" customWidth="1"/>
    <col min="3" max="3" width="18" customWidth="1"/>
    <col min="4" max="4" width="16" customWidth="1"/>
    <col min="5" max="6" width="18" customWidth="1"/>
  </cols>
  <sheetData>
    <row r="1" spans="1:4" ht="105" x14ac:dyDescent="0.25">
      <c r="A1" s="5" t="s">
        <v>141</v>
      </c>
      <c r="B1" s="5"/>
      <c r="C1" s="5"/>
      <c r="D1" s="5"/>
    </row>
    <row r="3" spans="1:4" x14ac:dyDescent="0.25">
      <c r="A3" s="5" t="s">
        <v>113</v>
      </c>
      <c r="B3" s="5" t="s">
        <v>142</v>
      </c>
      <c r="C3" s="5" t="s">
        <v>143</v>
      </c>
      <c r="D3" s="5" t="s">
        <v>144</v>
      </c>
    </row>
    <row r="4" spans="1:4" x14ac:dyDescent="0.25">
      <c r="A4" s="6">
        <v>2023</v>
      </c>
      <c r="B4" s="7">
        <f>SUMIFS(Regu_Annuelle!$J:$J,Regu_Annuelle!$A:$A,$A4)</f>
        <v>0</v>
      </c>
      <c r="C4" s="7">
        <f>SUMIFS(Regu_Annuelle!$K:$K,Regu_Annuelle!$A:$A,$A4)</f>
        <v>0</v>
      </c>
      <c r="D4" s="7">
        <f>SUMIFS(Regu_Annuelle!$L:$L,Regu_Annuelle!$A:$A,$A4)</f>
        <v>0</v>
      </c>
    </row>
    <row r="5" spans="1:4" x14ac:dyDescent="0.25">
      <c r="A5" s="6">
        <v>2024</v>
      </c>
      <c r="B5" s="7">
        <f>SUMIFS(Regu_Annuelle!$J:$J,Regu_Annuelle!$A:$A,$A5)</f>
        <v>0</v>
      </c>
      <c r="C5" s="7">
        <f>SUMIFS(Regu_Annuelle!$K:$K,Regu_Annuelle!$A:$A,$A5)</f>
        <v>0</v>
      </c>
      <c r="D5" s="7">
        <f>SUMIFS(Regu_Annuelle!$L:$L,Regu_Annuelle!$A:$A,$A5)</f>
        <v>0</v>
      </c>
    </row>
    <row r="6" spans="1:4" x14ac:dyDescent="0.25">
      <c r="A6" s="6">
        <v>2025</v>
      </c>
      <c r="B6" s="7">
        <f>SUMIFS(Regu_Annuelle!$J:$J,Regu_Annuelle!$A:$A,$A6)</f>
        <v>2436.5134408602153</v>
      </c>
      <c r="C6" s="7">
        <f>SUMIFS(Regu_Annuelle!$K:$K,Regu_Annuelle!$A:$A,$A6)</f>
        <v>2553.06</v>
      </c>
      <c r="D6" s="7">
        <f>SUMIFS(Regu_Annuelle!$L:$L,Regu_Annuelle!$A:$A,$A6)</f>
        <v>-116.5465591397849</v>
      </c>
    </row>
    <row r="7" spans="1:4" x14ac:dyDescent="0.25">
      <c r="A7" s="6">
        <v>2026</v>
      </c>
      <c r="B7" s="7">
        <f>SUMIFS(Regu_Annuelle!$J:$J,Regu_Annuelle!$A:$A,$A7)</f>
        <v>0</v>
      </c>
      <c r="C7" s="7">
        <f>SUMIFS(Regu_Annuelle!$K:$K,Regu_Annuelle!$A:$A,$A7)</f>
        <v>0</v>
      </c>
      <c r="D7" s="7">
        <f>SUMIFS(Regu_Annuelle!$L:$L,Regu_Annuelle!$A:$A,$A7)</f>
        <v>0</v>
      </c>
    </row>
    <row r="8" spans="1:4" x14ac:dyDescent="0.25">
      <c r="A8" s="6">
        <v>2027</v>
      </c>
      <c r="B8" s="7">
        <f>SUMIFS(Regu_Annuelle!$J:$J,Regu_Annuelle!$A:$A,$A8)</f>
        <v>0</v>
      </c>
      <c r="C8" s="7">
        <f>SUMIFS(Regu_Annuelle!$K:$K,Regu_Annuelle!$A:$A,$A8)</f>
        <v>0</v>
      </c>
      <c r="D8" s="7">
        <f>SUMIFS(Regu_Annuelle!$L:$L,Regu_Annuelle!$A:$A,$A8)</f>
        <v>0</v>
      </c>
    </row>
    <row r="9" spans="1:4" x14ac:dyDescent="0.25">
      <c r="A9" s="6">
        <v>2028</v>
      </c>
      <c r="B9" s="7">
        <f>SUMIFS(Regu_Annuelle!$J:$J,Regu_Annuelle!$A:$A,$A9)</f>
        <v>0</v>
      </c>
      <c r="C9" s="7">
        <f>SUMIFS(Regu_Annuelle!$K:$K,Regu_Annuelle!$A:$A,$A9)</f>
        <v>0</v>
      </c>
      <c r="D9" s="7">
        <f>SUMIFS(Regu_Annuelle!$L:$L,Regu_Annuelle!$A:$A,$A9)</f>
        <v>0</v>
      </c>
    </row>
    <row r="10" spans="1:4" x14ac:dyDescent="0.25">
      <c r="A10" s="6">
        <v>2029</v>
      </c>
      <c r="B10" s="7">
        <f>SUMIFS(Regu_Annuelle!$J:$J,Regu_Annuelle!$A:$A,$A10)</f>
        <v>0</v>
      </c>
      <c r="C10" s="7">
        <f>SUMIFS(Regu_Annuelle!$K:$K,Regu_Annuelle!$A:$A,$A10)</f>
        <v>0</v>
      </c>
      <c r="D10" s="7">
        <f>SUMIFS(Regu_Annuelle!$L:$L,Regu_Annuelle!$A:$A,$A10)</f>
        <v>0</v>
      </c>
    </row>
    <row r="11" spans="1:4" x14ac:dyDescent="0.25">
      <c r="A11" s="6">
        <v>2030</v>
      </c>
      <c r="B11" s="7">
        <f>SUMIFS(Regu_Annuelle!$J:$J,Regu_Annuelle!$A:$A,$A11)</f>
        <v>0</v>
      </c>
      <c r="C11" s="7">
        <f>SUMIFS(Regu_Annuelle!$K:$K,Regu_Annuelle!$A:$A,$A11)</f>
        <v>0</v>
      </c>
      <c r="D11" s="7">
        <f>SUMIFS(Regu_Annuelle!$L:$L,Regu_Annuelle!$A:$A,$A11)</f>
        <v>0</v>
      </c>
    </row>
    <row r="12" spans="1:4" x14ac:dyDescent="0.25">
      <c r="A12" s="6">
        <v>2031</v>
      </c>
      <c r="B12" s="7">
        <f>SUMIFS(Regu_Annuelle!$J:$J,Regu_Annuelle!$A:$A,$A12)</f>
        <v>0</v>
      </c>
      <c r="C12" s="7">
        <f>SUMIFS(Regu_Annuelle!$K:$K,Regu_Annuelle!$A:$A,$A12)</f>
        <v>0</v>
      </c>
      <c r="D12" s="7">
        <f>SUMIFS(Regu_Annuelle!$L:$L,Regu_Annuelle!$A:$A,$A12)</f>
        <v>0</v>
      </c>
    </row>
    <row r="13" spans="1:4" x14ac:dyDescent="0.25">
      <c r="A13" s="6">
        <v>2032</v>
      </c>
      <c r="B13" s="7">
        <f>SUMIFS(Regu_Annuelle!$J:$J,Regu_Annuelle!$A:$A,$A13)</f>
        <v>0</v>
      </c>
      <c r="C13" s="7">
        <f>SUMIFS(Regu_Annuelle!$K:$K,Regu_Annuelle!$A:$A,$A13)</f>
        <v>0</v>
      </c>
      <c r="D13" s="7">
        <f>SUMIFS(Regu_Annuelle!$L:$L,Regu_Annuelle!$A:$A,$A13)</f>
        <v>0</v>
      </c>
    </row>
    <row r="14" spans="1:4" x14ac:dyDescent="0.25">
      <c r="A14" s="8"/>
      <c r="B14" s="8"/>
      <c r="C14" s="8"/>
      <c r="D14" s="8"/>
    </row>
    <row r="15" spans="1:4" x14ac:dyDescent="0.25">
      <c r="A15" s="9" t="s">
        <v>145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9</vt:i4>
      </vt:variant>
    </vt:vector>
  </HeadingPairs>
  <TitlesOfParts>
    <vt:vector size="9" baseType="lpstr">
      <vt:lpstr>Mode emploi</vt:lpstr>
      <vt:lpstr>Listes</vt:lpstr>
      <vt:lpstr>Immeubles</vt:lpstr>
      <vt:lpstr>Biens</vt:lpstr>
      <vt:lpstr>Baux</vt:lpstr>
      <vt:lpstr>Charges_Reelles</vt:lpstr>
      <vt:lpstr>Provisions</vt:lpstr>
      <vt:lpstr>Regu_Annuelle</vt:lpstr>
      <vt:lpstr>Dashboard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ADMIN</cp:lastModifiedBy>
  <dcterms:created xsi:type="dcterms:W3CDTF">2025-12-31T19:28:20Z</dcterms:created>
  <dcterms:modified xsi:type="dcterms:W3CDTF">2025-12-31T19:54:25Z</dcterms:modified>
</cp:coreProperties>
</file>