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drawings/charts/chart2.xml" ContentType="application/vnd.openxmlformats-officedocument.drawingml.char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ccab87673a42e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bc24b0ef6e9b46cd"/>
    <x:sheet xmlns:r="http://schemas.openxmlformats.org/officeDocument/2006/relationships" name="Calcul atelier" sheetId="2" r:id="R0b1a36e5725a4b15"/>
    <x:sheet xmlns:r="http://schemas.openxmlformats.org/officeDocument/2006/relationships" name="Schématisation" sheetId="3" r:id="R98cc4f69e567409f"/>
    <x:sheet xmlns:r="http://schemas.openxmlformats.org/officeDocument/2006/relationships" name="Paramètres" sheetId="4" r:id="Rbcfb60511d8d43b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"/>
  </x:numFmts>
  <x:fonts count="11">
    <x:font>
      <x:sz val="11"/>
      <x:name val="Carlito"/>
    </x:font>
    <x:font>
      <x:b/>
      <x:sz val="16"/>
      <x:color rgb="FFFFFFFF"/>
      <x:name val="Carlito"/>
    </x:font>
    <x:font>
      <x:b/>
      <x:sz val="11"/>
      <x:color rgb="FFFFFFFF"/>
      <x:name val="Carlito"/>
    </x:font>
    <x:font>
      <x:b/>
      <x:sz val="18"/>
      <x:color rgb="FFFFFFFF"/>
      <x:name val="Carlito"/>
    </x:font>
    <x:font>
      <x:i/>
      <x:sz val="11"/>
      <x:color rgb="FF1E3A8A"/>
      <x:name val="Carlito"/>
    </x:font>
    <x:font>
      <x:i/>
      <x:sz val="11"/>
      <x:color rgb="FF075985"/>
      <x:name val="Carlito"/>
    </x:font>
    <x:font>
      <x:i/>
      <x:sz val="11"/>
      <x:color rgb="FF92400E"/>
      <x:name val="Carlito"/>
    </x:font>
    <x:font>
      <x:b/>
      <x:sz val="11"/>
      <x:color rgb="FF1E3A8A"/>
      <x:name val="Carlito"/>
    </x:font>
    <x:font>
      <x:b/>
      <x:sz val="14"/>
      <x:color rgb="FFFFFFFF"/>
      <x:name val="Carlito"/>
    </x:font>
    <x:font>
      <x:sz val="11"/>
      <x:color rgb="FF0F172A"/>
      <x:name val="Carlito"/>
    </x:font>
    <x:font>
      <x:b/>
      <x:sz val="11"/>
      <x:color rgb="FF2563EB"/>
      <x:name val="Carlito"/>
    </x:font>
  </x:fonts>
  <x:fills count="17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2563EB"/>
      </x:patternFill>
    </x:fill>
    <x:fill>
      <x:patternFill patternType="solid">
        <x:fgColor rgb="FFEFF6FF"/>
      </x:patternFill>
    </x:fill>
    <x:fill>
      <x:patternFill patternType="solid">
        <x:fgColor rgb="FFDBEAFE"/>
      </x:patternFill>
    </x:fill>
    <x:fill>
      <x:patternFill patternType="solid">
        <x:fgColor rgb="FF7C3AED"/>
      </x:patternFill>
    </x:fill>
    <x:fill>
      <x:patternFill patternType="solid">
        <x:fgColor rgb="FFE0F2FE"/>
      </x:patternFill>
    </x:fill>
    <x:fill>
      <x:patternFill patternType="solid">
        <x:fgColor rgb="FFDCFCE7"/>
      </x:patternFill>
    </x:fill>
    <x:fill>
      <x:patternFill patternType="solid">
        <x:fgColor rgb="FF16A34A"/>
      </x:patternFill>
    </x:fill>
    <x:fill>
      <x:patternFill patternType="solid">
        <x:fgColor rgb="FFF0FDF4"/>
      </x:patternFill>
    </x:fill>
    <x:fill>
      <x:patternFill patternType="solid">
        <x:fgColor rgb="FFF59E0B"/>
      </x:patternFill>
    </x:fill>
    <x:fill>
      <x:patternFill patternType="solid">
        <x:fgColor rgb="FFFEF3C7"/>
      </x:patternFill>
    </x:fill>
    <x:fill>
      <x:patternFill patternType="solid">
        <x:fgColor rgb="FFF8FAFC"/>
      </x:patternFill>
    </x:fill>
    <x:fill>
      <x:patternFill patternType="solid">
        <x:fgColor rgb="FF06B6D4"/>
      </x:patternFill>
    </x:fill>
    <x:fill>
      <x:patternFill patternType="solid">
        <x:fgColor rgb="FFF1F5F9"/>
      </x:patternFill>
    </x:fill>
    <x:fill>
      <x:patternFill patternType="solid">
        <x:fgColor rgb="FFECFEFF"/>
      </x:patternFill>
    </x:fill>
  </x:fills>
  <x:borders count="50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</x:border>
    <x:border>
      <x:left/>
      <x:right/>
      <x:top/>
    </x:border>
    <x:border>
      <x:left/>
      <x:top/>
    </x:border>
    <x:border>
      <x:bottom/>
    </x:border>
    <x:border>
      <x:top/>
      <x:bottom/>
    </x:border>
    <x:border>
      <x:top/>
    </x:border>
    <x:border>
      <x:bottom/>
    </x:border>
    <x:border>
      <x:top/>
      <x:bottom/>
    </x:border>
    <x:border>
      <x:top/>
    </x:border>
    <x:border>
      <x:bottom/>
    </x:border>
    <x:border>
      <x:top/>
      <x:bottom/>
    </x:border>
    <x:border>
      <x:top/>
    </x:border>
    <x:border>
      <x:bottom/>
    </x:border>
    <x:border>
      <x:top/>
      <x:bottom/>
    </x:border>
    <x:border>
      <x:top/>
    </x:border>
  </x:borders>
  <x:cellStyleXfs count="1">
    <x:xf numFmtId="0" fontId="0" fillId="0" borderId="0"/>
  </x:cellStyleXfs>
  <x:cellXfs count="33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0" fillId="4" borderId="2" xfId="0" applyNumberFormat="1" applyFont="1" applyFill="1" applyBorder="1"/>
    <x:xf numFmtId="0" fontId="0" fillId="4" borderId="3" xfId="0" applyNumberFormat="1" applyFont="1" applyFill="1" applyBorder="1"/>
    <x:xf numFmtId="0" fontId="0" fillId="4" borderId="4" xfId="0" applyNumberFormat="1" applyFont="1" applyFill="1" applyBorder="1"/>
    <x:xf numFmtId="0" fontId="0" fillId="4" borderId="5" xfId="0" applyNumberFormat="1" applyFont="1" applyFill="1" applyBorder="1"/>
    <x:xf numFmtId="0" fontId="0" fillId="4" borderId="6" xfId="0" applyNumberFormat="1" applyFont="1" applyFill="1" applyBorder="1"/>
    <x:xf numFmtId="0" fontId="0" fillId="4" borderId="7" xfId="0" applyNumberFormat="1" applyFont="1" applyFill="1" applyBorder="1"/>
    <x:xf numFmtId="0" fontId="0" fillId="4" borderId="8" xfId="0" applyNumberFormat="1" applyFont="1" applyFill="1" applyBorder="1"/>
    <x:xf numFmtId="0" fontId="0" fillId="4" borderId="9" xfId="0" applyNumberFormat="1" applyFont="1" applyFill="1" applyBorder="1"/>
    <x:xf numFmtId="0" fontId="0" fillId="4" borderId="10" xfId="0" applyNumberFormat="1" applyFont="1" applyFill="1" applyBorder="1"/>
    <x:xf numFmtId="0" fontId="0" fillId="4" borderId="1" xfId="0" applyNumberFormat="1" applyFont="1" applyFill="1" applyBorder="1"/>
    <x:xf numFmtId="0" fontId="0" fillId="4" borderId="11" xfId="0" applyNumberFormat="1" applyFont="1" applyFill="1" applyBorder="1"/>
    <x:xf numFmtId="0" fontId="0" fillId="4" borderId="12" xfId="0" applyNumberFormat="1" applyFont="1" applyFill="1" applyBorder="1"/>
    <x:xf numFmtId="0" fontId="0" fillId="4" borderId="13" xfId="0" applyNumberFormat="1" applyFont="1" applyFill="1" applyBorder="1"/>
    <x:xf numFmtId="0" fontId="0" fillId="4" borderId="14" xfId="0" applyNumberFormat="1" applyFont="1" applyFill="1" applyBorder="1"/>
    <x:xf numFmtId="0" fontId="0" fillId="4" borderId="15" xfId="0" applyNumberFormat="1" applyFont="1" applyFill="1" applyBorder="1"/>
    <x:xf numFmtId="0" fontId="0" fillId="4" borderId="16" xfId="0" applyNumberFormat="1" applyFont="1" applyFill="1" applyBorder="1"/>
    <x:xf numFmtId="0" fontId="0" fillId="4" borderId="17" xfId="0" applyNumberFormat="1" applyFont="1" applyFill="1" applyBorder="1"/>
    <x:xf numFmtId="0" fontId="0" fillId="4" borderId="18" xfId="0" applyNumberFormat="1" applyFont="1" applyFill="1" applyBorder="1"/>
    <x:xf numFmtId="0" fontId="0" fillId="4" borderId="19" xfId="0" applyNumberFormat="1" applyFont="1" applyFill="1" applyBorder="1"/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 applyAlignment="1">
      <x:alignment horizontal="center" vertic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0" fillId="6" borderId="0" xfId="0" applyNumberFormat="1" applyFont="1" applyFill="1" applyBorder="1"/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wrapText="1"/>
    </x:xf>
    <x:xf numFmtId="0" fontId="2" fillId="6" borderId="0" xfId="0" applyNumberFormat="1" applyFont="1" applyFill="1" applyBorder="1" applyAlignment="1">
      <x:alignment horizontal="center" wrapText="1"/>
    </x:xf>
    <x:xf numFmtId="0" fontId="2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2" fillId="6" borderId="1" xfId="0" applyNumberFormat="1" applyFont="1" applyFill="1" applyBorder="1"/>
    <x:xf numFmtId="0" fontId="2" fillId="6" borderId="1" xfId="0" applyNumberFormat="1" applyFont="1" applyFill="1" applyBorder="1" applyAlignment="1">
      <x:alignment wrapText="1"/>
    </x:xf>
    <x:xf numFmtId="0" fontId="2" fillId="6" borderId="1" xfId="0" applyNumberFormat="1" applyFont="1" applyFill="1" applyBorder="1" applyAlignment="1">
      <x:alignment horizontal="center" wrapText="1"/>
    </x:xf>
    <x:xf numFmtId="0" fontId="2" fillId="6" borderId="1" xfId="0" applyNumberFormat="1" applyFont="1" applyFill="1" applyBorder="1" applyAlignment="1">
      <x:alignment horizontal="center" vertical="center" wrapText="1"/>
    </x:xf>
    <x:xf numFmtId="0" fontId="0" fillId="0" borderId="20" xfId="0" applyNumberFormat="1" applyFont="1" applyFill="1" applyBorder="1"/>
    <x:xf numFmtId="0" fontId="0" fillId="0" borderId="21" xfId="0" applyNumberFormat="1" applyFont="1" applyFill="1" applyBorder="1"/>
    <x:xf numFmtId="0" fontId="0" fillId="0" borderId="22" xfId="0" applyNumberFormat="1" applyFont="1" applyFill="1" applyBorder="1"/>
    <x:xf numFmtId="0" fontId="0" fillId="0" borderId="23" xfId="0" applyNumberFormat="1" applyFont="1" applyFill="1" applyBorder="1"/>
    <x:xf numFmtId="0" fontId="0" fillId="0" borderId="24" xfId="0" applyNumberFormat="1" applyFont="1" applyFill="1" applyBorder="1"/>
    <x:xf numFmtId="0" fontId="0" fillId="0" borderId="25" xfId="0" applyNumberFormat="1" applyFont="1" applyFill="1" applyBorder="1"/>
    <x:xf numFmtId="0" fontId="0" fillId="0" borderId="26" xfId="0" applyNumberFormat="1" applyFont="1" applyFill="1" applyBorder="1"/>
    <x:xf numFmtId="0" fontId="0" fillId="0" borderId="27" xfId="0" applyNumberFormat="1" applyFont="1" applyFill="1" applyBorder="1"/>
    <x:xf numFmtId="0" fontId="0" fillId="0" borderId="28" xfId="0" applyNumberFormat="1" applyFont="1" applyFill="1" applyBorder="1"/>
    <x:xf numFmtId="0" fontId="0" fillId="0" borderId="20" xfId="0" applyNumberFormat="1" applyFont="1" applyFill="1" applyBorder="1" applyAlignment="1">
      <x:alignment horizontal="center"/>
    </x:xf>
    <x:xf numFmtId="0" fontId="0" fillId="0" borderId="21" xfId="0" applyNumberFormat="1" applyFont="1" applyFill="1" applyBorder="1" applyAlignment="1">
      <x:alignment horizontal="center"/>
    </x:xf>
    <x:xf numFmtId="0" fontId="0" fillId="0" borderId="22" xfId="0" applyNumberFormat="1" applyFont="1" applyFill="1" applyBorder="1" applyAlignment="1">
      <x:alignment horizontal="center"/>
    </x:xf>
    <x:xf numFmtId="0" fontId="0" fillId="0" borderId="23" xfId="0" applyNumberFormat="1" applyFont="1" applyFill="1" applyBorder="1" applyAlignment="1">
      <x:alignment horizontal="center"/>
    </x:xf>
    <x:xf numFmtId="0" fontId="0" fillId="0" borderId="24" xfId="0" applyNumberFormat="1" applyFont="1" applyFill="1" applyBorder="1" applyAlignment="1">
      <x:alignment horizontal="center"/>
    </x:xf>
    <x:xf numFmtId="0" fontId="0" fillId="0" borderId="25" xfId="0" applyNumberFormat="1" applyFont="1" applyFill="1" applyBorder="1" applyAlignment="1">
      <x:alignment horizontal="center"/>
    </x:xf>
    <x:xf numFmtId="0" fontId="0" fillId="0" borderId="26" xfId="0" applyNumberFormat="1" applyFont="1" applyFill="1" applyBorder="1" applyAlignment="1">
      <x:alignment horizontal="center"/>
    </x:xf>
    <x:xf numFmtId="0" fontId="0" fillId="0" borderId="27" xfId="0" applyNumberFormat="1" applyFont="1" applyFill="1" applyBorder="1" applyAlignment="1">
      <x:alignment horizontal="center"/>
    </x:xf>
    <x:xf numFmtId="0" fontId="0" fillId="0" borderId="28" xfId="0" applyNumberFormat="1" applyFont="1" applyFill="1" applyBorder="1" applyAlignment="1">
      <x:alignment horizontal="center"/>
    </x:xf>
    <x:xf numFmtId="0" fontId="0" fillId="0" borderId="29" xfId="0" applyNumberFormat="1" applyFont="1" applyFill="1" applyBorder="1"/>
    <x:xf numFmtId="0" fontId="0" fillId="0" borderId="30" xfId="0" applyNumberFormat="1" applyFont="1" applyFill="1" applyBorder="1"/>
    <x:xf numFmtId="0" fontId="0" fillId="0" borderId="31" xfId="0" applyNumberFormat="1" applyFont="1" applyFill="1" applyBorder="1"/>
    <x:xf numFmtId="0" fontId="0" fillId="0" borderId="32" xfId="0" applyNumberFormat="1" applyFont="1" applyFill="1" applyBorder="1"/>
    <x:xf numFmtId="0" fontId="0" fillId="0" borderId="33" xfId="0" applyNumberFormat="1" applyFont="1" applyFill="1" applyBorder="1"/>
    <x:xf numFmtId="0" fontId="0" fillId="0" borderId="34" xfId="0" applyNumberFormat="1" applyFont="1" applyFill="1" applyBorder="1"/>
    <x:xf numFmtId="0" fontId="0" fillId="0" borderId="35" xfId="0" applyNumberFormat="1" applyFont="1" applyFill="1" applyBorder="1"/>
    <x:xf numFmtId="0" fontId="0" fillId="0" borderId="36" xfId="0" applyNumberFormat="1" applyFont="1" applyFill="1" applyBorder="1"/>
    <x:xf numFmtId="0" fontId="0" fillId="0" borderId="37" xfId="0" applyNumberFormat="1" applyFont="1" applyFill="1" applyBorder="1"/>
    <x:xf numFmtId="0" fontId="0" fillId="0" borderId="29" xfId="0" applyNumberFormat="1" applyFont="1" applyFill="1" applyBorder="1" applyAlignment="1">
      <x:alignment horizontal="center"/>
    </x:xf>
    <x:xf numFmtId="0" fontId="0" fillId="0" borderId="30" xfId="0" applyNumberFormat="1" applyFont="1" applyFill="1" applyBorder="1" applyAlignment="1">
      <x:alignment horizontal="center"/>
    </x:xf>
    <x:xf numFmtId="0" fontId="0" fillId="0" borderId="31" xfId="0" applyNumberFormat="1" applyFont="1" applyFill="1" applyBorder="1" applyAlignment="1">
      <x:alignment horizontal="center"/>
    </x:xf>
    <x:xf numFmtId="0" fontId="0" fillId="0" borderId="32" xfId="0" applyNumberFormat="1" applyFont="1" applyFill="1" applyBorder="1" applyAlignment="1">
      <x:alignment horizontal="center"/>
    </x:xf>
    <x:xf numFmtId="0" fontId="0" fillId="0" borderId="33" xfId="0" applyNumberFormat="1" applyFont="1" applyFill="1" applyBorder="1" applyAlignment="1">
      <x:alignment horizontal="center"/>
    </x:xf>
    <x:xf numFmtId="0" fontId="0" fillId="0" borderId="34" xfId="0" applyNumberFormat="1" applyFont="1" applyFill="1" applyBorder="1" applyAlignment="1">
      <x:alignment horizontal="center"/>
    </x:xf>
    <x:xf numFmtId="0" fontId="0" fillId="0" borderId="35" xfId="0" applyNumberFormat="1" applyFont="1" applyFill="1" applyBorder="1" applyAlignment="1">
      <x:alignment horizontal="center"/>
    </x:xf>
    <x:xf numFmtId="0" fontId="0" fillId="0" borderId="36" xfId="0" applyNumberFormat="1" applyFont="1" applyFill="1" applyBorder="1" applyAlignment="1">
      <x:alignment horizontal="center"/>
    </x:xf>
    <x:xf numFmtId="0" fontId="0" fillId="0" borderId="37" xfId="0" applyNumberFormat="1" applyFont="1" applyFill="1" applyBorder="1" applyAlignment="1">
      <x:alignment horizontal="center"/>
    </x:xf>
    <x:xf numFmtId="0" fontId="0" fillId="7" borderId="21" xfId="0" applyNumberFormat="1" applyFont="1" applyFill="1" applyBorder="1" applyAlignment="1">
      <x:alignment horizontal="center"/>
    </x:xf>
    <x:xf numFmtId="0" fontId="0" fillId="7" borderId="24" xfId="0" applyNumberFormat="1" applyFont="1" applyFill="1" applyBorder="1" applyAlignment="1">
      <x:alignment horizontal="center"/>
    </x:xf>
    <x:xf numFmtId="0" fontId="0" fillId="7" borderId="27" xfId="0" applyNumberFormat="1" applyFont="1" applyFill="1" applyBorder="1" applyAlignment="1">
      <x:alignment horizontal="center"/>
    </x:xf>
    <x:xf numFmtId="0" fontId="0" fillId="7" borderId="30" xfId="0" applyNumberFormat="1" applyFont="1" applyFill="1" applyBorder="1" applyAlignment="1">
      <x:alignment horizontal="center"/>
    </x:xf>
    <x:xf numFmtId="0" fontId="0" fillId="7" borderId="33" xfId="0" applyNumberFormat="1" applyFont="1" applyFill="1" applyBorder="1" applyAlignment="1">
      <x:alignment horizontal="center"/>
    </x:xf>
    <x:xf numFmtId="0" fontId="0" fillId="7" borderId="36" xfId="0" applyNumberFormat="1" applyFont="1" applyFill="1" applyBorder="1" applyAlignment="1">
      <x:alignment horizontal="center"/>
    </x:xf>
    <x:xf numFmtId="0" fontId="0" fillId="8" borderId="21" xfId="0" applyNumberFormat="1" applyFont="1" applyFill="1" applyBorder="1" applyAlignment="1">
      <x:alignment horizontal="center"/>
    </x:xf>
    <x:xf numFmtId="0" fontId="0" fillId="8" borderId="22" xfId="0" applyNumberFormat="1" applyFont="1" applyFill="1" applyBorder="1" applyAlignment="1">
      <x:alignment horizontal="center"/>
    </x:xf>
    <x:xf numFmtId="0" fontId="0" fillId="8" borderId="24" xfId="0" applyNumberFormat="1" applyFont="1" applyFill="1" applyBorder="1" applyAlignment="1">
      <x:alignment horizontal="center"/>
    </x:xf>
    <x:xf numFmtId="0" fontId="0" fillId="8" borderId="25" xfId="0" applyNumberFormat="1" applyFont="1" applyFill="1" applyBorder="1" applyAlignment="1">
      <x:alignment horizontal="center"/>
    </x:xf>
    <x:xf numFmtId="0" fontId="0" fillId="8" borderId="27" xfId="0" applyNumberFormat="1" applyFont="1" applyFill="1" applyBorder="1" applyAlignment="1">
      <x:alignment horizontal="center"/>
    </x:xf>
    <x:xf numFmtId="0" fontId="0" fillId="8" borderId="28" xfId="0" applyNumberFormat="1" applyFont="1" applyFill="1" applyBorder="1" applyAlignment="1">
      <x:alignment horizontal="center"/>
    </x:xf>
    <x:xf numFmtId="200" fontId="0" fillId="8" borderId="21" xfId="0" applyNumberFormat="1" applyFont="1" applyFill="1" applyBorder="1" applyAlignment="1">
      <x:alignment horizontal="center"/>
    </x:xf>
    <x:xf numFmtId="200" fontId="0" fillId="8" borderId="22" xfId="0" applyNumberFormat="1" applyFont="1" applyFill="1" applyBorder="1" applyAlignment="1">
      <x:alignment horizontal="center"/>
    </x:xf>
    <x:xf numFmtId="200" fontId="0" fillId="8" borderId="24" xfId="0" applyNumberFormat="1" applyFont="1" applyFill="1" applyBorder="1" applyAlignment="1">
      <x:alignment horizontal="center"/>
    </x:xf>
    <x:xf numFmtId="200" fontId="0" fillId="8" borderId="25" xfId="0" applyNumberFormat="1" applyFont="1" applyFill="1" applyBorder="1" applyAlignment="1">
      <x:alignment horizontal="center"/>
    </x:xf>
    <x:xf numFmtId="200" fontId="0" fillId="8" borderId="27" xfId="0" applyNumberFormat="1" applyFont="1" applyFill="1" applyBorder="1" applyAlignment="1">
      <x:alignment horizontal="center"/>
    </x:xf>
    <x:xf numFmtId="200" fontId="0" fillId="8" borderId="28" xfId="0" applyNumberFormat="1" applyFont="1" applyFill="1" applyBorder="1" applyAlignment="1">
      <x:alignment horizontal="center"/>
    </x:xf>
    <x:xf numFmtId="0" fontId="0" fillId="8" borderId="30" xfId="0" applyNumberFormat="1" applyFont="1" applyFill="1" applyBorder="1" applyAlignment="1">
      <x:alignment horizontal="center"/>
    </x:xf>
    <x:xf numFmtId="0" fontId="0" fillId="8" borderId="31" xfId="0" applyNumberFormat="1" applyFont="1" applyFill="1" applyBorder="1" applyAlignment="1">
      <x:alignment horizontal="center"/>
    </x:xf>
    <x:xf numFmtId="0" fontId="0" fillId="8" borderId="33" xfId="0" applyNumberFormat="1" applyFont="1" applyFill="1" applyBorder="1" applyAlignment="1">
      <x:alignment horizontal="center"/>
    </x:xf>
    <x:xf numFmtId="0" fontId="0" fillId="8" borderId="34" xfId="0" applyNumberFormat="1" applyFont="1" applyFill="1" applyBorder="1" applyAlignment="1">
      <x:alignment horizontal="center"/>
    </x:xf>
    <x:xf numFmtId="0" fontId="0" fillId="8" borderId="36" xfId="0" applyNumberFormat="1" applyFont="1" applyFill="1" applyBorder="1" applyAlignment="1">
      <x:alignment horizontal="center"/>
    </x:xf>
    <x:xf numFmtId="0" fontId="0" fillId="8" borderId="37" xfId="0" applyNumberFormat="1" applyFont="1" applyFill="1" applyBorder="1" applyAlignment="1">
      <x:alignment horizontal="center"/>
    </x:xf>
    <x:xf numFmtId="200" fontId="0" fillId="8" borderId="30" xfId="0" applyNumberFormat="1" applyFont="1" applyFill="1" applyBorder="1" applyAlignment="1">
      <x:alignment horizontal="center"/>
    </x:xf>
    <x:xf numFmtId="200" fontId="0" fillId="8" borderId="31" xfId="0" applyNumberFormat="1" applyFont="1" applyFill="1" applyBorder="1" applyAlignment="1">
      <x:alignment horizontal="center"/>
    </x:xf>
    <x:xf numFmtId="200" fontId="0" fillId="8" borderId="33" xfId="0" applyNumberFormat="1" applyFont="1" applyFill="1" applyBorder="1" applyAlignment="1">
      <x:alignment horizontal="center"/>
    </x:xf>
    <x:xf numFmtId="200" fontId="0" fillId="8" borderId="34" xfId="0" applyNumberFormat="1" applyFont="1" applyFill="1" applyBorder="1" applyAlignment="1">
      <x:alignment horizontal="center"/>
    </x:xf>
    <x:xf numFmtId="200" fontId="0" fillId="8" borderId="36" xfId="0" applyNumberFormat="1" applyFont="1" applyFill="1" applyBorder="1" applyAlignment="1">
      <x:alignment horizontal="center"/>
    </x:xf>
    <x:xf numFmtId="200" fontId="0" fillId="8" borderId="37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0" fontId="5" fillId="7" borderId="0" xfId="0" applyNumberFormat="1" applyFont="1" applyFill="1" applyBorder="1" applyAlignment="1">
      <x:alignment horizontal="center"/>
    </x:xf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0" fontId="5" fillId="7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horizontal="center"/>
    </x:xf>
    <x:xf numFmtId="0" fontId="0" fillId="9" borderId="1" xfId="0" applyNumberFormat="1" applyFont="1" applyFill="1" applyBorder="1"/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horizontal="center"/>
    </x:xf>
    <x:xf numFmtId="0" fontId="0" fillId="10" borderId="0" xfId="0" applyNumberFormat="1" applyFont="1" applyFill="1" applyBorder="1"/>
    <x:xf numFmtId="0" fontId="0" fillId="10" borderId="38" xfId="0" applyNumberFormat="1" applyFont="1" applyFill="1" applyBorder="1"/>
    <x:xf numFmtId="0" fontId="0" fillId="10" borderId="39" xfId="0" applyNumberFormat="1" applyFont="1" applyFill="1" applyBorder="1"/>
    <x:xf numFmtId="0" fontId="0" fillId="10" borderId="40" xfId="0" applyNumberFormat="1" applyFont="1" applyFill="1" applyBorder="1"/>
    <x:xf numFmtId="0" fontId="0" fillId="10" borderId="1" xfId="0" applyNumberFormat="1" applyFont="1" applyFill="1" applyBorder="1"/>
    <x:xf numFmtId="0" fontId="0" fillId="10" borderId="41" xfId="0" applyNumberFormat="1" applyFont="1" applyFill="1" applyBorder="1"/>
    <x:xf numFmtId="0" fontId="0" fillId="10" borderId="42" xfId="0" applyNumberFormat="1" applyFont="1" applyFill="1" applyBorder="1"/>
    <x:xf numFmtId="0" fontId="0" fillId="10" borderId="43" xfId="0" applyNumberFormat="1" applyFont="1" applyFill="1" applyBorder="1"/>
    <x:xf numFmtId="0" fontId="0" fillId="11" borderId="0" xfId="0" applyNumberFormat="1" applyFont="1" applyFill="1" applyBorder="1"/>
    <x:xf numFmtId="0" fontId="2" fillId="11" borderId="0" xfId="0" applyNumberFormat="1" applyFont="1" applyFill="1" applyBorder="1"/>
    <x:xf numFmtId="0" fontId="2" fillId="11" borderId="0" xfId="0" applyNumberFormat="1" applyFont="1" applyFill="1" applyBorder="1" applyAlignment="1">
      <x:alignment horizontal="center"/>
    </x:xf>
    <x:xf numFmtId="0" fontId="0" fillId="11" borderId="1" xfId="0" applyNumberFormat="1" applyFont="1" applyFill="1" applyBorder="1"/>
    <x:xf numFmtId="0" fontId="2" fillId="11" borderId="1" xfId="0" applyNumberFormat="1" applyFont="1" applyFill="1" applyBorder="1"/>
    <x:xf numFmtId="0" fontId="2" fillId="11" borderId="1" xfId="0" applyNumberFormat="1" applyFont="1" applyFill="1" applyBorder="1" applyAlignment="1">
      <x:alignment horizontal="center"/>
    </x:xf>
    <x:xf numFmtId="0" fontId="0" fillId="12" borderId="0" xfId="0" applyNumberFormat="1" applyFont="1" applyFill="1" applyBorder="1"/>
    <x:xf numFmtId="0" fontId="6" fillId="12" borderId="0" xfId="0" applyNumberFormat="1" applyFont="1" applyFill="1" applyBorder="1"/>
    <x:xf numFmtId="0" fontId="6" fillId="12" borderId="0" xfId="0" applyNumberFormat="1" applyFont="1" applyFill="1" applyBorder="1" applyAlignment="1">
      <x:alignment horizontal="center"/>
    </x:xf>
    <x:xf numFmtId="0" fontId="0" fillId="12" borderId="1" xfId="0" applyNumberFormat="1" applyFont="1" applyFill="1" applyBorder="1"/>
    <x:xf numFmtId="0" fontId="6" fillId="12" borderId="1" xfId="0" applyNumberFormat="1" applyFont="1" applyFill="1" applyBorder="1"/>
    <x:xf numFmtId="0" fontId="6" fillId="12" borderId="1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/>
    <x:xf numFmtId="0" fontId="7" fillId="5" borderId="0" xfId="0" applyNumberFormat="1" applyFont="1" applyFill="1" applyBorder="1" applyAlignment="1">
      <x:alignment horizontal="center"/>
    </x:xf>
    <x:xf numFmtId="0" fontId="7" fillId="5" borderId="0" xfId="0" applyNumberFormat="1" applyFont="1" applyFill="1" applyBorder="1" applyAlignment="1">
      <x:alignment horizontal="center" vertical="center"/>
    </x:xf>
    <x:xf numFmtId="0" fontId="7" fillId="5" borderId="1" xfId="0" applyNumberFormat="1" applyFont="1" applyFill="1" applyBorder="1"/>
    <x:xf numFmtId="0" fontId="7" fillId="5" borderId="1" xfId="0" applyNumberFormat="1" applyFont="1" applyFill="1" applyBorder="1" applyAlignment="1">
      <x:alignment horizontal="center"/>
    </x:xf>
    <x:xf numFmtId="0" fontId="7" fillId="5" borderId="1" xfId="0" applyNumberFormat="1" applyFont="1" applyFill="1" applyBorder="1" applyAlignment="1">
      <x:alignment horizontal="center" vertical="center"/>
    </x:xf>
    <x:xf numFmtId="0" fontId="8" fillId="3" borderId="0" xfId="0" applyNumberFormat="1" applyFont="1" applyFill="1" applyBorder="1"/>
    <x:xf numFmtId="0" fontId="8" fillId="3" borderId="0" xfId="0" applyNumberFormat="1" applyFont="1" applyFill="1" applyBorder="1" applyAlignment="1">
      <x:alignment horizontal="center"/>
    </x:xf>
    <x:xf numFmtId="0" fontId="8" fillId="3" borderId="1" xfId="0" applyNumberFormat="1" applyFont="1" applyFill="1" applyBorder="1"/>
    <x:xf numFmtId="0" fontId="8" fillId="3" borderId="1" xfId="0" applyNumberFormat="1" applyFont="1" applyFill="1" applyBorder="1" applyAlignment="1">
      <x:alignment horizontal="center"/>
    </x:xf>
    <x:xf numFmtId="0" fontId="0" fillId="13" borderId="0" xfId="0" applyNumberFormat="1" applyFont="1" applyFill="1" applyBorder="1"/>
    <x:xf numFmtId="0" fontId="9" fillId="13" borderId="0" xfId="0" applyNumberFormat="1" applyFont="1" applyFill="1" applyBorder="1"/>
    <x:xf numFmtId="0" fontId="9" fillId="13" borderId="0" xfId="0" applyNumberFormat="1" applyFont="1" applyFill="1" applyBorder="1" applyAlignment="1">
      <x:alignment wrapText="1"/>
    </x:xf>
    <x:xf numFmtId="0" fontId="9" fillId="13" borderId="0" xfId="0" applyNumberFormat="1" applyFont="1" applyFill="1" applyBorder="1" applyAlignment="1">
      <x:alignment vertical="top" wrapText="1"/>
    </x:xf>
    <x:xf numFmtId="0" fontId="0" fillId="13" borderId="1" xfId="0" applyNumberFormat="1" applyFont="1" applyFill="1" applyBorder="1"/>
    <x:xf numFmtId="0" fontId="9" fillId="13" borderId="1" xfId="0" applyNumberFormat="1" applyFont="1" applyFill="1" applyBorder="1"/>
    <x:xf numFmtId="0" fontId="9" fillId="13" borderId="1" xfId="0" applyNumberFormat="1" applyFont="1" applyFill="1" applyBorder="1" applyAlignment="1">
      <x:alignment wrapText="1"/>
    </x:xf>
    <x:xf numFmtId="0" fontId="9" fillId="13" borderId="1" xfId="0" applyNumberFormat="1" applyFont="1" applyFill="1" applyBorder="1" applyAlignment="1">
      <x:alignment vertical="top" wrapText="1"/>
    </x:xf>
    <x:xf numFmtId="0" fontId="0" fillId="14" borderId="0" xfId="0" applyNumberFormat="1" applyFont="1" applyFill="1" applyBorder="1"/>
    <x:xf numFmtId="0" fontId="8" fillId="14" borderId="0" xfId="0" applyNumberFormat="1" applyFont="1" applyFill="1" applyBorder="1"/>
    <x:xf numFmtId="0" fontId="8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8" fillId="14" borderId="1" xfId="0" applyNumberFormat="1" applyFont="1" applyFill="1" applyBorder="1"/>
    <x:xf numFmtId="0" fontId="8" fillId="14" borderId="1" xfId="0" applyNumberFormat="1" applyFont="1" applyFill="1" applyBorder="1" applyAlignment="1">
      <x:alignment horizontal="center"/>
    </x:xf>
    <x:xf numFmtId="0" fontId="8" fillId="9" borderId="0" xfId="0" applyNumberFormat="1" applyFont="1" applyFill="1" applyBorder="1"/>
    <x:xf numFmtId="0" fontId="8" fillId="9" borderId="0" xfId="0" applyNumberFormat="1" applyFont="1" applyFill="1" applyBorder="1" applyAlignment="1">
      <x:alignment horizontal="center"/>
    </x:xf>
    <x:xf numFmtId="0" fontId="8" fillId="9" borderId="1" xfId="0" applyNumberFormat="1" applyFont="1" applyFill="1" applyBorder="1"/>
    <x:xf numFmtId="0" fontId="8" fillId="9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0" fillId="15" borderId="20" xfId="0" applyNumberFormat="1" applyFont="1" applyFill="1" applyBorder="1"/>
    <x:xf numFmtId="0" fontId="0" fillId="15" borderId="21" xfId="0" applyNumberFormat="1" applyFont="1" applyFill="1" applyBorder="1"/>
    <x:xf numFmtId="0" fontId="0" fillId="15" borderId="22" xfId="0" applyNumberFormat="1" applyFont="1" applyFill="1" applyBorder="1"/>
    <x:xf numFmtId="0" fontId="0" fillId="15" borderId="23" xfId="0" applyNumberFormat="1" applyFont="1" applyFill="1" applyBorder="1"/>
    <x:xf numFmtId="0" fontId="0" fillId="15" borderId="24" xfId="0" applyNumberFormat="1" applyFont="1" applyFill="1" applyBorder="1"/>
    <x:xf numFmtId="0" fontId="0" fillId="15" borderId="25" xfId="0" applyNumberFormat="1" applyFont="1" applyFill="1" applyBorder="1"/>
    <x:xf numFmtId="0" fontId="0" fillId="15" borderId="26" xfId="0" applyNumberFormat="1" applyFont="1" applyFill="1" applyBorder="1"/>
    <x:xf numFmtId="0" fontId="0" fillId="15" borderId="27" xfId="0" applyNumberFormat="1" applyFont="1" applyFill="1" applyBorder="1"/>
    <x:xf numFmtId="0" fontId="0" fillId="15" borderId="28" xfId="0" applyNumberFormat="1" applyFont="1" applyFill="1" applyBorder="1"/>
    <x:xf numFmtId="0" fontId="0" fillId="15" borderId="20" xfId="0" applyNumberFormat="1" applyFont="1" applyFill="1" applyBorder="1" applyAlignment="1">
      <x:alignment wrapText="1"/>
    </x:xf>
    <x:xf numFmtId="0" fontId="0" fillId="15" borderId="21" xfId="0" applyNumberFormat="1" applyFont="1" applyFill="1" applyBorder="1" applyAlignment="1">
      <x:alignment wrapText="1"/>
    </x:xf>
    <x:xf numFmtId="0" fontId="0" fillId="15" borderId="22" xfId="0" applyNumberFormat="1" applyFont="1" applyFill="1" applyBorder="1" applyAlignment="1">
      <x:alignment wrapText="1"/>
    </x:xf>
    <x:xf numFmtId="0" fontId="0" fillId="15" borderId="23" xfId="0" applyNumberFormat="1" applyFont="1" applyFill="1" applyBorder="1" applyAlignment="1">
      <x:alignment wrapText="1"/>
    </x:xf>
    <x:xf numFmtId="0" fontId="0" fillId="15" borderId="24" xfId="0" applyNumberFormat="1" applyFont="1" applyFill="1" applyBorder="1" applyAlignment="1">
      <x:alignment wrapText="1"/>
    </x:xf>
    <x:xf numFmtId="0" fontId="0" fillId="15" borderId="25" xfId="0" applyNumberFormat="1" applyFont="1" applyFill="1" applyBorder="1" applyAlignment="1">
      <x:alignment wrapText="1"/>
    </x:xf>
    <x:xf numFmtId="0" fontId="0" fillId="15" borderId="26" xfId="0" applyNumberFormat="1" applyFont="1" applyFill="1" applyBorder="1" applyAlignment="1">
      <x:alignment wrapText="1"/>
    </x:xf>
    <x:xf numFmtId="0" fontId="0" fillId="15" borderId="27" xfId="0" applyNumberFormat="1" applyFont="1" applyFill="1" applyBorder="1" applyAlignment="1">
      <x:alignment wrapText="1"/>
    </x:xf>
    <x:xf numFmtId="0" fontId="0" fillId="15" borderId="28" xfId="0" applyNumberFormat="1" applyFont="1" applyFill="1" applyBorder="1" applyAlignment="1">
      <x:alignment wrapText="1"/>
    </x:xf>
    <x:xf numFmtId="0" fontId="0" fillId="15" borderId="1" xfId="0" applyNumberFormat="1" applyFont="1" applyFill="1" applyBorder="1"/>
    <x:xf numFmtId="0" fontId="0" fillId="15" borderId="29" xfId="0" applyNumberFormat="1" applyFont="1" applyFill="1" applyBorder="1"/>
    <x:xf numFmtId="0" fontId="0" fillId="15" borderId="30" xfId="0" applyNumberFormat="1" applyFont="1" applyFill="1" applyBorder="1"/>
    <x:xf numFmtId="0" fontId="0" fillId="15" borderId="31" xfId="0" applyNumberFormat="1" applyFont="1" applyFill="1" applyBorder="1"/>
    <x:xf numFmtId="0" fontId="0" fillId="15" borderId="32" xfId="0" applyNumberFormat="1" applyFont="1" applyFill="1" applyBorder="1"/>
    <x:xf numFmtId="0" fontId="0" fillId="15" borderId="33" xfId="0" applyNumberFormat="1" applyFont="1" applyFill="1" applyBorder="1"/>
    <x:xf numFmtId="0" fontId="0" fillId="15" borderId="34" xfId="0" applyNumberFormat="1" applyFont="1" applyFill="1" applyBorder="1"/>
    <x:xf numFmtId="0" fontId="0" fillId="15" borderId="35" xfId="0" applyNumberFormat="1" applyFont="1" applyFill="1" applyBorder="1"/>
    <x:xf numFmtId="0" fontId="0" fillId="15" borderId="36" xfId="0" applyNumberFormat="1" applyFont="1" applyFill="1" applyBorder="1"/>
    <x:xf numFmtId="0" fontId="0" fillId="15" borderId="37" xfId="0" applyNumberFormat="1" applyFont="1" applyFill="1" applyBorder="1"/>
    <x:xf numFmtId="0" fontId="0" fillId="15" borderId="29" xfId="0" applyNumberFormat="1" applyFont="1" applyFill="1" applyBorder="1" applyAlignment="1">
      <x:alignment wrapText="1"/>
    </x:xf>
    <x:xf numFmtId="0" fontId="0" fillId="15" borderId="30" xfId="0" applyNumberFormat="1" applyFont="1" applyFill="1" applyBorder="1" applyAlignment="1">
      <x:alignment wrapText="1"/>
    </x:xf>
    <x:xf numFmtId="0" fontId="0" fillId="15" borderId="31" xfId="0" applyNumberFormat="1" applyFont="1" applyFill="1" applyBorder="1" applyAlignment="1">
      <x:alignment wrapText="1"/>
    </x:xf>
    <x:xf numFmtId="0" fontId="0" fillId="15" borderId="32" xfId="0" applyNumberFormat="1" applyFont="1" applyFill="1" applyBorder="1" applyAlignment="1">
      <x:alignment wrapText="1"/>
    </x:xf>
    <x:xf numFmtId="0" fontId="0" fillId="15" borderId="33" xfId="0" applyNumberFormat="1" applyFont="1" applyFill="1" applyBorder="1" applyAlignment="1">
      <x:alignment wrapText="1"/>
    </x:xf>
    <x:xf numFmtId="0" fontId="0" fillId="15" borderId="34" xfId="0" applyNumberFormat="1" applyFont="1" applyFill="1" applyBorder="1" applyAlignment="1">
      <x:alignment wrapText="1"/>
    </x:xf>
    <x:xf numFmtId="0" fontId="0" fillId="15" borderId="35" xfId="0" applyNumberFormat="1" applyFont="1" applyFill="1" applyBorder="1" applyAlignment="1">
      <x:alignment wrapText="1"/>
    </x:xf>
    <x:xf numFmtId="0" fontId="0" fillId="15" borderId="36" xfId="0" applyNumberFormat="1" applyFont="1" applyFill="1" applyBorder="1" applyAlignment="1">
      <x:alignment wrapText="1"/>
    </x:xf>
    <x:xf numFmtId="0" fontId="0" fillId="15" borderId="37" xfId="0" applyNumberFormat="1" applyFont="1" applyFill="1" applyBorder="1" applyAlignment="1">
      <x:alignment wrapText="1"/>
    </x:xf>
    <x:xf numFmtId="0" fontId="2" fillId="6" borderId="0" xfId="0" applyNumberFormat="1" applyFont="1" applyFill="1" applyBorder="1" applyAlignment="1">
      <x:alignment horizontal="center"/>
    </x:xf>
    <x:xf numFmtId="0" fontId="2" fillId="6" borderId="1" xfId="0" applyNumberFormat="1" applyFont="1" applyFill="1" applyBorder="1" applyAlignment="1">
      <x:alignment horizontal="center"/>
    </x:xf>
    <x:xf numFmtId="0" fontId="0" fillId="16" borderId="0" xfId="0" applyNumberFormat="1" applyFont="1" applyFill="1" applyBorder="1"/>
    <x:xf numFmtId="0" fontId="0" fillId="16" borderId="44" xfId="0" applyNumberFormat="1" applyFont="1" applyFill="1" applyBorder="1"/>
    <x:xf numFmtId="0" fontId="0" fillId="16" borderId="45" xfId="0" applyNumberFormat="1" applyFont="1" applyFill="1" applyBorder="1"/>
    <x:xf numFmtId="0" fontId="0" fillId="16" borderId="46" xfId="0" applyNumberFormat="1" applyFont="1" applyFill="1" applyBorder="1"/>
    <x:xf numFmtId="0" fontId="0" fillId="16" borderId="1" xfId="0" applyNumberFormat="1" applyFont="1" applyFill="1" applyBorder="1"/>
    <x:xf numFmtId="0" fontId="0" fillId="16" borderId="47" xfId="0" applyNumberFormat="1" applyFont="1" applyFill="1" applyBorder="1"/>
    <x:xf numFmtId="0" fontId="0" fillId="16" borderId="48" xfId="0" applyNumberFormat="1" applyFont="1" applyFill="1" applyBorder="1"/>
    <x:xf numFmtId="0" fontId="0" fillId="16" borderId="49" xfId="0" applyNumberFormat="1" applyFont="1" applyFill="1" applyBorder="1"/>
    <x:xf numFmtId="200" fontId="0" fillId="16" borderId="44" xfId="0" applyNumberFormat="1" applyFont="1" applyFill="1" applyBorder="1"/>
    <x:xf numFmtId="200" fontId="0" fillId="16" borderId="45" xfId="0" applyNumberFormat="1" applyFont="1" applyFill="1" applyBorder="1"/>
    <x:xf numFmtId="200" fontId="0" fillId="16" borderId="46" xfId="0" applyNumberFormat="1" applyFont="1" applyFill="1" applyBorder="1"/>
    <x:xf numFmtId="200" fontId="0" fillId="16" borderId="47" xfId="0" applyNumberFormat="1" applyFont="1" applyFill="1" applyBorder="1"/>
    <x:xf numFmtId="200" fontId="0" fillId="16" borderId="48" xfId="0" applyNumberFormat="1" applyFont="1" applyFill="1" applyBorder="1"/>
    <x:xf numFmtId="200" fontId="0" fillId="16" borderId="49" xfId="0" applyNumberFormat="1" applyFont="1" applyFill="1" applyBorder="1"/>
    <x:xf numFmtId="0" fontId="10" fillId="16" borderId="44" xfId="0" applyNumberFormat="1" applyFont="1" applyFill="1" applyBorder="1"/>
    <x:xf numFmtId="0" fontId="10" fillId="16" borderId="45" xfId="0" applyNumberFormat="1" applyFont="1" applyFill="1" applyBorder="1"/>
    <x:xf numFmtId="0" fontId="10" fillId="16" borderId="46" xfId="0" applyNumberFormat="1" applyFont="1" applyFill="1" applyBorder="1"/>
    <x:xf numFmtId="0" fontId="10" fillId="16" borderId="47" xfId="0" applyNumberFormat="1" applyFont="1" applyFill="1" applyBorder="1"/>
    <x:xf numFmtId="0" fontId="10" fillId="16" borderId="48" xfId="0" applyNumberFormat="1" applyFont="1" applyFill="1" applyBorder="1"/>
    <x:xf numFmtId="0" fontId="10" fillId="16" borderId="49" xfId="0" applyNumberFormat="1" applyFont="1" applyFill="1" applyBorder="1"/>
    <x:xf numFmtId="0" fontId="3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5" fillId="7" borderId="0" xfId="0" applyNumberFormat="1" applyFont="1" applyFill="1" applyBorder="1" applyAlignment="1">
      <x:alignment horizontal="center" wrapText="1"/>
    </x:xf>
    <x:xf numFmtId="0" fontId="2" fillId="9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wrapText="1"/>
    </x:xf>
    <x:xf numFmtId="0" fontId="0" fillId="10" borderId="38" xfId="0" applyNumberFormat="1" applyFont="1" applyFill="1" applyBorder="1" applyAlignment="1">
      <x:alignment wrapText="1"/>
    </x:xf>
    <x:xf numFmtId="0" fontId="0" fillId="10" borderId="39" xfId="0" applyNumberFormat="1" applyFont="1" applyFill="1" applyBorder="1" applyAlignment="1">
      <x:alignment wrapText="1"/>
    </x:xf>
    <x:xf numFmtId="0" fontId="0" fillId="10" borderId="40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5" fillId="7" borderId="1" xfId="0" applyNumberFormat="1" applyFont="1" applyFill="1" applyBorder="1" applyAlignment="1">
      <x:alignment horizontal="center" wrapText="1"/>
    </x:xf>
    <x:xf numFmtId="0" fontId="2" fillId="9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wrapText="1"/>
    </x:xf>
    <x:xf numFmtId="0" fontId="0" fillId="10" borderId="41" xfId="0" applyNumberFormat="1" applyFont="1" applyFill="1" applyBorder="1" applyAlignment="1">
      <x:alignment wrapText="1"/>
    </x:xf>
    <x:xf numFmtId="0" fontId="0" fillId="10" borderId="42" xfId="0" applyNumberFormat="1" applyFont="1" applyFill="1" applyBorder="1" applyAlignment="1">
      <x:alignment wrapText="1"/>
    </x:xf>
    <x:xf numFmtId="0" fontId="0" fillId="10" borderId="43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0" fillId="0" borderId="20" xfId="0" applyNumberFormat="1" applyFont="1" applyFill="1" applyBorder="1" applyAlignment="1">
      <x:alignment horizontal="center" wrapText="1"/>
    </x:xf>
    <x:xf numFmtId="0" fontId="0" fillId="0" borderId="21" xfId="0" applyNumberFormat="1" applyFont="1" applyFill="1" applyBorder="1" applyAlignment="1">
      <x:alignment horizontal="center" wrapText="1"/>
    </x:xf>
    <x:xf numFmtId="0" fontId="0" fillId="7" borderId="21" xfId="0" applyNumberFormat="1" applyFont="1" applyFill="1" applyBorder="1" applyAlignment="1">
      <x:alignment horizontal="center" wrapText="1"/>
    </x:xf>
    <x:xf numFmtId="200" fontId="0" fillId="8" borderId="21" xfId="0" applyNumberFormat="1" applyFont="1" applyFill="1" applyBorder="1" applyAlignment="1">
      <x:alignment horizontal="center" wrapText="1"/>
    </x:xf>
    <x:xf numFmtId="200" fontId="0" fillId="8" borderId="22" xfId="0" applyNumberFormat="1" applyFont="1" applyFill="1" applyBorder="1" applyAlignment="1">
      <x:alignment horizontal="center" wrapText="1"/>
    </x:xf>
    <x:xf numFmtId="0" fontId="0" fillId="0" borderId="23" xfId="0" applyNumberFormat="1" applyFont="1" applyFill="1" applyBorder="1" applyAlignment="1">
      <x:alignment horizontal="center" wrapText="1"/>
    </x:xf>
    <x:xf numFmtId="0" fontId="0" fillId="0" borderId="24" xfId="0" applyNumberFormat="1" applyFont="1" applyFill="1" applyBorder="1" applyAlignment="1">
      <x:alignment horizontal="center" wrapText="1"/>
    </x:xf>
    <x:xf numFmtId="0" fontId="0" fillId="7" borderId="24" xfId="0" applyNumberFormat="1" applyFont="1" applyFill="1" applyBorder="1" applyAlignment="1">
      <x:alignment horizontal="center" wrapText="1"/>
    </x:xf>
    <x:xf numFmtId="200" fontId="0" fillId="8" borderId="24" xfId="0" applyNumberFormat="1" applyFont="1" applyFill="1" applyBorder="1" applyAlignment="1">
      <x:alignment horizontal="center" wrapText="1"/>
    </x:xf>
    <x:xf numFmtId="200" fontId="0" fillId="8" borderId="25" xfId="0" applyNumberFormat="1" applyFont="1" applyFill="1" applyBorder="1" applyAlignment="1">
      <x:alignment horizontal="center" wrapText="1"/>
    </x:xf>
    <x:xf numFmtId="0" fontId="0" fillId="0" borderId="26" xfId="0" applyNumberFormat="1" applyFont="1" applyFill="1" applyBorder="1" applyAlignment="1">
      <x:alignment horizontal="center" wrapText="1"/>
    </x:xf>
    <x:xf numFmtId="0" fontId="0" fillId="0" borderId="27" xfId="0" applyNumberFormat="1" applyFont="1" applyFill="1" applyBorder="1" applyAlignment="1">
      <x:alignment horizontal="center" wrapText="1"/>
    </x:xf>
    <x:xf numFmtId="0" fontId="0" fillId="7" borderId="27" xfId="0" applyNumberFormat="1" applyFont="1" applyFill="1" applyBorder="1" applyAlignment="1">
      <x:alignment horizontal="center" wrapText="1"/>
    </x:xf>
    <x:xf numFmtId="200" fontId="0" fillId="8" borderId="27" xfId="0" applyNumberFormat="1" applyFont="1" applyFill="1" applyBorder="1" applyAlignment="1">
      <x:alignment horizontal="center" wrapText="1"/>
    </x:xf>
    <x:xf numFmtId="200" fontId="0" fillId="8" borderId="28" xfId="0" applyNumberFormat="1" applyFont="1" applyFill="1" applyBorder="1" applyAlignment="1">
      <x:alignment horizontal="center" wrapText="1"/>
    </x:xf>
    <x:xf numFmtId="0" fontId="2" fillId="11" borderId="0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wrapText="1"/>
    </x:xf>
    <x:xf numFmtId="0" fontId="0" fillId="0" borderId="29" xfId="0" applyNumberFormat="1" applyFont="1" applyFill="1" applyBorder="1" applyAlignment="1">
      <x:alignment horizontal="center" wrapText="1"/>
    </x:xf>
    <x:xf numFmtId="0" fontId="0" fillId="0" borderId="30" xfId="0" applyNumberFormat="1" applyFont="1" applyFill="1" applyBorder="1" applyAlignment="1">
      <x:alignment horizontal="center" wrapText="1"/>
    </x:xf>
    <x:xf numFmtId="0" fontId="0" fillId="7" borderId="30" xfId="0" applyNumberFormat="1" applyFont="1" applyFill="1" applyBorder="1" applyAlignment="1">
      <x:alignment horizontal="center" wrapText="1"/>
    </x:xf>
    <x:xf numFmtId="200" fontId="0" fillId="8" borderId="30" xfId="0" applyNumberFormat="1" applyFont="1" applyFill="1" applyBorder="1" applyAlignment="1">
      <x:alignment horizontal="center" wrapText="1"/>
    </x:xf>
    <x:xf numFmtId="200" fontId="0" fillId="8" borderId="31" xfId="0" applyNumberFormat="1" applyFont="1" applyFill="1" applyBorder="1" applyAlignment="1">
      <x:alignment horizontal="center" wrapText="1"/>
    </x:xf>
    <x:xf numFmtId="0" fontId="0" fillId="0" borderId="32" xfId="0" applyNumberFormat="1" applyFont="1" applyFill="1" applyBorder="1" applyAlignment="1">
      <x:alignment horizontal="center" wrapText="1"/>
    </x:xf>
    <x:xf numFmtId="0" fontId="0" fillId="0" borderId="33" xfId="0" applyNumberFormat="1" applyFont="1" applyFill="1" applyBorder="1" applyAlignment="1">
      <x:alignment horizontal="center" wrapText="1"/>
    </x:xf>
    <x:xf numFmtId="0" fontId="0" fillId="7" borderId="33" xfId="0" applyNumberFormat="1" applyFont="1" applyFill="1" applyBorder="1" applyAlignment="1">
      <x:alignment horizontal="center" wrapText="1"/>
    </x:xf>
    <x:xf numFmtId="200" fontId="0" fillId="8" borderId="33" xfId="0" applyNumberFormat="1" applyFont="1" applyFill="1" applyBorder="1" applyAlignment="1">
      <x:alignment horizontal="center" wrapText="1"/>
    </x:xf>
    <x:xf numFmtId="200" fontId="0" fillId="8" borderId="34" xfId="0" applyNumberFormat="1" applyFont="1" applyFill="1" applyBorder="1" applyAlignment="1">
      <x:alignment horizontal="center" wrapText="1"/>
    </x:xf>
    <x:xf numFmtId="0" fontId="0" fillId="0" borderId="35" xfId="0" applyNumberFormat="1" applyFont="1" applyFill="1" applyBorder="1" applyAlignment="1">
      <x:alignment horizontal="center" wrapText="1"/>
    </x:xf>
    <x:xf numFmtId="0" fontId="0" fillId="0" borderId="36" xfId="0" applyNumberFormat="1" applyFont="1" applyFill="1" applyBorder="1" applyAlignment="1">
      <x:alignment horizontal="center" wrapText="1"/>
    </x:xf>
    <x:xf numFmtId="0" fontId="0" fillId="7" borderId="36" xfId="0" applyNumberFormat="1" applyFont="1" applyFill="1" applyBorder="1" applyAlignment="1">
      <x:alignment horizontal="center" wrapText="1"/>
    </x:xf>
    <x:xf numFmtId="200" fontId="0" fillId="8" borderId="36" xfId="0" applyNumberFormat="1" applyFont="1" applyFill="1" applyBorder="1" applyAlignment="1">
      <x:alignment horizontal="center" wrapText="1"/>
    </x:xf>
    <x:xf numFmtId="200" fontId="0" fillId="8" borderId="37" xfId="0" applyNumberFormat="1" applyFont="1" applyFill="1" applyBorder="1" applyAlignment="1">
      <x:alignment horizontal="center" wrapText="1"/>
    </x:xf>
    <x:xf numFmtId="0" fontId="2" fillId="11" borderId="1" xfId="0" applyNumberFormat="1" applyFont="1" applyFill="1" applyBorder="1" applyAlignment="1">
      <x:alignment horizontal="center" wrapText="1"/>
    </x:xf>
    <x:xf numFmtId="0" fontId="6" fillId="12" borderId="0" xfId="0" applyNumberFormat="1" applyFont="1" applyFill="1" applyBorder="1" applyAlignment="1">
      <x:alignment horizontal="center" wrapText="1"/>
    </x:xf>
    <x:xf numFmtId="0" fontId="7" fillId="5" borderId="0" xfId="0" applyNumberFormat="1" applyFont="1" applyFill="1" applyBorder="1" applyAlignment="1">
      <x:alignment horizontal="center" vertical="center" wrapText="1"/>
    </x:xf>
    <x:xf numFmtId="0" fontId="8" fillId="3" borderId="0" xfId="0" applyNumberFormat="1" applyFont="1" applyFill="1" applyBorder="1" applyAlignment="1">
      <x:alignment horizontal="center" wrapText="1"/>
    </x:xf>
    <x:xf numFmtId="0" fontId="8" fillId="14" borderId="0" xfId="0" applyNumberFormat="1" applyFont="1" applyFill="1" applyBorder="1" applyAlignment="1">
      <x:alignment horizontal="center" wrapText="1"/>
    </x:xf>
    <x:xf numFmtId="0" fontId="8" fillId="9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wrapText="1"/>
    </x:xf>
    <x:xf numFmtId="0" fontId="0" fillId="16" borderId="44" xfId="0" applyNumberFormat="1" applyFont="1" applyFill="1" applyBorder="1" applyAlignment="1">
      <x:alignment wrapText="1"/>
    </x:xf>
    <x:xf numFmtId="200" fontId="0" fillId="16" borderId="44" xfId="0" applyNumberFormat="1" applyFont="1" applyFill="1" applyBorder="1" applyAlignment="1">
      <x:alignment wrapText="1"/>
    </x:xf>
    <x:xf numFmtId="0" fontId="10" fillId="16" borderId="44" xfId="0" applyNumberFormat="1" applyFont="1" applyFill="1" applyBorder="1" applyAlignment="1">
      <x:alignment wrapText="1"/>
    </x:xf>
    <x:xf numFmtId="0" fontId="0" fillId="16" borderId="45" xfId="0" applyNumberFormat="1" applyFont="1" applyFill="1" applyBorder="1" applyAlignment="1">
      <x:alignment wrapText="1"/>
    </x:xf>
    <x:xf numFmtId="200" fontId="0" fillId="16" borderId="45" xfId="0" applyNumberFormat="1" applyFont="1" applyFill="1" applyBorder="1" applyAlignment="1">
      <x:alignment wrapText="1"/>
    </x:xf>
    <x:xf numFmtId="0" fontId="10" fillId="16" borderId="45" xfId="0" applyNumberFormat="1" applyFont="1" applyFill="1" applyBorder="1" applyAlignment="1">
      <x:alignment wrapText="1"/>
    </x:xf>
    <x:xf numFmtId="0" fontId="0" fillId="16" borderId="46" xfId="0" applyNumberFormat="1" applyFont="1" applyFill="1" applyBorder="1" applyAlignment="1">
      <x:alignment wrapText="1"/>
    </x:xf>
    <x:xf numFmtId="200" fontId="0" fillId="16" borderId="46" xfId="0" applyNumberFormat="1" applyFont="1" applyFill="1" applyBorder="1" applyAlignment="1">
      <x:alignment wrapText="1"/>
    </x:xf>
    <x:xf numFmtId="0" fontId="10" fillId="16" borderId="46" xfId="0" applyNumberFormat="1" applyFont="1" applyFill="1" applyBorder="1" applyAlignment="1">
      <x:alignment wrapText="1"/>
    </x:xf>
    <x:xf numFmtId="0" fontId="6" fillId="12" borderId="1" xfId="0" applyNumberFormat="1" applyFont="1" applyFill="1" applyBorder="1" applyAlignment="1">
      <x:alignment horizontal="center" wrapText="1"/>
    </x:xf>
    <x:xf numFmtId="0" fontId="7" fillId="5" borderId="1" xfId="0" applyNumberFormat="1" applyFont="1" applyFill="1" applyBorder="1" applyAlignment="1">
      <x:alignment horizontal="center" vertical="center" wrapText="1"/>
    </x:xf>
    <x:xf numFmtId="0" fontId="8" fillId="3" borderId="1" xfId="0" applyNumberFormat="1" applyFont="1" applyFill="1" applyBorder="1" applyAlignment="1">
      <x:alignment horizontal="center" wrapText="1"/>
    </x:xf>
    <x:xf numFmtId="0" fontId="8" fillId="14" borderId="1" xfId="0" applyNumberFormat="1" applyFont="1" applyFill="1" applyBorder="1" applyAlignment="1">
      <x:alignment horizontal="center" wrapText="1"/>
    </x:xf>
    <x:xf numFmtId="0" fontId="8" fillId="9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wrapText="1"/>
    </x:xf>
    <x:xf numFmtId="0" fontId="0" fillId="16" borderId="47" xfId="0" applyNumberFormat="1" applyFont="1" applyFill="1" applyBorder="1" applyAlignment="1">
      <x:alignment wrapText="1"/>
    </x:xf>
    <x:xf numFmtId="200" fontId="0" fillId="16" borderId="47" xfId="0" applyNumberFormat="1" applyFont="1" applyFill="1" applyBorder="1" applyAlignment="1">
      <x:alignment wrapText="1"/>
    </x:xf>
    <x:xf numFmtId="0" fontId="10" fillId="16" borderId="47" xfId="0" applyNumberFormat="1" applyFont="1" applyFill="1" applyBorder="1" applyAlignment="1">
      <x:alignment wrapText="1"/>
    </x:xf>
    <x:xf numFmtId="0" fontId="0" fillId="16" borderId="48" xfId="0" applyNumberFormat="1" applyFont="1" applyFill="1" applyBorder="1" applyAlignment="1">
      <x:alignment wrapText="1"/>
    </x:xf>
    <x:xf numFmtId="200" fontId="0" fillId="16" borderId="48" xfId="0" applyNumberFormat="1" applyFont="1" applyFill="1" applyBorder="1" applyAlignment="1">
      <x:alignment wrapText="1"/>
    </x:xf>
    <x:xf numFmtId="0" fontId="10" fillId="16" borderId="48" xfId="0" applyNumberFormat="1" applyFont="1" applyFill="1" applyBorder="1" applyAlignment="1">
      <x:alignment wrapText="1"/>
    </x:xf>
    <x:xf numFmtId="0" fontId="0" fillId="16" borderId="49" xfId="0" applyNumberFormat="1" applyFont="1" applyFill="1" applyBorder="1" applyAlignment="1">
      <x:alignment wrapText="1"/>
    </x:xf>
    <x:xf numFmtId="200" fontId="0" fillId="16" borderId="49" xfId="0" applyNumberFormat="1" applyFont="1" applyFill="1" applyBorder="1" applyAlignment="1">
      <x:alignment wrapText="1"/>
    </x:xf>
    <x:xf numFmtId="0" fontId="10" fillId="16" borderId="49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center" wrapText="1"/>
    </x:xf>
    <x:xf numFmtId="0" fontId="0" fillId="4" borderId="2" xfId="0" applyNumberFormat="1" applyFont="1" applyFill="1" applyBorder="1" applyAlignment="1">
      <x:alignment wrapText="1"/>
    </x:xf>
    <x:xf numFmtId="0" fontId="0" fillId="4" borderId="3" xfId="0" applyNumberFormat="1" applyFont="1" applyFill="1" applyBorder="1" applyAlignment="1">
      <x:alignment wrapText="1"/>
    </x:xf>
    <x:xf numFmtId="0" fontId="0" fillId="4" borderId="4" xfId="0" applyNumberFormat="1" applyFont="1" applyFill="1" applyBorder="1" applyAlignment="1">
      <x:alignment wrapText="1"/>
    </x:xf>
    <x:xf numFmtId="0" fontId="0" fillId="4" borderId="5" xfId="0" applyNumberFormat="1" applyFont="1" applyFill="1" applyBorder="1" applyAlignment="1">
      <x:alignment wrapText="1"/>
    </x:xf>
    <x:xf numFmtId="0" fontId="0" fillId="4" borderId="6" xfId="0" applyNumberFormat="1" applyFont="1" applyFill="1" applyBorder="1" applyAlignment="1">
      <x:alignment wrapText="1"/>
    </x:xf>
    <x:xf numFmtId="0" fontId="0" fillId="4" borderId="7" xfId="0" applyNumberFormat="1" applyFont="1" applyFill="1" applyBorder="1" applyAlignment="1">
      <x:alignment wrapText="1"/>
    </x:xf>
    <x:xf numFmtId="0" fontId="0" fillId="4" borderId="8" xfId="0" applyNumberFormat="1" applyFont="1" applyFill="1" applyBorder="1" applyAlignment="1">
      <x:alignment wrapText="1"/>
    </x:xf>
    <x:xf numFmtId="0" fontId="0" fillId="4" borderId="9" xfId="0" applyNumberFormat="1" applyFont="1" applyFill="1" applyBorder="1" applyAlignment="1">
      <x:alignment wrapText="1"/>
    </x:xf>
    <x:xf numFmtId="0" fontId="0" fillId="4" borderId="10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3c761abeecd4e19" /><Relationship Type="http://schemas.openxmlformats.org/officeDocument/2006/relationships/theme" Target="/xl/theme/theme1.xml" Id="Rea7cc9bc0687423e" /><Relationship Type="http://schemas.openxmlformats.org/officeDocument/2006/relationships/sharedStrings" Target="/xl/sharedStrings.xml" Id="R6c0d780c74e440d3" /><Relationship Type="http://schemas.openxmlformats.org/officeDocument/2006/relationships/worksheet" Target="/xl/worksheets/sheet1.xml" Id="Rbc24b0ef6e9b46cd" /><Relationship Type="http://schemas.openxmlformats.org/officeDocument/2006/relationships/worksheet" Target="/xl/worksheets/sheet2.xml" Id="R0b1a36e5725a4b15" /><Relationship Type="http://schemas.openxmlformats.org/officeDocument/2006/relationships/worksheet" Target="/xl/worksheets/sheet3.xml" Id="R98cc4f69e567409f" /><Relationship Type="http://schemas.openxmlformats.org/officeDocument/2006/relationships/worksheet" Target="/xl/worksheets/sheet4.xml" Id="Rbcfb60511d8d43b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1603f7ec3a748e0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2.xml" Id="R9802240a353c49e7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Temps total</c:v>
          </c:tx>
          <c:cat>
            <c:strRef>
              <c:f>'Tableau de bord'!$E$5:$E$12</c:f>
              <c:strCache>
                <c:ptCount val="0"/>
              </c:strCache>
            </c:strRef>
          </c:cat>
          <c:val>
            <c:numRef>
              <c:f>'Tableau de bord'!$F$5:$F$12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Temps</c:v>
          </c:tx>
          <c:cat>
            <c:strRef>
              <c:f>'Schématisation'!$A$22:$A$29</c:f>
              <c:strCache>
                <c:ptCount val="0"/>
              </c:strCache>
            </c:strRef>
          </c:cat>
          <c:val>
            <c:numRef>
              <c:f>'Schématisation'!$B$22:$B$29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13</xdr:row>
      <xdr:rowOff>0</xdr:rowOff>
    </xdr:from>
    <xdr:to>
      <xdr:col>12</xdr:col>
      <xdr:colOff>0</xdr:colOff>
      <xdr:row>30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1603f7ec3a748e0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5</xdr:col>
      <xdr:colOff>0</xdr:colOff>
      <xdr:row>20</xdr:row>
      <xdr:rowOff>0</xdr:rowOff>
    </xdr:from>
    <xdr:to>
      <xdr:col>14</xdr:col>
      <xdr:colOff>0</xdr:colOff>
      <xdr:row>36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802240a353c49e7"/>
        </a:graphicData>
      </a:graphic>
    </xdr:graphicFrame>
    <xdr:clientData/>
  </xdr:twoCellAnchor>
  <xdr:oneCellAnchor>
    <xdr:from>
      <xdr:col>0</xdr:col>
      <xdr:colOff>0</xdr:colOff>
      <xdr:row>37</xdr:row>
      <xdr:rowOff>0</xdr:rowOff>
    </xdr:from>
    <xdr:ext cx="2095500" cy="419100"/>
    <xdr:sp>
      <xdr:nvSpPr>
        <xdr:cNvPr id="2" name="Shape 1"/>
        <xdr:cNvSpPr>
          <a:spLocks xmlns:a="http://schemas.openxmlformats.org/drawingml/2006/main" noGrp="1"/>
        </xdr:cNvSpPr>
      </xdr:nvSpPr>
      <xdr:spPr>
        <a:xfrm xmlns:a="http://schemas.openxmlformats.org/drawingml/2006/main">
          <a:off x="0" y="0"/>
          <a:ext cx="2095500" cy="419100"/>
        </a:xfrm>
        <a:prstGeom xmlns:a="http://schemas.openxmlformats.org/drawingml/2006/main" prst="rect">
          <a:avLst/>
        </a:prstGeom>
        <a:solidFill xmlns:a="http://schemas.openxmlformats.org/drawingml/2006/main">
          <a:srgbClr val="DBEAFE"/>
        </a:solidFill>
        <a:ln xmlns:a="http://schemas.openxmlformats.org/drawingml/2006/main" w="9525">
          <a:solidFill>
            <a:srgbClr val="2563EB"/>
          </a:solidFill>
        </a:ln>
      </xdr:spPr>
    </xdr:sp>
    <xdr:clientData/>
  </xdr:oneCellAnchor>
  <xdr:oneCellAnchor>
    <xdr:from>
      <xdr:col>4</xdr:col>
      <xdr:colOff>0</xdr:colOff>
      <xdr:row>37</xdr:row>
      <xdr:rowOff>0</xdr:rowOff>
    </xdr:from>
    <xdr:ext cx="2286000" cy="419100"/>
    <xdr:sp>
      <xdr:nvSpPr>
        <xdr:cNvPr id="3" name="Shape 2"/>
        <xdr:cNvSpPr>
          <a:spLocks xmlns:a="http://schemas.openxmlformats.org/drawingml/2006/main" noGrp="1"/>
        </xdr:cNvSpPr>
      </xdr:nvSpPr>
      <xdr:spPr>
        <a:xfrm xmlns:a="http://schemas.openxmlformats.org/drawingml/2006/main">
          <a:off x="0" y="0"/>
          <a:ext cx="2286000" cy="419100"/>
        </a:xfrm>
        <a:prstGeom xmlns:a="http://schemas.openxmlformats.org/drawingml/2006/main" prst="rect">
          <a:avLst/>
        </a:prstGeom>
        <a:solidFill xmlns:a="http://schemas.openxmlformats.org/drawingml/2006/main">
          <a:srgbClr val="DCFCE7"/>
        </a:solidFill>
        <a:ln xmlns:a="http://schemas.openxmlformats.org/drawingml/2006/main" w="9525">
          <a:solidFill>
            <a:srgbClr val="16A34A"/>
          </a:solidFill>
        </a:ln>
      </xdr:spPr>
    </xdr:sp>
    <xdr:clientData/>
  </xdr:oneCellAnchor>
</xdr:wsDr>
</file>

<file path=xl/tables/table1.xml><?xml version="1.0" encoding="utf-8"?>
<x:table xmlns:x="http://schemas.openxmlformats.org/spreadsheetml/2006/main" id="1" name="OperationsUsinage" displayName="OperationsUsinage" ref="A4:N12" headerRowCount="1">
  <x:tableColumns count="14">
    <x:tableColumn id="1" name="N°"/>
    <x:tableColumn id="2" name="Procédé"/>
    <x:tableColumn id="3" name="Opération"/>
    <x:tableColumn id="4" name="Matériau"/>
    <x:tableColumn id="5" name="Outil"/>
    <x:tableColumn id="6" name="D/L usiné (mm)"/>
    <x:tableColumn id="7" name="Ø outil/pièce (mm)"/>
    <x:tableColumn id="8" name="Nb dents"/>
    <x:tableColumn id="9" name="Vc (m/min)"/>
    <x:tableColumn id="10" name="f / Fz"/>
    <x:tableColumn id="11" name="N (tr/min)"/>
    <x:tableColumn id="12" name="Vf (mm/min)"/>
    <x:tableColumn id="13" name="Temps coupe (min)"/>
    <x:tableColumn id="14" name="Temps total (min)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965faf60cad64ce6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4bf18b5e67fc4e5f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2.xml" Id="R6de95c32345c47c1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8" hidden="0" customWidth="1"/>
    <x:col min="3" max="3" width="28" hidden="0" customWidth="1"/>
  </x:cols>
  <x:sheetData>
    <x:row r="1" ht="38" customHeight="1">
      <x:c r="A1" s="248" t="str">
        <x:v>MODÈLE EXCEL — CALCUL TEMPS USINAGE + SCHÉMATISATION</x:v>
      </x:c>
      <x:c r="B1" s="249"/>
      <x:c r="C1" s="249"/>
      <x:c r="D1" s="249"/>
      <x:c r="E1" s="249"/>
      <x:c r="F1" s="249"/>
      <x:c r="G1" s="249"/>
      <x:c r="H1" s="249"/>
      <x:c r="I1" s="249"/>
      <x:c r="J1" s="249"/>
      <x:c r="K1" s="249"/>
      <x:c r="L1" s="249"/>
      <x:c r="M1" s="249"/>
      <x:c r="N1" s="249"/>
    </x:row>
    <x:row r="2">
      <x:c r="A2" s="250" t="str">
        <x:v>Vue rapide atelier : temps de coupe, temps total, procédé dominant et coût estimatif.</x:v>
      </x:c>
      <x:c r="B2" s="249" t="str">
        <x:v>Vue rapide atelier : temps de coupe, temps total, procédé dominant et coût estimatif.</x:v>
      </x:c>
      <x:c r="C2" s="249" t="str">
        <x:v>Vue rapide atelier : temps de coupe, temps total, procédé dominant et coût estimatif.</x:v>
      </x:c>
      <x:c r="D2" s="249" t="str">
        <x:v>Vue rapide atelier : temps de coupe, temps total, procédé dominant et coût estimatif.</x:v>
      </x:c>
      <x:c r="E2" s="249" t="str">
        <x:v>Vue rapide atelier : temps de coupe, temps total, procédé dominant et coût estimatif.</x:v>
      </x:c>
      <x:c r="F2" s="249" t="str">
        <x:v>Vue rapide atelier : temps de coupe, temps total, procédé dominant et coût estimatif.</x:v>
      </x:c>
      <x:c r="G2" s="249" t="str">
        <x:v>Vue rapide atelier : temps de coupe, temps total, procédé dominant et coût estimatif.</x:v>
      </x:c>
      <x:c r="H2" s="249" t="str">
        <x:v>Vue rapide atelier : temps de coupe, temps total, procédé dominant et coût estimatif.</x:v>
      </x:c>
      <x:c r="I2" s="249" t="str">
        <x:v>Vue rapide atelier : temps de coupe, temps total, procédé dominant et coût estimatif.</x:v>
      </x:c>
      <x:c r="J2" s="249" t="str">
        <x:v>Vue rapide atelier : temps de coupe, temps total, procédé dominant et coût estimatif.</x:v>
      </x:c>
      <x:c r="K2" s="249" t="str">
        <x:v>Vue rapide atelier : temps de coupe, temps total, procédé dominant et coût estimatif.</x:v>
      </x:c>
      <x:c r="L2" s="249" t="str">
        <x:v>Vue rapide atelier : temps de coupe, temps total, procédé dominant et coût estimatif.</x:v>
      </x:c>
      <x:c r="M2" s="249"/>
      <x:c r="N2" s="249"/>
    </x:row>
    <x:row r="3">
      <x:c r="A3" s="249"/>
      <x:c r="B3" s="249"/>
      <x:c r="C3" s="249"/>
      <x:c r="D3" s="249"/>
      <x:c r="E3" s="249"/>
      <x:c r="F3" s="249"/>
      <x:c r="G3" s="249"/>
      <x:c r="H3" s="249"/>
      <x:c r="I3" s="249"/>
      <x:c r="J3" s="249"/>
      <x:c r="K3" s="249"/>
      <x:c r="L3" s="249"/>
      <x:c r="M3" s="249"/>
      <x:c r="N3" s="249"/>
    </x:row>
    <x:row r="4">
      <x:c r="A4" s="251" t="str">
        <x:v>Indicateur</x:v>
      </x:c>
      <x:c r="B4" s="251" t="str">
        <x:v>Valeur</x:v>
      </x:c>
      <x:c r="C4" s="251" t="str">
        <x:v>Lecture atelier</x:v>
      </x:c>
      <x:c r="D4" s="249"/>
      <x:c r="E4" s="252" t="str">
        <x:v>Opération</x:v>
      </x:c>
      <x:c r="F4" s="252" t="str">
        <x:v>Temps total</x:v>
      </x:c>
      <x:c r="G4" s="249"/>
      <x:c r="H4" s="249"/>
      <x:c r="I4" s="249"/>
      <x:c r="J4" s="249"/>
      <x:c r="K4" s="249"/>
      <x:c r="L4" s="249"/>
      <x:c r="M4" s="249"/>
      <x:c r="N4" s="249"/>
    </x:row>
    <x:row r="5">
      <x:c r="A5" s="253" t="str">
        <x:v>Temps total usinage (min)</x:v>
      </x:c>
      <x:c r="B5" s="253" t="n">
        <x:f>'Calcul atelier'!N13</x:f>
        <x:v>8.975504912862721</x:v>
      </x:c>
      <x:c r="C5" s="253" t="str">
        <x:v>Charge globale</x:v>
      </x:c>
      <x:c r="D5" s="249"/>
      <x:c r="E5" s="249" t="str">
        <x:f>'Calcul atelier'!C5</x:f>
        <x:v>Chariotage axe X</x:v>
      </x:c>
      <x:c r="F5" s="249" t="n">
        <x:f>'Calcul atelier'!N5</x:f>
        <x:v>1.168848167539267</x:v>
      </x:c>
      <x:c r="G5" s="249"/>
      <x:c r="H5" s="249"/>
      <x:c r="I5" s="249"/>
      <x:c r="J5" s="249"/>
      <x:c r="K5" s="249"/>
      <x:c r="L5" s="249"/>
      <x:c r="M5" s="249"/>
      <x:c r="N5" s="249"/>
    </x:row>
    <x:row r="6">
      <x:c r="A6" s="254" t="str">
        <x:v>Temps coupe pur (min)</x:v>
      </x:c>
      <x:c r="B6" s="254" t="n">
        <x:f>'Calcul atelier'!M13</x:f>
        <x:v>2.9755049128627222</x:v>
      </x:c>
      <x:c r="C6" s="254" t="str">
        <x:v>Temps machine</x:v>
      </x:c>
      <x:c r="D6" s="249"/>
      <x:c r="E6" s="249" t="str">
        <x:f>'Calcul atelier'!C6</x:f>
        <x:v>Surfaçage plateau</x:v>
      </x:c>
      <x:c r="F6" s="249" t="n">
        <x:f>'Calcul atelier'!N6</x:f>
        <x:v>0.907087801608579</x:v>
      </x:c>
      <x:c r="G6" s="249"/>
      <x:c r="H6" s="249"/>
      <x:c r="I6" s="249"/>
      <x:c r="J6" s="249"/>
      <x:c r="K6" s="249"/>
      <x:c r="L6" s="249"/>
      <x:c r="M6" s="249"/>
      <x:c r="N6" s="249"/>
    </x:row>
    <x:row r="7">
      <x:c r="A7" s="254" t="str">
        <x:v>Nb opérations</x:v>
      </x:c>
      <x:c r="B7" s="254" t="n">
        <x:f>COUNTA('Calcul atelier'!A5:A12)</x:f>
        <x:v>8</x:v>
      </x:c>
      <x:c r="C7" s="254" t="str">
        <x:v>Gamme saisie</x:v>
      </x:c>
      <x:c r="D7" s="249"/>
      <x:c r="E7" s="249" t="str">
        <x:f>'Calcul atelier'!C7</x:f>
        <x:v>Perçage Ø10 traversant</x:v>
      </x:c>
      <x:c r="F7" s="249" t="n">
        <x:f>'Calcul atelier'!N7</x:f>
        <x:v>1.0192998204667862</x:v>
      </x:c>
      <x:c r="G7" s="249"/>
      <x:c r="H7" s="249"/>
      <x:c r="I7" s="249"/>
      <x:c r="J7" s="249"/>
      <x:c r="K7" s="249"/>
      <x:c r="L7" s="249"/>
      <x:c r="M7" s="249"/>
      <x:c r="N7" s="249"/>
    </x:row>
    <x:row r="8">
      <x:c r="A8" s="255" t="str">
        <x:v>Opération la plus longue</x:v>
      </x:c>
      <x:c r="B8" s="255" t="str">
        <x:f>INDEX('Calcul atelier'!C5:C12,MATCH(MAX('Calcul atelier'!N5:N12),'Calcul atelier'!N5:N12,0))</x:f>
        <x:v>Finition diamètre</x:v>
      </x:c>
      <x:c r="C8" s="255" t="str">
        <x:v>Point critique</x:v>
      </x:c>
      <x:c r="D8" s="249"/>
      <x:c r="E8" s="249" t="str">
        <x:f>'Calcul atelier'!C8</x:f>
        <x:v>Dressage face</x:v>
      </x:c>
      <x:c r="F8" s="249" t="n">
        <x:f>'Calcul atelier'!N8</x:f>
        <x:v>1.3484440454817475</x:v>
      </x:c>
      <x:c r="G8" s="249"/>
      <x:c r="H8" s="249"/>
      <x:c r="I8" s="249"/>
      <x:c r="J8" s="249"/>
      <x:c r="K8" s="249"/>
      <x:c r="L8" s="249"/>
      <x:c r="M8" s="249"/>
      <x:c r="N8" s="249"/>
    </x:row>
    <x:row r="9">
      <x:c r="A9" s="249"/>
      <x:c r="B9" s="249"/>
      <x:c r="C9" s="249"/>
      <x:c r="D9" s="249"/>
      <x:c r="E9" s="249" t="str">
        <x:f>'Calcul atelier'!C9</x:f>
        <x:v>Rainurage clavette</x:v>
      </x:c>
      <x:c r="F9" s="249" t="n">
        <x:f>'Calcul atelier'!N9</x:f>
        <x:v>0.9856175142352248</x:v>
      </x:c>
      <x:c r="G9" s="249"/>
      <x:c r="H9" s="249"/>
      <x:c r="I9" s="249"/>
      <x:c r="J9" s="249"/>
      <x:c r="K9" s="249"/>
      <x:c r="L9" s="249"/>
      <x:c r="M9" s="249"/>
      <x:c r="N9" s="249"/>
    </x:row>
    <x:row r="10">
      <x:c r="A10" s="249"/>
      <x:c r="B10" s="249"/>
      <x:c r="C10" s="249"/>
      <x:c r="D10" s="249"/>
      <x:c r="E10" s="249" t="str">
        <x:f>'Calcul atelier'!C10</x:f>
        <x:v>Pré-perçage série</x:v>
      </x:c>
      <x:c r="F10" s="249" t="n">
        <x:f>'Calcul atelier'!N10</x:f>
        <x:v>0.7892711278667923</x:v>
      </x:c>
      <x:c r="G10" s="249"/>
      <x:c r="H10" s="249"/>
      <x:c r="I10" s="249"/>
      <x:c r="J10" s="249"/>
      <x:c r="K10" s="249"/>
      <x:c r="L10" s="249"/>
      <x:c r="M10" s="249"/>
      <x:c r="N10" s="249"/>
    </x:row>
    <x:row r="11">
      <x:c r="A11" s="249"/>
      <x:c r="B11" s="249"/>
      <x:c r="C11" s="249"/>
      <x:c r="D11" s="249"/>
      <x:c r="E11" s="249" t="str">
        <x:f>'Calcul atelier'!C11</x:f>
        <x:v>Finition diamètre</x:v>
      </x:c>
      <x:c r="F11" s="249" t="n">
        <x:f>'Calcul atelier'!N11</x:f>
        <x:v>1.797486033519553</x:v>
      </x:c>
      <x:c r="G11" s="249"/>
      <x:c r="H11" s="249"/>
      <x:c r="I11" s="249"/>
      <x:c r="J11" s="249"/>
      <x:c r="K11" s="249"/>
      <x:c r="L11" s="249"/>
      <x:c r="M11" s="249"/>
      <x:c r="N11" s="249"/>
    </x:row>
    <x:row r="12">
      <x:c r="A12" s="249"/>
      <x:c r="B12" s="249"/>
      <x:c r="C12" s="249"/>
      <x:c r="D12" s="249"/>
      <x:c r="E12" s="249" t="str">
        <x:f>'Calcul atelier'!C12</x:f>
        <x:v>Contournage pièce</x:v>
      </x:c>
      <x:c r="F12" s="249" t="n">
        <x:f>'Calcul atelier'!N12</x:f>
        <x:v>0.9594504021447721</x:v>
      </x:c>
      <x:c r="G12" s="249"/>
      <x:c r="H12" s="249"/>
      <x:c r="I12" s="249"/>
      <x:c r="J12" s="249"/>
      <x:c r="K12" s="249"/>
      <x:c r="L12" s="249"/>
      <x:c r="M12" s="249"/>
      <x:c r="N12" s="249"/>
    </x:row>
    <x:row r="13">
      <x:c r="A13" s="249"/>
      <x:c r="B13" s="249"/>
      <x:c r="C13" s="249"/>
      <x:c r="D13" s="249"/>
      <x:c r="E13" s="249"/>
      <x:c r="F13" s="249"/>
      <x:c r="G13" s="249"/>
      <x:c r="H13" s="249"/>
      <x:c r="I13" s="249"/>
      <x:c r="J13" s="249"/>
      <x:c r="K13" s="249"/>
      <x:c r="L13" s="249"/>
      <x:c r="M13" s="249"/>
      <x:c r="N13" s="249"/>
    </x:row>
    <x:row r="14">
      <x:c r="A14" s="249"/>
      <x:c r="B14" s="249"/>
      <x:c r="C14" s="249"/>
      <x:c r="D14" s="249"/>
      <x:c r="E14" s="249"/>
      <x:c r="F14" s="249"/>
      <x:c r="G14" s="249"/>
      <x:c r="H14" s="249"/>
      <x:c r="I14" s="249"/>
      <x:c r="J14" s="249"/>
      <x:c r="K14" s="249"/>
      <x:c r="L14" s="249"/>
      <x:c r="M14" s="249"/>
      <x:c r="N14" s="249"/>
    </x:row>
    <x:row r="15">
      <x:c r="A15" s="249"/>
      <x:c r="B15" s="249"/>
      <x:c r="C15" s="249"/>
      <x:c r="D15" s="249"/>
      <x:c r="E15" s="249"/>
      <x:c r="F15" s="249"/>
      <x:c r="G15" s="249"/>
      <x:c r="H15" s="249"/>
      <x:c r="I15" s="249"/>
      <x:c r="J15" s="249"/>
      <x:c r="K15" s="249"/>
      <x:c r="L15" s="249"/>
      <x:c r="M15" s="249"/>
      <x:c r="N15" s="249"/>
    </x:row>
    <x:row r="16">
      <x:c r="A16" s="249"/>
      <x:c r="B16" s="249"/>
      <x:c r="C16" s="249"/>
      <x:c r="D16" s="249"/>
      <x:c r="E16" s="249"/>
      <x:c r="F16" s="249"/>
      <x:c r="G16" s="249"/>
      <x:c r="H16" s="249"/>
      <x:c r="I16" s="249"/>
      <x:c r="J16" s="249"/>
      <x:c r="K16" s="249"/>
      <x:c r="L16" s="249"/>
      <x:c r="M16" s="249"/>
      <x:c r="N16" s="249"/>
    </x:row>
    <x:row r="17">
      <x:c r="A17" s="249"/>
      <x:c r="B17" s="249"/>
      <x:c r="C17" s="249"/>
      <x:c r="D17" s="249"/>
      <x:c r="E17" s="249"/>
      <x:c r="F17" s="249"/>
      <x:c r="G17" s="249"/>
      <x:c r="H17" s="249"/>
      <x:c r="I17" s="249"/>
      <x:c r="J17" s="249"/>
      <x:c r="K17" s="249"/>
      <x:c r="L17" s="249"/>
      <x:c r="M17" s="249"/>
      <x:c r="N17" s="249"/>
    </x:row>
    <x:row r="18">
      <x:c r="A18" s="249"/>
      <x:c r="B18" s="249"/>
      <x:c r="C18" s="249"/>
      <x:c r="D18" s="249"/>
      <x:c r="E18" s="249"/>
      <x:c r="F18" s="249"/>
      <x:c r="G18" s="249"/>
      <x:c r="H18" s="249"/>
      <x:c r="I18" s="249"/>
      <x:c r="J18" s="249"/>
      <x:c r="K18" s="249"/>
      <x:c r="L18" s="249"/>
      <x:c r="M18" s="249"/>
      <x:c r="N18" s="249"/>
    </x:row>
    <x:row r="19">
      <x:c r="A19" s="249"/>
      <x:c r="B19" s="249"/>
      <x:c r="C19" s="249"/>
      <x:c r="D19" s="249"/>
      <x:c r="E19" s="249"/>
      <x:c r="F19" s="249"/>
      <x:c r="G19" s="249"/>
      <x:c r="H19" s="249"/>
      <x:c r="I19" s="249"/>
      <x:c r="J19" s="249"/>
      <x:c r="K19" s="249"/>
      <x:c r="L19" s="249"/>
      <x:c r="M19" s="249"/>
      <x:c r="N19" s="249"/>
    </x:row>
    <x:row r="20">
      <x:c r="A20" s="249"/>
      <x:c r="B20" s="249"/>
      <x:c r="C20" s="249"/>
      <x:c r="D20" s="249"/>
      <x:c r="E20" s="249"/>
      <x:c r="F20" s="249"/>
      <x:c r="G20" s="249"/>
      <x:c r="H20" s="249"/>
      <x:c r="I20" s="249"/>
      <x:c r="J20" s="249"/>
      <x:c r="K20" s="249"/>
      <x:c r="L20" s="249"/>
      <x:c r="M20" s="249"/>
      <x:c r="N20" s="249"/>
    </x:row>
    <x:row r="21">
      <x:c r="A21" s="249"/>
      <x:c r="B21" s="249"/>
      <x:c r="C21" s="249"/>
      <x:c r="D21" s="249"/>
      <x:c r="E21" s="249"/>
      <x:c r="F21" s="249"/>
      <x:c r="G21" s="249"/>
      <x:c r="H21" s="249"/>
      <x:c r="I21" s="249"/>
      <x:c r="J21" s="249"/>
      <x:c r="K21" s="249"/>
      <x:c r="L21" s="249"/>
      <x:c r="M21" s="249"/>
      <x:c r="N21" s="249"/>
    </x:row>
    <x:row r="22">
      <x:c r="A22" s="249"/>
      <x:c r="B22" s="249"/>
      <x:c r="C22" s="249"/>
      <x:c r="D22" s="249"/>
      <x:c r="E22" s="249"/>
      <x:c r="F22" s="249"/>
      <x:c r="G22" s="249"/>
      <x:c r="H22" s="249"/>
      <x:c r="I22" s="249"/>
      <x:c r="J22" s="249"/>
      <x:c r="K22" s="249"/>
      <x:c r="L22" s="249"/>
      <x:c r="M22" s="249"/>
      <x:c r="N22" s="249"/>
    </x:row>
    <x:row r="23">
      <x:c r="A23" s="249"/>
      <x:c r="B23" s="249"/>
      <x:c r="C23" s="249"/>
      <x:c r="D23" s="249"/>
      <x:c r="E23" s="249"/>
      <x:c r="F23" s="249"/>
      <x:c r="G23" s="249"/>
      <x:c r="H23" s="249"/>
      <x:c r="I23" s="249"/>
      <x:c r="J23" s="249"/>
      <x:c r="K23" s="249"/>
      <x:c r="L23" s="249"/>
      <x:c r="M23" s="249"/>
      <x:c r="N23" s="249"/>
    </x:row>
    <x:row r="24">
      <x:c r="A24" s="249"/>
      <x:c r="B24" s="249"/>
      <x:c r="C24" s="249"/>
      <x:c r="D24" s="249"/>
      <x:c r="E24" s="249"/>
      <x:c r="F24" s="249"/>
      <x:c r="G24" s="249"/>
      <x:c r="H24" s="249"/>
      <x:c r="I24" s="249"/>
      <x:c r="J24" s="249"/>
      <x:c r="K24" s="249"/>
      <x:c r="L24" s="249"/>
      <x:c r="M24" s="249"/>
      <x:c r="N24" s="249"/>
    </x:row>
    <x:row r="25">
      <x:c r="A25" s="249"/>
      <x:c r="B25" s="249"/>
      <x:c r="C25" s="249"/>
      <x:c r="D25" s="249"/>
      <x:c r="E25" s="249"/>
      <x:c r="F25" s="249"/>
      <x:c r="G25" s="249"/>
      <x:c r="H25" s="249"/>
      <x:c r="I25" s="249"/>
      <x:c r="J25" s="249"/>
      <x:c r="K25" s="249"/>
      <x:c r="L25" s="249"/>
      <x:c r="M25" s="249"/>
      <x:c r="N25" s="249"/>
    </x:row>
    <x:row r="26">
      <x:c r="A26" s="249"/>
      <x:c r="B26" s="249"/>
      <x:c r="C26" s="249"/>
      <x:c r="D26" s="249"/>
      <x:c r="E26" s="249"/>
      <x:c r="F26" s="249"/>
      <x:c r="G26" s="249"/>
      <x:c r="H26" s="249"/>
      <x:c r="I26" s="249"/>
      <x:c r="J26" s="249"/>
      <x:c r="K26" s="249"/>
      <x:c r="L26" s="249"/>
      <x:c r="M26" s="249"/>
      <x:c r="N26" s="249"/>
    </x:row>
    <x:row r="27">
      <x:c r="A27" s="249"/>
      <x:c r="B27" s="249"/>
      <x:c r="C27" s="249"/>
      <x:c r="D27" s="249"/>
      <x:c r="E27" s="249"/>
      <x:c r="F27" s="249"/>
      <x:c r="G27" s="249"/>
      <x:c r="H27" s="249"/>
      <x:c r="I27" s="249"/>
      <x:c r="J27" s="249"/>
      <x:c r="K27" s="249"/>
      <x:c r="L27" s="249"/>
      <x:c r="M27" s="249"/>
      <x:c r="N27" s="249"/>
    </x:row>
    <x:row r="28">
      <x:c r="A28" s="249"/>
      <x:c r="B28" s="249"/>
      <x:c r="C28" s="249"/>
      <x:c r="D28" s="249"/>
      <x:c r="E28" s="249"/>
      <x:c r="F28" s="249"/>
      <x:c r="G28" s="249"/>
      <x:c r="H28" s="249"/>
      <x:c r="I28" s="249"/>
      <x:c r="J28" s="249"/>
      <x:c r="K28" s="249"/>
      <x:c r="L28" s="249"/>
      <x:c r="M28" s="249"/>
      <x:c r="N28" s="249"/>
    </x:row>
    <x:row r="29">
      <x:c r="A29" s="249"/>
      <x:c r="B29" s="249"/>
      <x:c r="C29" s="249"/>
      <x:c r="D29" s="249"/>
      <x:c r="E29" s="249"/>
      <x:c r="F29" s="249"/>
      <x:c r="G29" s="249"/>
      <x:c r="H29" s="249"/>
      <x:c r="I29" s="249"/>
      <x:c r="J29" s="249"/>
      <x:c r="K29" s="249"/>
      <x:c r="L29" s="249"/>
      <x:c r="M29" s="249"/>
      <x:c r="N29" s="249"/>
    </x:row>
    <x:row r="30">
      <x:c r="A30" s="249"/>
      <x:c r="B30" s="249"/>
      <x:c r="C30" s="249"/>
      <x:c r="D30" s="249"/>
      <x:c r="E30" s="249"/>
      <x:c r="F30" s="249"/>
      <x:c r="G30" s="249"/>
      <x:c r="H30" s="249"/>
      <x:c r="I30" s="249"/>
      <x:c r="J30" s="249"/>
      <x:c r="K30" s="249"/>
      <x:c r="L30" s="249"/>
      <x:c r="M30" s="249"/>
      <x:c r="N30" s="249"/>
    </x:row>
    <x:row r="31">
      <x:c r="A31" s="249"/>
      <x:c r="B31" s="249"/>
      <x:c r="C31" s="249"/>
      <x:c r="D31" s="249"/>
      <x:c r="E31" s="249"/>
      <x:c r="F31" s="249"/>
      <x:c r="G31" s="249"/>
      <x:c r="H31" s="249"/>
      <x:c r="I31" s="249"/>
      <x:c r="J31" s="249"/>
      <x:c r="K31" s="249"/>
      <x:c r="L31" s="249"/>
      <x:c r="M31" s="249"/>
      <x:c r="N31" s="249"/>
    </x:row>
    <x:row r="32">
      <x:c r="A32" s="249"/>
      <x:c r="B32" s="249"/>
      <x:c r="C32" s="249"/>
      <x:c r="D32" s="249"/>
      <x:c r="E32" s="249"/>
      <x:c r="F32" s="249"/>
      <x:c r="G32" s="249"/>
      <x:c r="H32" s="249"/>
      <x:c r="I32" s="249"/>
      <x:c r="J32" s="249"/>
      <x:c r="K32" s="249"/>
      <x:c r="L32" s="249"/>
      <x:c r="M32" s="249"/>
      <x:c r="N32" s="249"/>
    </x:row>
    <x:row r="33">
      <x:c r="A33" s="249"/>
      <x:c r="B33" s="249"/>
      <x:c r="C33" s="249"/>
      <x:c r="D33" s="249"/>
      <x:c r="E33" s="249"/>
      <x:c r="F33" s="249"/>
      <x:c r="G33" s="249"/>
      <x:c r="H33" s="249"/>
      <x:c r="I33" s="249"/>
      <x:c r="J33" s="249"/>
      <x:c r="K33" s="249"/>
      <x:c r="L33" s="249"/>
      <x:c r="M33" s="249"/>
      <x:c r="N33" s="249"/>
    </x:row>
    <x:row r="34">
      <x:c r="A34" s="249"/>
      <x:c r="B34" s="249"/>
      <x:c r="C34" s="249"/>
      <x:c r="D34" s="249"/>
      <x:c r="E34" s="249"/>
      <x:c r="F34" s="249"/>
      <x:c r="G34" s="249"/>
      <x:c r="H34" s="249"/>
      <x:c r="I34" s="249"/>
      <x:c r="J34" s="249"/>
      <x:c r="K34" s="249"/>
      <x:c r="L34" s="249"/>
      <x:c r="M34" s="249"/>
      <x:c r="N34" s="249"/>
    </x:row>
    <x:row r="35">
      <x:c r="A35" s="249"/>
      <x:c r="B35" s="249"/>
      <x:c r="C35" s="249"/>
      <x:c r="D35" s="249"/>
      <x:c r="E35" s="249"/>
      <x:c r="F35" s="249"/>
      <x:c r="G35" s="249"/>
      <x:c r="H35" s="249"/>
      <x:c r="I35" s="249"/>
      <x:c r="J35" s="249"/>
      <x:c r="K35" s="249"/>
      <x:c r="L35" s="249"/>
      <x:c r="M35" s="249"/>
      <x:c r="N35" s="249"/>
    </x:row>
    <x:row r="36">
      <x:c r="A36" s="249"/>
      <x:c r="B36" s="249"/>
      <x:c r="C36" s="249"/>
      <x:c r="D36" s="249"/>
      <x:c r="E36" s="249"/>
      <x:c r="F36" s="249"/>
      <x:c r="G36" s="249"/>
      <x:c r="H36" s="249"/>
      <x:c r="I36" s="249"/>
      <x:c r="J36" s="249"/>
      <x:c r="K36" s="249"/>
      <x:c r="L36" s="249"/>
      <x:c r="M36" s="249"/>
      <x:c r="N36" s="249"/>
    </x:row>
    <x:row r="37">
      <x:c r="A37" s="249"/>
      <x:c r="B37" s="249"/>
      <x:c r="C37" s="249"/>
      <x:c r="D37" s="249"/>
      <x:c r="E37" s="249"/>
      <x:c r="F37" s="249"/>
      <x:c r="G37" s="249"/>
      <x:c r="H37" s="249"/>
      <x:c r="I37" s="249"/>
      <x:c r="J37" s="249"/>
      <x:c r="K37" s="249"/>
      <x:c r="L37" s="249"/>
      <x:c r="M37" s="249"/>
      <x:c r="N37" s="249"/>
    </x:row>
    <x:row r="38">
      <x:c r="A38" s="249"/>
      <x:c r="B38" s="249"/>
      <x:c r="C38" s="249"/>
      <x:c r="D38" s="249"/>
      <x:c r="E38" s="249"/>
      <x:c r="F38" s="249"/>
      <x:c r="G38" s="249"/>
      <x:c r="H38" s="249"/>
      <x:c r="I38" s="249"/>
      <x:c r="J38" s="249"/>
      <x:c r="K38" s="249"/>
      <x:c r="L38" s="249"/>
      <x:c r="M38" s="249"/>
      <x:c r="N38" s="249"/>
    </x:row>
    <x:row r="39">
      <x:c r="A39" s="249"/>
      <x:c r="B39" s="249"/>
      <x:c r="C39" s="249"/>
      <x:c r="D39" s="249"/>
      <x:c r="E39" s="249"/>
      <x:c r="F39" s="249"/>
      <x:c r="G39" s="249"/>
      <x:c r="H39" s="249"/>
      <x:c r="I39" s="249"/>
      <x:c r="J39" s="249"/>
      <x:c r="K39" s="249"/>
      <x:c r="L39" s="249"/>
      <x:c r="M39" s="249"/>
      <x:c r="N39" s="249"/>
    </x:row>
    <x:row r="40">
      <x:c r="A40" s="249"/>
      <x:c r="B40" s="249"/>
      <x:c r="C40" s="249"/>
      <x:c r="D40" s="249"/>
      <x:c r="E40" s="249"/>
      <x:c r="F40" s="249"/>
      <x:c r="G40" s="249"/>
      <x:c r="H40" s="249"/>
      <x:c r="I40" s="249"/>
      <x:c r="J40" s="249"/>
      <x:c r="K40" s="249"/>
      <x:c r="L40" s="249"/>
      <x:c r="M40" s="249"/>
      <x:c r="N40" s="249"/>
    </x:row>
  </x:sheetData>
  <x:mergeCells>
    <x:mergeCell ref="A1:L1"/>
    <x:mergeCell ref="A2:L2"/>
  </x:mergeCells>
  <x:pageMargins left="0.7" right="0.7" top="0.75" bottom="0.75" header="0.3" footer="0.3"/>
  <x:drawing xmlns:r="http://schemas.openxmlformats.org/officeDocument/2006/relationships" r:id="R965faf60cad64ce6"/>
</x:worksheet>
</file>

<file path=xl/worksheets/sheet2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24" hidden="0" customWidth="1"/>
    <x:col min="4" max="4" width="15" hidden="0" customWidth="1"/>
    <x:col min="5" max="5" width="15" hidden="0" customWidth="1"/>
    <x:col min="6" max="6" width="15" hidden="0" customWidth="1"/>
    <x:col min="7" max="7" width="15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15" hidden="0" customWidth="1"/>
    <x:col min="14" max="14" width="15" hidden="0" customWidth="1"/>
  </x:cols>
  <x:sheetData>
    <x:row r="1" ht="36" customHeight="1">
      <x:c r="A1" s="248" t="str">
        <x:v>CALCUL TEMPS D'USINAGE — TPE / PME ATELIER MÉCANIQUE</x:v>
      </x:c>
      <x:c r="B1" s="249"/>
      <x:c r="C1" s="249"/>
      <x:c r="D1" s="249"/>
      <x:c r="E1" s="249"/>
      <x:c r="F1" s="249"/>
      <x:c r="G1" s="249"/>
      <x:c r="H1" s="249"/>
      <x:c r="I1" s="249"/>
      <x:c r="J1" s="249"/>
      <x:c r="K1" s="249"/>
      <x:c r="L1" s="249"/>
      <x:c r="M1" s="249"/>
      <x:c r="N1" s="249"/>
    </x:row>
    <x:row r="2">
      <x:c r="A2" s="264" t="str">
        <x:v>Saisie multi-opérations : modifier les cellules colorées en bleu clair. Les résultats se calculent automatiquement.</x:v>
      </x:c>
      <x:c r="B2" s="249" t="str">
        <x:v>Saisie multi-opérations : modifier les cellules colorées en bleu clair. Les résultats se calculent automatiquement.</x:v>
      </x:c>
      <x:c r="C2" s="249" t="str">
        <x:v>Saisie multi-opérations : modifier les cellules colorées en bleu clair. Les résultats se calculent automatiquement.</x:v>
      </x:c>
      <x:c r="D2" s="249" t="str">
        <x:v>Saisie multi-opérations : modifier les cellules colorées en bleu clair. Les résultats se calculent automatiquement.</x:v>
      </x:c>
      <x:c r="E2" s="249" t="str">
        <x:v>Saisie multi-opérations : modifier les cellules colorées en bleu clair. Les résultats se calculent automatiquement.</x:v>
      </x:c>
      <x:c r="F2" s="249" t="str">
        <x:v>Saisie multi-opérations : modifier les cellules colorées en bleu clair. Les résultats se calculent automatiquement.</x:v>
      </x:c>
      <x:c r="G2" s="249" t="str">
        <x:v>Saisie multi-opérations : modifier les cellules colorées en bleu clair. Les résultats se calculent automatiquement.</x:v>
      </x:c>
      <x:c r="H2" s="249" t="str">
        <x:v>Saisie multi-opérations : modifier les cellules colorées en bleu clair. Les résultats se calculent automatiquement.</x:v>
      </x:c>
      <x:c r="I2" s="249" t="str">
        <x:v>Saisie multi-opérations : modifier les cellules colorées en bleu clair. Les résultats se calculent automatiquement.</x:v>
      </x:c>
      <x:c r="J2" s="249" t="str">
        <x:v>Saisie multi-opérations : modifier les cellules colorées en bleu clair. Les résultats se calculent automatiquement.</x:v>
      </x:c>
      <x:c r="K2" s="249" t="str">
        <x:v>Saisie multi-opérations : modifier les cellules colorées en bleu clair. Les résultats se calculent automatiquement.</x:v>
      </x:c>
      <x:c r="L2" s="249" t="str">
        <x:v>Saisie multi-opérations : modifier les cellules colorées en bleu clair. Les résultats se calculent automatiquement.</x:v>
      </x:c>
      <x:c r="M2" s="249" t="str">
        <x:v>Saisie multi-opérations : modifier les cellules colorées en bleu clair. Les résultats se calculent automatiquement.</x:v>
      </x:c>
      <x:c r="N2" s="249" t="str">
        <x:v>Saisie multi-opérations : modifier les cellules colorées en bleu clair. Les résultats se calculent automatiquement.</x:v>
      </x:c>
    </x:row>
    <x:row r="3">
      <x:c r="A3" s="249"/>
      <x:c r="B3" s="249"/>
      <x:c r="C3" s="249"/>
      <x:c r="D3" s="249"/>
      <x:c r="E3" s="249"/>
      <x:c r="F3" s="249"/>
      <x:c r="G3" s="249"/>
      <x:c r="H3" s="249"/>
      <x:c r="I3" s="249"/>
      <x:c r="J3" s="249"/>
      <x:c r="K3" s="249"/>
      <x:c r="L3" s="249"/>
      <x:c r="M3" s="249"/>
      <x:c r="N3" s="249"/>
    </x:row>
    <x:row r="4" ht="34" customHeight="1">
      <x:c r="A4" s="52" t="str">
        <x:v>N°</x:v>
      </x:c>
      <x:c r="B4" s="52" t="str">
        <x:v>Procédé</x:v>
      </x:c>
      <x:c r="C4" s="52" t="str">
        <x:v>Opération</x:v>
      </x:c>
      <x:c r="D4" s="52" t="str">
        <x:v>Matériau</x:v>
      </x:c>
      <x:c r="E4" s="52" t="str">
        <x:v>Outil</x:v>
      </x:c>
      <x:c r="F4" s="52" t="str">
        <x:v>D/L usiné (mm)</x:v>
      </x:c>
      <x:c r="G4" s="52" t="str">
        <x:v>Ø outil/pièce (mm)</x:v>
      </x:c>
      <x:c r="H4" s="52" t="str">
        <x:v>Nb dents</x:v>
      </x:c>
      <x:c r="I4" s="52" t="str">
        <x:v>Vc (m/min)</x:v>
      </x:c>
      <x:c r="J4" s="52" t="str">
        <x:v>f / Fz</x:v>
      </x:c>
      <x:c r="K4" s="52" t="str">
        <x:v>N (tr/min)</x:v>
      </x:c>
      <x:c r="L4" s="52" t="str">
        <x:v>Vf (mm/min)</x:v>
      </x:c>
      <x:c r="M4" s="52" t="str">
        <x:v>Temps coupe (min)</x:v>
      </x:c>
      <x:c r="N4" s="52" t="str">
        <x:v>Temps total (min)</x:v>
      </x:c>
    </x:row>
    <x:row r="5">
      <x:c r="A5" s="265" t="n">
        <x:v>1</x:v>
      </x:c>
      <x:c r="B5" s="266" t="str">
        <x:v>Tournage</x:v>
      </x:c>
      <x:c r="C5" s="266" t="str">
        <x:v>Chariotage axe X</x:v>
      </x:c>
      <x:c r="D5" s="266" t="str">
        <x:v>Acier doux</x:v>
      </x:c>
      <x:c r="E5" s="266" t="str">
        <x:v>Carbure</x:v>
      </x:c>
      <x:c r="F5" s="267" t="n">
        <x:v>120</x:v>
      </x:c>
      <x:c r="G5" s="267" t="n">
        <x:v>50</x:v>
      </x:c>
      <x:c r="H5" s="267" t="n">
        <x:v>1</x:v>
      </x:c>
      <x:c r="I5" s="267" t="n">
        <x:v>180</x:v>
      </x:c>
      <x:c r="J5" s="267" t="n">
        <x:v>0.25</x:v>
      </x:c>
      <x:c r="K5" s="268" t="n">
        <x:f>ROUND((1000*I5)/(PI()*G5),0)</x:f>
        <x:v>1146</x:v>
      </x:c>
      <x:c r="L5" s="268" t="n">
        <x:f>IF(B5="Fraisage",K5*H5*J5,K5*J5)</x:f>
        <x:v>286.5</x:v>
      </x:c>
      <x:c r="M5" s="268" t="n">
        <x:f>IFERROR(F5/L5,0)</x:f>
        <x:v>0.418848167539267</x:v>
      </x:c>
      <x:c r="N5" s="269" t="n">
        <x:f>M5+0.75</x:f>
        <x:v>1.168848167539267</x:v>
      </x:c>
    </x:row>
    <x:row r="6">
      <x:c r="A6" s="270" t="n">
        <x:v>2</x:v>
      </x:c>
      <x:c r="B6" s="271" t="str">
        <x:v>Fraisage</x:v>
      </x:c>
      <x:c r="C6" s="271" t="str">
        <x:v>Surfaçage plateau</x:v>
      </x:c>
      <x:c r="D6" s="271" t="str">
        <x:v>Aluminium</x:v>
      </x:c>
      <x:c r="E6" s="271" t="str">
        <x:v>Carbure</x:v>
      </x:c>
      <x:c r="F6" s="272" t="n">
        <x:v>300</x:v>
      </x:c>
      <x:c r="G6" s="272" t="n">
        <x:v>16</x:v>
      </x:c>
      <x:c r="H6" s="272" t="n">
        <x:v>4</x:v>
      </x:c>
      <x:c r="I6" s="272" t="n">
        <x:v>300</x:v>
      </x:c>
      <x:c r="J6" s="272" t="n">
        <x:v>0.08</x:v>
      </x:c>
      <x:c r="K6" s="273" t="n">
        <x:f>ROUND((1000*I6)/(PI()*G6),0)</x:f>
        <x:v>5968</x:v>
      </x:c>
      <x:c r="L6" s="273" t="n">
        <x:f>IF(B6="Fraisage",K6*H6*J6,K6*J6)</x:f>
        <x:v>1909.76</x:v>
      </x:c>
      <x:c r="M6" s="273" t="n">
        <x:f>IFERROR(F6/L6,0)</x:f>
        <x:v>0.1570878016085791</x:v>
      </x:c>
      <x:c r="N6" s="274" t="n">
        <x:f>M6+0.75</x:f>
        <x:v>0.907087801608579</x:v>
      </x:c>
    </x:row>
    <x:row r="7">
      <x:c r="A7" s="270" t="n">
        <x:v>3</x:v>
      </x:c>
      <x:c r="B7" s="271" t="str">
        <x:v>Perçage</x:v>
      </x:c>
      <x:c r="C7" s="271" t="str">
        <x:v>Perçage Ø10 traversant</x:v>
      </x:c>
      <x:c r="D7" s="271" t="str">
        <x:v>Acier inox</x:v>
      </x:c>
      <x:c r="E7" s="271" t="str">
        <x:v>Carbure</x:v>
      </x:c>
      <x:c r="F7" s="272" t="n">
        <x:v>30</x:v>
      </x:c>
      <x:c r="G7" s="272" t="n">
        <x:v>10</x:v>
      </x:c>
      <x:c r="H7" s="272" t="n">
        <x:v>2</x:v>
      </x:c>
      <x:c r="I7" s="272" t="n">
        <x:v>35</x:v>
      </x:c>
      <x:c r="J7" s="272" t="n">
        <x:v>0.1</x:v>
      </x:c>
      <x:c r="K7" s="273" t="n">
        <x:f>ROUND((1000*I7)/(PI()*G7),0)</x:f>
        <x:v>1114</x:v>
      </x:c>
      <x:c r="L7" s="273" t="n">
        <x:f>IF(B7="Fraisage",K7*H7*J7,K7*J7)</x:f>
        <x:v>111.4</x:v>
      </x:c>
      <x:c r="M7" s="273" t="n">
        <x:f>IFERROR(F7/L7,0)</x:f>
        <x:v>0.26929982046678635</x:v>
      </x:c>
      <x:c r="N7" s="274" t="n">
        <x:f>M7+0.75</x:f>
        <x:v>1.0192998204667862</x:v>
      </x:c>
    </x:row>
    <x:row r="8">
      <x:c r="A8" s="270" t="n">
        <x:v>4</x:v>
      </x:c>
      <x:c r="B8" s="271" t="str">
        <x:v>Tournage</x:v>
      </x:c>
      <x:c r="C8" s="271" t="str">
        <x:v>Dressage face</x:v>
      </x:c>
      <x:c r="D8" s="271" t="str">
        <x:v>Fonte</x:v>
      </x:c>
      <x:c r="E8" s="271" t="str">
        <x:v>Carbure</x:v>
      </x:c>
      <x:c r="F8" s="272" t="n">
        <x:v>60</x:v>
      </x:c>
      <x:c r="G8" s="272" t="n">
        <x:v>80</x:v>
      </x:c>
      <x:c r="H8" s="272" t="n">
        <x:v>1</x:v>
      </x:c>
      <x:c r="I8" s="272" t="n">
        <x:v>140</x:v>
      </x:c>
      <x:c r="J8" s="272" t="n">
        <x:v>0.18</x:v>
      </x:c>
      <x:c r="K8" s="273" t="n">
        <x:f>ROUND((1000*I8)/(PI()*G8),0)</x:f>
        <x:v>557</x:v>
      </x:c>
      <x:c r="L8" s="273" t="n">
        <x:f>IF(B8="Fraisage",K8*H8*J8,K8*J8)</x:f>
        <x:v>100.25999999999999</x:v>
      </x:c>
      <x:c r="M8" s="273" t="n">
        <x:f>IFERROR(F8/L8,0)</x:f>
        <x:v>0.5984440454817476</x:v>
      </x:c>
      <x:c r="N8" s="274" t="n">
        <x:f>M8+0.75</x:f>
        <x:v>1.3484440454817475</x:v>
      </x:c>
    </x:row>
    <x:row r="9">
      <x:c r="A9" s="270" t="n">
        <x:v>5</x:v>
      </x:c>
      <x:c r="B9" s="271" t="str">
        <x:v>Fraisage</x:v>
      </x:c>
      <x:c r="C9" s="271" t="str">
        <x:v>Rainurage clavette</x:v>
      </x:c>
      <x:c r="D9" s="271" t="str">
        <x:v>Acier doux</x:v>
      </x:c>
      <x:c r="E9" s="271" t="str">
        <x:v>Carbure</x:v>
      </x:c>
      <x:c r="F9" s="272" t="n">
        <x:v>180</x:v>
      </x:c>
      <x:c r="G9" s="272" t="n">
        <x:v>10</x:v>
      </x:c>
      <x:c r="H9" s="272" t="n">
        <x:v>3</x:v>
      </x:c>
      <x:c r="I9" s="272" t="n">
        <x:v>160</x:v>
      </x:c>
      <x:c r="J9" s="272" t="n">
        <x:v>0.05</x:v>
      </x:c>
      <x:c r="K9" s="273" t="n">
        <x:f>ROUND((1000*I9)/(PI()*G9),0)</x:f>
        <x:v>5093</x:v>
      </x:c>
      <x:c r="L9" s="273" t="n">
        <x:f>IF(B9="Fraisage",K9*H9*J9,K9*J9)</x:f>
        <x:v>763.95</x:v>
      </x:c>
      <x:c r="M9" s="273" t="n">
        <x:f>IFERROR(F9/L9,0)</x:f>
        <x:v>0.2356175142352248</x:v>
      </x:c>
      <x:c r="N9" s="274" t="n">
        <x:f>M9+0.75</x:f>
        <x:v>0.9856175142352248</x:v>
      </x:c>
    </x:row>
    <x:row r="10">
      <x:c r="A10" s="270" t="n">
        <x:v>6</x:v>
      </x:c>
      <x:c r="B10" s="271" t="str">
        <x:v>Perçage</x:v>
      </x:c>
      <x:c r="C10" s="271" t="str">
        <x:v>Pré-perçage série</x:v>
      </x:c>
      <x:c r="D10" s="271" t="str">
        <x:v>Aluminium</x:v>
      </x:c>
      <x:c r="E10" s="271" t="str">
        <x:v>HSS</x:v>
      </x:c>
      <x:c r="F10" s="272" t="n">
        <x:v>20</x:v>
      </x:c>
      <x:c r="G10" s="272" t="n">
        <x:v>6</x:v>
      </x:c>
      <x:c r="H10" s="272" t="n">
        <x:v>2</x:v>
      </x:c>
      <x:c r="I10" s="272" t="n">
        <x:v>120</x:v>
      </x:c>
      <x:c r="J10" s="272" t="n">
        <x:v>0.08</x:v>
      </x:c>
      <x:c r="K10" s="273" t="n">
        <x:f>ROUND((1000*I10)/(PI()*G10),0)</x:f>
        <x:v>6366</x:v>
      </x:c>
      <x:c r="L10" s="273" t="n">
        <x:f>IF(B10="Fraisage",K10*H10*J10,K10*J10)</x:f>
        <x:v>509.28000000000003</x:v>
      </x:c>
      <x:c r="M10" s="273" t="n">
        <x:f>IFERROR(F10/L10,0)</x:f>
        <x:v>0.039271127866792335</x:v>
      </x:c>
      <x:c r="N10" s="274" t="n">
        <x:f>M10+0.75</x:f>
        <x:v>0.7892711278667923</x:v>
      </x:c>
    </x:row>
    <x:row r="11">
      <x:c r="A11" s="270" t="n">
        <x:v>7</x:v>
      </x:c>
      <x:c r="B11" s="271" t="str">
        <x:v>Tournage</x:v>
      </x:c>
      <x:c r="C11" s="271" t="str">
        <x:v>Finition diamètre</x:v>
      </x:c>
      <x:c r="D11" s="271" t="str">
        <x:v>Acier inox</x:v>
      </x:c>
      <x:c r="E11" s="271" t="str">
        <x:v>Carbure</x:v>
      </x:c>
      <x:c r="F11" s="272" t="n">
        <x:v>90</x:v>
      </x:c>
      <x:c r="G11" s="272" t="n">
        <x:v>40</x:v>
      </x:c>
      <x:c r="H11" s="272" t="n">
        <x:v>1</x:v>
      </x:c>
      <x:c r="I11" s="272" t="n">
        <x:v>90</x:v>
      </x:c>
      <x:c r="J11" s="272" t="n">
        <x:v>0.12</x:v>
      </x:c>
      <x:c r="K11" s="273" t="n">
        <x:f>ROUND((1000*I11)/(PI()*G11),0)</x:f>
        <x:v>716</x:v>
      </x:c>
      <x:c r="L11" s="273" t="n">
        <x:f>IF(B11="Fraisage",K11*H11*J11,K11*J11)</x:f>
        <x:v>85.92</x:v>
      </x:c>
      <x:c r="M11" s="273" t="n">
        <x:f>IFERROR(F11/L11,0)</x:f>
        <x:v>1.047486033519553</x:v>
      </x:c>
      <x:c r="N11" s="274" t="n">
        <x:f>M11+0.75</x:f>
        <x:v>1.797486033519553</x:v>
      </x:c>
    </x:row>
    <x:row r="12">
      <x:c r="A12" s="275" t="n">
        <x:v>8</x:v>
      </x:c>
      <x:c r="B12" s="276" t="str">
        <x:v>Fraisage</x:v>
      </x:c>
      <x:c r="C12" s="276" t="str">
        <x:v>Contournage pièce</x:v>
      </x:c>
      <x:c r="D12" s="276" t="str">
        <x:v>Plastique technique</x:v>
      </x:c>
      <x:c r="E12" s="276" t="str">
        <x:v>HSS</x:v>
      </x:c>
      <x:c r="F12" s="277" t="n">
        <x:v>250</x:v>
      </x:c>
      <x:c r="G12" s="277" t="n">
        <x:v>8</x:v>
      </x:c>
      <x:c r="H12" s="277" t="n">
        <x:v>2</x:v>
      </x:c>
      <x:c r="I12" s="277" t="n">
        <x:v>150</x:v>
      </x:c>
      <x:c r="J12" s="277" t="n">
        <x:v>0.1</x:v>
      </x:c>
      <x:c r="K12" s="278" t="n">
        <x:f>ROUND((1000*I12)/(PI()*G12),0)</x:f>
        <x:v>5968</x:v>
      </x:c>
      <x:c r="L12" s="278" t="n">
        <x:f>IF(B12="Fraisage",K12*H12*J12,K12*J12)</x:f>
        <x:v>1193.6000000000001</x:v>
      </x:c>
      <x:c r="M12" s="278" t="n">
        <x:f>IFERROR(F12/L12,0)</x:f>
        <x:v>0.2094504021447721</x:v>
      </x:c>
      <x:c r="N12" s="279" t="n">
        <x:f>M12+0.75</x:f>
        <x:v>0.9594504021447721</x:v>
      </x:c>
    </x:row>
    <x:row r="13">
      <x:c r="A13" s="249"/>
      <x:c r="B13" s="249"/>
      <x:c r="C13" s="249"/>
      <x:c r="D13" s="249"/>
      <x:c r="E13" s="249"/>
      <x:c r="F13" s="249"/>
      <x:c r="G13" s="249"/>
      <x:c r="H13" s="249"/>
      <x:c r="I13" s="249"/>
      <x:c r="J13" s="249"/>
      <x:c r="K13" s="249"/>
      <x:c r="L13" s="280" t="str">
        <x:v>TOTAL</x:v>
      </x:c>
      <x:c r="M13" s="280" t="n">
        <x:f>SUM(M5:M12)</x:f>
        <x:v>2.9755049128627222</x:v>
      </x:c>
      <x:c r="N13" s="280" t="n">
        <x:f>SUM(N5:N12)</x:f>
        <x:v>8.975504912862721</x:v>
      </x:c>
    </x:row>
    <x:row r="14">
      <x:c r="A14" s="249"/>
      <x:c r="B14" s="249"/>
      <x:c r="C14" s="249"/>
      <x:c r="D14" s="249"/>
      <x:c r="E14" s="249"/>
      <x:c r="F14" s="249"/>
      <x:c r="G14" s="249"/>
      <x:c r="H14" s="249"/>
      <x:c r="I14" s="249"/>
      <x:c r="J14" s="249"/>
      <x:c r="K14" s="249"/>
      <x:c r="L14" s="249"/>
      <x:c r="M14" s="249"/>
      <x:c r="N14" s="249"/>
    </x:row>
    <x:row r="15">
      <x:c r="A15" s="249"/>
      <x:c r="B15" s="249"/>
      <x:c r="C15" s="249"/>
      <x:c r="D15" s="249"/>
      <x:c r="E15" s="249"/>
      <x:c r="F15" s="249"/>
      <x:c r="G15" s="249"/>
      <x:c r="H15" s="249"/>
      <x:c r="I15" s="249"/>
      <x:c r="J15" s="249"/>
      <x:c r="K15" s="249"/>
      <x:c r="L15" s="249"/>
      <x:c r="M15" s="249"/>
      <x:c r="N15" s="249"/>
    </x:row>
    <x:row r="16">
      <x:c r="A16" s="249"/>
      <x:c r="B16" s="249"/>
      <x:c r="C16" s="249"/>
      <x:c r="D16" s="249"/>
      <x:c r="E16" s="249"/>
      <x:c r="F16" s="249"/>
      <x:c r="G16" s="249"/>
      <x:c r="H16" s="249"/>
      <x:c r="I16" s="249"/>
      <x:c r="J16" s="249"/>
      <x:c r="K16" s="249"/>
      <x:c r="L16" s="249"/>
      <x:c r="M16" s="249"/>
      <x:c r="N16" s="249"/>
    </x:row>
    <x:row r="17">
      <x:c r="A17" s="249"/>
      <x:c r="B17" s="249"/>
      <x:c r="C17" s="249"/>
      <x:c r="D17" s="249"/>
      <x:c r="E17" s="249"/>
      <x:c r="F17" s="249"/>
      <x:c r="G17" s="249"/>
      <x:c r="H17" s="249"/>
      <x:c r="I17" s="249"/>
      <x:c r="J17" s="249"/>
      <x:c r="K17" s="249"/>
      <x:c r="L17" s="249"/>
      <x:c r="M17" s="249"/>
      <x:c r="N17" s="249"/>
    </x:row>
    <x:row r="18">
      <x:c r="A18" s="249"/>
      <x:c r="B18" s="249"/>
      <x:c r="C18" s="249"/>
      <x:c r="D18" s="249"/>
      <x:c r="E18" s="249"/>
      <x:c r="F18" s="249"/>
      <x:c r="G18" s="249"/>
      <x:c r="H18" s="249"/>
      <x:c r="I18" s="249"/>
      <x:c r="J18" s="249"/>
      <x:c r="K18" s="249"/>
      <x:c r="L18" s="249"/>
      <x:c r="M18" s="249"/>
      <x:c r="N18" s="249"/>
    </x:row>
    <x:row r="19">
      <x:c r="A19" s="249"/>
      <x:c r="B19" s="249"/>
      <x:c r="C19" s="249"/>
      <x:c r="D19" s="249"/>
      <x:c r="E19" s="249"/>
      <x:c r="F19" s="249"/>
      <x:c r="G19" s="249"/>
      <x:c r="H19" s="249"/>
      <x:c r="I19" s="249"/>
      <x:c r="J19" s="249"/>
      <x:c r="K19" s="249"/>
      <x:c r="L19" s="249"/>
      <x:c r="M19" s="249"/>
      <x:c r="N19" s="249"/>
    </x:row>
    <x:row r="20">
      <x:c r="A20" s="249"/>
      <x:c r="B20" s="249"/>
      <x:c r="C20" s="249"/>
      <x:c r="D20" s="249"/>
      <x:c r="E20" s="249"/>
      <x:c r="F20" s="249"/>
      <x:c r="G20" s="249"/>
      <x:c r="H20" s="249"/>
      <x:c r="I20" s="249"/>
      <x:c r="J20" s="249"/>
      <x:c r="K20" s="249"/>
      <x:c r="L20" s="249"/>
      <x:c r="M20" s="249"/>
      <x:c r="N20" s="249"/>
    </x:row>
    <x:row r="21">
      <x:c r="A21" s="249"/>
      <x:c r="B21" s="249"/>
      <x:c r="C21" s="249"/>
      <x:c r="D21" s="249"/>
      <x:c r="E21" s="249"/>
      <x:c r="F21" s="249"/>
      <x:c r="G21" s="249"/>
      <x:c r="H21" s="249"/>
      <x:c r="I21" s="249"/>
      <x:c r="J21" s="249"/>
      <x:c r="K21" s="249"/>
      <x:c r="L21" s="249"/>
      <x:c r="M21" s="249"/>
      <x:c r="N21" s="249"/>
    </x:row>
    <x:row r="22">
      <x:c r="A22" s="249"/>
      <x:c r="B22" s="249"/>
      <x:c r="C22" s="249"/>
      <x:c r="D22" s="249"/>
      <x:c r="E22" s="249"/>
      <x:c r="F22" s="249"/>
      <x:c r="G22" s="249"/>
      <x:c r="H22" s="249"/>
      <x:c r="I22" s="249"/>
      <x:c r="J22" s="249"/>
      <x:c r="K22" s="249"/>
      <x:c r="L22" s="249"/>
      <x:c r="M22" s="249"/>
      <x:c r="N22" s="249"/>
    </x:row>
    <x:row r="23">
      <x:c r="A23" s="249"/>
      <x:c r="B23" s="249"/>
      <x:c r="C23" s="249"/>
      <x:c r="D23" s="249"/>
      <x:c r="E23" s="249"/>
      <x:c r="F23" s="249"/>
      <x:c r="G23" s="249"/>
      <x:c r="H23" s="249"/>
      <x:c r="I23" s="249"/>
      <x:c r="J23" s="249"/>
      <x:c r="K23" s="249"/>
      <x:c r="L23" s="249"/>
      <x:c r="M23" s="249"/>
      <x:c r="N23" s="249"/>
    </x:row>
    <x:row r="24">
      <x:c r="A24" s="249"/>
      <x:c r="B24" s="249"/>
      <x:c r="C24" s="249"/>
      <x:c r="D24" s="249"/>
      <x:c r="E24" s="249"/>
      <x:c r="F24" s="249"/>
      <x:c r="G24" s="249"/>
      <x:c r="H24" s="249"/>
      <x:c r="I24" s="249"/>
      <x:c r="J24" s="249"/>
      <x:c r="K24" s="249"/>
      <x:c r="L24" s="249"/>
      <x:c r="M24" s="249"/>
      <x:c r="N24" s="249"/>
    </x:row>
    <x:row r="25">
      <x:c r="A25" s="249"/>
      <x:c r="B25" s="249"/>
      <x:c r="C25" s="249"/>
      <x:c r="D25" s="249"/>
      <x:c r="E25" s="249"/>
      <x:c r="F25" s="249"/>
      <x:c r="G25" s="249"/>
      <x:c r="H25" s="249"/>
      <x:c r="I25" s="249"/>
      <x:c r="J25" s="249"/>
      <x:c r="K25" s="249"/>
      <x:c r="L25" s="249"/>
      <x:c r="M25" s="249"/>
      <x:c r="N25" s="249"/>
    </x:row>
    <x:row r="26">
      <x:c r="A26" s="249"/>
      <x:c r="B26" s="249"/>
      <x:c r="C26" s="249"/>
      <x:c r="D26" s="249"/>
      <x:c r="E26" s="249"/>
      <x:c r="F26" s="249"/>
      <x:c r="G26" s="249"/>
      <x:c r="H26" s="249"/>
      <x:c r="I26" s="249"/>
      <x:c r="J26" s="249"/>
      <x:c r="K26" s="249"/>
      <x:c r="L26" s="249"/>
      <x:c r="M26" s="249"/>
      <x:c r="N26" s="249"/>
    </x:row>
    <x:row r="27">
      <x:c r="A27" s="249"/>
      <x:c r="B27" s="249"/>
      <x:c r="C27" s="249"/>
      <x:c r="D27" s="249"/>
      <x:c r="E27" s="249"/>
      <x:c r="F27" s="249"/>
      <x:c r="G27" s="249"/>
      <x:c r="H27" s="249"/>
      <x:c r="I27" s="249"/>
      <x:c r="J27" s="249"/>
      <x:c r="K27" s="249"/>
      <x:c r="L27" s="249"/>
      <x:c r="M27" s="249"/>
      <x:c r="N27" s="249"/>
    </x:row>
    <x:row r="28">
      <x:c r="A28" s="249"/>
      <x:c r="B28" s="249"/>
      <x:c r="C28" s="249"/>
      <x:c r="D28" s="249"/>
      <x:c r="E28" s="249"/>
      <x:c r="F28" s="249"/>
      <x:c r="G28" s="249"/>
      <x:c r="H28" s="249"/>
      <x:c r="I28" s="249"/>
      <x:c r="J28" s="249"/>
      <x:c r="K28" s="249"/>
      <x:c r="L28" s="249"/>
      <x:c r="M28" s="249"/>
      <x:c r="N28" s="249"/>
    </x:row>
    <x:row r="29">
      <x:c r="A29" s="249"/>
      <x:c r="B29" s="249"/>
      <x:c r="C29" s="249"/>
      <x:c r="D29" s="249"/>
      <x:c r="E29" s="249"/>
      <x:c r="F29" s="249"/>
      <x:c r="G29" s="249"/>
      <x:c r="H29" s="249"/>
      <x:c r="I29" s="249"/>
      <x:c r="J29" s="249"/>
      <x:c r="K29" s="249"/>
      <x:c r="L29" s="249"/>
      <x:c r="M29" s="249"/>
      <x:c r="N29" s="249"/>
    </x:row>
    <x:row r="30">
      <x:c r="A30" s="249"/>
      <x:c r="B30" s="249"/>
      <x:c r="C30" s="249"/>
      <x:c r="D30" s="249"/>
      <x:c r="E30" s="249"/>
      <x:c r="F30" s="249"/>
      <x:c r="G30" s="249"/>
      <x:c r="H30" s="249"/>
      <x:c r="I30" s="249"/>
      <x:c r="J30" s="249"/>
      <x:c r="K30" s="249"/>
      <x:c r="L30" s="249"/>
      <x:c r="M30" s="249"/>
      <x:c r="N30" s="249"/>
    </x:row>
    <x:row r="31">
      <x:c r="A31" s="249"/>
      <x:c r="B31" s="249"/>
      <x:c r="C31" s="249"/>
      <x:c r="D31" s="249"/>
      <x:c r="E31" s="249"/>
      <x:c r="F31" s="249"/>
      <x:c r="G31" s="249"/>
      <x:c r="H31" s="249"/>
      <x:c r="I31" s="249"/>
      <x:c r="J31" s="249"/>
      <x:c r="K31" s="249"/>
      <x:c r="L31" s="249"/>
      <x:c r="M31" s="249"/>
      <x:c r="N31" s="249"/>
    </x:row>
    <x:row r="32">
      <x:c r="A32" s="249"/>
      <x:c r="B32" s="249"/>
      <x:c r="C32" s="249"/>
      <x:c r="D32" s="249"/>
      <x:c r="E32" s="249"/>
      <x:c r="F32" s="249"/>
      <x:c r="G32" s="249"/>
      <x:c r="H32" s="249"/>
      <x:c r="I32" s="249"/>
      <x:c r="J32" s="249"/>
      <x:c r="K32" s="249"/>
      <x:c r="L32" s="249"/>
      <x:c r="M32" s="249"/>
      <x:c r="N32" s="249"/>
    </x:row>
    <x:row r="33">
      <x:c r="A33" s="249"/>
      <x:c r="B33" s="249"/>
      <x:c r="C33" s="249"/>
      <x:c r="D33" s="249"/>
      <x:c r="E33" s="249"/>
      <x:c r="F33" s="249"/>
      <x:c r="G33" s="249"/>
      <x:c r="H33" s="249"/>
      <x:c r="I33" s="249"/>
      <x:c r="J33" s="249"/>
      <x:c r="K33" s="249"/>
      <x:c r="L33" s="249"/>
      <x:c r="M33" s="249"/>
      <x:c r="N33" s="249"/>
    </x:row>
    <x:row r="34">
      <x:c r="A34" s="249"/>
      <x:c r="B34" s="249"/>
      <x:c r="C34" s="249"/>
      <x:c r="D34" s="249"/>
      <x:c r="E34" s="249"/>
      <x:c r="F34" s="249"/>
      <x:c r="G34" s="249"/>
      <x:c r="H34" s="249"/>
      <x:c r="I34" s="249"/>
      <x:c r="J34" s="249"/>
      <x:c r="K34" s="249"/>
      <x:c r="L34" s="249"/>
      <x:c r="M34" s="249"/>
      <x:c r="N34" s="249"/>
    </x:row>
    <x:row r="35">
      <x:c r="A35" s="249"/>
      <x:c r="B35" s="249"/>
      <x:c r="C35" s="249"/>
      <x:c r="D35" s="249"/>
      <x:c r="E35" s="249"/>
      <x:c r="F35" s="249"/>
      <x:c r="G35" s="249"/>
      <x:c r="H35" s="249"/>
      <x:c r="I35" s="249"/>
      <x:c r="J35" s="249"/>
      <x:c r="K35" s="249"/>
      <x:c r="L35" s="249"/>
      <x:c r="M35" s="249"/>
      <x:c r="N35" s="249"/>
    </x:row>
    <x:row r="36">
      <x:c r="A36" s="249"/>
      <x:c r="B36" s="249"/>
      <x:c r="C36" s="249"/>
      <x:c r="D36" s="249"/>
      <x:c r="E36" s="249"/>
      <x:c r="F36" s="249"/>
      <x:c r="G36" s="249"/>
      <x:c r="H36" s="249"/>
      <x:c r="I36" s="249"/>
      <x:c r="J36" s="249"/>
      <x:c r="K36" s="249"/>
      <x:c r="L36" s="249"/>
      <x:c r="M36" s="249"/>
      <x:c r="N36" s="249"/>
    </x:row>
    <x:row r="37">
      <x:c r="A37" s="249"/>
      <x:c r="B37" s="249"/>
      <x:c r="C37" s="249"/>
      <x:c r="D37" s="249"/>
      <x:c r="E37" s="249"/>
      <x:c r="F37" s="249"/>
      <x:c r="G37" s="249"/>
      <x:c r="H37" s="249"/>
      <x:c r="I37" s="249"/>
      <x:c r="J37" s="249"/>
      <x:c r="K37" s="249"/>
      <x:c r="L37" s="249"/>
      <x:c r="M37" s="249"/>
      <x:c r="N37" s="249"/>
    </x:row>
    <x:row r="38">
      <x:c r="A38" s="249"/>
      <x:c r="B38" s="249"/>
      <x:c r="C38" s="249"/>
      <x:c r="D38" s="249"/>
      <x:c r="E38" s="249"/>
      <x:c r="F38" s="249"/>
      <x:c r="G38" s="249"/>
      <x:c r="H38" s="249"/>
      <x:c r="I38" s="249"/>
      <x:c r="J38" s="249"/>
      <x:c r="K38" s="249"/>
      <x:c r="L38" s="249"/>
      <x:c r="M38" s="249"/>
      <x:c r="N38" s="249"/>
    </x:row>
    <x:row r="39">
      <x:c r="A39" s="249"/>
      <x:c r="B39" s="249"/>
      <x:c r="C39" s="249"/>
      <x:c r="D39" s="249"/>
      <x:c r="E39" s="249"/>
      <x:c r="F39" s="249"/>
      <x:c r="G39" s="249"/>
      <x:c r="H39" s="249"/>
      <x:c r="I39" s="249"/>
      <x:c r="J39" s="249"/>
      <x:c r="K39" s="249"/>
      <x:c r="L39" s="249"/>
      <x:c r="M39" s="249"/>
      <x:c r="N39" s="249"/>
    </x:row>
    <x:row r="40">
      <x:c r="A40" s="249"/>
      <x:c r="B40" s="249"/>
      <x:c r="C40" s="249"/>
      <x:c r="D40" s="249"/>
      <x:c r="E40" s="249"/>
      <x:c r="F40" s="249"/>
      <x:c r="G40" s="249"/>
      <x:c r="H40" s="249"/>
      <x:c r="I40" s="249"/>
      <x:c r="J40" s="249"/>
      <x:c r="K40" s="249"/>
      <x:c r="L40" s="249"/>
      <x:c r="M40" s="249"/>
      <x:c r="N40" s="249"/>
    </x:row>
  </x:sheetData>
  <x:mergeCells>
    <x:mergeCell ref="A1:N1"/>
    <x:mergeCell ref="A2:N2"/>
  </x:mergeCells>
  <x:dataValidations count="3">
    <x:dataValidation type="list" sqref="B5:E12">
      <x:formula1>Paramètres!$H$4:$H$6</x:formula1>
    </x:dataValidation>
    <x:dataValidation type="list" sqref="D5:D12">
      <x:formula1>Paramètres!$A$4:$A$9</x:formula1>
    </x:dataValidation>
    <x:dataValidation type="list" sqref="E5:E12">
      <x:formula1>"Carbure,HSS,Céramique,PCD"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bf18b5e67fc4e5f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28" hidden="0" customWidth="1"/>
    <x:col min="4" max="4" width="15" hidden="0" customWidth="1"/>
    <x:col min="5" max="5" width="15" hidden="0" customWidth="1"/>
    <x:col min="6" max="6" width="15" hidden="0" customWidth="1"/>
    <x:col min="7" max="7" width="28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15" hidden="0" customWidth="1"/>
    <x:col min="13" max="13" width="28" hidden="0" customWidth="1"/>
    <x:col min="14" max="14" width="15" hidden="0" customWidth="1"/>
  </x:cols>
  <x:sheetData>
    <x:row r="1" ht="38" customHeight="1">
      <x:c r="A1" s="248" t="str">
        <x:v>SCHÉMATISATION VISUELLE DES TEMPS D'USINAGE</x:v>
      </x:c>
      <x:c r="B1" s="249"/>
      <x:c r="C1" s="249"/>
      <x:c r="D1" s="249"/>
      <x:c r="E1" s="249"/>
      <x:c r="F1" s="249"/>
      <x:c r="G1" s="249"/>
      <x:c r="H1" s="249"/>
      <x:c r="I1" s="249"/>
      <x:c r="J1" s="249"/>
      <x:c r="K1" s="249"/>
      <x:c r="L1" s="249"/>
      <x:c r="M1" s="249"/>
      <x:c r="N1" s="249"/>
    </x:row>
    <x:row r="2">
      <x:c r="A2" s="298" t="str">
        <x:v>Lecture graphique : flux d'une opération, schémas tournage / fraisage / perçage, et barre de temps par opération.</x:v>
      </x:c>
      <x:c r="B2" s="249"/>
      <x:c r="C2" s="249"/>
      <x:c r="D2" s="249"/>
      <x:c r="E2" s="249"/>
      <x:c r="F2" s="249"/>
      <x:c r="G2" s="249"/>
      <x:c r="H2" s="249"/>
      <x:c r="I2" s="249"/>
      <x:c r="J2" s="249"/>
      <x:c r="K2" s="249"/>
      <x:c r="L2" s="249"/>
      <x:c r="M2" s="249"/>
      <x:c r="N2" s="249"/>
    </x:row>
    <x:row r="3">
      <x:c r="A3" s="249"/>
      <x:c r="B3" s="249"/>
      <x:c r="C3" s="249"/>
      <x:c r="D3" s="249"/>
      <x:c r="E3" s="249"/>
      <x:c r="F3" s="249"/>
      <x:c r="G3" s="249"/>
      <x:c r="H3" s="249"/>
      <x:c r="I3" s="249"/>
      <x:c r="J3" s="249"/>
      <x:c r="K3" s="249"/>
      <x:c r="L3" s="249"/>
      <x:c r="M3" s="249"/>
      <x:c r="N3" s="249"/>
    </x:row>
    <x:row r="4" ht="30" customHeight="1">
      <x:c r="A4" s="299" t="str">
        <x:v>1. Choisir procédé</x:v>
      </x:c>
      <x:c r="B4" s="299" t="str">
        <x:v>→</x:v>
      </x:c>
      <x:c r="C4" s="299" t="str">
        <x:v>2. Saisir matière</x:v>
      </x:c>
      <x:c r="D4" s="299" t="str">
        <x:v>→</x:v>
      </x:c>
      <x:c r="E4" s="299" t="str">
        <x:v>3. Saisir outil</x:v>
      </x:c>
      <x:c r="F4" s="299" t="str">
        <x:v>→</x:v>
      </x:c>
      <x:c r="G4" s="299" t="str">
        <x:v>4. Calcul N</x:v>
      </x:c>
      <x:c r="H4" s="299" t="str">
        <x:v>→</x:v>
      </x:c>
      <x:c r="I4" s="299" t="str">
        <x:v>5. Calcul Vf</x:v>
      </x:c>
      <x:c r="J4" s="299" t="str">
        <x:v>→</x:v>
      </x:c>
      <x:c r="K4" s="299" t="str">
        <x:v>6. Temps coupe</x:v>
      </x:c>
      <x:c r="L4" s="299" t="str">
        <x:v>→</x:v>
      </x:c>
      <x:c r="M4" s="299" t="str">
        <x:v>7. Temps total</x:v>
      </x:c>
      <x:c r="N4" s="299"/>
    </x:row>
    <x:row r="5">
      <x:c r="A5" s="249"/>
      <x:c r="B5" s="249"/>
      <x:c r="C5" s="249"/>
      <x:c r="D5" s="249"/>
      <x:c r="E5" s="249"/>
      <x:c r="F5" s="249"/>
      <x:c r="G5" s="249"/>
      <x:c r="H5" s="249"/>
      <x:c r="I5" s="249"/>
      <x:c r="J5" s="249"/>
      <x:c r="K5" s="249"/>
      <x:c r="L5" s="249"/>
      <x:c r="M5" s="249"/>
      <x:c r="N5" s="249"/>
    </x:row>
    <x:row r="6" ht="28" customHeight="1">
      <x:c r="A6" s="300" t="str">
        <x:v>TOURNAGE</x:v>
      </x:c>
      <x:c r="B6" s="249"/>
      <x:c r="C6" s="249"/>
      <x:c r="D6" s="249"/>
      <x:c r="E6" s="249"/>
      <x:c r="F6" s="301" t="str">
        <x:v>FRAISAGE</x:v>
      </x:c>
      <x:c r="G6" s="249"/>
      <x:c r="H6" s="249"/>
      <x:c r="I6" s="249"/>
      <x:c r="J6" s="249"/>
      <x:c r="K6" s="302" t="str">
        <x:v>PERÇAGE</x:v>
      </x:c>
      <x:c r="L6" s="249"/>
      <x:c r="M6" s="249"/>
      <x:c r="N6" s="249"/>
    </x:row>
    <x:row r="7">
      <x:c r="A7" s="169" t="str">
        <x:v>Pièce en rotation + outil avance axialement. Formule N = 1000×Vc / (π×D).</x:v>
      </x:c>
      <x:c r="B7" s="249"/>
      <x:c r="C7" s="249"/>
      <x:c r="D7" s="249"/>
      <x:c r="E7" s="249"/>
      <x:c r="F7" s="169" t="str">
        <x:v>Outil en rotation avec plusieurs dents. Vf = N × Z × Fz.</x:v>
      </x:c>
      <x:c r="G7" s="249"/>
      <x:c r="H7" s="249"/>
      <x:c r="I7" s="249"/>
      <x:c r="J7" s="249"/>
      <x:c r="K7" s="169" t="str">
        <x:v>Outil traverse la pièce. Temps = profondeur / vitesse d'avance.</x:v>
      </x:c>
      <x:c r="L7" s="249"/>
      <x:c r="M7" s="249"/>
      <x:c r="N7" s="249"/>
    </x:row>
    <x:row r="8">
      <x:c r="A8" s="249"/>
      <x:c r="B8" s="249"/>
      <x:c r="C8" s="249"/>
      <x:c r="D8" s="249"/>
      <x:c r="E8" s="249"/>
      <x:c r="F8" s="249"/>
      <x:c r="G8" s="249"/>
      <x:c r="H8" s="249"/>
      <x:c r="I8" s="249"/>
      <x:c r="J8" s="249"/>
      <x:c r="K8" s="249"/>
      <x:c r="L8" s="249"/>
      <x:c r="M8" s="249"/>
      <x:c r="N8" s="249"/>
    </x:row>
    <x:row r="9">
      <x:c r="A9" s="249"/>
      <x:c r="B9" s="249"/>
      <x:c r="C9" s="249"/>
      <x:c r="D9" s="249"/>
      <x:c r="E9" s="249"/>
      <x:c r="F9" s="249"/>
      <x:c r="G9" s="249"/>
      <x:c r="H9" s="249"/>
      <x:c r="I9" s="249"/>
      <x:c r="J9" s="249"/>
      <x:c r="K9" s="249"/>
      <x:c r="L9" s="249"/>
      <x:c r="M9" s="249"/>
      <x:c r="N9" s="249"/>
    </x:row>
    <x:row r="10">
      <x:c r="A10" s="249"/>
      <x:c r="B10" s="249"/>
      <x:c r="C10" s="249"/>
      <x:c r="D10" s="249"/>
      <x:c r="E10" s="249"/>
      <x:c r="F10" s="249"/>
      <x:c r="G10" s="249"/>
      <x:c r="H10" s="249"/>
      <x:c r="I10" s="249"/>
      <x:c r="J10" s="249"/>
      <x:c r="K10" s="249"/>
      <x:c r="L10" s="249"/>
      <x:c r="M10" s="249"/>
      <x:c r="N10" s="249"/>
    </x:row>
    <x:row r="11">
      <x:c r="A11" s="249"/>
      <x:c r="B11" s="249"/>
      <x:c r="C11" s="249"/>
      <x:c r="D11" s="249"/>
      <x:c r="E11" s="249"/>
      <x:c r="F11" s="249"/>
      <x:c r="G11" s="249"/>
      <x:c r="H11" s="249"/>
      <x:c r="I11" s="249"/>
      <x:c r="J11" s="249"/>
      <x:c r="K11" s="249"/>
      <x:c r="L11" s="249"/>
      <x:c r="M11" s="249"/>
      <x:c r="N11" s="249"/>
    </x:row>
    <x:row r="12">
      <x:c r="A12" s="303" t="str">
        <x:v>Schéma tournage</x:v>
      </x:c>
      <x:c r="B12" s="303" t="str"/>
      <x:c r="C12" s="303" t="str"/>
      <x:c r="D12" s="303" t="str"/>
      <x:c r="E12" s="249"/>
      <x:c r="F12" s="303" t="str">
        <x:v>Schéma fraisage</x:v>
      </x:c>
      <x:c r="G12" s="303" t="str"/>
      <x:c r="H12" s="303" t="str"/>
      <x:c r="I12" s="303" t="str"/>
      <x:c r="J12" s="249"/>
      <x:c r="K12" s="303" t="str">
        <x:v>Schéma perçage</x:v>
      </x:c>
      <x:c r="L12" s="303" t="str"/>
      <x:c r="M12" s="303" t="str"/>
      <x:c r="N12" s="303" t="str"/>
    </x:row>
    <x:row r="13">
      <x:c r="A13" s="198" t="str">
        <x:v>Mandrin</x:v>
      </x:c>
      <x:c r="B13" s="199" t="str">
        <x:v>██████</x:v>
      </x:c>
      <x:c r="C13" s="199" t="str">
        <x:v>Pièce cylindrique</x:v>
      </x:c>
      <x:c r="D13" s="200" t="str">
        <x:v>────────────</x:v>
      </x:c>
      <x:c r="E13" s="249"/>
      <x:c r="F13" s="198" t="str">
        <x:v>Broche</x:v>
      </x:c>
      <x:c r="G13" s="199" t="str">
        <x:v>◎</x:v>
      </x:c>
      <x:c r="H13" s="199" t="str">
        <x:v>Fraise</x:v>
      </x:c>
      <x:c r="I13" s="200" t="str">
        <x:v>✹</x:v>
      </x:c>
      <x:c r="J13" s="249"/>
      <x:c r="K13" s="198" t="str">
        <x:v>Foret</x:v>
      </x:c>
      <x:c r="L13" s="199" t="str">
        <x:v>↓</x:v>
      </x:c>
      <x:c r="M13" s="199" t="str">
        <x:v>Pièce</x:v>
      </x:c>
      <x:c r="N13" s="200" t="str">
        <x:v>▭</x:v>
      </x:c>
    </x:row>
    <x:row r="14">
      <x:c r="A14" s="201" t="str">
        <x:v>Rotation</x:v>
      </x:c>
      <x:c r="B14" s="202" t="str">
        <x:v>↻ ↻ ↻</x:v>
      </x:c>
      <x:c r="C14" s="202" t="str">
        <x:v>Outil</x:v>
      </x:c>
      <x:c r="D14" s="203" t="str">
        <x:v>▲</x:v>
      </x:c>
      <x:c r="E14" s="249"/>
      <x:c r="F14" s="201" t="str">
        <x:v>Dents</x:v>
      </x:c>
      <x:c r="G14" s="202" t="str">
        <x:v>Z = nb dents</x:v>
      </x:c>
      <x:c r="H14" s="202" t="str"/>
      <x:c r="I14" s="203" t="str"/>
      <x:c r="J14" s="249"/>
      <x:c r="K14" s="201" t="str">
        <x:v>Rotation</x:v>
      </x:c>
      <x:c r="L14" s="202" t="str">
        <x:v>↻</x:v>
      </x:c>
      <x:c r="M14" s="202" t="str">
        <x:v>Profondeur</x:v>
      </x:c>
      <x:c r="N14" s="203" t="str">
        <x:v>L</x:v>
      </x:c>
    </x:row>
    <x:row r="15">
      <x:c r="A15" s="201" t="str">
        <x:v>Avance outil</x:v>
      </x:c>
      <x:c r="B15" s="202" t="str">
        <x:v>→ → →</x:v>
      </x:c>
      <x:c r="C15" s="202" t="str"/>
      <x:c r="D15" s="203" t="str"/>
      <x:c r="E15" s="249"/>
      <x:c r="F15" s="201" t="str">
        <x:v>Avance table</x:v>
      </x:c>
      <x:c r="G15" s="202" t="str">
        <x:v>→ → →</x:v>
      </x:c>
      <x:c r="H15" s="202" t="str">
        <x:v>Pièce</x:v>
      </x:c>
      <x:c r="I15" s="203" t="str">
        <x:v>▭▭▭</x:v>
      </x:c>
      <x:c r="J15" s="249"/>
      <x:c r="K15" s="201" t="str">
        <x:v>Avance</x:v>
      </x:c>
      <x:c r="L15" s="202" t="str">
        <x:v>↓ ↓ ↓</x:v>
      </x:c>
      <x:c r="M15" s="202" t="str"/>
      <x:c r="N15" s="203" t="str"/>
    </x:row>
    <x:row r="16">
      <x:c r="A16" s="201" t="str">
        <x:v>Formule clé</x:v>
      </x:c>
      <x:c r="B16" s="202" t="str">
        <x:v>N = 1000 × Vc / πD</x:v>
      </x:c>
      <x:c r="C16" s="202" t="str"/>
      <x:c r="D16" s="203" t="str"/>
      <x:c r="E16" s="249"/>
      <x:c r="F16" s="201" t="str">
        <x:v>Formule clé</x:v>
      </x:c>
      <x:c r="G16" s="202" t="str">
        <x:v>Vf = N × Z × Fz</x:v>
      </x:c>
      <x:c r="H16" s="202" t="str"/>
      <x:c r="I16" s="203" t="str"/>
      <x:c r="J16" s="249"/>
      <x:c r="K16" s="201" t="str">
        <x:v>Formule clé</x:v>
      </x:c>
      <x:c r="L16" s="202" t="str">
        <x:v>Temps = L / Vf</x:v>
      </x:c>
      <x:c r="M16" s="202" t="str"/>
      <x:c r="N16" s="203" t="str"/>
    </x:row>
    <x:row r="17">
      <x:c r="A17" s="201" t="str">
        <x:v>Lecture</x:v>
      </x:c>
      <x:c r="B17" s="202" t="str">
        <x:v>plus Ø est grand, plus N diminue</x:v>
      </x:c>
      <x:c r="C17" s="202" t="str"/>
      <x:c r="D17" s="203" t="str"/>
      <x:c r="E17" s="249"/>
      <x:c r="F17" s="201" t="str">
        <x:v>Lecture</x:v>
      </x:c>
      <x:c r="G17" s="202" t="str">
        <x:v>plus Z/Fz monte, plus Vf monte</x:v>
      </x:c>
      <x:c r="H17" s="202" t="str"/>
      <x:c r="I17" s="203" t="str"/>
      <x:c r="J17" s="249"/>
      <x:c r="K17" s="201" t="str">
        <x:v>Lecture</x:v>
      </x:c>
      <x:c r="L17" s="202" t="str">
        <x:v>profondeur et avance pilotent le temps</x:v>
      </x:c>
      <x:c r="M17" s="202" t="str"/>
      <x:c r="N17" s="203" t="str"/>
    </x:row>
    <x:row r="18">
      <x:c r="A18" s="204" t="str"/>
      <x:c r="B18" s="205" t="str"/>
      <x:c r="C18" s="205" t="str"/>
      <x:c r="D18" s="206" t="str"/>
      <x:c r="E18" s="249"/>
      <x:c r="F18" s="204" t="str"/>
      <x:c r="G18" s="205" t="str"/>
      <x:c r="H18" s="205" t="str"/>
      <x:c r="I18" s="206" t="str"/>
      <x:c r="J18" s="249"/>
      <x:c r="K18" s="204" t="str"/>
      <x:c r="L18" s="205" t="str"/>
      <x:c r="M18" s="205" t="str"/>
      <x:c r="N18" s="206" t="str"/>
    </x:row>
    <x:row r="19">
      <x:c r="A19" s="249"/>
      <x:c r="B19" s="249"/>
      <x:c r="C19" s="249"/>
      <x:c r="D19" s="249"/>
      <x:c r="E19" s="249"/>
      <x:c r="F19" s="249"/>
      <x:c r="G19" s="249"/>
      <x:c r="H19" s="249"/>
      <x:c r="I19" s="249"/>
      <x:c r="J19" s="249"/>
      <x:c r="K19" s="249"/>
      <x:c r="L19" s="249"/>
      <x:c r="M19" s="249"/>
      <x:c r="N19" s="249"/>
    </x:row>
    <x:row r="20">
      <x:c r="A20" s="249"/>
      <x:c r="B20" s="249"/>
      <x:c r="C20" s="249"/>
      <x:c r="D20" s="249"/>
      <x:c r="E20" s="249"/>
      <x:c r="F20" s="249"/>
      <x:c r="G20" s="249"/>
      <x:c r="H20" s="249"/>
      <x:c r="I20" s="249"/>
      <x:c r="J20" s="249"/>
      <x:c r="K20" s="249"/>
      <x:c r="L20" s="249"/>
      <x:c r="M20" s="249"/>
      <x:c r="N20" s="249"/>
    </x:row>
    <x:row r="21">
      <x:c r="A21" s="51" t="str">
        <x:v>Opération</x:v>
      </x:c>
      <x:c r="B21" s="51" t="str">
        <x:v>Temps total</x:v>
      </x:c>
      <x:c r="C21" s="51" t="str">
        <x:v>Barre visuelle</x:v>
      </x:c>
      <x:c r="D21" s="51" t="str">
        <x:v>Procédé</x:v>
      </x:c>
      <x:c r="E21" s="249"/>
      <x:c r="F21" s="249"/>
      <x:c r="G21" s="249"/>
      <x:c r="H21" s="249"/>
      <x:c r="I21" s="249"/>
      <x:c r="J21" s="249"/>
      <x:c r="K21" s="249"/>
      <x:c r="L21" s="249"/>
      <x:c r="M21" s="249"/>
      <x:c r="N21" s="249"/>
    </x:row>
    <x:row r="22">
      <x:c r="A22" s="304" t="str">
        <x:f>'Calcul atelier'!C5</x:f>
        <x:v>Chariotage axe X</x:v>
      </x:c>
      <x:c r="B22" s="305" t="n">
        <x:f>'Calcul atelier'!N5</x:f>
        <x:v>1.168848167539267</x:v>
      </x:c>
      <x:c r="C22" s="306" t="str">
        <x:f>REPT("█",ROUND(B22*8/MAX($B$22:$B$29),0))</x:f>
        <x:v>█████</x:v>
      </x:c>
      <x:c r="D22" s="304" t="str">
        <x:f>'Calcul atelier'!B5</x:f>
        <x:v>Tournage</x:v>
      </x:c>
      <x:c r="E22" s="249"/>
      <x:c r="F22" s="249"/>
      <x:c r="G22" s="249"/>
      <x:c r="H22" s="249"/>
      <x:c r="I22" s="249"/>
      <x:c r="J22" s="249"/>
      <x:c r="K22" s="249"/>
      <x:c r="L22" s="249"/>
      <x:c r="M22" s="249"/>
      <x:c r="N22" s="249"/>
    </x:row>
    <x:row r="23">
      <x:c r="A23" s="307" t="str">
        <x:f>'Calcul atelier'!C6</x:f>
        <x:v>Surfaçage plateau</x:v>
      </x:c>
      <x:c r="B23" s="308" t="n">
        <x:f>'Calcul atelier'!N6</x:f>
        <x:v>0.907087801608579</x:v>
      </x:c>
      <x:c r="C23" s="309" t="str">
        <x:f>REPT("█",ROUND(B23*8/MAX($B$22:$B$29),0))</x:f>
        <x:v>████</x:v>
      </x:c>
      <x:c r="D23" s="307" t="str">
        <x:f>'Calcul atelier'!B6</x:f>
        <x:v>Fraisage</x:v>
      </x:c>
      <x:c r="E23" s="249"/>
      <x:c r="F23" s="249"/>
      <x:c r="G23" s="249"/>
      <x:c r="H23" s="249"/>
      <x:c r="I23" s="249"/>
      <x:c r="J23" s="249"/>
      <x:c r="K23" s="249"/>
      <x:c r="L23" s="249"/>
      <x:c r="M23" s="249"/>
      <x:c r="N23" s="249"/>
    </x:row>
    <x:row r="24">
      <x:c r="A24" s="307" t="str">
        <x:f>'Calcul atelier'!C7</x:f>
        <x:v>Perçage Ø10 traversant</x:v>
      </x:c>
      <x:c r="B24" s="308" t="n">
        <x:f>'Calcul atelier'!N7</x:f>
        <x:v>1.0192998204667862</x:v>
      </x:c>
      <x:c r="C24" s="309" t="str">
        <x:f>REPT("█",ROUND(B24*8/MAX($B$22:$B$29),0))</x:f>
        <x:v>█████</x:v>
      </x:c>
      <x:c r="D24" s="307" t="str">
        <x:f>'Calcul atelier'!B7</x:f>
        <x:v>Perçage</x:v>
      </x:c>
      <x:c r="E24" s="249"/>
      <x:c r="F24" s="249"/>
      <x:c r="G24" s="249"/>
      <x:c r="H24" s="249"/>
      <x:c r="I24" s="249"/>
      <x:c r="J24" s="249"/>
      <x:c r="K24" s="249"/>
      <x:c r="L24" s="249"/>
      <x:c r="M24" s="249"/>
      <x:c r="N24" s="249"/>
    </x:row>
    <x:row r="25">
      <x:c r="A25" s="307" t="str">
        <x:f>'Calcul atelier'!C8</x:f>
        <x:v>Dressage face</x:v>
      </x:c>
      <x:c r="B25" s="308" t="n">
        <x:f>'Calcul atelier'!N8</x:f>
        <x:v>1.3484440454817475</x:v>
      </x:c>
      <x:c r="C25" s="309" t="str">
        <x:f>REPT("█",ROUND(B25*8/MAX($B$22:$B$29),0))</x:f>
        <x:v>██████</x:v>
      </x:c>
      <x:c r="D25" s="307" t="str">
        <x:f>'Calcul atelier'!B8</x:f>
        <x:v>Tournage</x:v>
      </x:c>
      <x:c r="E25" s="249"/>
      <x:c r="F25" s="249"/>
      <x:c r="G25" s="249"/>
      <x:c r="H25" s="249"/>
      <x:c r="I25" s="249"/>
      <x:c r="J25" s="249"/>
      <x:c r="K25" s="249"/>
      <x:c r="L25" s="249"/>
      <x:c r="M25" s="249"/>
      <x:c r="N25" s="249"/>
    </x:row>
    <x:row r="26">
      <x:c r="A26" s="307" t="str">
        <x:f>'Calcul atelier'!C9</x:f>
        <x:v>Rainurage clavette</x:v>
      </x:c>
      <x:c r="B26" s="308" t="n">
        <x:f>'Calcul atelier'!N9</x:f>
        <x:v>0.9856175142352248</x:v>
      </x:c>
      <x:c r="C26" s="309" t="str">
        <x:f>REPT("█",ROUND(B26*8/MAX($B$22:$B$29),0))</x:f>
        <x:v>████</x:v>
      </x:c>
      <x:c r="D26" s="307" t="str">
        <x:f>'Calcul atelier'!B9</x:f>
        <x:v>Fraisage</x:v>
      </x:c>
      <x:c r="E26" s="249"/>
      <x:c r="F26" s="249"/>
      <x:c r="G26" s="249"/>
      <x:c r="H26" s="249"/>
      <x:c r="I26" s="249"/>
      <x:c r="J26" s="249"/>
      <x:c r="K26" s="249"/>
      <x:c r="L26" s="249"/>
      <x:c r="M26" s="249"/>
      <x:c r="N26" s="249"/>
    </x:row>
    <x:row r="27">
      <x:c r="A27" s="307" t="str">
        <x:f>'Calcul atelier'!C10</x:f>
        <x:v>Pré-perçage série</x:v>
      </x:c>
      <x:c r="B27" s="308" t="n">
        <x:f>'Calcul atelier'!N10</x:f>
        <x:v>0.7892711278667923</x:v>
      </x:c>
      <x:c r="C27" s="309" t="str">
        <x:f>REPT("█",ROUND(B27*8/MAX($B$22:$B$29),0))</x:f>
        <x:v>████</x:v>
      </x:c>
      <x:c r="D27" s="307" t="str">
        <x:f>'Calcul atelier'!B10</x:f>
        <x:v>Perçage</x:v>
      </x:c>
      <x:c r="E27" s="249"/>
      <x:c r="F27" s="249"/>
      <x:c r="G27" s="249"/>
      <x:c r="H27" s="249"/>
      <x:c r="I27" s="249"/>
      <x:c r="J27" s="249"/>
      <x:c r="K27" s="249"/>
      <x:c r="L27" s="249"/>
      <x:c r="M27" s="249"/>
      <x:c r="N27" s="249"/>
    </x:row>
    <x:row r="28">
      <x:c r="A28" s="307" t="str">
        <x:f>'Calcul atelier'!C11</x:f>
        <x:v>Finition diamètre</x:v>
      </x:c>
      <x:c r="B28" s="308" t="n">
        <x:f>'Calcul atelier'!N11</x:f>
        <x:v>1.797486033519553</x:v>
      </x:c>
      <x:c r="C28" s="309" t="str">
        <x:f>REPT("█",ROUND(B28*8/MAX($B$22:$B$29),0))</x:f>
        <x:v>████████</x:v>
      </x:c>
      <x:c r="D28" s="307" t="str">
        <x:f>'Calcul atelier'!B11</x:f>
        <x:v>Tournage</x:v>
      </x:c>
      <x:c r="E28" s="249"/>
      <x:c r="F28" s="249"/>
      <x:c r="G28" s="249"/>
      <x:c r="H28" s="249"/>
      <x:c r="I28" s="249"/>
      <x:c r="J28" s="249"/>
      <x:c r="K28" s="249"/>
      <x:c r="L28" s="249"/>
      <x:c r="M28" s="249"/>
      <x:c r="N28" s="249"/>
    </x:row>
    <x:row r="29">
      <x:c r="A29" s="310" t="str">
        <x:f>'Calcul atelier'!C12</x:f>
        <x:v>Contournage pièce</x:v>
      </x:c>
      <x:c r="B29" s="311" t="n">
        <x:f>'Calcul atelier'!N12</x:f>
        <x:v>0.9594504021447721</x:v>
      </x:c>
      <x:c r="C29" s="312" t="str">
        <x:f>REPT("█",ROUND(B29*8/MAX($B$22:$B$29),0))</x:f>
        <x:v>████</x:v>
      </x:c>
      <x:c r="D29" s="310" t="str">
        <x:f>'Calcul atelier'!B12</x:f>
        <x:v>Fraisage</x:v>
      </x:c>
      <x:c r="E29" s="249"/>
      <x:c r="F29" s="249"/>
      <x:c r="G29" s="249"/>
      <x:c r="H29" s="249"/>
      <x:c r="I29" s="249"/>
      <x:c r="J29" s="249"/>
      <x:c r="K29" s="249"/>
      <x:c r="L29" s="249"/>
      <x:c r="M29" s="249"/>
      <x:c r="N29" s="249"/>
    </x:row>
    <x:row r="30">
      <x:c r="A30" s="249"/>
      <x:c r="B30" s="249"/>
      <x:c r="C30" s="249"/>
      <x:c r="D30" s="249"/>
      <x:c r="E30" s="249"/>
      <x:c r="F30" s="249"/>
      <x:c r="G30" s="249"/>
      <x:c r="H30" s="249"/>
      <x:c r="I30" s="249"/>
      <x:c r="J30" s="249"/>
      <x:c r="K30" s="249"/>
      <x:c r="L30" s="249"/>
      <x:c r="M30" s="249"/>
      <x:c r="N30" s="249"/>
    </x:row>
    <x:row r="31">
      <x:c r="A31" s="249"/>
      <x:c r="B31" s="249"/>
      <x:c r="C31" s="249"/>
      <x:c r="D31" s="249"/>
      <x:c r="E31" s="249"/>
      <x:c r="F31" s="249"/>
      <x:c r="G31" s="249"/>
      <x:c r="H31" s="249"/>
      <x:c r="I31" s="249"/>
      <x:c r="J31" s="249"/>
      <x:c r="K31" s="249"/>
      <x:c r="L31" s="249"/>
      <x:c r="M31" s="249"/>
      <x:c r="N31" s="249"/>
    </x:row>
    <x:row r="32">
      <x:c r="A32" s="249"/>
      <x:c r="B32" s="249"/>
      <x:c r="C32" s="249"/>
      <x:c r="D32" s="249"/>
      <x:c r="E32" s="249"/>
      <x:c r="F32" s="249"/>
      <x:c r="G32" s="249"/>
      <x:c r="H32" s="249"/>
      <x:c r="I32" s="249"/>
      <x:c r="J32" s="249"/>
      <x:c r="K32" s="249"/>
      <x:c r="L32" s="249"/>
      <x:c r="M32" s="249"/>
      <x:c r="N32" s="249"/>
    </x:row>
    <x:row r="33">
      <x:c r="A33" s="249"/>
      <x:c r="B33" s="249"/>
      <x:c r="C33" s="249"/>
      <x:c r="D33" s="249"/>
      <x:c r="E33" s="249"/>
      <x:c r="F33" s="249"/>
      <x:c r="G33" s="249"/>
      <x:c r="H33" s="249"/>
      <x:c r="I33" s="249"/>
      <x:c r="J33" s="249"/>
      <x:c r="K33" s="249"/>
      <x:c r="L33" s="249"/>
      <x:c r="M33" s="249"/>
      <x:c r="N33" s="249"/>
    </x:row>
    <x:row r="34">
      <x:c r="A34" s="249"/>
      <x:c r="B34" s="249"/>
      <x:c r="C34" s="249"/>
      <x:c r="D34" s="249"/>
      <x:c r="E34" s="249"/>
      <x:c r="F34" s="249"/>
      <x:c r="G34" s="249"/>
      <x:c r="H34" s="249"/>
      <x:c r="I34" s="249"/>
      <x:c r="J34" s="249"/>
      <x:c r="K34" s="249"/>
      <x:c r="L34" s="249"/>
      <x:c r="M34" s="249"/>
      <x:c r="N34" s="249"/>
    </x:row>
    <x:row r="35">
      <x:c r="A35" s="249"/>
      <x:c r="B35" s="249"/>
      <x:c r="C35" s="249"/>
      <x:c r="D35" s="249"/>
      <x:c r="E35" s="249"/>
      <x:c r="F35" s="249"/>
      <x:c r="G35" s="249"/>
      <x:c r="H35" s="249"/>
      <x:c r="I35" s="249"/>
      <x:c r="J35" s="249"/>
      <x:c r="K35" s="249"/>
      <x:c r="L35" s="249"/>
      <x:c r="M35" s="249"/>
      <x:c r="N35" s="249"/>
    </x:row>
    <x:row r="36">
      <x:c r="A36" s="249"/>
      <x:c r="B36" s="249"/>
      <x:c r="C36" s="249"/>
      <x:c r="D36" s="249"/>
      <x:c r="E36" s="249"/>
      <x:c r="F36" s="249"/>
      <x:c r="G36" s="249"/>
      <x:c r="H36" s="249"/>
      <x:c r="I36" s="249"/>
      <x:c r="J36" s="249"/>
      <x:c r="K36" s="249"/>
      <x:c r="L36" s="249"/>
      <x:c r="M36" s="249"/>
      <x:c r="N36" s="249"/>
    </x:row>
    <x:row r="37">
      <x:c r="A37" s="249"/>
      <x:c r="B37" s="249"/>
      <x:c r="C37" s="249"/>
      <x:c r="D37" s="249"/>
      <x:c r="E37" s="249"/>
      <x:c r="F37" s="249"/>
      <x:c r="G37" s="249"/>
      <x:c r="H37" s="249"/>
      <x:c r="I37" s="249"/>
      <x:c r="J37" s="249"/>
      <x:c r="K37" s="249"/>
      <x:c r="L37" s="249"/>
      <x:c r="M37" s="249"/>
      <x:c r="N37" s="249"/>
    </x:row>
    <x:row r="38">
      <x:c r="A38" s="249" t="str">
        <x:v>Zone bleue = saisie utilisateur</x:v>
      </x:c>
      <x:c r="B38" s="249" t="str">
        <x:v>Zone bleue = saisie utilisateur</x:v>
      </x:c>
      <x:c r="C38" s="249" t="str">
        <x:v>Zone bleue = saisie utilisateur</x:v>
      </x:c>
      <x:c r="D38" s="249" t="str">
        <x:v>Zone bleue = saisie utilisateur</x:v>
      </x:c>
      <x:c r="E38" s="249" t="str">
        <x:v>Zone verte = résultats automatiques</x:v>
      </x:c>
      <x:c r="F38" s="249" t="str">
        <x:v>Zone verte = résultats automatiques</x:v>
      </x:c>
      <x:c r="G38" s="249" t="str">
        <x:v>Zone verte = résultats automatiques</x:v>
      </x:c>
      <x:c r="H38" s="249" t="str">
        <x:v>Zone verte = résultats automatiques</x:v>
      </x:c>
      <x:c r="I38" s="249"/>
      <x:c r="J38" s="249"/>
      <x:c r="K38" s="249"/>
      <x:c r="L38" s="249"/>
      <x:c r="M38" s="249"/>
      <x:c r="N38" s="249"/>
    </x:row>
    <x:row r="39">
      <x:c r="A39" s="249"/>
      <x:c r="B39" s="249"/>
      <x:c r="C39" s="249"/>
      <x:c r="D39" s="249"/>
      <x:c r="E39" s="249"/>
      <x:c r="F39" s="249"/>
      <x:c r="G39" s="249"/>
      <x:c r="H39" s="249"/>
      <x:c r="I39" s="249"/>
      <x:c r="J39" s="249"/>
      <x:c r="K39" s="249"/>
      <x:c r="L39" s="249"/>
      <x:c r="M39" s="249"/>
      <x:c r="N39" s="249"/>
    </x:row>
    <x:row r="40">
      <x:c r="A40" s="249"/>
      <x:c r="B40" s="249"/>
      <x:c r="C40" s="249"/>
      <x:c r="D40" s="249"/>
      <x:c r="E40" s="249"/>
      <x:c r="F40" s="249"/>
      <x:c r="G40" s="249"/>
      <x:c r="H40" s="249"/>
      <x:c r="I40" s="249"/>
      <x:c r="J40" s="249"/>
      <x:c r="K40" s="249"/>
      <x:c r="L40" s="249"/>
      <x:c r="M40" s="249"/>
      <x:c r="N40" s="249"/>
    </x:row>
  </x:sheetData>
  <x:mergeCells>
    <x:mergeCell ref="A1:N1"/>
    <x:mergeCell ref="A2:N2"/>
    <x:mergeCell ref="A6:D6"/>
    <x:mergeCell ref="A7:D9"/>
    <x:mergeCell ref="F6:I6"/>
    <x:mergeCell ref="F7:I9"/>
    <x:mergeCell ref="K6:N6"/>
    <x:mergeCell ref="K7:N9"/>
  </x:mergeCells>
  <x:pageMargins left="0.7" right="0.7" top="0.75" bottom="0.75" header="0.3" footer="0.3"/>
  <x:drawing xmlns:r="http://schemas.openxmlformats.org/officeDocument/2006/relationships" r:id="R6de95c32345c47c1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8" max="8" width="16" hidden="0" customWidth="1"/>
    <x:col min="9" max="9" width="16" hidden="0" customWidth="1"/>
    <x:col min="10" max="10" width="16" hidden="0" customWidth="1"/>
  </x:cols>
  <x:sheetData>
    <x:row r="1" ht="30" customHeight="1">
      <x:c r="A1" s="328" t="str">
        <x:v>Bibliothèque paramètres d'usinage - valeurs indicatives atelier</x:v>
      </x:c>
      <x:c r="B1" s="249" t="str">
        <x:v>Bibliothèque paramètres d'usinage - valeurs indicatives atelier</x:v>
      </x:c>
      <x:c r="C1" s="249" t="str">
        <x:v>Bibliothèque paramètres d'usinage - valeurs indicatives atelier</x:v>
      </x:c>
      <x:c r="D1" s="249" t="str">
        <x:v>Bibliothèque paramètres d'usinage - valeurs indicatives atelier</x:v>
      </x:c>
      <x:c r="E1" s="249" t="str">
        <x:v>Bibliothèque paramètres d'usinage - valeurs indicatives atelier</x:v>
      </x:c>
      <x:c r="F1" s="249" t="str">
        <x:v>Bibliothèque paramètres d'usinage - valeurs indicatives atelier</x:v>
      </x:c>
      <x:c r="G1" s="249"/>
      <x:c r="H1" s="249"/>
      <x:c r="I1" s="249"/>
      <x:c r="J1" s="249"/>
      <x:c r="K1" s="249"/>
      <x:c r="L1" s="249"/>
      <x:c r="M1" s="249"/>
      <x:c r="N1" s="249"/>
    </x:row>
    <x:row r="2">
      <x:c r="A2" s="249"/>
      <x:c r="B2" s="249"/>
      <x:c r="C2" s="249"/>
      <x:c r="D2" s="249"/>
      <x:c r="E2" s="249"/>
      <x:c r="F2" s="249"/>
      <x:c r="G2" s="249"/>
      <x:c r="H2" s="249"/>
      <x:c r="I2" s="249"/>
      <x:c r="J2" s="249"/>
      <x:c r="K2" s="249"/>
      <x:c r="L2" s="249"/>
      <x:c r="M2" s="249"/>
      <x:c r="N2" s="249"/>
    </x:row>
    <x:row r="3">
      <x:c r="A3" s="329" t="str">
        <x:v>Matériau</x:v>
      </x:c>
      <x:c r="B3" s="329" t="str">
        <x:v>Outil</x:v>
      </x:c>
      <x:c r="C3" s="329" t="str">
        <x:v>Vc tournage</x:v>
      </x:c>
      <x:c r="D3" s="329" t="str">
        <x:v>Vc fraisage</x:v>
      </x:c>
      <x:c r="E3" s="329" t="str">
        <x:v>Vc perçage</x:v>
      </x:c>
      <x:c r="F3" s="329" t="str">
        <x:v>Avance standard</x:v>
      </x:c>
      <x:c r="G3" s="249"/>
      <x:c r="H3" s="329" t="str">
        <x:v>Procédés</x:v>
      </x:c>
      <x:c r="I3" s="329"/>
      <x:c r="J3" s="329" t="str">
        <x:v>Unités</x:v>
      </x:c>
      <x:c r="K3" s="249"/>
      <x:c r="L3" s="249"/>
      <x:c r="M3" s="249"/>
      <x:c r="N3" s="249"/>
    </x:row>
    <x:row r="4">
      <x:c r="A4" s="330" t="str">
        <x:v>Acier doux</x:v>
      </x:c>
      <x:c r="B4" s="331" t="str">
        <x:v>Carbure</x:v>
      </x:c>
      <x:c r="C4" s="331" t="n">
        <x:v>180</x:v>
      </x:c>
      <x:c r="D4" s="331" t="n">
        <x:v>160</x:v>
      </x:c>
      <x:c r="E4" s="331" t="n">
        <x:v>80</x:v>
      </x:c>
      <x:c r="F4" s="332" t="n">
        <x:v>0.2</x:v>
      </x:c>
      <x:c r="G4" s="249"/>
      <x:c r="H4" s="249" t="str">
        <x:v>Tournage</x:v>
      </x:c>
      <x:c r="I4" s="249"/>
      <x:c r="J4" s="249" t="str">
        <x:v>mm</x:v>
      </x:c>
      <x:c r="K4" s="249"/>
      <x:c r="L4" s="249"/>
      <x:c r="M4" s="249"/>
      <x:c r="N4" s="249"/>
    </x:row>
    <x:row r="5">
      <x:c r="A5" s="333" t="str">
        <x:v>Acier inox</x:v>
      </x:c>
      <x:c r="B5" s="334" t="str">
        <x:v>Carbure</x:v>
      </x:c>
      <x:c r="C5" s="334" t="n">
        <x:v>90</x:v>
      </x:c>
      <x:c r="D5" s="334" t="n">
        <x:v>80</x:v>
      </x:c>
      <x:c r="E5" s="334" t="n">
        <x:v>35</x:v>
      </x:c>
      <x:c r="F5" s="335" t="n">
        <x:v>0.12</x:v>
      </x:c>
      <x:c r="G5" s="249"/>
      <x:c r="H5" s="249" t="str">
        <x:v>Fraisage</x:v>
      </x:c>
      <x:c r="I5" s="249"/>
      <x:c r="J5" s="249" t="str">
        <x:v>min</x:v>
      </x:c>
      <x:c r="K5" s="249"/>
      <x:c r="L5" s="249"/>
      <x:c r="M5" s="249"/>
      <x:c r="N5" s="249"/>
    </x:row>
    <x:row r="6">
      <x:c r="A6" s="333" t="str">
        <x:v>Aluminium</x:v>
      </x:c>
      <x:c r="B6" s="334" t="str">
        <x:v>Carbure</x:v>
      </x:c>
      <x:c r="C6" s="334" t="n">
        <x:v>350</x:v>
      </x:c>
      <x:c r="D6" s="334" t="n">
        <x:v>300</x:v>
      </x:c>
      <x:c r="E6" s="334" t="n">
        <x:v>120</x:v>
      </x:c>
      <x:c r="F6" s="335" t="n">
        <x:v>0.3</x:v>
      </x:c>
      <x:c r="G6" s="249"/>
      <x:c r="H6" s="249" t="str">
        <x:v>Perçage</x:v>
      </x:c>
      <x:c r="I6" s="249"/>
      <x:c r="J6" s="249" t="str">
        <x:v>€</x:v>
      </x:c>
      <x:c r="K6" s="249"/>
      <x:c r="L6" s="249"/>
      <x:c r="M6" s="249"/>
      <x:c r="N6" s="249"/>
    </x:row>
    <x:row r="7">
      <x:c r="A7" s="333" t="str">
        <x:v>Fonte</x:v>
      </x:c>
      <x:c r="B7" s="334" t="str">
        <x:v>Carbure</x:v>
      </x:c>
      <x:c r="C7" s="334" t="n">
        <x:v>140</x:v>
      </x:c>
      <x:c r="D7" s="334" t="n">
        <x:v>120</x:v>
      </x:c>
      <x:c r="E7" s="334" t="n">
        <x:v>60</x:v>
      </x:c>
      <x:c r="F7" s="335" t="n">
        <x:v>0.18</x:v>
      </x:c>
      <x:c r="G7" s="249"/>
      <x:c r="H7" s="249"/>
      <x:c r="I7" s="249"/>
      <x:c r="J7" s="249"/>
      <x:c r="K7" s="249"/>
      <x:c r="L7" s="249"/>
      <x:c r="M7" s="249"/>
      <x:c r="N7" s="249"/>
    </x:row>
    <x:row r="8">
      <x:c r="A8" s="333" t="str">
        <x:v>Laiton</x:v>
      </x:c>
      <x:c r="B8" s="334" t="str">
        <x:v>HSS</x:v>
      </x:c>
      <x:c r="C8" s="334" t="n">
        <x:v>120</x:v>
      </x:c>
      <x:c r="D8" s="334" t="n">
        <x:v>110</x:v>
      </x:c>
      <x:c r="E8" s="334" t="n">
        <x:v>70</x:v>
      </x:c>
      <x:c r="F8" s="335" t="n">
        <x:v>0.15</x:v>
      </x:c>
      <x:c r="G8" s="249"/>
      <x:c r="H8" s="249"/>
      <x:c r="I8" s="249"/>
      <x:c r="J8" s="249"/>
      <x:c r="K8" s="249"/>
      <x:c r="L8" s="249"/>
      <x:c r="M8" s="249"/>
      <x:c r="N8" s="249"/>
    </x:row>
    <x:row r="9">
      <x:c r="A9" s="336" t="str">
        <x:v>Plastique technique</x:v>
      </x:c>
      <x:c r="B9" s="337" t="str">
        <x:v>HSS</x:v>
      </x:c>
      <x:c r="C9" s="337" t="n">
        <x:v>160</x:v>
      </x:c>
      <x:c r="D9" s="337" t="n">
        <x:v>150</x:v>
      </x:c>
      <x:c r="E9" s="337" t="n">
        <x:v>70</x:v>
      </x:c>
      <x:c r="F9" s="338" t="n">
        <x:v>0.25</x:v>
      </x:c>
      <x:c r="G9" s="249"/>
      <x:c r="H9" s="249"/>
      <x:c r="I9" s="249"/>
      <x:c r="J9" s="249"/>
      <x:c r="K9" s="249"/>
      <x:c r="L9" s="249"/>
      <x:c r="M9" s="249"/>
      <x:c r="N9" s="249"/>
    </x:row>
    <x:row r="10">
      <x:c r="A10" s="249"/>
      <x:c r="B10" s="249"/>
      <x:c r="C10" s="249"/>
      <x:c r="D10" s="249"/>
      <x:c r="E10" s="249"/>
      <x:c r="F10" s="249"/>
      <x:c r="G10" s="249"/>
      <x:c r="H10" s="249"/>
      <x:c r="I10" s="249"/>
      <x:c r="J10" s="249"/>
      <x:c r="K10" s="249"/>
      <x:c r="L10" s="249"/>
      <x:c r="M10" s="249"/>
      <x:c r="N10" s="249"/>
    </x:row>
    <x:row r="11">
      <x:c r="A11" s="249"/>
      <x:c r="B11" s="249"/>
      <x:c r="C11" s="249"/>
      <x:c r="D11" s="249"/>
      <x:c r="E11" s="249"/>
      <x:c r="F11" s="249"/>
      <x:c r="G11" s="249"/>
      <x:c r="H11" s="249"/>
      <x:c r="I11" s="249"/>
      <x:c r="J11" s="249"/>
      <x:c r="K11" s="249"/>
      <x:c r="L11" s="249"/>
      <x:c r="M11" s="249"/>
      <x:c r="N11" s="249"/>
    </x:row>
    <x:row r="12">
      <x:c r="A12" s="249"/>
      <x:c r="B12" s="249"/>
      <x:c r="C12" s="249"/>
      <x:c r="D12" s="249"/>
      <x:c r="E12" s="249"/>
      <x:c r="F12" s="249"/>
      <x:c r="G12" s="249"/>
      <x:c r="H12" s="249"/>
      <x:c r="I12" s="249"/>
      <x:c r="J12" s="249"/>
      <x:c r="K12" s="249"/>
      <x:c r="L12" s="249"/>
      <x:c r="M12" s="249"/>
      <x:c r="N12" s="249"/>
    </x:row>
    <x:row r="13">
      <x:c r="A13" s="249"/>
      <x:c r="B13" s="249"/>
      <x:c r="C13" s="249"/>
      <x:c r="D13" s="249"/>
      <x:c r="E13" s="249"/>
      <x:c r="F13" s="249"/>
      <x:c r="G13" s="249"/>
      <x:c r="H13" s="249"/>
      <x:c r="I13" s="249"/>
      <x:c r="J13" s="249"/>
      <x:c r="K13" s="249"/>
      <x:c r="L13" s="249"/>
      <x:c r="M13" s="249"/>
      <x:c r="N13" s="249"/>
    </x:row>
    <x:row r="14">
      <x:c r="A14" s="249"/>
      <x:c r="B14" s="249"/>
      <x:c r="C14" s="249"/>
      <x:c r="D14" s="249"/>
      <x:c r="E14" s="249"/>
      <x:c r="F14" s="249"/>
      <x:c r="G14" s="249"/>
      <x:c r="H14" s="249"/>
      <x:c r="I14" s="249"/>
      <x:c r="J14" s="249"/>
      <x:c r="K14" s="249"/>
      <x:c r="L14" s="249"/>
      <x:c r="M14" s="249"/>
      <x:c r="N14" s="249"/>
    </x:row>
    <x:row r="15">
      <x:c r="A15" s="249"/>
      <x:c r="B15" s="249"/>
      <x:c r="C15" s="249"/>
      <x:c r="D15" s="249"/>
      <x:c r="E15" s="249"/>
      <x:c r="F15" s="249"/>
      <x:c r="G15" s="249"/>
      <x:c r="H15" s="249"/>
      <x:c r="I15" s="249"/>
      <x:c r="J15" s="249"/>
      <x:c r="K15" s="249"/>
      <x:c r="L15" s="249"/>
      <x:c r="M15" s="249"/>
      <x:c r="N15" s="249"/>
    </x:row>
    <x:row r="16">
      <x:c r="A16" s="249"/>
      <x:c r="B16" s="249"/>
      <x:c r="C16" s="249"/>
      <x:c r="D16" s="249"/>
      <x:c r="E16" s="249"/>
      <x:c r="F16" s="249"/>
      <x:c r="G16" s="249"/>
      <x:c r="H16" s="249"/>
      <x:c r="I16" s="249"/>
      <x:c r="J16" s="249"/>
      <x:c r="K16" s="249"/>
      <x:c r="L16" s="249"/>
      <x:c r="M16" s="249"/>
      <x:c r="N16" s="249"/>
    </x:row>
    <x:row r="17">
      <x:c r="A17" s="249"/>
      <x:c r="B17" s="249"/>
      <x:c r="C17" s="249"/>
      <x:c r="D17" s="249"/>
      <x:c r="E17" s="249"/>
      <x:c r="F17" s="249"/>
      <x:c r="G17" s="249"/>
      <x:c r="H17" s="249"/>
      <x:c r="I17" s="249"/>
      <x:c r="J17" s="249"/>
      <x:c r="K17" s="249"/>
      <x:c r="L17" s="249"/>
      <x:c r="M17" s="249"/>
      <x:c r="N17" s="249"/>
    </x:row>
    <x:row r="18">
      <x:c r="A18" s="249"/>
      <x:c r="B18" s="249"/>
      <x:c r="C18" s="249"/>
      <x:c r="D18" s="249"/>
      <x:c r="E18" s="249"/>
      <x:c r="F18" s="249"/>
      <x:c r="G18" s="249"/>
      <x:c r="H18" s="249"/>
      <x:c r="I18" s="249"/>
      <x:c r="J18" s="249"/>
      <x:c r="K18" s="249"/>
      <x:c r="L18" s="249"/>
      <x:c r="M18" s="249"/>
      <x:c r="N18" s="249"/>
    </x:row>
    <x:row r="19">
      <x:c r="A19" s="249"/>
      <x:c r="B19" s="249"/>
      <x:c r="C19" s="249"/>
      <x:c r="D19" s="249"/>
      <x:c r="E19" s="249"/>
      <x:c r="F19" s="249"/>
      <x:c r="G19" s="249"/>
      <x:c r="H19" s="249"/>
      <x:c r="I19" s="249"/>
      <x:c r="J19" s="249"/>
      <x:c r="K19" s="249"/>
      <x:c r="L19" s="249"/>
      <x:c r="M19" s="249"/>
      <x:c r="N19" s="249"/>
    </x:row>
    <x:row r="20">
      <x:c r="A20" s="249"/>
      <x:c r="B20" s="249"/>
      <x:c r="C20" s="249"/>
      <x:c r="D20" s="249"/>
      <x:c r="E20" s="249"/>
      <x:c r="F20" s="249"/>
      <x:c r="G20" s="249"/>
      <x:c r="H20" s="249"/>
      <x:c r="I20" s="249"/>
      <x:c r="J20" s="249"/>
      <x:c r="K20" s="249"/>
      <x:c r="L20" s="249"/>
      <x:c r="M20" s="249"/>
      <x:c r="N20" s="249"/>
    </x:row>
    <x:row r="21">
      <x:c r="A21" s="249"/>
      <x:c r="B21" s="249"/>
      <x:c r="C21" s="249"/>
      <x:c r="D21" s="249"/>
      <x:c r="E21" s="249"/>
      <x:c r="F21" s="249"/>
      <x:c r="G21" s="249"/>
      <x:c r="H21" s="249"/>
      <x:c r="I21" s="249"/>
      <x:c r="J21" s="249"/>
      <x:c r="K21" s="249"/>
      <x:c r="L21" s="249"/>
      <x:c r="M21" s="249"/>
      <x:c r="N21" s="249"/>
    </x:row>
    <x:row r="22">
      <x:c r="A22" s="249"/>
      <x:c r="B22" s="249"/>
      <x:c r="C22" s="249"/>
      <x:c r="D22" s="249"/>
      <x:c r="E22" s="249"/>
      <x:c r="F22" s="249"/>
      <x:c r="G22" s="249"/>
      <x:c r="H22" s="249"/>
      <x:c r="I22" s="249"/>
      <x:c r="J22" s="249"/>
      <x:c r="K22" s="249"/>
      <x:c r="L22" s="249"/>
      <x:c r="M22" s="249"/>
      <x:c r="N22" s="249"/>
    </x:row>
    <x:row r="23">
      <x:c r="A23" s="249"/>
      <x:c r="B23" s="249"/>
      <x:c r="C23" s="249"/>
      <x:c r="D23" s="249"/>
      <x:c r="E23" s="249"/>
      <x:c r="F23" s="249"/>
      <x:c r="G23" s="249"/>
      <x:c r="H23" s="249"/>
      <x:c r="I23" s="249"/>
      <x:c r="J23" s="249"/>
      <x:c r="K23" s="249"/>
      <x:c r="L23" s="249"/>
      <x:c r="M23" s="249"/>
      <x:c r="N23" s="249"/>
    </x:row>
    <x:row r="24">
      <x:c r="A24" s="249"/>
      <x:c r="B24" s="249"/>
      <x:c r="C24" s="249"/>
      <x:c r="D24" s="249"/>
      <x:c r="E24" s="249"/>
      <x:c r="F24" s="249"/>
      <x:c r="G24" s="249"/>
      <x:c r="H24" s="249"/>
      <x:c r="I24" s="249"/>
      <x:c r="J24" s="249"/>
      <x:c r="K24" s="249"/>
      <x:c r="L24" s="249"/>
      <x:c r="M24" s="249"/>
      <x:c r="N24" s="249"/>
    </x:row>
    <x:row r="25">
      <x:c r="A25" s="249"/>
      <x:c r="B25" s="249"/>
      <x:c r="C25" s="249"/>
      <x:c r="D25" s="249"/>
      <x:c r="E25" s="249"/>
      <x:c r="F25" s="249"/>
      <x:c r="G25" s="249"/>
      <x:c r="H25" s="249"/>
      <x:c r="I25" s="249"/>
      <x:c r="J25" s="249"/>
      <x:c r="K25" s="249"/>
      <x:c r="L25" s="249"/>
      <x:c r="M25" s="249"/>
      <x:c r="N25" s="249"/>
    </x:row>
    <x:row r="26">
      <x:c r="A26" s="249"/>
      <x:c r="B26" s="249"/>
      <x:c r="C26" s="249"/>
      <x:c r="D26" s="249"/>
      <x:c r="E26" s="249"/>
      <x:c r="F26" s="249"/>
      <x:c r="G26" s="249"/>
      <x:c r="H26" s="249"/>
      <x:c r="I26" s="249"/>
      <x:c r="J26" s="249"/>
      <x:c r="K26" s="249"/>
      <x:c r="L26" s="249"/>
      <x:c r="M26" s="249"/>
      <x:c r="N26" s="249"/>
    </x:row>
    <x:row r="27">
      <x:c r="A27" s="249"/>
      <x:c r="B27" s="249"/>
      <x:c r="C27" s="249"/>
      <x:c r="D27" s="249"/>
      <x:c r="E27" s="249"/>
      <x:c r="F27" s="249"/>
      <x:c r="G27" s="249"/>
      <x:c r="H27" s="249"/>
      <x:c r="I27" s="249"/>
      <x:c r="J27" s="249"/>
      <x:c r="K27" s="249"/>
      <x:c r="L27" s="249"/>
      <x:c r="M27" s="249"/>
      <x:c r="N27" s="249"/>
    </x:row>
    <x:row r="28">
      <x:c r="A28" s="249"/>
      <x:c r="B28" s="249"/>
      <x:c r="C28" s="249"/>
      <x:c r="D28" s="249"/>
      <x:c r="E28" s="249"/>
      <x:c r="F28" s="249"/>
      <x:c r="G28" s="249"/>
      <x:c r="H28" s="249"/>
      <x:c r="I28" s="249"/>
      <x:c r="J28" s="249"/>
      <x:c r="K28" s="249"/>
      <x:c r="L28" s="249"/>
      <x:c r="M28" s="249"/>
      <x:c r="N28" s="249"/>
    </x:row>
    <x:row r="29">
      <x:c r="A29" s="249"/>
      <x:c r="B29" s="249"/>
      <x:c r="C29" s="249"/>
      <x:c r="D29" s="249"/>
      <x:c r="E29" s="249"/>
      <x:c r="F29" s="249"/>
      <x:c r="G29" s="249"/>
      <x:c r="H29" s="249"/>
      <x:c r="I29" s="249"/>
      <x:c r="J29" s="249"/>
      <x:c r="K29" s="249"/>
      <x:c r="L29" s="249"/>
      <x:c r="M29" s="249"/>
      <x:c r="N29" s="249"/>
    </x:row>
    <x:row r="30">
      <x:c r="A30" s="249"/>
      <x:c r="B30" s="249"/>
      <x:c r="C30" s="249"/>
      <x:c r="D30" s="249"/>
      <x:c r="E30" s="249"/>
      <x:c r="F30" s="249"/>
      <x:c r="G30" s="249"/>
      <x:c r="H30" s="249"/>
      <x:c r="I30" s="249"/>
      <x:c r="J30" s="249"/>
      <x:c r="K30" s="249"/>
      <x:c r="L30" s="249"/>
      <x:c r="M30" s="249"/>
      <x:c r="N30" s="249"/>
    </x:row>
    <x:row r="31">
      <x:c r="A31" s="249"/>
      <x:c r="B31" s="249"/>
      <x:c r="C31" s="249"/>
      <x:c r="D31" s="249"/>
      <x:c r="E31" s="249"/>
      <x:c r="F31" s="249"/>
      <x:c r="G31" s="249"/>
      <x:c r="H31" s="249"/>
      <x:c r="I31" s="249"/>
      <x:c r="J31" s="249"/>
      <x:c r="K31" s="249"/>
      <x:c r="L31" s="249"/>
      <x:c r="M31" s="249"/>
      <x:c r="N31" s="249"/>
    </x:row>
    <x:row r="32">
      <x:c r="A32" s="249"/>
      <x:c r="B32" s="249"/>
      <x:c r="C32" s="249"/>
      <x:c r="D32" s="249"/>
      <x:c r="E32" s="249"/>
      <x:c r="F32" s="249"/>
      <x:c r="G32" s="249"/>
      <x:c r="H32" s="249"/>
      <x:c r="I32" s="249"/>
      <x:c r="J32" s="249"/>
      <x:c r="K32" s="249"/>
      <x:c r="L32" s="249"/>
      <x:c r="M32" s="249"/>
      <x:c r="N32" s="249"/>
    </x:row>
    <x:row r="33">
      <x:c r="A33" s="249"/>
      <x:c r="B33" s="249"/>
      <x:c r="C33" s="249"/>
      <x:c r="D33" s="249"/>
      <x:c r="E33" s="249"/>
      <x:c r="F33" s="249"/>
      <x:c r="G33" s="249"/>
      <x:c r="H33" s="249"/>
      <x:c r="I33" s="249"/>
      <x:c r="J33" s="249"/>
      <x:c r="K33" s="249"/>
      <x:c r="L33" s="249"/>
      <x:c r="M33" s="249"/>
      <x:c r="N33" s="249"/>
    </x:row>
    <x:row r="34">
      <x:c r="A34" s="249"/>
      <x:c r="B34" s="249"/>
      <x:c r="C34" s="249"/>
      <x:c r="D34" s="249"/>
      <x:c r="E34" s="249"/>
      <x:c r="F34" s="249"/>
      <x:c r="G34" s="249"/>
      <x:c r="H34" s="249"/>
      <x:c r="I34" s="249"/>
      <x:c r="J34" s="249"/>
      <x:c r="K34" s="249"/>
      <x:c r="L34" s="249"/>
      <x:c r="M34" s="249"/>
      <x:c r="N34" s="249"/>
    </x:row>
    <x:row r="35">
      <x:c r="A35" s="249"/>
      <x:c r="B35" s="249"/>
      <x:c r="C35" s="249"/>
      <x:c r="D35" s="249"/>
      <x:c r="E35" s="249"/>
      <x:c r="F35" s="249"/>
      <x:c r="G35" s="249"/>
      <x:c r="H35" s="249"/>
      <x:c r="I35" s="249"/>
      <x:c r="J35" s="249"/>
      <x:c r="K35" s="249"/>
      <x:c r="L35" s="249"/>
      <x:c r="M35" s="249"/>
      <x:c r="N35" s="249"/>
    </x:row>
    <x:row r="36">
      <x:c r="A36" s="249"/>
      <x:c r="B36" s="249"/>
      <x:c r="C36" s="249"/>
      <x:c r="D36" s="249"/>
      <x:c r="E36" s="249"/>
      <x:c r="F36" s="249"/>
      <x:c r="G36" s="249"/>
      <x:c r="H36" s="249"/>
      <x:c r="I36" s="249"/>
      <x:c r="J36" s="249"/>
      <x:c r="K36" s="249"/>
      <x:c r="L36" s="249"/>
      <x:c r="M36" s="249"/>
      <x:c r="N36" s="249"/>
    </x:row>
    <x:row r="37">
      <x:c r="A37" s="249"/>
      <x:c r="B37" s="249"/>
      <x:c r="C37" s="249"/>
      <x:c r="D37" s="249"/>
      <x:c r="E37" s="249"/>
      <x:c r="F37" s="249"/>
      <x:c r="G37" s="249"/>
      <x:c r="H37" s="249"/>
      <x:c r="I37" s="249"/>
      <x:c r="J37" s="249"/>
      <x:c r="K37" s="249"/>
      <x:c r="L37" s="249"/>
      <x:c r="M37" s="249"/>
      <x:c r="N37" s="249"/>
    </x:row>
    <x:row r="38">
      <x:c r="A38" s="249"/>
      <x:c r="B38" s="249"/>
      <x:c r="C38" s="249"/>
      <x:c r="D38" s="249"/>
      <x:c r="E38" s="249"/>
      <x:c r="F38" s="249"/>
      <x:c r="G38" s="249"/>
      <x:c r="H38" s="249"/>
      <x:c r="I38" s="249"/>
      <x:c r="J38" s="249"/>
      <x:c r="K38" s="249"/>
      <x:c r="L38" s="249"/>
      <x:c r="M38" s="249"/>
      <x:c r="N38" s="249"/>
    </x:row>
    <x:row r="39">
      <x:c r="A39" s="249"/>
      <x:c r="B39" s="249"/>
      <x:c r="C39" s="249"/>
      <x:c r="D39" s="249"/>
      <x:c r="E39" s="249"/>
      <x:c r="F39" s="249"/>
      <x:c r="G39" s="249"/>
      <x:c r="H39" s="249"/>
      <x:c r="I39" s="249"/>
      <x:c r="J39" s="249"/>
      <x:c r="K39" s="249"/>
      <x:c r="L39" s="249"/>
      <x:c r="M39" s="249"/>
      <x:c r="N39" s="249"/>
    </x:row>
    <x:row r="40">
      <x:c r="A40" s="249"/>
      <x:c r="B40" s="249"/>
      <x:c r="C40" s="249"/>
      <x:c r="D40" s="249"/>
      <x:c r="E40" s="249"/>
      <x:c r="F40" s="249"/>
      <x:c r="G40" s="249"/>
      <x:c r="H40" s="249"/>
      <x:c r="I40" s="249"/>
      <x:c r="J40" s="249"/>
      <x:c r="K40" s="249"/>
      <x:c r="L40" s="249"/>
      <x:c r="M40" s="249"/>
      <x:c r="N40" s="249"/>
    </x:row>
  </x:sheetData>
  <x:mergeCells>
    <x:mergeCell ref="A1:F1"/>
  </x:mergeCells>
  <x:pageMargins left="0.7" right="0.7" top="0.75" bottom="0.75" header="0.3" footer="0.3"/>
</x:worksheet>
</file>