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ef9db5aebc4bb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ivi règlements" sheetId="1" r:id="Ra976b810b5434c6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.00 €"/>
    <x:numFmt numFmtId="201" formatCode="0%"/>
    <x:numFmt numFmtId="202" formatCode="dd/mm/yyyy"/>
    <x:numFmt numFmtId="203" formatCode="0"/>
  </x:numFmts>
  <x:fonts count="17">
    <x:font>
      <x:sz val="11"/>
      <x:name val="Carlito"/>
    </x:font>
    <x:font>
      <x:b/>
      <x:sz val="18"/>
      <x:color rgb="FFFFFFFF"/>
      <x:name val="Carlito"/>
    </x:font>
    <x:font>
      <x:i/>
      <x:sz val="11"/>
      <x:color rgb="FF17375E"/>
      <x:name val="Carlito"/>
    </x:font>
    <x:font>
      <x:b/>
      <x:sz val="11"/>
      <x:color rgb="FFFFFFFF"/>
      <x:name val="Carlito"/>
    </x:font>
    <x:font>
      <x:b/>
      <x:sz val="13"/>
      <x:color rgb="FF17375E"/>
      <x:name val="Carlito"/>
    </x:font>
    <x:font>
      <x:sz val="11"/>
      <x:color rgb="FF334155"/>
      <x:name val="Carlito"/>
    </x:font>
    <x:font>
      <x:b/>
      <x:sz val="11"/>
      <x:color rgb="FF17375E"/>
      <x:name val="Carlito"/>
    </x:font>
    <x:font>
      <x:b/>
      <x:sz val="12"/>
      <x:color rgb="FF17375E"/>
      <x:name val="Carlito"/>
    </x:font>
    <x:font>
      <x:b/>
      <x:sz val="18"/>
      <x:color rgb="FFFFFFFF"/>
      <x:name val="Arial"/>
    </x:font>
    <x:font>
      <x:sz val="11"/>
      <x:name val="Arial"/>
    </x:font>
    <x:font>
      <x:i/>
      <x:sz val="11"/>
      <x:color rgb="FF17375E"/>
      <x:name val="Arial"/>
    </x:font>
    <x:font>
      <x:b/>
      <x:sz val="11"/>
      <x:color rgb="FFFFFFFF"/>
      <x:name val="Arial"/>
    </x:font>
    <x:font>
      <x:b/>
      <x:sz val="13"/>
      <x:color rgb="FF17375E"/>
      <x:name val="Arial"/>
    </x:font>
    <x:font>
      <x:b/>
      <x:sz val="11"/>
      <x:color rgb="FF17375E"/>
      <x:name val="Arial"/>
    </x:font>
    <x:font>
      <x:sz val="11"/>
      <x:color rgb="FF334155"/>
      <x:name val="Arial"/>
    </x:font>
    <x:font>
      <x:b/>
      <x:sz val="12"/>
      <x:color rgb="FF17375E"/>
      <x:name val="Arial"/>
    </x:font>
    <x:font>
      <x:i/>
      <x:sz val="11"/>
      <x:color rgb="FF375623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FF17375E"/>
      </x:patternFill>
    </x:fill>
    <x:fill>
      <x:patternFill patternType="solid">
        <x:fgColor rgb="FFD9EAF7"/>
      </x:patternFill>
    </x:fill>
    <x:fill>
      <x:patternFill patternType="solid">
        <x:fgColor rgb="FF305496"/>
      </x:patternFill>
    </x:fill>
    <x:fill>
      <x:patternFill patternType="solid">
        <x:fgColor rgb="FFFFFFFF"/>
      </x:patternFill>
    </x:fill>
    <x:fill>
      <x:patternFill patternType="solid">
        <x:fgColor rgb="FF70AD47"/>
      </x:patternFill>
    </x:fill>
    <x:fill>
      <x:patternFill patternType="solid">
        <x:fgColor rgb="FFC6EFCE"/>
      </x:patternFill>
    </x:fill>
    <x:fill>
      <x:patternFill patternType="solid">
        <x:fgColor rgb="FFFFEB9C"/>
      </x:patternFill>
    </x:fill>
    <x:fill>
      <x:patternFill patternType="solid">
        <x:fgColor rgb="FFBDD7EE"/>
      </x:patternFill>
    </x:fill>
    <x:fill>
      <x:patternFill patternType="solid">
        <x:fgColor rgb="FFFFC7CE"/>
      </x:patternFill>
    </x:fill>
    <x:fill>
      <x:patternFill patternType="solid">
        <x:fgColor rgb="FF1F4E78"/>
      </x:patternFill>
    </x:fill>
    <x:fill>
      <x:patternFill patternType="solid">
        <x:fgColor rgb="FFF8FBFF"/>
      </x:patternFill>
    </x:fill>
    <x:fill>
      <x:patternFill patternType="solid">
        <x:fgColor rgb="FF5B9BD5"/>
      </x:patternFill>
    </x:fill>
    <x:fill>
      <x:patternFill patternType="solid">
        <x:fgColor rgb="FFE2F0D9"/>
      </x:patternFill>
    </x:fill>
  </x:fills>
  <x:borders count="2">
    <x:border/>
    <x:border/>
  </x:borders>
  <x:cellStyleXfs count="1">
    <x:xf numFmtId="0" fontId="0" fillId="0" borderId="0"/>
  </x:cellStyleXfs>
  <x:cellXfs count="15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200" fontId="4" fillId="5" borderId="0" xfId="0" applyNumberFormat="1" applyFont="1" applyFill="1" applyBorder="1" applyAlignment="1">
      <x:alignment horizontal="center"/>
    </x:xf>
    <x:xf numFmtId="200" fontId="4" fillId="5" borderId="1" xfId="0" applyNumberFormat="1" applyFont="1" applyFill="1" applyBorder="1" applyAlignment="1">
      <x:alignment horizontal="center"/>
    </x:xf>
    <x:xf numFmtId="201" fontId="4" fillId="5" borderId="0" xfId="0" applyNumberFormat="1" applyFont="1" applyFill="1" applyBorder="1" applyAlignment="1">
      <x:alignment horizontal="center"/>
    </x:xf>
    <x:xf numFmtId="201" fontId="4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7" borderId="0" xfId="0" applyNumberFormat="1" applyFont="1" applyFill="1" applyBorder="1"/>
    <x:xf numFmtId="0" fontId="6" fillId="7" borderId="0" xfId="0" applyNumberFormat="1" applyFont="1" applyFill="1" applyBorder="1"/>
    <x:xf numFmtId="0" fontId="5" fillId="7" borderId="1" xfId="0" applyNumberFormat="1" applyFont="1" applyFill="1" applyBorder="1"/>
    <x:xf numFmtId="0" fontId="6" fillId="7" borderId="1" xfId="0" applyNumberFormat="1" applyFont="1" applyFill="1" applyBorder="1"/>
    <x:xf numFmtId="0" fontId="5" fillId="8" borderId="0" xfId="0" applyNumberFormat="1" applyFont="1" applyFill="1" applyBorder="1"/>
    <x:xf numFmtId="0" fontId="6" fillId="8" borderId="0" xfId="0" applyNumberFormat="1" applyFont="1" applyFill="1" applyBorder="1"/>
    <x:xf numFmtId="0" fontId="5" fillId="8" borderId="1" xfId="0" applyNumberFormat="1" applyFont="1" applyFill="1" applyBorder="1"/>
    <x:xf numFmtId="0" fontId="6" fillId="8" borderId="1" xfId="0" applyNumberFormat="1" applyFont="1" applyFill="1" applyBorder="1"/>
    <x:xf numFmtId="0" fontId="5" fillId="9" borderId="0" xfId="0" applyNumberFormat="1" applyFont="1" applyFill="1" applyBorder="1"/>
    <x:xf numFmtId="0" fontId="6" fillId="9" borderId="0" xfId="0" applyNumberFormat="1" applyFont="1" applyFill="1" applyBorder="1"/>
    <x:xf numFmtId="0" fontId="5" fillId="9" borderId="1" xfId="0" applyNumberFormat="1" applyFont="1" applyFill="1" applyBorder="1"/>
    <x:xf numFmtId="0" fontId="6" fillId="9" borderId="1" xfId="0" applyNumberFormat="1" applyFont="1" applyFill="1" applyBorder="1"/>
    <x:xf numFmtId="0" fontId="5" fillId="10" borderId="0" xfId="0" applyNumberFormat="1" applyFont="1" applyFill="1" applyBorder="1"/>
    <x:xf numFmtId="0" fontId="6" fillId="10" borderId="0" xfId="0" applyNumberFormat="1" applyFont="1" applyFill="1" applyBorder="1"/>
    <x:xf numFmtId="0" fontId="5" fillId="10" borderId="1" xfId="0" applyNumberFormat="1" applyFont="1" applyFill="1" applyBorder="1"/>
    <x:xf numFmtId="0" fontId="6" fillId="10" borderId="1" xfId="0" applyNumberFormat="1" applyFont="1" applyFill="1" applyBorder="1"/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wrapText="1"/>
    </x:xf>
    <x:xf numFmtId="0" fontId="3" fillId="11" borderId="0" xfId="0" applyNumberFormat="1" applyFont="1" applyFill="1" applyBorder="1" applyAlignment="1">
      <x:alignment horizontal="center" wrapText="1"/>
    </x:xf>
    <x:xf numFmtId="0" fontId="3" fillId="11" borderId="0" xfId="0" applyNumberFormat="1" applyFont="1" applyFill="1" applyBorder="1" applyAlignment="1">
      <x:alignment horizontal="center" vertical="center" wrapText="1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wrapText="1"/>
    </x:xf>
    <x:xf numFmtId="0" fontId="3" fillId="11" borderId="1" xfId="0" applyNumberFormat="1" applyFont="1" applyFill="1" applyBorder="1" applyAlignment="1">
      <x:alignment horizontal="center" wrapText="1"/>
    </x:xf>
    <x:xf numFmtId="0" fontId="3" fillId="11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12" borderId="0" xfId="0" applyNumberFormat="1" applyFont="1" applyFill="1" applyBorder="1" applyAlignment="1">
      <x:alignment vertical="center" wrapText="1"/>
    </x:xf>
    <x:xf numFmtId="0" fontId="0" fillId="12" borderId="1" xfId="0" applyNumberFormat="1" applyFont="1" applyFill="1" applyBorder="1" applyAlignment="1">
      <x:alignment vertical="center" wrapText="1"/>
    </x:xf>
    <x:xf numFmtId="0" fontId="0" fillId="5" borderId="0" xfId="0" applyNumberFormat="1" applyFont="1" applyFill="1" applyBorder="1" applyAlignment="1">
      <x:alignment vertical="center" wrapText="1"/>
    </x:xf>
    <x:xf numFmtId="0" fontId="0" fillId="5" borderId="1" xfId="0" applyNumberFormat="1" applyFont="1" applyFill="1" applyBorder="1" applyAlignment="1">
      <x:alignment vertical="center" wrapText="1"/>
    </x:xf>
    <x:xf numFmtId="202" fontId="0" fillId="12" borderId="0" xfId="0" applyNumberFormat="1" applyFont="1" applyFill="1" applyBorder="1" applyAlignment="1">
      <x:alignment vertical="center" wrapText="1"/>
    </x:xf>
    <x:xf numFmtId="202" fontId="0" fillId="5" borderId="0" xfId="0" applyNumberFormat="1" applyFont="1" applyFill="1" applyBorder="1" applyAlignment="1">
      <x:alignment vertical="center" wrapText="1"/>
    </x:xf>
    <x:xf numFmtId="202" fontId="0" fillId="12" borderId="1" xfId="0" applyNumberFormat="1" applyFont="1" applyFill="1" applyBorder="1" applyAlignment="1">
      <x:alignment vertical="center" wrapText="1"/>
    </x:xf>
    <x:xf numFmtId="202" fontId="0" fillId="5" borderId="1" xfId="0" applyNumberFormat="1" applyFont="1" applyFill="1" applyBorder="1" applyAlignment="1">
      <x:alignment vertical="center" wrapText="1"/>
    </x:xf>
    <x:xf numFmtId="200" fontId="0" fillId="12" borderId="0" xfId="0" applyNumberFormat="1" applyFont="1" applyFill="1" applyBorder="1" applyAlignment="1">
      <x:alignment vertical="center" wrapText="1"/>
    </x:xf>
    <x:xf numFmtId="200" fontId="0" fillId="5" borderId="0" xfId="0" applyNumberFormat="1" applyFont="1" applyFill="1" applyBorder="1" applyAlignment="1">
      <x:alignment vertical="center" wrapText="1"/>
    </x:xf>
    <x:xf numFmtId="200" fontId="0" fillId="12" borderId="1" xfId="0" applyNumberFormat="1" applyFont="1" applyFill="1" applyBorder="1" applyAlignment="1">
      <x:alignment vertical="center" wrapText="1"/>
    </x:xf>
    <x:xf numFmtId="200" fontId="0" fillId="5" borderId="1" xfId="0" applyNumberFormat="1" applyFont="1" applyFill="1" applyBorder="1" applyAlignment="1">
      <x:alignment vertical="center" wrapText="1"/>
    </x:xf>
    <x:xf numFmtId="203" fontId="0" fillId="12" borderId="0" xfId="0" applyNumberFormat="1" applyFont="1" applyFill="1" applyBorder="1" applyAlignment="1">
      <x:alignment vertical="center" wrapText="1"/>
    </x:xf>
    <x:xf numFmtId="203" fontId="0" fillId="5" borderId="0" xfId="0" applyNumberFormat="1" applyFont="1" applyFill="1" applyBorder="1" applyAlignment="1">
      <x:alignment vertical="center" wrapText="1"/>
    </x:xf>
    <x:xf numFmtId="203" fontId="0" fillId="12" borderId="1" xfId="0" applyNumberFormat="1" applyFont="1" applyFill="1" applyBorder="1" applyAlignment="1">
      <x:alignment vertical="center" wrapText="1"/>
    </x:xf>
    <x:xf numFmtId="203" fontId="0" fillId="5" borderId="1" xfId="0" applyNumberFormat="1" applyFont="1" applyFill="1" applyBorder="1" applyAlignment="1">
      <x:alignment vertical="center" wrapText="1"/>
    </x:xf>
    <x:xf numFmtId="0" fontId="0" fillId="13" borderId="0" xfId="0" applyNumberFormat="1" applyFont="1" applyFill="1" applyBorder="1"/>
    <x:xf numFmtId="0" fontId="3" fillId="13" borderId="0" xfId="0" applyNumberFormat="1" applyFont="1" applyFill="1" applyBorder="1"/>
    <x:xf numFmtId="0" fontId="3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3" fillId="13" borderId="1" xfId="0" applyNumberFormat="1" applyFont="1" applyFill="1" applyBorder="1"/>
    <x:xf numFmtId="0" fontId="3" fillId="13" borderId="1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/>
    <x:xf numFmtId="0" fontId="7" fillId="5" borderId="0" xfId="0" applyNumberFormat="1" applyFont="1" applyFill="1" applyBorder="1" applyAlignment="1">
      <x:alignment horizontal="center"/>
    </x:xf>
    <x:xf numFmtId="0" fontId="7" fillId="5" borderId="1" xfId="0" applyNumberFormat="1" applyFont="1" applyFill="1" applyBorder="1"/>
    <x:xf numFmtId="0" fontId="7" fillId="5" borderId="1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 vertical="center"/>
    </x:xf>
    <x:xf numFmtId="0" fontId="9" fillId="0" borderId="0" xfId="0" applyNumberFormat="1" applyFont="1" applyFill="1" applyBorder="1"/>
    <x:xf numFmtId="0" fontId="10" fillId="3" borderId="0" xfId="0" applyNumberFormat="1" applyFont="1" applyFill="1" applyBorder="1" applyAlignment="1">
      <x:alignment horizontal="center" vertical="center"/>
    </x:xf>
    <x:xf numFmtId="0" fontId="11" fillId="4" borderId="0" xfId="0" applyNumberFormat="1" applyFont="1" applyFill="1" applyBorder="1" applyAlignment="1">
      <x:alignment horizontal="center"/>
    </x:xf>
    <x:xf numFmtId="0" fontId="11" fillId="6" borderId="0" xfId="0" applyNumberFormat="1" applyFont="1" applyFill="1" applyBorder="1" applyAlignment="1">
      <x:alignment horizontal="center"/>
    </x:xf>
    <x:xf numFmtId="200" fontId="12" fillId="5" borderId="0" xfId="0" applyNumberFormat="1" applyFont="1" applyFill="1" applyBorder="1" applyAlignment="1">
      <x:alignment horizontal="center"/>
    </x:xf>
    <x:xf numFmtId="0" fontId="12" fillId="5" borderId="0" xfId="0" applyNumberFormat="1" applyFont="1" applyFill="1" applyBorder="1" applyAlignment="1">
      <x:alignment horizontal="center"/>
    </x:xf>
    <x:xf numFmtId="201" fontId="12" fillId="5" borderId="0" xfId="0" applyNumberFormat="1" applyFont="1" applyFill="1" applyBorder="1" applyAlignment="1">
      <x:alignment horizontal="center"/>
    </x:xf>
    <x:xf numFmtId="0" fontId="13" fillId="7" borderId="0" xfId="0" applyNumberFormat="1" applyFont="1" applyFill="1" applyBorder="1"/>
    <x:xf numFmtId="0" fontId="14" fillId="5" borderId="0" xfId="0" applyNumberFormat="1" applyFont="1" applyFill="1" applyBorder="1"/>
    <x:xf numFmtId="0" fontId="11" fillId="13" borderId="0" xfId="0" applyNumberFormat="1" applyFont="1" applyFill="1" applyBorder="1" applyAlignment="1">
      <x:alignment horizontal="center"/>
    </x:xf>
    <x:xf numFmtId="0" fontId="13" fillId="8" borderId="0" xfId="0" applyNumberFormat="1" applyFont="1" applyFill="1" applyBorder="1"/>
    <x:xf numFmtId="0" fontId="15" fillId="5" borderId="0" xfId="0" applyNumberFormat="1" applyFont="1" applyFill="1" applyBorder="1" applyAlignment="1">
      <x:alignment horizontal="center"/>
    </x:xf>
    <x:xf numFmtId="0" fontId="13" fillId="9" borderId="0" xfId="0" applyNumberFormat="1" applyFont="1" applyFill="1" applyBorder="1"/>
    <x:xf numFmtId="0" fontId="13" fillId="10" borderId="0" xfId="0" applyNumberFormat="1" applyFont="1" applyFill="1" applyBorder="1"/>
    <x:xf numFmtId="0" fontId="11" fillId="11" borderId="0" xfId="0" applyNumberFormat="1" applyFont="1" applyFill="1" applyBorder="1" applyAlignment="1">
      <x:alignment horizontal="center" vertical="center" wrapText="1"/>
    </x:xf>
    <x:xf numFmtId="0" fontId="9" fillId="12" borderId="0" xfId="0" applyNumberFormat="1" applyFont="1" applyFill="1" applyBorder="1" applyAlignment="1">
      <x:alignment vertical="center" wrapText="1"/>
    </x:xf>
    <x:xf numFmtId="202" fontId="9" fillId="12" borderId="0" xfId="0" applyNumberFormat="1" applyFont="1" applyFill="1" applyBorder="1" applyAlignment="1">
      <x:alignment vertical="center" wrapText="1"/>
    </x:xf>
    <x:xf numFmtId="200" fontId="9" fillId="12" borderId="0" xfId="0" applyNumberFormat="1" applyFont="1" applyFill="1" applyBorder="1" applyAlignment="1">
      <x:alignment vertical="center" wrapText="1"/>
    </x:xf>
    <x:xf numFmtId="203" fontId="9" fillId="12" borderId="0" xfId="0" applyNumberFormat="1" applyFont="1" applyFill="1" applyBorder="1" applyAlignment="1">
      <x:alignment vertical="center" wrapText="1"/>
    </x:xf>
    <x:xf numFmtId="0" fontId="9" fillId="5" borderId="0" xfId="0" applyNumberFormat="1" applyFont="1" applyFill="1" applyBorder="1" applyAlignment="1">
      <x:alignment vertical="center" wrapText="1"/>
    </x:xf>
    <x:xf numFmtId="202" fontId="9" fillId="5" borderId="0" xfId="0" applyNumberFormat="1" applyFont="1" applyFill="1" applyBorder="1" applyAlignment="1">
      <x:alignment vertical="center" wrapText="1"/>
    </x:xf>
    <x:xf numFmtId="200" fontId="9" fillId="5" borderId="0" xfId="0" applyNumberFormat="1" applyFont="1" applyFill="1" applyBorder="1" applyAlignment="1">
      <x:alignment vertical="center" wrapText="1"/>
    </x:xf>
    <x:xf numFmtId="203" fontId="9" fillId="5" borderId="0" xfId="0" applyNumberFormat="1" applyFont="1" applyFill="1" applyBorder="1" applyAlignment="1">
      <x:alignment vertical="center" wrapText="1"/>
    </x:xf>
    <x:xf numFmtId="0" fontId="8" fillId="2" borderId="1" xfId="0" applyNumberFormat="1" applyFont="1" applyFill="1" applyBorder="1" applyAlignment="1">
      <x:alignment horizontal="center" vertical="center"/>
    </x:xf>
    <x:xf numFmtId="0" fontId="9" fillId="0" borderId="1" xfId="0" applyNumberFormat="1" applyFont="1" applyFill="1" applyBorder="1"/>
    <x:xf numFmtId="0" fontId="10" fillId="3" borderId="1" xfId="0" applyNumberFormat="1" applyFont="1" applyFill="1" applyBorder="1" applyAlignment="1">
      <x:alignment horizontal="center" vertical="center"/>
    </x:xf>
    <x:xf numFmtId="0" fontId="11" fillId="4" borderId="1" xfId="0" applyNumberFormat="1" applyFont="1" applyFill="1" applyBorder="1" applyAlignment="1">
      <x:alignment horizontal="center"/>
    </x:xf>
    <x:xf numFmtId="0" fontId="11" fillId="6" borderId="1" xfId="0" applyNumberFormat="1" applyFont="1" applyFill="1" applyBorder="1" applyAlignment="1">
      <x:alignment horizontal="center"/>
    </x:xf>
    <x:xf numFmtId="200" fontId="12" fillId="5" borderId="1" xfId="0" applyNumberFormat="1" applyFont="1" applyFill="1" applyBorder="1" applyAlignment="1">
      <x:alignment horizontal="center"/>
    </x:xf>
    <x:xf numFmtId="0" fontId="12" fillId="5" borderId="1" xfId="0" applyNumberFormat="1" applyFont="1" applyFill="1" applyBorder="1" applyAlignment="1">
      <x:alignment horizontal="center"/>
    </x:xf>
    <x:xf numFmtId="201" fontId="12" fillId="5" borderId="1" xfId="0" applyNumberFormat="1" applyFont="1" applyFill="1" applyBorder="1" applyAlignment="1">
      <x:alignment horizontal="center"/>
    </x:xf>
    <x:xf numFmtId="0" fontId="13" fillId="7" borderId="1" xfId="0" applyNumberFormat="1" applyFont="1" applyFill="1" applyBorder="1"/>
    <x:xf numFmtId="0" fontId="14" fillId="5" borderId="1" xfId="0" applyNumberFormat="1" applyFont="1" applyFill="1" applyBorder="1"/>
    <x:xf numFmtId="0" fontId="11" fillId="13" borderId="1" xfId="0" applyNumberFormat="1" applyFont="1" applyFill="1" applyBorder="1" applyAlignment="1">
      <x:alignment horizontal="center"/>
    </x:xf>
    <x:xf numFmtId="0" fontId="13" fillId="8" borderId="1" xfId="0" applyNumberFormat="1" applyFont="1" applyFill="1" applyBorder="1"/>
    <x:xf numFmtId="0" fontId="15" fillId="5" borderId="1" xfId="0" applyNumberFormat="1" applyFont="1" applyFill="1" applyBorder="1" applyAlignment="1">
      <x:alignment horizontal="center"/>
    </x:xf>
    <x:xf numFmtId="0" fontId="13" fillId="9" borderId="1" xfId="0" applyNumberFormat="1" applyFont="1" applyFill="1" applyBorder="1"/>
    <x:xf numFmtId="0" fontId="13" fillId="10" borderId="1" xfId="0" applyNumberFormat="1" applyFont="1" applyFill="1" applyBorder="1"/>
    <x:xf numFmtId="0" fontId="11" fillId="11" borderId="1" xfId="0" applyNumberFormat="1" applyFont="1" applyFill="1" applyBorder="1" applyAlignment="1">
      <x:alignment horizontal="center" vertical="center" wrapText="1"/>
    </x:xf>
    <x:xf numFmtId="0" fontId="9" fillId="12" borderId="1" xfId="0" applyNumberFormat="1" applyFont="1" applyFill="1" applyBorder="1" applyAlignment="1">
      <x:alignment vertical="center" wrapText="1"/>
    </x:xf>
    <x:xf numFmtId="202" fontId="9" fillId="12" borderId="1" xfId="0" applyNumberFormat="1" applyFont="1" applyFill="1" applyBorder="1" applyAlignment="1">
      <x:alignment vertical="center" wrapText="1"/>
    </x:xf>
    <x:xf numFmtId="200" fontId="9" fillId="12" borderId="1" xfId="0" applyNumberFormat="1" applyFont="1" applyFill="1" applyBorder="1" applyAlignment="1">
      <x:alignment vertical="center" wrapText="1"/>
    </x:xf>
    <x:xf numFmtId="203" fontId="9" fillId="12" borderId="1" xfId="0" applyNumberFormat="1" applyFont="1" applyFill="1" applyBorder="1" applyAlignment="1">
      <x:alignment vertical="center" wrapText="1"/>
    </x:xf>
    <x:xf numFmtId="0" fontId="9" fillId="5" borderId="1" xfId="0" applyNumberFormat="1" applyFont="1" applyFill="1" applyBorder="1" applyAlignment="1">
      <x:alignment vertical="center" wrapText="1"/>
    </x:xf>
    <x:xf numFmtId="202" fontId="9" fillId="5" borderId="1" xfId="0" applyNumberFormat="1" applyFont="1" applyFill="1" applyBorder="1" applyAlignment="1">
      <x:alignment vertical="center" wrapText="1"/>
    </x:xf>
    <x:xf numFmtId="200" fontId="9" fillId="5" borderId="1" xfId="0" applyNumberFormat="1" applyFont="1" applyFill="1" applyBorder="1" applyAlignment="1">
      <x:alignment vertical="center" wrapText="1"/>
    </x:xf>
    <x:xf numFmtId="203" fontId="9" fillId="5" borderId="1" xfId="0" applyNumberFormat="1" applyFont="1" applyFill="1" applyBorder="1" applyAlignment="1">
      <x:alignment vertical="center" wrapText="1"/>
    </x:xf>
    <x:xf numFmtId="0" fontId="0" fillId="14" borderId="0" xfId="0" applyNumberFormat="1" applyFont="1" applyFill="1" applyBorder="1"/>
    <x:xf numFmtId="0" fontId="16" fillId="14" borderId="0" xfId="0" applyNumberFormat="1" applyFont="1" applyFill="1" applyBorder="1"/>
    <x:xf numFmtId="0" fontId="16" fillId="14" borderId="0" xfId="0" applyNumberFormat="1" applyFont="1" applyFill="1" applyBorder="1" applyAlignment="1">
      <x:alignment horizontal="center"/>
    </x:xf>
  </x:cellXfs>
  <x:cellStyles count="1">
    <x:cellStyle name="Normal" xfId="0"/>
  </x:cellStyles>
  <x:dxfs count="5">
    <x:dxf>
      <x:font>
        <x:b/>
        <x:color rgb="FF006100"/>
      </x:font>
      <x:fill>
        <x:patternFill patternType="solid">
          <x:bgColor rgb="FFC6EFCE"/>
        </x:patternFill>
      </x:fill>
    </x:dxf>
    <x:dxf>
      <x:font>
        <x:b/>
        <x:color rgb="FF9C6500"/>
      </x:font>
      <x:fill>
        <x:patternFill patternType="solid">
          <x:bgColor rgb="FFFFEB9C"/>
        </x:patternFill>
      </x:fill>
    </x:dxf>
    <x:dxf>
      <x:font>
        <x:b/>
        <x:color rgb="FF1F4E78"/>
      </x:font>
      <x:fill>
        <x:patternFill patternType="solid">
          <x:bgColor rgb="FFBDD7EE"/>
        </x:patternFill>
      </x:fill>
    </x:dxf>
    <x:dxf>
      <x:font>
        <x:b/>
        <x:color rgb="FF9C0006"/>
      </x:font>
      <x:fill>
        <x:patternFill patternType="solid">
          <x:bgColor rgb="FFFFC7CE"/>
        </x:patternFill>
      </x:fill>
    </x:dxf>
    <x:dxf>
      <x:font>
        <x:color rgb="FF9C0006"/>
      </x:font>
      <x:fill>
        <x:patternFill patternType="solid">
          <x:bgColor rgb="FFFFC7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cbe4d89e4e84699" /><Relationship Type="http://schemas.openxmlformats.org/officeDocument/2006/relationships/theme" Target="/xl/theme/theme1.xml" Id="Ra66ba4954f454760" /><Relationship Type="http://schemas.openxmlformats.org/officeDocument/2006/relationships/sharedStrings" Target="/xl/sharedStrings.xml" Id="R59d43a0a04994f0a" /><Relationship Type="http://schemas.openxmlformats.org/officeDocument/2006/relationships/worksheet" Target="/xl/worksheets/sheet1.xml" Id="Ra976b810b5434c6f" /></Relationships>
</file>

<file path=xl/tables/table1.xml><?xml version="1.0" encoding="utf-8"?>
<x:table xmlns:x="http://schemas.openxmlformats.org/spreadsheetml/2006/main" id="1" name="TableauReglementFournisseurs" displayName="TableauReglementFournisseurs" ref="A9:N28" headerRowCount="1">
  <x:tableColumns count="14">
    <x:tableColumn id="1" name="N° facture"/>
    <x:tableColumn id="2" name="Fournisseur"/>
    <x:tableColumn id="3" name="Ville"/>
    <x:tableColumn id="4" name="Catégorie"/>
    <x:tableColumn id="5" name="Date facture"/>
    <x:tableColumn id="6" name="Échéance"/>
    <x:tableColumn id="7" name="Montant TTC"/>
    <x:tableColumn id="8" name="Mode paiement"/>
    <x:tableColumn id="9" name="Montant réglé"/>
    <x:tableColumn id="10" name="Solde restant"/>
    <x:tableColumn id="11" name="Date règlement"/>
    <x:tableColumn id="12" name="Retard (jours)"/>
    <x:tableColumn id="13" name="Statut auto"/>
    <x:tableColumn id="14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797c605b41844149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24" hidden="0" customWidth="1"/>
    <x:col min="3" max="3" width="15" hidden="0" customWidth="1"/>
    <x:col min="4" max="4" width="18" hidden="0" customWidth="1"/>
    <x:col min="5" max="5" width="13" hidden="0" customWidth="1"/>
    <x:col min="6" max="6" width="13" hidden="0" customWidth="1"/>
    <x:col min="7" max="7" width="14" hidden="0" customWidth="1"/>
    <x:col min="8" max="8" width="16" hidden="0" customWidth="1"/>
    <x:col min="9" max="9" width="14" hidden="0" customWidth="1"/>
    <x:col min="10" max="10" width="14" hidden="0" customWidth="1"/>
    <x:col min="11" max="11" width="14" hidden="0" customWidth="1"/>
    <x:col min="12" max="12" width="12" hidden="0" customWidth="1"/>
    <x:col min="13" max="13" width="18" hidden="0" customWidth="1"/>
    <x:col min="14" max="14" width="28" hidden="0" customWidth="1"/>
  </x:cols>
  <x:sheetData>
    <x:row r="1" ht="34" customHeight="1">
      <x:c r="A1" s="99" t="str">
        <x:v>TABLEAU DE SUIVI DES RÈGLEMENTS FOURNISSEURS</x:v>
      </x:c>
      <x:c r="B1" s="100"/>
      <x:c r="C1" s="100"/>
      <x:c r="D1" s="100"/>
      <x:c r="E1" s="100"/>
      <x:c r="F1" s="100"/>
      <x:c r="G1" s="100"/>
      <x:c r="H1" s="100"/>
      <x:c r="I1" s="100"/>
      <x:c r="J1" s="100"/>
      <x:c r="K1" s="100"/>
      <x:c r="L1" s="100"/>
      <x:c r="M1" s="100"/>
      <x:c r="N1" s="100"/>
    </x:row>
    <x:row r="2" ht="24" customHeight="1">
      <x:c r="A2" s="101" t="str">
        <x:v>Modèle Excel gratuit – suivi des factures, échéances, paiements, retards et soldes fournisseurs</x:v>
      </x:c>
      <x:c r="B2" s="100"/>
      <x:c r="C2" s="100"/>
      <x:c r="D2" s="100"/>
      <x:c r="E2" s="100"/>
      <x:c r="F2" s="100"/>
      <x:c r="G2" s="100"/>
      <x:c r="H2" s="100"/>
      <x:c r="I2" s="100"/>
      <x:c r="J2" s="100"/>
      <x:c r="K2" s="100"/>
      <x:c r="L2" s="100"/>
      <x:c r="M2" s="100"/>
      <x:c r="N2" s="100"/>
    </x:row>
    <x:row r="3">
      <x:c r="A3" s="100"/>
      <x:c r="B3" s="100"/>
      <x:c r="C3" s="100"/>
      <x:c r="D3" s="100"/>
      <x:c r="E3" s="100"/>
      <x:c r="F3" s="100"/>
      <x:c r="G3" s="100"/>
      <x:c r="H3" s="100"/>
      <x:c r="I3" s="100"/>
      <x:c r="J3" s="100"/>
      <x:c r="K3" s="100"/>
      <x:c r="L3" s="100"/>
      <x:c r="M3" s="100"/>
      <x:c r="N3" s="100"/>
    </x:row>
    <x:row r="4">
      <x:c r="A4" s="102" t="str">
        <x:v>Total facturé TTC</x:v>
      </x:c>
      <x:c r="B4" s="102" t="str">
        <x:v>Total réglé</x:v>
      </x:c>
      <x:c r="C4" s="102" t="str">
        <x:v>Reste à payer</x:v>
      </x:c>
      <x:c r="D4" s="102" t="str">
        <x:v>Factures en retard</x:v>
      </x:c>
      <x:c r="E4" s="102" t="str">
        <x:v>À payer sous 7 j</x:v>
      </x:c>
      <x:c r="F4" s="102" t="str">
        <x:v>Taux réglé</x:v>
      </x:c>
      <x:c r="G4" s="100"/>
      <x:c r="H4" s="103" t="str">
        <x:v>Légende automatique des statuts</x:v>
      </x:c>
      <x:c r="I4" s="100"/>
      <x:c r="J4" s="100"/>
      <x:c r="K4" s="100"/>
      <x:c r="L4" s="100"/>
      <x:c r="M4" s="100"/>
      <x:c r="N4" s="100"/>
    </x:row>
    <x:row r="5">
      <x:c r="A5" s="104" t="n">
        <x:f>SUM(G9:G28)</x:f>
        <x:v>72580</x:v>
      </x:c>
      <x:c r="B5" s="104" t="n">
        <x:f>SUM(I9:I28)</x:f>
        <x:v>23930</x:v>
      </x:c>
      <x:c r="C5" s="104" t="n">
        <x:f>SUM(J9:J28)</x:f>
        <x:v>48650</x:v>
      </x:c>
      <x:c r="D5" s="105" t="n">
        <x:f>COUNTIF(M9:M28,"En retard")</x:f>
        <x:v>1</x:v>
      </x:c>
      <x:c r="E5" s="105" t="n">
        <x:f>COUNTIF(M9:M28,"À payer")</x:f>
        <x:v>1</x:v>
      </x:c>
      <x:c r="F5" s="106" t="n">
        <x:f>IFERROR(B5/A5,0)</x:f>
        <x:v>0.32970515293469277</x:v>
      </x:c>
      <x:c r="G5" s="100"/>
      <x:c r="H5" s="107" t="str">
        <x:v>Payée</x:v>
      </x:c>
      <x:c r="I5" s="108" t="str">
        <x:v>Facture soldée</x:v>
      </x:c>
      <x:c r="J5" s="100"/>
      <x:c r="K5" s="109" t="str">
        <x:v>Payée</x:v>
      </x:c>
      <x:c r="L5" s="109" t="str">
        <x:v>Partiel</x:v>
      </x:c>
      <x:c r="M5" s="109" t="str">
        <x:v>À payer</x:v>
      </x:c>
      <x:c r="N5" s="109" t="str">
        <x:v>Retard</x:v>
      </x:c>
    </x:row>
    <x:row r="6">
      <x:c r="A6" s="100"/>
      <x:c r="B6" s="100"/>
      <x:c r="C6" s="100"/>
      <x:c r="D6" s="100"/>
      <x:c r="E6" s="100"/>
      <x:c r="F6" s="100"/>
      <x:c r="G6" s="100"/>
      <x:c r="H6" s="110" t="str">
        <x:v>Partiellement payée</x:v>
      </x:c>
      <x:c r="I6" s="108" t="str">
        <x:v>Règlement incomplet</x:v>
      </x:c>
      <x:c r="J6" s="100"/>
      <x:c r="K6" s="111" t="n">
        <x:f>COUNTIF(M10:M28,"Payée")</x:f>
        <x:v>2</x:v>
      </x:c>
      <x:c r="L6" s="111" t="n">
        <x:f>COUNTIF(M10:M28,"Partiellement payée")</x:f>
        <x:v>2</x:v>
      </x:c>
      <x:c r="M6" s="111" t="n">
        <x:f>COUNTIF(M10:M28,"À payer")</x:f>
        <x:v>1</x:v>
      </x:c>
      <x:c r="N6" s="111" t="n">
        <x:f>COUNTIF(M10:M28,"En retard")</x:f>
        <x:v>1</x:v>
      </x:c>
    </x:row>
    <x:row r="7">
      <x:c r="A7" s="100"/>
      <x:c r="B7" s="100"/>
      <x:c r="C7" s="100"/>
      <x:c r="D7" s="100"/>
      <x:c r="E7" s="100"/>
      <x:c r="F7" s="100"/>
      <x:c r="G7" s="100"/>
      <x:c r="H7" s="112" t="str">
        <x:v>À payer</x:v>
      </x:c>
      <x:c r="I7" s="108" t="str">
        <x:v>Échéance proche</x:v>
      </x:c>
      <x:c r="J7" s="100"/>
      <x:c r="K7" s="100"/>
      <x:c r="L7" s="100"/>
      <x:c r="M7" s="100"/>
      <x:c r="N7" s="100"/>
    </x:row>
    <x:row r="8">
      <x:c r="A8" s="100"/>
      <x:c r="B8" s="100"/>
      <x:c r="C8" s="100"/>
      <x:c r="D8" s="100"/>
      <x:c r="E8" s="100"/>
      <x:c r="F8" s="100"/>
      <x:c r="G8" s="100"/>
      <x:c r="H8" s="113" t="str">
        <x:v>En retard</x:v>
      </x:c>
      <x:c r="I8" s="108" t="str">
        <x:v>Échéance dépassée</x:v>
      </x:c>
      <x:c r="J8" s="100"/>
      <x:c r="K8" s="100"/>
      <x:c r="L8" s="100"/>
      <x:c r="M8" s="100"/>
      <x:c r="N8" s="100"/>
    </x:row>
    <x:row r="9" ht="34" customHeight="1">
      <x:c r="A9" s="114" t="str">
        <x:v>N° facture</x:v>
      </x:c>
      <x:c r="B9" s="114" t="str">
        <x:v>Fournisseur</x:v>
      </x:c>
      <x:c r="C9" s="114" t="str">
        <x:v>Ville</x:v>
      </x:c>
      <x:c r="D9" s="114" t="str">
        <x:v>Catégorie</x:v>
      </x:c>
      <x:c r="E9" s="114" t="str">
        <x:v>Date facture</x:v>
      </x:c>
      <x:c r="F9" s="114" t="str">
        <x:v>Échéance</x:v>
      </x:c>
      <x:c r="G9" s="114" t="str">
        <x:v>Montant TTC</x:v>
      </x:c>
      <x:c r="H9" s="114" t="str">
        <x:v>Mode paiement</x:v>
      </x:c>
      <x:c r="I9" s="114" t="str">
        <x:v>Montant réglé</x:v>
      </x:c>
      <x:c r="J9" s="114" t="str">
        <x:v>Solde restant</x:v>
      </x:c>
      <x:c r="K9" s="114" t="str">
        <x:v>Date règlement</x:v>
      </x:c>
      <x:c r="L9" s="114" t="str">
        <x:v>Retard (jours)</x:v>
      </x:c>
      <x:c r="M9" s="114" t="str">
        <x:v>Statut auto</x:v>
      </x:c>
      <x:c r="N9" s="114" t="str">
        <x:v>Commentaire</x:v>
      </x:c>
    </x:row>
    <x:row r="10">
      <x:c r="A10" s="115" t="str">
        <x:v>FAC-2026-001</x:v>
      </x:c>
      <x:c r="B10" s="115" t="str">
        <x:v>Atlas Maintenance</x:v>
      </x:c>
      <x:c r="C10" s="115" t="str">
        <x:v>Casablanca</x:v>
      </x:c>
      <x:c r="D10" s="115" t="str">
        <x:v>Maintenance</x:v>
      </x:c>
      <x:c r="E10" s="116" t="n">
        <x:v>46174</x:v>
      </x:c>
      <x:c r="F10" s="116" t="n">
        <x:v>46184</x:v>
      </x:c>
      <x:c r="G10" s="117" t="n">
        <x:v>12450</x:v>
      </x:c>
      <x:c r="H10" s="117" t="str">
        <x:v>Virement</x:v>
      </x:c>
      <x:c r="I10" s="117" t="n">
        <x:v>12450</x:v>
      </x:c>
      <x:c r="J10" s="117" t="n">
        <x:f>MAX(0,G10-I10)</x:f>
        <x:v>0</x:v>
      </x:c>
      <x:c r="K10" s="116" t="n">
        <x:v>46183</x:v>
      </x:c>
      <x:c r="L10" s="118" t="n">
        <x:f>IF(J10=0,0,MAX(0,TODAY()-F10))</x:f>
        <x:v>0</x:v>
      </x:c>
      <x:c r="M10" s="115" t="str">
        <x:f>IF(A10="","",IF(J10=0,"Payée",IF(I10&gt;0,"Partiellement payée",IF(F10&lt;TODAY(),"En retard",IF(F10&lt;=TODAY()+7,"À payer","En attente")))))</x:f>
        <x:v>Payée</x:v>
      </x:c>
      <x:c r="N10" s="115" t="str">
        <x:v>Soldée dans les délais</x:v>
      </x:c>
    </x:row>
    <x:row r="11">
      <x:c r="A11" s="119" t="str">
        <x:v>FAC-2026-002</x:v>
      </x:c>
      <x:c r="B11" s="119" t="str">
        <x:v>Bureau Pro Services</x:v>
      </x:c>
      <x:c r="C11" s="119" t="str">
        <x:v>Rabat</x:v>
      </x:c>
      <x:c r="D11" s="119" t="str">
        <x:v>Fournitures</x:v>
      </x:c>
      <x:c r="E11" s="120" t="n">
        <x:v>46176</x:v>
      </x:c>
      <x:c r="F11" s="120" t="n">
        <x:v>46194</x:v>
      </x:c>
      <x:c r="G11" s="121" t="n">
        <x:v>3850</x:v>
      </x:c>
      <x:c r="H11" s="121" t="str">
        <x:v>Virement</x:v>
      </x:c>
      <x:c r="I11" s="121" t="n">
        <x:v>1500</x:v>
      </x:c>
      <x:c r="J11" s="121" t="n">
        <x:f>MAX(0,G11-I11)</x:f>
        <x:v>2350</x:v>
      </x:c>
      <x:c r="K11" s="120" t="n">
        <x:v>46189</x:v>
      </x:c>
      <x:c r="L11" s="122" t="n">
        <x:f>IF(J11=0,0,MAX(0,TODAY()-F11))</x:f>
        <x:v>1</x:v>
      </x:c>
      <x:c r="M11" s="119" t="str">
        <x:f>IF(A11="","",IF(J11=0,"Payée",IF(I11&gt;0,"Partiellement payée",IF(F11&lt;TODAY(),"En retard",IF(F11&lt;=TODAY()+7,"À payer","En attente")))))</x:f>
        <x:v>Partiellement payée</x:v>
      </x:c>
      <x:c r="N11" s="119" t="str">
        <x:v>Paiement partiel</x:v>
      </x:c>
    </x:row>
    <x:row r="12">
      <x:c r="A12" s="115" t="str">
        <x:v>FAC-2026-003</x:v>
      </x:c>
      <x:c r="B12" s="115" t="str">
        <x:v>Logis Maroc Express</x:v>
      </x:c>
      <x:c r="C12" s="115" t="str">
        <x:v>Tanger</x:v>
      </x:c>
      <x:c r="D12" s="115" t="str">
        <x:v>Transport</x:v>
      </x:c>
      <x:c r="E12" s="116" t="n">
        <x:v>46179</x:v>
      </x:c>
      <x:c r="F12" s="116" t="n">
        <x:v>46186</x:v>
      </x:c>
      <x:c r="G12" s="117" t="n">
        <x:v>7200</x:v>
      </x:c>
      <x:c r="H12" s="117" t="str">
        <x:v>Chèque</x:v>
      </x:c>
      <x:c r="I12" s="117" t="n">
        <x:v>0</x:v>
      </x:c>
      <x:c r="J12" s="117" t="n">
        <x:f>MAX(0,G12-I12)</x:f>
        <x:v>7200</x:v>
      </x:c>
      <x:c r="K12" s="116"/>
      <x:c r="L12" s="118" t="n">
        <x:f>IF(J12=0,0,MAX(0,TODAY()-F12))</x:f>
        <x:v>9</x:v>
      </x:c>
      <x:c r="M12" s="115" t="str">
        <x:f>IF(A12="","",IF(J12=0,"Payée",IF(I12&gt;0,"Partiellement payée",IF(F12&lt;TODAY(),"En retard",IF(F12&lt;=TODAY()+7,"À payer","En attente")))))</x:f>
        <x:v>En retard</x:v>
      </x:c>
      <x:c r="N12" s="115" t="str">
        <x:v>À relancer</x:v>
      </x:c>
    </x:row>
    <x:row r="13">
      <x:c r="A13" s="119" t="str">
        <x:v>FAC-2026-004</x:v>
      </x:c>
      <x:c r="B13" s="119" t="str">
        <x:v>Delta Informatique</x:v>
      </x:c>
      <x:c r="C13" s="119" t="str">
        <x:v>Marrakech</x:v>
      </x:c>
      <x:c r="D13" s="119" t="str">
        <x:v>Informatique</x:v>
      </x:c>
      <x:c r="E13" s="120" t="n">
        <x:v>46182</x:v>
      </x:c>
      <x:c r="F13" s="120" t="n">
        <x:v>46204</x:v>
      </x:c>
      <x:c r="G13" s="121" t="n">
        <x:v>15600</x:v>
      </x:c>
      <x:c r="H13" s="121" t="str">
        <x:v>Virement</x:v>
      </x:c>
      <x:c r="I13" s="121" t="n">
        <x:v>0</x:v>
      </x:c>
      <x:c r="J13" s="121" t="n">
        <x:f>MAX(0,G13-I13)</x:f>
        <x:v>15600</x:v>
      </x:c>
      <x:c r="K13" s="120"/>
      <x:c r="L13" s="122" t="n">
        <x:f>IF(J13=0,0,MAX(0,TODAY()-F13))</x:f>
        <x:v>0</x:v>
      </x:c>
      <x:c r="M13" s="119" t="str">
        <x:f>IF(A13="","",IF(J13=0,"Payée",IF(I13&gt;0,"Partiellement payée",IF(F13&lt;TODAY(),"En retard",IF(F13&lt;=TODAY()+7,"À payer","En attente")))))</x:f>
        <x:v>En attente</x:v>
      </x:c>
      <x:c r="N13" s="119" t="str">
        <x:v>Attente validation</x:v>
      </x:c>
    </x:row>
    <x:row r="14">
      <x:c r="A14" s="115" t="str">
        <x:v>FAC-2026-005</x:v>
      </x:c>
      <x:c r="B14" s="115" t="str">
        <x:v>Nord Emballage</x:v>
      </x:c>
      <x:c r="C14" s="115" t="str">
        <x:v>Fès</x:v>
      </x:c>
      <x:c r="D14" s="115" t="str">
        <x:v>Emballage</x:v>
      </x:c>
      <x:c r="E14" s="116" t="n">
        <x:v>46186</x:v>
      </x:c>
      <x:c r="F14" s="116" t="n">
        <x:v>46192</x:v>
      </x:c>
      <x:c r="G14" s="117" t="n">
        <x:v>4980</x:v>
      </x:c>
      <x:c r="H14" s="117" t="str">
        <x:v>Prélèvement</x:v>
      </x:c>
      <x:c r="I14" s="117" t="n">
        <x:v>4980</x:v>
      </x:c>
      <x:c r="J14" s="117" t="n">
        <x:f>MAX(0,G14-I14)</x:f>
        <x:v>0</x:v>
      </x:c>
      <x:c r="K14" s="116" t="n">
        <x:v>46192</x:v>
      </x:c>
      <x:c r="L14" s="118" t="n">
        <x:f>IF(J14=0,0,MAX(0,TODAY()-F14))</x:f>
        <x:v>0</x:v>
      </x:c>
      <x:c r="M14" s="115" t="str">
        <x:f>IF(A14="","",IF(J14=0,"Payée",IF(I14&gt;0,"Partiellement payée",IF(F14&lt;TODAY(),"En retard",IF(F14&lt;=TODAY()+7,"À payer","En attente")))))</x:f>
        <x:v>Payée</x:v>
      </x:c>
      <x:c r="N14" s="115" t="str">
        <x:v>OK</x:v>
      </x:c>
    </x:row>
    <x:row r="15">
      <x:c r="A15" s="119" t="str">
        <x:v>FAC-2026-006</x:v>
      </x:c>
      <x:c r="B15" s="119" t="str">
        <x:v>Clean Facility</x:v>
      </x:c>
      <x:c r="C15" s="119" t="str">
        <x:v>Agadir</x:v>
      </x:c>
      <x:c r="D15" s="119" t="str">
        <x:v>Services généraux</x:v>
      </x:c>
      <x:c r="E15" s="120" t="n">
        <x:v>46189</x:v>
      </x:c>
      <x:c r="F15" s="120" t="n">
        <x:v>46195</x:v>
      </x:c>
      <x:c r="G15" s="121" t="n">
        <x:v>6400</x:v>
      </x:c>
      <x:c r="H15" s="121" t="str">
        <x:v>Virement</x:v>
      </x:c>
      <x:c r="I15" s="121" t="n">
        <x:v>0</x:v>
      </x:c>
      <x:c r="J15" s="121" t="n">
        <x:f>MAX(0,G15-I15)</x:f>
        <x:v>6400</x:v>
      </x:c>
      <x:c r="K15" s="120"/>
      <x:c r="L15" s="122" t="n">
        <x:f>IF(J15=0,0,MAX(0,TODAY()-F15))</x:f>
        <x:v>0</x:v>
      </x:c>
      <x:c r="M15" s="119" t="str">
        <x:f>IF(A15="","",IF(J15=0,"Payée",IF(I15&gt;0,"Partiellement payée",IF(F15&lt;TODAY(),"En retard",IF(F15&lt;=TODAY()+7,"À payer","En attente")))))</x:f>
        <x:v>À payer</x:v>
      </x:c>
      <x:c r="N15" s="119" t="str">
        <x:v>Contrôle facture</x:v>
      </x:c>
    </x:row>
    <x:row r="16">
      <x:c r="A16" s="115" t="str">
        <x:v>FAC-2026-007</x:v>
      </x:c>
      <x:c r="B16" s="115" t="str">
        <x:v>Sahara Énergie</x:v>
      </x:c>
      <x:c r="C16" s="115" t="str">
        <x:v>Laâyoune</x:v>
      </x:c>
      <x:c r="D16" s="115" t="str">
        <x:v>Énergie</x:v>
      </x:c>
      <x:c r="E16" s="116" t="n">
        <x:v>46194</x:v>
      </x:c>
      <x:c r="F16" s="116" t="n">
        <x:v>46214</x:v>
      </x:c>
      <x:c r="G16" s="117" t="n">
        <x:v>22100</x:v>
      </x:c>
      <x:c r="H16" s="117" t="str">
        <x:v>Virement</x:v>
      </x:c>
      <x:c r="I16" s="117" t="n">
        <x:v>5000</x:v>
      </x:c>
      <x:c r="J16" s="117" t="n">
        <x:f>MAX(0,G16-I16)</x:f>
        <x:v>17100</x:v>
      </x:c>
      <x:c r="K16" s="116" t="n">
        <x:v>46209</x:v>
      </x:c>
      <x:c r="L16" s="118" t="n">
        <x:f>IF(J16=0,0,MAX(0,TODAY()-F16))</x:f>
        <x:v>0</x:v>
      </x:c>
      <x:c r="M16" s="115" t="str">
        <x:f>IF(A16="","",IF(J16=0,"Payée",IF(I16&gt;0,"Partiellement payée",IF(F16&lt;TODAY(),"En retard",IF(F16&lt;=TODAY()+7,"À payer","En attente")))))</x:f>
        <x:v>Partiellement payée</x:v>
      </x:c>
      <x:c r="N16" s="115" t="str">
        <x:v>Échéancier négocié</x:v>
      </x:c>
    </x:row>
    <x:row r="17">
      <x:c r="A17" s="119"/>
      <x:c r="B17" s="119"/>
      <x:c r="C17" s="119"/>
      <x:c r="D17" s="119"/>
      <x:c r="E17" s="120"/>
      <x:c r="F17" s="120"/>
      <x:c r="G17" s="121"/>
      <x:c r="H17" s="121"/>
      <x:c r="I17" s="121"/>
      <x:c r="J17" s="121" t="n">
        <x:f>MAX(0,G17-I17)</x:f>
        <x:v>0</x:v>
      </x:c>
      <x:c r="K17" s="120"/>
      <x:c r="L17" s="122" t="n">
        <x:f>IF(J17=0,0,MAX(0,TODAY()-F17))</x:f>
        <x:v>0</x:v>
      </x:c>
      <x:c r="M17" s="119" t="str">
        <x:f>IF(A17="","",IF(J17=0,"Payée",IF(I17&gt;0,"Partiellement payée",IF(F17&lt;TODAY(),"En retard",IF(F17&lt;=TODAY()+7,"À payer","En attente")))))</x:f>
      </x:c>
      <x:c r="N17" s="119"/>
    </x:row>
    <x:row r="18">
      <x:c r="A18" s="115"/>
      <x:c r="B18" s="115"/>
      <x:c r="C18" s="115"/>
      <x:c r="D18" s="115"/>
      <x:c r="E18" s="116"/>
      <x:c r="F18" s="116"/>
      <x:c r="G18" s="117"/>
      <x:c r="H18" s="117"/>
      <x:c r="I18" s="117"/>
      <x:c r="J18" s="117" t="n">
        <x:f>MAX(0,G18-I18)</x:f>
        <x:v>0</x:v>
      </x:c>
      <x:c r="K18" s="116"/>
      <x:c r="L18" s="118" t="n">
        <x:f>IF(J18=0,0,MAX(0,TODAY()-F18))</x:f>
        <x:v>0</x:v>
      </x:c>
      <x:c r="M18" s="115" t="str">
        <x:f>IF(A18="","",IF(J18=0,"Payée",IF(I18&gt;0,"Partiellement payée",IF(F18&lt;TODAY(),"En retard",IF(F18&lt;=TODAY()+7,"À payer","En attente")))))</x:f>
      </x:c>
      <x:c r="N18" s="115"/>
    </x:row>
    <x:row r="19">
      <x:c r="A19" s="119"/>
      <x:c r="B19" s="119"/>
      <x:c r="C19" s="119"/>
      <x:c r="D19" s="119"/>
      <x:c r="E19" s="120"/>
      <x:c r="F19" s="120"/>
      <x:c r="G19" s="121"/>
      <x:c r="H19" s="121"/>
      <x:c r="I19" s="121"/>
      <x:c r="J19" s="121" t="n">
        <x:f>MAX(0,G19-I19)</x:f>
        <x:v>0</x:v>
      </x:c>
      <x:c r="K19" s="120"/>
      <x:c r="L19" s="122" t="n">
        <x:f>IF(J19=0,0,MAX(0,TODAY()-F19))</x:f>
        <x:v>0</x:v>
      </x:c>
      <x:c r="M19" s="119" t="str">
        <x:f>IF(A19="","",IF(J19=0,"Payée",IF(I19&gt;0,"Partiellement payée",IF(F19&lt;TODAY(),"En retard",IF(F19&lt;=TODAY()+7,"À payer","En attente")))))</x:f>
      </x:c>
      <x:c r="N19" s="119"/>
    </x:row>
    <x:row r="20">
      <x:c r="A20" s="115"/>
      <x:c r="B20" s="115"/>
      <x:c r="C20" s="115"/>
      <x:c r="D20" s="115"/>
      <x:c r="E20" s="116"/>
      <x:c r="F20" s="116"/>
      <x:c r="G20" s="117"/>
      <x:c r="H20" s="117"/>
      <x:c r="I20" s="117"/>
      <x:c r="J20" s="117" t="n">
        <x:f>MAX(0,G20-I20)</x:f>
        <x:v>0</x:v>
      </x:c>
      <x:c r="K20" s="116"/>
      <x:c r="L20" s="118" t="n">
        <x:f>IF(J20=0,0,MAX(0,TODAY()-F20))</x:f>
        <x:v>0</x:v>
      </x:c>
      <x:c r="M20" s="115" t="str">
        <x:f>IF(A20="","",IF(J20=0,"Payée",IF(I20&gt;0,"Partiellement payée",IF(F20&lt;TODAY(),"En retard",IF(F20&lt;=TODAY()+7,"À payer","En attente")))))</x:f>
      </x:c>
      <x:c r="N20" s="115"/>
    </x:row>
    <x:row r="21">
      <x:c r="A21" s="119"/>
      <x:c r="B21" s="119"/>
      <x:c r="C21" s="119"/>
      <x:c r="D21" s="119"/>
      <x:c r="E21" s="120"/>
      <x:c r="F21" s="120"/>
      <x:c r="G21" s="121"/>
      <x:c r="H21" s="121"/>
      <x:c r="I21" s="121"/>
      <x:c r="J21" s="121" t="n">
        <x:f>MAX(0,G21-I21)</x:f>
        <x:v>0</x:v>
      </x:c>
      <x:c r="K21" s="120"/>
      <x:c r="L21" s="122" t="n">
        <x:f>IF(J21=0,0,MAX(0,TODAY()-F21))</x:f>
        <x:v>0</x:v>
      </x:c>
      <x:c r="M21" s="119" t="str">
        <x:f>IF(A21="","",IF(J21=0,"Payée",IF(I21&gt;0,"Partiellement payée",IF(F21&lt;TODAY(),"En retard",IF(F21&lt;=TODAY()+7,"À payer","En attente")))))</x:f>
      </x:c>
      <x:c r="N21" s="119"/>
    </x:row>
    <x:row r="22">
      <x:c r="A22" s="115"/>
      <x:c r="B22" s="115"/>
      <x:c r="C22" s="115"/>
      <x:c r="D22" s="115"/>
      <x:c r="E22" s="116"/>
      <x:c r="F22" s="116"/>
      <x:c r="G22" s="117"/>
      <x:c r="H22" s="117"/>
      <x:c r="I22" s="117"/>
      <x:c r="J22" s="117" t="n">
        <x:f>MAX(0,G22-I22)</x:f>
        <x:v>0</x:v>
      </x:c>
      <x:c r="K22" s="116"/>
      <x:c r="L22" s="118" t="n">
        <x:f>IF(J22=0,0,MAX(0,TODAY()-F22))</x:f>
        <x:v>0</x:v>
      </x:c>
      <x:c r="M22" s="115" t="str">
        <x:f>IF(A22="","",IF(J22=0,"Payée",IF(I22&gt;0,"Partiellement payée",IF(F22&lt;TODAY(),"En retard",IF(F22&lt;=TODAY()+7,"À payer","En attente")))))</x:f>
      </x:c>
      <x:c r="N22" s="115"/>
    </x:row>
    <x:row r="23">
      <x:c r="A23" s="119"/>
      <x:c r="B23" s="119"/>
      <x:c r="C23" s="119"/>
      <x:c r="D23" s="119"/>
      <x:c r="E23" s="120"/>
      <x:c r="F23" s="120"/>
      <x:c r="G23" s="121"/>
      <x:c r="H23" s="121"/>
      <x:c r="I23" s="121"/>
      <x:c r="J23" s="121" t="n">
        <x:f>MAX(0,G23-I23)</x:f>
        <x:v>0</x:v>
      </x:c>
      <x:c r="K23" s="120"/>
      <x:c r="L23" s="122" t="n">
        <x:f>IF(J23=0,0,MAX(0,TODAY()-F23))</x:f>
        <x:v>0</x:v>
      </x:c>
      <x:c r="M23" s="119" t="str">
        <x:f>IF(A23="","",IF(J23=0,"Payée",IF(I23&gt;0,"Partiellement payée",IF(F23&lt;TODAY(),"En retard",IF(F23&lt;=TODAY()+7,"À payer","En attente")))))</x:f>
      </x:c>
      <x:c r="N23" s="119"/>
    </x:row>
    <x:row r="24">
      <x:c r="A24" s="115"/>
      <x:c r="B24" s="115"/>
      <x:c r="C24" s="115"/>
      <x:c r="D24" s="115"/>
      <x:c r="E24" s="116"/>
      <x:c r="F24" s="116"/>
      <x:c r="G24" s="117"/>
      <x:c r="H24" s="117"/>
      <x:c r="I24" s="117"/>
      <x:c r="J24" s="117" t="n">
        <x:f>MAX(0,G24-I24)</x:f>
        <x:v>0</x:v>
      </x:c>
      <x:c r="K24" s="116"/>
      <x:c r="L24" s="118" t="n">
        <x:f>IF(J24=0,0,MAX(0,TODAY()-F24))</x:f>
        <x:v>0</x:v>
      </x:c>
      <x:c r="M24" s="115" t="str">
        <x:f>IF(A24="","",IF(J24=0,"Payée",IF(I24&gt;0,"Partiellement payée",IF(F24&lt;TODAY(),"En retard",IF(F24&lt;=TODAY()+7,"À payer","En attente")))))</x:f>
      </x:c>
      <x:c r="N24" s="115"/>
    </x:row>
    <x:row r="25">
      <x:c r="A25" s="119"/>
      <x:c r="B25" s="119"/>
      <x:c r="C25" s="119"/>
      <x:c r="D25" s="119"/>
      <x:c r="E25" s="120"/>
      <x:c r="F25" s="120"/>
      <x:c r="G25" s="121"/>
      <x:c r="H25" s="121"/>
      <x:c r="I25" s="121"/>
      <x:c r="J25" s="121" t="n">
        <x:f>MAX(0,G25-I25)</x:f>
        <x:v>0</x:v>
      </x:c>
      <x:c r="K25" s="120"/>
      <x:c r="L25" s="122" t="n">
        <x:f>IF(J25=0,0,MAX(0,TODAY()-F25))</x:f>
        <x:v>0</x:v>
      </x:c>
      <x:c r="M25" s="119" t="str">
        <x:f>IF(A25="","",IF(J25=0,"Payée",IF(I25&gt;0,"Partiellement payée",IF(F25&lt;TODAY(),"En retard",IF(F25&lt;=TODAY()+7,"À payer","En attente")))))</x:f>
      </x:c>
      <x:c r="N25" s="119"/>
    </x:row>
    <x:row r="26">
      <x:c r="A26" s="115"/>
      <x:c r="B26" s="115"/>
      <x:c r="C26" s="115"/>
      <x:c r="D26" s="115"/>
      <x:c r="E26" s="116"/>
      <x:c r="F26" s="116"/>
      <x:c r="G26" s="117"/>
      <x:c r="H26" s="117"/>
      <x:c r="I26" s="117"/>
      <x:c r="J26" s="117" t="n">
        <x:f>MAX(0,G26-I26)</x:f>
        <x:v>0</x:v>
      </x:c>
      <x:c r="K26" s="116"/>
      <x:c r="L26" s="118" t="n">
        <x:f>IF(J26=0,0,MAX(0,TODAY()-F26))</x:f>
        <x:v>0</x:v>
      </x:c>
      <x:c r="M26" s="115" t="str">
        <x:f>IF(A26="","",IF(J26=0,"Payée",IF(I26&gt;0,"Partiellement payée",IF(F26&lt;TODAY(),"En retard",IF(F26&lt;=TODAY()+7,"À payer","En attente")))))</x:f>
      </x:c>
      <x:c r="N26" s="115"/>
    </x:row>
    <x:row r="27">
      <x:c r="A27" s="119"/>
      <x:c r="B27" s="119"/>
      <x:c r="C27" s="119"/>
      <x:c r="D27" s="119"/>
      <x:c r="E27" s="120"/>
      <x:c r="F27" s="120"/>
      <x:c r="G27" s="121"/>
      <x:c r="H27" s="121"/>
      <x:c r="I27" s="121"/>
      <x:c r="J27" s="121" t="n">
        <x:f>MAX(0,G27-I27)</x:f>
        <x:v>0</x:v>
      </x:c>
      <x:c r="K27" s="120"/>
      <x:c r="L27" s="122" t="n">
        <x:f>IF(J27=0,0,MAX(0,TODAY()-F27))</x:f>
        <x:v>0</x:v>
      </x:c>
      <x:c r="M27" s="119" t="str">
        <x:f>IF(A27="","",IF(J27=0,"Payée",IF(I27&gt;0,"Partiellement payée",IF(F27&lt;TODAY(),"En retard",IF(F27&lt;=TODAY()+7,"À payer","En attente")))))</x:f>
      </x:c>
      <x:c r="N27" s="119"/>
    </x:row>
    <x:row r="28">
      <x:c r="A28" s="115"/>
      <x:c r="B28" s="115"/>
      <x:c r="C28" s="115"/>
      <x:c r="D28" s="115"/>
      <x:c r="E28" s="116"/>
      <x:c r="F28" s="116"/>
      <x:c r="G28" s="117"/>
      <x:c r="H28" s="117"/>
      <x:c r="I28" s="117"/>
      <x:c r="J28" s="117" t="n">
        <x:f>MAX(0,G28-I28)</x:f>
        <x:v>0</x:v>
      </x:c>
      <x:c r="K28" s="116"/>
      <x:c r="L28" s="118" t="n">
        <x:f>IF(J28=0,0,MAX(0,TODAY()-F28))</x:f>
        <x:v>0</x:v>
      </x:c>
      <x:c r="M28" s="115" t="str">
        <x:f>IF(A28="","",IF(J28=0,"Payée",IF(I28&gt;0,"Partiellement payée",IF(F28&lt;TODAY(),"En retard",IF(F28&lt;=TODAY()+7,"À payer","En attente")))))</x:f>
      </x:c>
      <x:c r="N28" s="115"/>
    </x:row>
    <x:row r="30">
      <x:c r="A30" s="149" t="str">
        <x:v>Conseil : saisissez les montants réglés et les dates de paiement ; les soldes, retards et statuts se mettent à jour automatiquement.</x:v>
      </x:c>
    </x:row>
  </x:sheetData>
  <x:mergeCells>
    <x:mergeCell ref="A1:N1"/>
    <x:mergeCell ref="A2:N2"/>
    <x:mergeCell ref="H4:N4"/>
    <x:mergeCell ref="A30:N30"/>
  </x:mergeCells>
  <x:conditionalFormatting sqref="M10:M28">
    <x:cfRule type="expression" dxfId="0" priority="1">
      <x:formula>$M10="Payée"</x:formula>
    </x:cfRule>
    <x:cfRule type="expression" dxfId="1" priority="2">
      <x:formula>$M10="Partiellement payée"</x:formula>
    </x:cfRule>
    <x:cfRule type="expression" dxfId="2" priority="3">
      <x:formula>$M10="À payer"</x:formula>
    </x:cfRule>
    <x:cfRule type="expression" dxfId="3" priority="4">
      <x:formula>$M10="En retard"</x:formula>
    </x:cfRule>
  </x:conditionalFormatting>
  <x:conditionalFormatting sqref="F10:F28">
    <x:cfRule type="expression" dxfId="4" priority="5">
      <x:formula>AND($J10&gt;0,$F10&lt;TODAY())</x:formula>
    </x:cfRule>
  </x:conditionalFormatting>
  <x:conditionalFormatting sqref="J10:J28">
    <x:cfRule type="dataBar" priority="6">
      <x:dataBar>
        <x:cfvo type="min"/>
        <x:cfvo type="max"/>
        <x:color rgb="FFED7D31"/>
      </x:dataBar>
      <x:extLst>
        <x:ext xmlns:x14="http://schemas.microsoft.com/office/spreadsheetml/2009/9/main" uri="{B025F937-C7B1-47D3-B67F-A62EFF666E3E}">
          <x14:id>{72B70258-C648-AF3A-7FE8-CE436FDF9960}</x14:id>
        </x:ext>
      </x:extLst>
    </x:cfRule>
  </x:conditionalFormatting>
  <x:dataValidations count="2">
    <x:dataValidation type="list" sqref="D10:D28">
      <x:formula1>"Maintenance,Fournitures,Transport,Informatique,Emballage,Services généraux,Énergie,Autre"</x:formula1>
    </x:dataValidation>
    <x:dataValidation type="list" sqref="H10:H28">
      <x:formula1>"Virement,Chèque,Prélèvement,Espèces,Carte,Effet"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97c605b41844149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6" id="{72B70258-C648-AF3A-7FE8-CE436FDF9960}">
            <x14:dataBar gradient="1">
              <x14:cfvo type="min"/>
              <x14:cfvo type="max"/>
              <x14:fillColor rgb="FFED7D31"/>
            </x14:dataBar>
          </x14:cfRule>
          <xm:sqref>J10:J28</xm:sqref>
        </x14:conditionalFormatting>
      </x14:conditionalFormattings>
    </x:ext>
  </x:extLst>
</x:worksheet>
</file>