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tables/table1.xml" ContentType="application/vnd.openxmlformats-officedocument.spreadsheetml.tabl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1b8b8538bbf4a59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Calcul HS" sheetId="1" r:id="Rc0ca0976dad548a8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3">
    <x:numFmt numFmtId="200" formatCode="#,##0.00 €"/>
    <x:numFmt numFmtId="201" formatCode="0%"/>
    <x:numFmt numFmtId="202" formatCode="0.00"/>
  </x:numFmts>
  <x:fonts count="10">
    <x:font>
      <x:sz val="11"/>
      <x:name val="Carlito"/>
    </x:font>
    <x:font>
      <x:b/>
      <x:sz val="18"/>
      <x:color rgb="FFFFFFFF"/>
      <x:name val="Carlito"/>
    </x:font>
    <x:font>
      <x:b/>
      <x:sz val="11"/>
      <x:color rgb="FFE0F2FE"/>
      <x:name val="Carlito"/>
    </x:font>
    <x:font>
      <x:b/>
      <x:sz val="11"/>
      <x:color rgb="FFFFFFFF"/>
      <x:name val="Carlito"/>
    </x:font>
    <x:font>
      <x:sz val="11"/>
      <x:color rgb="FF0F172A"/>
      <x:name val="Carlito"/>
    </x:font>
    <x:font>
      <x:sz val="9"/>
      <x:color rgb="FF334155"/>
      <x:name val="Carlito"/>
    </x:font>
    <x:font>
      <x:b/>
      <x:sz val="14"/>
      <x:color rgb="FF064E3B"/>
      <x:name val="Carlito"/>
    </x:font>
    <x:font>
      <x:sz val="10"/>
      <x:name val="Carlito"/>
    </x:font>
    <x:font>
      <x:b/>
      <x:sz val="10"/>
      <x:color rgb="FF991B1B"/>
      <x:name val="Carlito"/>
    </x:font>
    <x:font>
      <x:sz val="11"/>
      <x:color rgb="FF7C2D12"/>
      <x:name val="Carlito"/>
    </x:font>
  </x:fonts>
  <x:fills count="15">
    <x:fill>
      <x:patternFill patternType="none"/>
    </x:fill>
    <x:fill>
      <x:patternFill patternType="gray125"/>
    </x:fill>
    <x:fill>
      <x:patternFill patternType="solid">
        <x:fgColor rgb="FF0F172A"/>
      </x:patternFill>
    </x:fill>
    <x:fill>
      <x:patternFill patternType="solid">
        <x:fgColor rgb="FF1E3A8A"/>
      </x:patternFill>
    </x:fill>
    <x:fill>
      <x:patternFill patternType="solid">
        <x:fgColor rgb="FF2563EB"/>
      </x:patternFill>
    </x:fill>
    <x:fill>
      <x:patternFill patternType="solid">
        <x:fgColor rgb="FFDBEAFE"/>
      </x:patternFill>
    </x:fill>
    <x:fill>
      <x:patternFill patternType="solid">
        <x:fgColor rgb="FFFEF3C7"/>
      </x:patternFill>
    </x:fill>
    <x:fill>
      <x:patternFill patternType="solid">
        <x:fgColor rgb="FFF1F5F9"/>
      </x:patternFill>
    </x:fill>
    <x:fill>
      <x:patternFill patternType="solid">
        <x:fgColor rgb="FF0F766E"/>
      </x:patternFill>
    </x:fill>
    <x:fill>
      <x:patternFill patternType="solid">
        <x:fgColor rgb="FFECFDF5"/>
      </x:patternFill>
    </x:fill>
    <x:fill>
      <x:patternFill patternType="solid">
        <x:fgColor rgb="FFE0F2FE"/>
      </x:patternFill>
    </x:fill>
    <x:fill>
      <x:patternFill patternType="solid">
        <x:fgColor rgb="FFF0FDF4"/>
      </x:patternFill>
    </x:fill>
    <x:fill>
      <x:patternFill patternType="solid">
        <x:fgColor rgb="FFFEF2F2"/>
      </x:patternFill>
    </x:fill>
    <x:fill>
      <x:patternFill patternType="solid">
        <x:fgColor rgb="FFF8FAFC"/>
      </x:patternFill>
    </x:fill>
    <x:fill>
      <x:patternFill patternType="solid">
        <x:fgColor rgb="FFFFF7ED"/>
      </x:patternFill>
    </x:fill>
  </x:fills>
  <x:borders count="50">
    <x:border/>
    <x:border/>
    <x:border>
      <x:right/>
      <x:bottom/>
    </x:border>
    <x:border>
      <x:left/>
      <x:bottom/>
    </x:border>
    <x:border>
      <x:right/>
      <x:top/>
      <x:bottom/>
    </x:border>
    <x:border>
      <x:left/>
      <x:top/>
      <x:bottom/>
    </x:border>
    <x:border>
      <x:right/>
      <x:top/>
    </x:border>
    <x:border>
      <x:left/>
      <x:top/>
    </x:border>
    <x:border>
      <x:right/>
      <x:bottom/>
    </x:border>
    <x:border>
      <x:left/>
      <x:bottom/>
    </x:border>
    <x:border>
      <x:right/>
      <x:top/>
      <x:bottom/>
    </x:border>
    <x:border>
      <x:left/>
      <x:top/>
      <x:bottom/>
    </x:border>
    <x:border>
      <x:right/>
      <x:top/>
    </x:border>
    <x:border>
      <x:left/>
      <x:top/>
    </x:border>
    <x:border>
      <x:right/>
      <x:bottom/>
    </x:border>
    <x:border>
      <x:left/>
      <x:right/>
      <x:bottom/>
    </x:border>
    <x:border>
      <x:left/>
      <x:bottom/>
    </x:border>
    <x:border>
      <x:right/>
      <x:top/>
      <x:bottom/>
    </x:border>
    <x:border>
      <x:left/>
      <x:right/>
      <x:top/>
      <x:bottom/>
    </x:border>
    <x:border>
      <x:left/>
      <x:top/>
      <x:bottom/>
    </x:border>
    <x:border>
      <x:right/>
      <x:top/>
    </x:border>
    <x:border>
      <x:left/>
      <x:right/>
      <x:top/>
    </x:border>
    <x:border>
      <x:left/>
      <x:top/>
    </x:border>
    <x:border>
      <x:right/>
      <x:bottom/>
    </x:border>
    <x:border>
      <x:left/>
      <x:right/>
      <x:bottom/>
    </x:border>
    <x:border>
      <x:left/>
      <x:bottom/>
    </x:border>
    <x:border>
      <x:right/>
      <x:top/>
      <x:bottom/>
    </x:border>
    <x:border>
      <x:left/>
      <x:right/>
      <x:top/>
      <x:bottom/>
    </x:border>
    <x:border>
      <x:left/>
      <x:top/>
      <x:bottom/>
    </x:border>
    <x:border>
      <x:right/>
      <x:top/>
    </x:border>
    <x:border>
      <x:left/>
      <x:right/>
      <x:top/>
    </x:border>
    <x:border>
      <x:left/>
      <x:top/>
    </x:border>
    <x:border>
      <x:right/>
      <x:bottom/>
    </x:border>
    <x:border>
      <x:left/>
      <x:right/>
      <x:bottom/>
    </x:border>
    <x:border>
      <x:left/>
      <x:bottom/>
    </x:border>
    <x:border>
      <x:right/>
      <x:top/>
      <x:bottom/>
    </x:border>
    <x:border>
      <x:left/>
      <x:right/>
      <x:top/>
      <x:bottom/>
    </x:border>
    <x:border>
      <x:left/>
      <x:top/>
      <x:bottom/>
    </x:border>
    <x:border>
      <x:right/>
      <x:top/>
    </x:border>
    <x:border>
      <x:left/>
      <x:right/>
      <x:top/>
    </x:border>
    <x:border>
      <x:left/>
      <x:top/>
    </x:border>
    <x:border>
      <x:right/>
      <x:bottom/>
    </x:border>
    <x:border>
      <x:left/>
      <x:right/>
      <x:bottom/>
    </x:border>
    <x:border>
      <x:left/>
      <x:bottom/>
    </x:border>
    <x:border>
      <x:right/>
      <x:top/>
      <x:bottom/>
    </x:border>
    <x:border>
      <x:left/>
      <x:right/>
      <x:top/>
      <x:bottom/>
    </x:border>
    <x:border>
      <x:left/>
      <x:top/>
      <x:bottom/>
    </x:border>
    <x:border>
      <x:right/>
      <x:top/>
    </x:border>
    <x:border>
      <x:left/>
      <x:right/>
      <x:top/>
    </x:border>
    <x:border>
      <x:left/>
      <x:top/>
    </x:border>
  </x:borders>
  <x:cellStyleXfs count="1">
    <x:xf numFmtId="0" fontId="0" fillId="0" borderId="0"/>
  </x:cellStyleXfs>
  <x:cellXfs count="227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1" fillId="2" borderId="0" xfId="0" applyNumberFormat="1" applyFont="1" applyFill="1" applyBorder="1" applyAlignment="1">
      <x:alignment horizontal="center" vertic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0" fontId="1" fillId="2" borderId="1" xfId="0" applyNumberFormat="1" applyFont="1" applyFill="1" applyBorder="1" applyAlignment="1">
      <x:alignment horizontal="center" vertic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horizontal="center"/>
    </x:xf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horizontal="center"/>
    </x:xf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3" fillId="4" borderId="0" xfId="0" applyNumberFormat="1" applyFont="1" applyFill="1" applyBorder="1" applyAlignment="1">
      <x:alignment wrapText="1"/>
    </x:xf>
    <x:xf numFmtId="0" fontId="3" fillId="4" borderId="0" xfId="0" applyNumberFormat="1" applyFont="1" applyFill="1" applyBorder="1" applyAlignment="1">
      <x:alignment horizontal="center" wrapText="1"/>
    </x:xf>
    <x:xf numFmtId="0" fontId="3" fillId="4" borderId="0" xfId="0" applyNumberFormat="1" applyFont="1" applyFill="1" applyBorder="1" applyAlignment="1">
      <x:alignment horizontal="center" vertical="center" wrapText="1"/>
    </x:xf>
    <x:xf numFmtId="0" fontId="0" fillId="4" borderId="1" xfId="0" applyNumberFormat="1" applyFont="1" applyFill="1" applyBorder="1"/>
    <x:xf numFmtId="0" fontId="3" fillId="4" borderId="1" xfId="0" applyNumberFormat="1" applyFont="1" applyFill="1" applyBorder="1"/>
    <x:xf numFmtId="0" fontId="3" fillId="4" borderId="1" xfId="0" applyNumberFormat="1" applyFont="1" applyFill="1" applyBorder="1" applyAlignment="1">
      <x:alignment wrapText="1"/>
    </x:xf>
    <x:xf numFmtId="0" fontId="3" fillId="4" borderId="1" xfId="0" applyNumberFormat="1" applyFont="1" applyFill="1" applyBorder="1" applyAlignment="1">
      <x:alignment horizontal="center" wrapText="1"/>
    </x:xf>
    <x:xf numFmtId="0" fontId="3" fillId="4" borderId="1" xfId="0" applyNumberFormat="1" applyFont="1" applyFill="1" applyBorder="1" applyAlignment="1">
      <x:alignment horizontal="center" vertical="center" wrapText="1"/>
    </x:xf>
    <x:xf numFmtId="0" fontId="0" fillId="5" borderId="0" xfId="0" applyNumberFormat="1" applyFont="1" applyFill="1" applyBorder="1"/>
    <x:xf numFmtId="0" fontId="4" fillId="5" borderId="0" xfId="0" applyNumberFormat="1" applyFont="1" applyFill="1" applyBorder="1"/>
    <x:xf numFmtId="0" fontId="4" fillId="5" borderId="2" xfId="0" applyNumberFormat="1" applyFont="1" applyFill="1" applyBorder="1"/>
    <x:xf numFmtId="0" fontId="4" fillId="5" borderId="3" xfId="0" applyNumberFormat="1" applyFont="1" applyFill="1" applyBorder="1"/>
    <x:xf numFmtId="0" fontId="4" fillId="5" borderId="4" xfId="0" applyNumberFormat="1" applyFont="1" applyFill="1" applyBorder="1"/>
    <x:xf numFmtId="0" fontId="4" fillId="5" borderId="5" xfId="0" applyNumberFormat="1" applyFont="1" applyFill="1" applyBorder="1"/>
    <x:xf numFmtId="0" fontId="4" fillId="5" borderId="6" xfId="0" applyNumberFormat="1" applyFont="1" applyFill="1" applyBorder="1"/>
    <x:xf numFmtId="0" fontId="4" fillId="5" borderId="7" xfId="0" applyNumberFormat="1" applyFont="1" applyFill="1" applyBorder="1"/>
    <x:xf numFmtId="0" fontId="0" fillId="5" borderId="1" xfId="0" applyNumberFormat="1" applyFont="1" applyFill="1" applyBorder="1"/>
    <x:xf numFmtId="0" fontId="4" fillId="5" borderId="1" xfId="0" applyNumberFormat="1" applyFont="1" applyFill="1" applyBorder="1"/>
    <x:xf numFmtId="0" fontId="4" fillId="5" borderId="8" xfId="0" applyNumberFormat="1" applyFont="1" applyFill="1" applyBorder="1"/>
    <x:xf numFmtId="0" fontId="4" fillId="5" borderId="9" xfId="0" applyNumberFormat="1" applyFont="1" applyFill="1" applyBorder="1"/>
    <x:xf numFmtId="0" fontId="4" fillId="5" borderId="10" xfId="0" applyNumberFormat="1" applyFont="1" applyFill="1" applyBorder="1"/>
    <x:xf numFmtId="0" fontId="4" fillId="5" borderId="11" xfId="0" applyNumberFormat="1" applyFont="1" applyFill="1" applyBorder="1"/>
    <x:xf numFmtId="0" fontId="4" fillId="5" borderId="12" xfId="0" applyNumberFormat="1" applyFont="1" applyFill="1" applyBorder="1"/>
    <x:xf numFmtId="0" fontId="4" fillId="5" borderId="13" xfId="0" applyNumberFormat="1" applyFont="1" applyFill="1" applyBorder="1"/>
    <x:xf numFmtId="0" fontId="0" fillId="6" borderId="0" xfId="0" applyNumberFormat="1" applyFont="1" applyFill="1" applyBorder="1"/>
    <x:xf numFmtId="0" fontId="4" fillId="6" borderId="0" xfId="0" applyNumberFormat="1" applyFont="1" applyFill="1" applyBorder="1"/>
    <x:xf numFmtId="0" fontId="4" fillId="6" borderId="2" xfId="0" applyNumberFormat="1" applyFont="1" applyFill="1" applyBorder="1"/>
    <x:xf numFmtId="0" fontId="4" fillId="6" borderId="3" xfId="0" applyNumberFormat="1" applyFont="1" applyFill="1" applyBorder="1"/>
    <x:xf numFmtId="0" fontId="4" fillId="6" borderId="4" xfId="0" applyNumberFormat="1" applyFont="1" applyFill="1" applyBorder="1"/>
    <x:xf numFmtId="0" fontId="4" fillId="6" borderId="5" xfId="0" applyNumberFormat="1" applyFont="1" applyFill="1" applyBorder="1"/>
    <x:xf numFmtId="0" fontId="4" fillId="6" borderId="6" xfId="0" applyNumberFormat="1" applyFont="1" applyFill="1" applyBorder="1"/>
    <x:xf numFmtId="0" fontId="4" fillId="6" borderId="7" xfId="0" applyNumberFormat="1" applyFont="1" applyFill="1" applyBorder="1"/>
    <x:xf numFmtId="0" fontId="0" fillId="6" borderId="1" xfId="0" applyNumberFormat="1" applyFont="1" applyFill="1" applyBorder="1"/>
    <x:xf numFmtId="0" fontId="4" fillId="6" borderId="1" xfId="0" applyNumberFormat="1" applyFont="1" applyFill="1" applyBorder="1"/>
    <x:xf numFmtId="0" fontId="4" fillId="6" borderId="8" xfId="0" applyNumberFormat="1" applyFont="1" applyFill="1" applyBorder="1"/>
    <x:xf numFmtId="0" fontId="4" fillId="6" borderId="9" xfId="0" applyNumberFormat="1" applyFont="1" applyFill="1" applyBorder="1"/>
    <x:xf numFmtId="0" fontId="4" fillId="6" borderId="10" xfId="0" applyNumberFormat="1" applyFont="1" applyFill="1" applyBorder="1"/>
    <x:xf numFmtId="0" fontId="4" fillId="6" borderId="11" xfId="0" applyNumberFormat="1" applyFont="1" applyFill="1" applyBorder="1"/>
    <x:xf numFmtId="0" fontId="4" fillId="6" borderId="12" xfId="0" applyNumberFormat="1" applyFont="1" applyFill="1" applyBorder="1"/>
    <x:xf numFmtId="0" fontId="4" fillId="6" borderId="13" xfId="0" applyNumberFormat="1" applyFont="1" applyFill="1" applyBorder="1"/>
    <x:xf numFmtId="0" fontId="0" fillId="7" borderId="0" xfId="0" applyNumberFormat="1" applyFont="1" applyFill="1" applyBorder="1"/>
    <x:xf numFmtId="0" fontId="5" fillId="7" borderId="0" xfId="0" applyNumberFormat="1" applyFont="1" applyFill="1" applyBorder="1"/>
    <x:xf numFmtId="0" fontId="5" fillId="7" borderId="0" xfId="0" applyNumberFormat="1" applyFont="1" applyFill="1" applyBorder="1" applyAlignment="1">
      <x:alignment wrapText="1"/>
    </x:xf>
    <x:xf numFmtId="0" fontId="0" fillId="7" borderId="1" xfId="0" applyNumberFormat="1" applyFont="1" applyFill="1" applyBorder="1"/>
    <x:xf numFmtId="0" fontId="5" fillId="7" borderId="1" xfId="0" applyNumberFormat="1" applyFont="1" applyFill="1" applyBorder="1"/>
    <x:xf numFmtId="0" fontId="5" fillId="7" borderId="1" xfId="0" applyNumberFormat="1" applyFont="1" applyFill="1" applyBorder="1" applyAlignment="1">
      <x:alignment wrapText="1"/>
    </x:xf>
    <x:xf numFmtId="0" fontId="0" fillId="8" borderId="0" xfId="0" applyNumberFormat="1" applyFont="1" applyFill="1" applyBorder="1"/>
    <x:xf numFmtId="0" fontId="3" fillId="8" borderId="0" xfId="0" applyNumberFormat="1" applyFont="1" applyFill="1" applyBorder="1"/>
    <x:xf numFmtId="0" fontId="3" fillId="8" borderId="0" xfId="0" applyNumberFormat="1" applyFont="1" applyFill="1" applyBorder="1" applyAlignment="1">
      <x:alignment horizontal="center"/>
    </x:xf>
    <x:xf numFmtId="0" fontId="0" fillId="8" borderId="1" xfId="0" applyNumberFormat="1" applyFont="1" applyFill="1" applyBorder="1"/>
    <x:xf numFmtId="0" fontId="3" fillId="8" borderId="1" xfId="0" applyNumberFormat="1" applyFont="1" applyFill="1" applyBorder="1"/>
    <x:xf numFmtId="0" fontId="3" fillId="8" borderId="1" xfId="0" applyNumberFormat="1" applyFont="1" applyFill="1" applyBorder="1" applyAlignment="1">
      <x:alignment horizontal="center"/>
    </x:xf>
    <x:xf numFmtId="0" fontId="0" fillId="9" borderId="0" xfId="0" applyNumberFormat="1" applyFont="1" applyFill="1" applyBorder="1"/>
    <x:xf numFmtId="0" fontId="6" fillId="9" borderId="0" xfId="0" applyNumberFormat="1" applyFont="1" applyFill="1" applyBorder="1"/>
    <x:xf numFmtId="0" fontId="6" fillId="9" borderId="0" xfId="0" applyNumberFormat="1" applyFont="1" applyFill="1" applyBorder="1" applyAlignment="1">
      <x:alignment horizontal="center"/>
    </x:xf>
    <x:xf numFmtId="0" fontId="0" fillId="9" borderId="1" xfId="0" applyNumberFormat="1" applyFont="1" applyFill="1" applyBorder="1"/>
    <x:xf numFmtId="0" fontId="6" fillId="9" borderId="1" xfId="0" applyNumberFormat="1" applyFont="1" applyFill="1" applyBorder="1"/>
    <x:xf numFmtId="0" fontId="6" fillId="9" borderId="1" xfId="0" applyNumberFormat="1" applyFont="1" applyFill="1" applyBorder="1" applyAlignment="1">
      <x:alignment horizontal="center"/>
    </x:xf>
    <x:xf numFmtId="0" fontId="3" fillId="4" borderId="14" xfId="0" applyNumberFormat="1" applyFont="1" applyFill="1" applyBorder="1" applyAlignment="1">
      <x:alignment horizontal="center" vertical="center" wrapText="1"/>
    </x:xf>
    <x:xf numFmtId="0" fontId="3" fillId="4" borderId="15" xfId="0" applyNumberFormat="1" applyFont="1" applyFill="1" applyBorder="1" applyAlignment="1">
      <x:alignment horizontal="center" vertical="center" wrapText="1"/>
    </x:xf>
    <x:xf numFmtId="0" fontId="3" fillId="4" borderId="16" xfId="0" applyNumberFormat="1" applyFont="1" applyFill="1" applyBorder="1" applyAlignment="1">
      <x:alignment horizontal="center" vertical="center" wrapText="1"/>
    </x:xf>
    <x:xf numFmtId="0" fontId="0" fillId="0" borderId="17" xfId="0" applyNumberFormat="1" applyFont="1" applyFill="1" applyBorder="1"/>
    <x:xf numFmtId="0" fontId="0" fillId="0" borderId="18" xfId="0" applyNumberFormat="1" applyFont="1" applyFill="1" applyBorder="1"/>
    <x:xf numFmtId="0" fontId="0" fillId="0" borderId="19" xfId="0" applyNumberFormat="1" applyFont="1" applyFill="1" applyBorder="1"/>
    <x:xf numFmtId="0" fontId="0" fillId="0" borderId="20" xfId="0" applyNumberFormat="1" applyFont="1" applyFill="1" applyBorder="1"/>
    <x:xf numFmtId="0" fontId="0" fillId="0" borderId="21" xfId="0" applyNumberFormat="1" applyFont="1" applyFill="1" applyBorder="1"/>
    <x:xf numFmtId="0" fontId="0" fillId="0" borderId="22" xfId="0" applyNumberFormat="1" applyFont="1" applyFill="1" applyBorder="1"/>
    <x:xf numFmtId="0" fontId="0" fillId="0" borderId="17" xfId="0" applyNumberFormat="1" applyFont="1" applyFill="1" applyBorder="1" applyAlignment="1">
      <x:alignment wrapText="1"/>
    </x:xf>
    <x:xf numFmtId="0" fontId="0" fillId="0" borderId="18" xfId="0" applyNumberFormat="1" applyFont="1" applyFill="1" applyBorder="1" applyAlignment="1">
      <x:alignment wrapText="1"/>
    </x:xf>
    <x:xf numFmtId="0" fontId="0" fillId="0" borderId="19" xfId="0" applyNumberFormat="1" applyFont="1" applyFill="1" applyBorder="1" applyAlignment="1">
      <x:alignment wrapText="1"/>
    </x:xf>
    <x:xf numFmtId="0" fontId="0" fillId="0" borderId="20" xfId="0" applyNumberFormat="1" applyFont="1" applyFill="1" applyBorder="1" applyAlignment="1">
      <x:alignment wrapText="1"/>
    </x:xf>
    <x:xf numFmtId="0" fontId="0" fillId="0" borderId="21" xfId="0" applyNumberFormat="1" applyFont="1" applyFill="1" applyBorder="1" applyAlignment="1">
      <x:alignment wrapText="1"/>
    </x:xf>
    <x:xf numFmtId="0" fontId="0" fillId="0" borderId="22" xfId="0" applyNumberFormat="1" applyFont="1" applyFill="1" applyBorder="1" applyAlignment="1">
      <x:alignment wrapText="1"/>
    </x:xf>
    <x:xf numFmtId="0" fontId="3" fillId="4" borderId="23" xfId="0" applyNumberFormat="1" applyFont="1" applyFill="1" applyBorder="1" applyAlignment="1">
      <x:alignment horizontal="center" vertical="center" wrapText="1"/>
    </x:xf>
    <x:xf numFmtId="0" fontId="3" fillId="4" borderId="24" xfId="0" applyNumberFormat="1" applyFont="1" applyFill="1" applyBorder="1" applyAlignment="1">
      <x:alignment horizontal="center" vertical="center" wrapText="1"/>
    </x:xf>
    <x:xf numFmtId="0" fontId="3" fillId="4" borderId="25" xfId="0" applyNumberFormat="1" applyFont="1" applyFill="1" applyBorder="1" applyAlignment="1">
      <x:alignment horizontal="center" vertical="center" wrapText="1"/>
    </x:xf>
    <x:xf numFmtId="0" fontId="0" fillId="0" borderId="26" xfId="0" applyNumberFormat="1" applyFont="1" applyFill="1" applyBorder="1"/>
    <x:xf numFmtId="0" fontId="0" fillId="0" borderId="27" xfId="0" applyNumberFormat="1" applyFont="1" applyFill="1" applyBorder="1"/>
    <x:xf numFmtId="0" fontId="0" fillId="0" borderId="28" xfId="0" applyNumberFormat="1" applyFont="1" applyFill="1" applyBorder="1"/>
    <x:xf numFmtId="0" fontId="0" fillId="0" borderId="29" xfId="0" applyNumberFormat="1" applyFont="1" applyFill="1" applyBorder="1"/>
    <x:xf numFmtId="0" fontId="0" fillId="0" borderId="30" xfId="0" applyNumberFormat="1" applyFont="1" applyFill="1" applyBorder="1"/>
    <x:xf numFmtId="0" fontId="0" fillId="0" borderId="31" xfId="0" applyNumberFormat="1" applyFont="1" applyFill="1" applyBorder="1"/>
    <x:xf numFmtId="0" fontId="0" fillId="0" borderId="26" xfId="0" applyNumberFormat="1" applyFont="1" applyFill="1" applyBorder="1" applyAlignment="1">
      <x:alignment wrapText="1"/>
    </x:xf>
    <x:xf numFmtId="0" fontId="0" fillId="0" borderId="27" xfId="0" applyNumberFormat="1" applyFont="1" applyFill="1" applyBorder="1" applyAlignment="1">
      <x:alignment wrapText="1"/>
    </x:xf>
    <x:xf numFmtId="0" fontId="0" fillId="0" borderId="28" xfId="0" applyNumberFormat="1" applyFont="1" applyFill="1" applyBorder="1" applyAlignment="1">
      <x:alignment wrapText="1"/>
    </x:xf>
    <x:xf numFmtId="0" fontId="0" fillId="0" borderId="29" xfId="0" applyNumberFormat="1" applyFont="1" applyFill="1" applyBorder="1" applyAlignment="1">
      <x:alignment wrapText="1"/>
    </x:xf>
    <x:xf numFmtId="0" fontId="0" fillId="0" borderId="30" xfId="0" applyNumberFormat="1" applyFont="1" applyFill="1" applyBorder="1" applyAlignment="1">
      <x:alignment wrapText="1"/>
    </x:xf>
    <x:xf numFmtId="0" fontId="0" fillId="0" borderId="31" xfId="0" applyNumberFormat="1" applyFont="1" applyFill="1" applyBorder="1" applyAlignment="1">
      <x:alignment wrapText="1"/>
    </x:xf>
    <x:xf numFmtId="0" fontId="7" fillId="0" borderId="17" xfId="0" applyNumberFormat="1" applyFont="1" applyFill="1" applyBorder="1" applyAlignment="1">
      <x:alignment wrapText="1"/>
    </x:xf>
    <x:xf numFmtId="0" fontId="7" fillId="0" borderId="18" xfId="0" applyNumberFormat="1" applyFont="1" applyFill="1" applyBorder="1" applyAlignment="1">
      <x:alignment wrapText="1"/>
    </x:xf>
    <x:xf numFmtId="0" fontId="7" fillId="0" borderId="19" xfId="0" applyNumberFormat="1" applyFont="1" applyFill="1" applyBorder="1" applyAlignment="1">
      <x:alignment wrapText="1"/>
    </x:xf>
    <x:xf numFmtId="0" fontId="7" fillId="0" borderId="20" xfId="0" applyNumberFormat="1" applyFont="1" applyFill="1" applyBorder="1" applyAlignment="1">
      <x:alignment wrapText="1"/>
    </x:xf>
    <x:xf numFmtId="0" fontId="7" fillId="0" borderId="21" xfId="0" applyNumberFormat="1" applyFont="1" applyFill="1" applyBorder="1" applyAlignment="1">
      <x:alignment wrapText="1"/>
    </x:xf>
    <x:xf numFmtId="0" fontId="7" fillId="0" borderId="22" xfId="0" applyNumberFormat="1" applyFont="1" applyFill="1" applyBorder="1" applyAlignment="1">
      <x:alignment wrapText="1"/>
    </x:xf>
    <x:xf numFmtId="0" fontId="7" fillId="0" borderId="17" xfId="0" applyNumberFormat="1" applyFont="1" applyFill="1" applyBorder="1" applyAlignment="1">
      <x:alignment vertical="center" wrapText="1"/>
    </x:xf>
    <x:xf numFmtId="0" fontId="7" fillId="0" borderId="18" xfId="0" applyNumberFormat="1" applyFont="1" applyFill="1" applyBorder="1" applyAlignment="1">
      <x:alignment vertical="center" wrapText="1"/>
    </x:xf>
    <x:xf numFmtId="0" fontId="7" fillId="0" borderId="19" xfId="0" applyNumberFormat="1" applyFont="1" applyFill="1" applyBorder="1" applyAlignment="1">
      <x:alignment vertical="center" wrapText="1"/>
    </x:xf>
    <x:xf numFmtId="0" fontId="7" fillId="0" borderId="20" xfId="0" applyNumberFormat="1" applyFont="1" applyFill="1" applyBorder="1" applyAlignment="1">
      <x:alignment vertical="center" wrapText="1"/>
    </x:xf>
    <x:xf numFmtId="0" fontId="7" fillId="0" borderId="21" xfId="0" applyNumberFormat="1" applyFont="1" applyFill="1" applyBorder="1" applyAlignment="1">
      <x:alignment vertical="center" wrapText="1"/>
    </x:xf>
    <x:xf numFmtId="0" fontId="7" fillId="0" borderId="22" xfId="0" applyNumberFormat="1" applyFont="1" applyFill="1" applyBorder="1" applyAlignment="1">
      <x:alignment vertical="center" wrapText="1"/>
    </x:xf>
    <x:xf numFmtId="0" fontId="7" fillId="0" borderId="26" xfId="0" applyNumberFormat="1" applyFont="1" applyFill="1" applyBorder="1" applyAlignment="1">
      <x:alignment wrapText="1"/>
    </x:xf>
    <x:xf numFmtId="0" fontId="7" fillId="0" borderId="27" xfId="0" applyNumberFormat="1" applyFont="1" applyFill="1" applyBorder="1" applyAlignment="1">
      <x:alignment wrapText="1"/>
    </x:xf>
    <x:xf numFmtId="0" fontId="7" fillId="0" borderId="28" xfId="0" applyNumberFormat="1" applyFont="1" applyFill="1" applyBorder="1" applyAlignment="1">
      <x:alignment wrapText="1"/>
    </x:xf>
    <x:xf numFmtId="0" fontId="7" fillId="0" borderId="29" xfId="0" applyNumberFormat="1" applyFont="1" applyFill="1" applyBorder="1" applyAlignment="1">
      <x:alignment wrapText="1"/>
    </x:xf>
    <x:xf numFmtId="0" fontId="7" fillId="0" borderId="30" xfId="0" applyNumberFormat="1" applyFont="1" applyFill="1" applyBorder="1" applyAlignment="1">
      <x:alignment wrapText="1"/>
    </x:xf>
    <x:xf numFmtId="0" fontId="7" fillId="0" borderId="31" xfId="0" applyNumberFormat="1" applyFont="1" applyFill="1" applyBorder="1" applyAlignment="1">
      <x:alignment wrapText="1"/>
    </x:xf>
    <x:xf numFmtId="0" fontId="7" fillId="0" borderId="26" xfId="0" applyNumberFormat="1" applyFont="1" applyFill="1" applyBorder="1" applyAlignment="1">
      <x:alignment vertical="center" wrapText="1"/>
    </x:xf>
    <x:xf numFmtId="0" fontId="7" fillId="0" borderId="27" xfId="0" applyNumberFormat="1" applyFont="1" applyFill="1" applyBorder="1" applyAlignment="1">
      <x:alignment vertical="center" wrapText="1"/>
    </x:xf>
    <x:xf numFmtId="0" fontId="7" fillId="0" borderId="28" xfId="0" applyNumberFormat="1" applyFont="1" applyFill="1" applyBorder="1" applyAlignment="1">
      <x:alignment vertical="center" wrapText="1"/>
    </x:xf>
    <x:xf numFmtId="0" fontId="7" fillId="0" borderId="29" xfId="0" applyNumberFormat="1" applyFont="1" applyFill="1" applyBorder="1" applyAlignment="1">
      <x:alignment vertical="center" wrapText="1"/>
    </x:xf>
    <x:xf numFmtId="0" fontId="7" fillId="0" borderId="30" xfId="0" applyNumberFormat="1" applyFont="1" applyFill="1" applyBorder="1" applyAlignment="1">
      <x:alignment vertical="center" wrapText="1"/>
    </x:xf>
    <x:xf numFmtId="0" fontId="7" fillId="0" borderId="31" xfId="0" applyNumberFormat="1" applyFont="1" applyFill="1" applyBorder="1" applyAlignment="1">
      <x:alignment vertical="center" wrapText="1"/>
    </x:xf>
    <x:xf numFmtId="0" fontId="7" fillId="10" borderId="18" xfId="0" applyNumberFormat="1" applyFont="1" applyFill="1" applyBorder="1" applyAlignment="1">
      <x:alignment vertical="center" wrapText="1"/>
    </x:xf>
    <x:xf numFmtId="0" fontId="7" fillId="10" borderId="21" xfId="0" applyNumberFormat="1" applyFont="1" applyFill="1" applyBorder="1" applyAlignment="1">
      <x:alignment vertical="center" wrapText="1"/>
    </x:xf>
    <x:xf numFmtId="0" fontId="7" fillId="10" borderId="27" xfId="0" applyNumberFormat="1" applyFont="1" applyFill="1" applyBorder="1" applyAlignment="1">
      <x:alignment vertical="center" wrapText="1"/>
    </x:xf>
    <x:xf numFmtId="0" fontId="7" fillId="10" borderId="30" xfId="0" applyNumberFormat="1" applyFont="1" applyFill="1" applyBorder="1" applyAlignment="1">
      <x:alignment vertical="center" wrapText="1"/>
    </x:xf>
    <x:xf numFmtId="0" fontId="7" fillId="11" borderId="18" xfId="0" applyNumberFormat="1" applyFont="1" applyFill="1" applyBorder="1" applyAlignment="1">
      <x:alignment vertical="center" wrapText="1"/>
    </x:xf>
    <x:xf numFmtId="0" fontId="7" fillId="11" borderId="21" xfId="0" applyNumberFormat="1" applyFont="1" applyFill="1" applyBorder="1" applyAlignment="1">
      <x:alignment vertical="center" wrapText="1"/>
    </x:xf>
    <x:xf numFmtId="0" fontId="7" fillId="11" borderId="27" xfId="0" applyNumberFormat="1" applyFont="1" applyFill="1" applyBorder="1" applyAlignment="1">
      <x:alignment vertical="center" wrapText="1"/>
    </x:xf>
    <x:xf numFmtId="0" fontId="7" fillId="11" borderId="30" xfId="0" applyNumberFormat="1" applyFont="1" applyFill="1" applyBorder="1" applyAlignment="1">
      <x:alignment vertical="center" wrapText="1"/>
    </x:xf>
    <x:xf numFmtId="0" fontId="7" fillId="12" borderId="19" xfId="0" applyNumberFormat="1" applyFont="1" applyFill="1" applyBorder="1" applyAlignment="1">
      <x:alignment vertical="center" wrapText="1"/>
    </x:xf>
    <x:xf numFmtId="0" fontId="7" fillId="12" borderId="22" xfId="0" applyNumberFormat="1" applyFont="1" applyFill="1" applyBorder="1" applyAlignment="1">
      <x:alignment vertical="center" wrapText="1"/>
    </x:xf>
    <x:xf numFmtId="0" fontId="8" fillId="12" borderId="19" xfId="0" applyNumberFormat="1" applyFont="1" applyFill="1" applyBorder="1" applyAlignment="1">
      <x:alignment vertical="center" wrapText="1"/>
    </x:xf>
    <x:xf numFmtId="0" fontId="8" fillId="12" borderId="22" xfId="0" applyNumberFormat="1" applyFont="1" applyFill="1" applyBorder="1" applyAlignment="1">
      <x:alignment vertical="center" wrapText="1"/>
    </x:xf>
    <x:xf numFmtId="0" fontId="7" fillId="12" borderId="28" xfId="0" applyNumberFormat="1" applyFont="1" applyFill="1" applyBorder="1" applyAlignment="1">
      <x:alignment vertical="center" wrapText="1"/>
    </x:xf>
    <x:xf numFmtId="0" fontId="7" fillId="12" borderId="31" xfId="0" applyNumberFormat="1" applyFont="1" applyFill="1" applyBorder="1" applyAlignment="1">
      <x:alignment vertical="center" wrapText="1"/>
    </x:xf>
    <x:xf numFmtId="0" fontId="8" fillId="12" borderId="28" xfId="0" applyNumberFormat="1" applyFont="1" applyFill="1" applyBorder="1" applyAlignment="1">
      <x:alignment vertical="center" wrapText="1"/>
    </x:xf>
    <x:xf numFmtId="0" fontId="8" fillId="12" borderId="31" xfId="0" applyNumberFormat="1" applyFont="1" applyFill="1" applyBorder="1" applyAlignment="1">
      <x:alignment vertical="center" wrapText="1"/>
    </x:xf>
    <x:xf numFmtId="0" fontId="0" fillId="0" borderId="14" xfId="0" applyNumberFormat="1" applyFont="1" applyFill="1" applyBorder="1"/>
    <x:xf numFmtId="0" fontId="0" fillId="0" borderId="16" xfId="0" applyNumberFormat="1" applyFont="1" applyFill="1" applyBorder="1"/>
    <x:xf numFmtId="0" fontId="0" fillId="0" borderId="23" xfId="0" applyNumberFormat="1" applyFont="1" applyFill="1" applyBorder="1"/>
    <x:xf numFmtId="0" fontId="0" fillId="0" borderId="25" xfId="0" applyNumberFormat="1" applyFont="1" applyFill="1" applyBorder="1"/>
    <x:xf numFmtId="0" fontId="0" fillId="0" borderId="15" xfId="0" applyNumberFormat="1" applyFont="1" applyFill="1" applyBorder="1"/>
    <x:xf numFmtId="0" fontId="0" fillId="0" borderId="24" xfId="0" applyNumberFormat="1" applyFont="1" applyFill="1" applyBorder="1"/>
    <x:xf numFmtId="0" fontId="0" fillId="13" borderId="0" xfId="0" applyNumberFormat="1" applyFont="1" applyFill="1" applyBorder="1"/>
    <x:xf numFmtId="0" fontId="0" fillId="13" borderId="32" xfId="0" applyNumberFormat="1" applyFont="1" applyFill="1" applyBorder="1"/>
    <x:xf numFmtId="0" fontId="0" fillId="13" borderId="33" xfId="0" applyNumberFormat="1" applyFont="1" applyFill="1" applyBorder="1"/>
    <x:xf numFmtId="0" fontId="0" fillId="13" borderId="34" xfId="0" applyNumberFormat="1" applyFont="1" applyFill="1" applyBorder="1"/>
    <x:xf numFmtId="0" fontId="0" fillId="13" borderId="35" xfId="0" applyNumberFormat="1" applyFont="1" applyFill="1" applyBorder="1"/>
    <x:xf numFmtId="0" fontId="0" fillId="13" borderId="36" xfId="0" applyNumberFormat="1" applyFont="1" applyFill="1" applyBorder="1"/>
    <x:xf numFmtId="0" fontId="0" fillId="13" borderId="37" xfId="0" applyNumberFormat="1" applyFont="1" applyFill="1" applyBorder="1"/>
    <x:xf numFmtId="0" fontId="0" fillId="13" borderId="38" xfId="0" applyNumberFormat="1" applyFont="1" applyFill="1" applyBorder="1"/>
    <x:xf numFmtId="0" fontId="0" fillId="13" borderId="39" xfId="0" applyNumberFormat="1" applyFont="1" applyFill="1" applyBorder="1"/>
    <x:xf numFmtId="0" fontId="0" fillId="13" borderId="40" xfId="0" applyNumberFormat="1" applyFont="1" applyFill="1" applyBorder="1"/>
    <x:xf numFmtId="0" fontId="0" fillId="13" borderId="32" xfId="0" applyNumberFormat="1" applyFont="1" applyFill="1" applyBorder="1" applyAlignment="1">
      <x:alignment wrapText="1"/>
    </x:xf>
    <x:xf numFmtId="0" fontId="0" fillId="13" borderId="33" xfId="0" applyNumberFormat="1" applyFont="1" applyFill="1" applyBorder="1" applyAlignment="1">
      <x:alignment wrapText="1"/>
    </x:xf>
    <x:xf numFmtId="0" fontId="0" fillId="13" borderId="34" xfId="0" applyNumberFormat="1" applyFont="1" applyFill="1" applyBorder="1" applyAlignment="1">
      <x:alignment wrapText="1"/>
    </x:xf>
    <x:xf numFmtId="0" fontId="0" fillId="13" borderId="35" xfId="0" applyNumberFormat="1" applyFont="1" applyFill="1" applyBorder="1" applyAlignment="1">
      <x:alignment wrapText="1"/>
    </x:xf>
    <x:xf numFmtId="0" fontId="0" fillId="13" borderId="36" xfId="0" applyNumberFormat="1" applyFont="1" applyFill="1" applyBorder="1" applyAlignment="1">
      <x:alignment wrapText="1"/>
    </x:xf>
    <x:xf numFmtId="0" fontId="0" fillId="13" borderId="37" xfId="0" applyNumberFormat="1" applyFont="1" applyFill="1" applyBorder="1" applyAlignment="1">
      <x:alignment wrapText="1"/>
    </x:xf>
    <x:xf numFmtId="0" fontId="0" fillId="13" borderId="38" xfId="0" applyNumberFormat="1" applyFont="1" applyFill="1" applyBorder="1" applyAlignment="1">
      <x:alignment wrapText="1"/>
    </x:xf>
    <x:xf numFmtId="0" fontId="0" fillId="13" borderId="39" xfId="0" applyNumberFormat="1" applyFont="1" applyFill="1" applyBorder="1" applyAlignment="1">
      <x:alignment wrapText="1"/>
    </x:xf>
    <x:xf numFmtId="0" fontId="0" fillId="13" borderId="40" xfId="0" applyNumberFormat="1" applyFont="1" applyFill="1" applyBorder="1" applyAlignment="1">
      <x:alignment wrapText="1"/>
    </x:xf>
    <x:xf numFmtId="0" fontId="0" fillId="13" borderId="1" xfId="0" applyNumberFormat="1" applyFont="1" applyFill="1" applyBorder="1"/>
    <x:xf numFmtId="0" fontId="0" fillId="13" borderId="41" xfId="0" applyNumberFormat="1" applyFont="1" applyFill="1" applyBorder="1"/>
    <x:xf numFmtId="0" fontId="0" fillId="13" borderId="42" xfId="0" applyNumberFormat="1" applyFont="1" applyFill="1" applyBorder="1"/>
    <x:xf numFmtId="0" fontId="0" fillId="13" borderId="43" xfId="0" applyNumberFormat="1" applyFont="1" applyFill="1" applyBorder="1"/>
    <x:xf numFmtId="0" fontId="0" fillId="13" borderId="44" xfId="0" applyNumberFormat="1" applyFont="1" applyFill="1" applyBorder="1"/>
    <x:xf numFmtId="0" fontId="0" fillId="13" borderId="45" xfId="0" applyNumberFormat="1" applyFont="1" applyFill="1" applyBorder="1"/>
    <x:xf numFmtId="0" fontId="0" fillId="13" borderId="46" xfId="0" applyNumberFormat="1" applyFont="1" applyFill="1" applyBorder="1"/>
    <x:xf numFmtId="0" fontId="0" fillId="13" borderId="47" xfId="0" applyNumberFormat="1" applyFont="1" applyFill="1" applyBorder="1"/>
    <x:xf numFmtId="0" fontId="0" fillId="13" borderId="48" xfId="0" applyNumberFormat="1" applyFont="1" applyFill="1" applyBorder="1"/>
    <x:xf numFmtId="0" fontId="0" fillId="13" borderId="49" xfId="0" applyNumberFormat="1" applyFont="1" applyFill="1" applyBorder="1"/>
    <x:xf numFmtId="0" fontId="0" fillId="13" borderId="41" xfId="0" applyNumberFormat="1" applyFont="1" applyFill="1" applyBorder="1" applyAlignment="1">
      <x:alignment wrapText="1"/>
    </x:xf>
    <x:xf numFmtId="0" fontId="0" fillId="13" borderId="42" xfId="0" applyNumberFormat="1" applyFont="1" applyFill="1" applyBorder="1" applyAlignment="1">
      <x:alignment wrapText="1"/>
    </x:xf>
    <x:xf numFmtId="0" fontId="0" fillId="13" borderId="43" xfId="0" applyNumberFormat="1" applyFont="1" applyFill="1" applyBorder="1" applyAlignment="1">
      <x:alignment wrapText="1"/>
    </x:xf>
    <x:xf numFmtId="0" fontId="0" fillId="13" borderId="44" xfId="0" applyNumberFormat="1" applyFont="1" applyFill="1" applyBorder="1" applyAlignment="1">
      <x:alignment wrapText="1"/>
    </x:xf>
    <x:xf numFmtId="0" fontId="0" fillId="13" borderId="45" xfId="0" applyNumberFormat="1" applyFont="1" applyFill="1" applyBorder="1" applyAlignment="1">
      <x:alignment wrapText="1"/>
    </x:xf>
    <x:xf numFmtId="0" fontId="0" fillId="13" borderId="46" xfId="0" applyNumberFormat="1" applyFont="1" applyFill="1" applyBorder="1" applyAlignment="1">
      <x:alignment wrapText="1"/>
    </x:xf>
    <x:xf numFmtId="0" fontId="0" fillId="13" borderId="47" xfId="0" applyNumberFormat="1" applyFont="1" applyFill="1" applyBorder="1" applyAlignment="1">
      <x:alignment wrapText="1"/>
    </x:xf>
    <x:xf numFmtId="0" fontId="0" fillId="13" borderId="48" xfId="0" applyNumberFormat="1" applyFont="1" applyFill="1" applyBorder="1" applyAlignment="1">
      <x:alignment wrapText="1"/>
    </x:xf>
    <x:xf numFmtId="0" fontId="0" fillId="13" borderId="49" xfId="0" applyNumberFormat="1" applyFont="1" applyFill="1" applyBorder="1" applyAlignment="1">
      <x:alignment wrapText="1"/>
    </x:xf>
    <x:xf numFmtId="0" fontId="0" fillId="14" borderId="0" xfId="0" applyNumberFormat="1" applyFont="1" applyFill="1" applyBorder="1"/>
    <x:xf numFmtId="0" fontId="9" fillId="14" borderId="0" xfId="0" applyNumberFormat="1" applyFont="1" applyFill="1" applyBorder="1"/>
    <x:xf numFmtId="0" fontId="9" fillId="14" borderId="0" xfId="0" applyNumberFormat="1" applyFont="1" applyFill="1" applyBorder="1" applyAlignment="1">
      <x:alignment wrapText="1"/>
    </x:xf>
    <x:xf numFmtId="0" fontId="0" fillId="14" borderId="1" xfId="0" applyNumberFormat="1" applyFont="1" applyFill="1" applyBorder="1"/>
    <x:xf numFmtId="0" fontId="9" fillId="14" borderId="1" xfId="0" applyNumberFormat="1" applyFont="1" applyFill="1" applyBorder="1"/>
    <x:xf numFmtId="0" fontId="9" fillId="14" borderId="1" xfId="0" applyNumberFormat="1" applyFont="1" applyFill="1" applyBorder="1" applyAlignment="1">
      <x:alignment wrapText="1"/>
    </x:xf>
    <x:xf numFmtId="200" fontId="4" fillId="5" borderId="5" xfId="0" applyNumberFormat="1" applyFont="1" applyFill="1" applyBorder="1"/>
    <x:xf numFmtId="200" fontId="4" fillId="5" borderId="11" xfId="0" applyNumberFormat="1" applyFont="1" applyFill="1" applyBorder="1"/>
    <x:xf numFmtId="200" fontId="4" fillId="6" borderId="5" xfId="0" applyNumberFormat="1" applyFont="1" applyFill="1" applyBorder="1"/>
    <x:xf numFmtId="200" fontId="4" fillId="6" borderId="11" xfId="0" applyNumberFormat="1" applyFont="1" applyFill="1" applyBorder="1"/>
    <x:xf numFmtId="200" fontId="6" fillId="9" borderId="0" xfId="0" applyNumberFormat="1" applyFont="1" applyFill="1" applyBorder="1" applyAlignment="1">
      <x:alignment horizontal="center"/>
    </x:xf>
    <x:xf numFmtId="200" fontId="6" fillId="9" borderId="1" xfId="0" applyNumberFormat="1" applyFont="1" applyFill="1" applyBorder="1" applyAlignment="1">
      <x:alignment horizontal="center"/>
    </x:xf>
    <x:xf numFmtId="200" fontId="7" fillId="0" borderId="18" xfId="0" applyNumberFormat="1" applyFont="1" applyFill="1" applyBorder="1" applyAlignment="1">
      <x:alignment vertical="center" wrapText="1"/>
    </x:xf>
    <x:xf numFmtId="200" fontId="7" fillId="11" borderId="18" xfId="0" applyNumberFormat="1" applyFont="1" applyFill="1" applyBorder="1" applyAlignment="1">
      <x:alignment vertical="center" wrapText="1"/>
    </x:xf>
    <x:xf numFmtId="200" fontId="7" fillId="0" borderId="21" xfId="0" applyNumberFormat="1" applyFont="1" applyFill="1" applyBorder="1" applyAlignment="1">
      <x:alignment vertical="center" wrapText="1"/>
    </x:xf>
    <x:xf numFmtId="200" fontId="7" fillId="11" borderId="21" xfId="0" applyNumberFormat="1" applyFont="1" applyFill="1" applyBorder="1" applyAlignment="1">
      <x:alignment vertical="center" wrapText="1"/>
    </x:xf>
    <x:xf numFmtId="200" fontId="7" fillId="0" borderId="27" xfId="0" applyNumberFormat="1" applyFont="1" applyFill="1" applyBorder="1" applyAlignment="1">
      <x:alignment vertical="center" wrapText="1"/>
    </x:xf>
    <x:xf numFmtId="200" fontId="7" fillId="11" borderId="27" xfId="0" applyNumberFormat="1" applyFont="1" applyFill="1" applyBorder="1" applyAlignment="1">
      <x:alignment vertical="center" wrapText="1"/>
    </x:xf>
    <x:xf numFmtId="200" fontId="7" fillId="0" borderId="30" xfId="0" applyNumberFormat="1" applyFont="1" applyFill="1" applyBorder="1" applyAlignment="1">
      <x:alignment vertical="center" wrapText="1"/>
    </x:xf>
    <x:xf numFmtId="200" fontId="7" fillId="11" borderId="30" xfId="0" applyNumberFormat="1" applyFont="1" applyFill="1" applyBorder="1" applyAlignment="1">
      <x:alignment vertical="center" wrapText="1"/>
    </x:xf>
    <x:xf numFmtId="200" fontId="0" fillId="0" borderId="18" xfId="0" applyNumberFormat="1" applyFont="1" applyFill="1" applyBorder="1"/>
    <x:xf numFmtId="200" fontId="0" fillId="0" borderId="21" xfId="0" applyNumberFormat="1" applyFont="1" applyFill="1" applyBorder="1"/>
    <x:xf numFmtId="200" fontId="0" fillId="0" borderId="27" xfId="0" applyNumberFormat="1" applyFont="1" applyFill="1" applyBorder="1"/>
    <x:xf numFmtId="200" fontId="0" fillId="0" borderId="30" xfId="0" applyNumberFormat="1" applyFont="1" applyFill="1" applyBorder="1"/>
    <x:xf numFmtId="201" fontId="4" fillId="5" borderId="5" xfId="0" applyNumberFormat="1" applyFont="1" applyFill="1" applyBorder="1"/>
    <x:xf numFmtId="201" fontId="4" fillId="5" borderId="11" xfId="0" applyNumberFormat="1" applyFont="1" applyFill="1" applyBorder="1"/>
    <x:xf numFmtId="201" fontId="4" fillId="6" borderId="3" xfId="0" applyNumberFormat="1" applyFont="1" applyFill="1" applyBorder="1"/>
    <x:xf numFmtId="201" fontId="4" fillId="6" borderId="5" xfId="0" applyNumberFormat="1" applyFont="1" applyFill="1" applyBorder="1"/>
    <x:xf numFmtId="201" fontId="4" fillId="6" borderId="9" xfId="0" applyNumberFormat="1" applyFont="1" applyFill="1" applyBorder="1"/>
    <x:xf numFmtId="201" fontId="4" fillId="6" borderId="11" xfId="0" applyNumberFormat="1" applyFont="1" applyFill="1" applyBorder="1"/>
    <x:xf numFmtId="201" fontId="4" fillId="6" borderId="7" xfId="0" applyNumberFormat="1" applyFont="1" applyFill="1" applyBorder="1"/>
    <x:xf numFmtId="201" fontId="4" fillId="6" borderId="13" xfId="0" applyNumberFormat="1" applyFont="1" applyFill="1" applyBorder="1"/>
    <x:xf numFmtId="202" fontId="7" fillId="10" borderId="18" xfId="0" applyNumberFormat="1" applyFont="1" applyFill="1" applyBorder="1" applyAlignment="1">
      <x:alignment vertical="center" wrapText="1"/>
    </x:xf>
    <x:xf numFmtId="202" fontId="7" fillId="10" borderId="21" xfId="0" applyNumberFormat="1" applyFont="1" applyFill="1" applyBorder="1" applyAlignment="1">
      <x:alignment vertical="center" wrapText="1"/>
    </x:xf>
    <x:xf numFmtId="202" fontId="7" fillId="10" borderId="27" xfId="0" applyNumberFormat="1" applyFont="1" applyFill="1" applyBorder="1" applyAlignment="1">
      <x:alignment vertical="center" wrapText="1"/>
    </x:xf>
    <x:xf numFmtId="202" fontId="7" fillId="10" borderId="30" xfId="0" applyNumberFormat="1" applyFont="1" applyFill="1" applyBorder="1" applyAlignment="1">
      <x:alignment vertical="center" wrapText="1"/>
    </x:xf>
    <x:xf numFmtId="202" fontId="6" fillId="9" borderId="0" xfId="0" applyNumberFormat="1" applyFont="1" applyFill="1" applyBorder="1" applyAlignment="1">
      <x:alignment horizontal="center"/>
    </x:xf>
  </x:cellXfs>
  <x:cellStyles count="1">
    <x:cellStyle name="Normal" xfId="0"/>
  </x:cellStyles>
  <x:dxfs count="1">
    <x:dxf>
      <x:font>
        <x:b/>
        <x:color rgb="FF7F1D1D"/>
      </x:font>
      <x:fill>
        <x:patternFill patternType="solid">
          <x:bgColor rgb="FFFCA5A5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3be837a151094f75" /><Relationship Type="http://schemas.openxmlformats.org/officeDocument/2006/relationships/theme" Target="/xl/theme/theme1.xml" Id="Re0258c3e24ff45c5" /><Relationship Type="http://schemas.openxmlformats.org/officeDocument/2006/relationships/sharedStrings" Target="/xl/sharedStrings.xml" Id="R060793b3e0c84c48" /><Relationship Type="http://schemas.openxmlformats.org/officeDocument/2006/relationships/worksheet" Target="/xl/worksheets/sheet1.xml" Id="Rc0ca0976dad548a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b271ea2efc99400a" /></Relationships>
</file>

<file path=xl/drawings/charts/chart1.xml><?xml version="1.0" encoding="utf-8"?>
<c:chartSpace xmlns:c="http://schemas.openxmlformats.org/drawingml/2006/chart">
  <c:lang val="en-US"/>
  <c:roundedCorners val="0"/>
  <c:chart>
    <c:plotArea>
      <c:layout/>
      <c:barChart>
        <c:barDir val="col"/>
        <c:grouping val="clustered"/>
        <c:varyColors val="0"/>
        <c:ser>
          <c:idx val="0"/>
          <c:order val="0"/>
          <c:tx>
            <c:v>Heures</c:v>
          </c:tx>
          <c:cat>
            <c:strRef>
              <c:f>'Calcul HS'!$A$30:$A$33</c:f>
              <c:strCache>
                <c:ptCount val="0"/>
              </c:strCache>
            </c:strRef>
          </c:cat>
          <c:val>
            <c:numRef>
              <c:f>'Calcul HS'!$B$30:$B$33</c:f>
              <c:numCache>
                <c:formatCode>General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7</xdr:col>
      <xdr:colOff>0</xdr:colOff>
      <xdr:row>11</xdr:row>
      <xdr:rowOff>0</xdr:rowOff>
    </xdr:from>
    <xdr:to>
      <xdr:col>13</xdr:col>
      <xdr:colOff>0</xdr:colOff>
      <xdr:row>25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b271ea2efc99400a"/>
        </a:graphicData>
      </a:graphic>
    </xdr:graphicFrame>
    <xdr:clientData/>
  </xdr:twoCellAnchor>
</xdr:wsDr>
</file>

<file path=xl/tables/table1.xml><?xml version="1.0" encoding="utf-8"?>
<x:table xmlns:x="http://schemas.openxmlformats.org/spreadsheetml/2006/main" id="1" name="TableHS" displayName="TableHS" ref="A19:M24" headerRowCount="1">
  <x:tableColumns count="13">
    <x:tableColumn id="1" name="Semaine"/>
    <x:tableColumn id="2" name="Heures travaillées"/>
    <x:tableColumn id="3" name="HS 25%"/>
    <x:tableColumn id="4" name="HS 50%"/>
    <x:tableColumn id="5" name="HS nuit"/>
    <x:tableColumn id="6" name="HS dimanche/férié"/>
    <x:tableColumn id="7" name="Taux horaire"/>
    <x:tableColumn id="8" name="Montant 25%"/>
    <x:tableColumn id="9" name="Montant 50%"/>
    <x:tableColumn id="10" name="Majoration nuit"/>
    <x:tableColumn id="11" name="Majoration dim/férié"/>
    <x:tableColumn id="12" name="Total HS brut"/>
    <x:tableColumn id="13" name="Alerte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e9c91a108f6b405b" /><Relationship Type="http://schemas.openxmlformats.org/officeDocument/2006/relationships/table" Target="/xl/tables/table1.xml" Id="R88bcad91fb094b7e" /></Relationships>
</file>

<file path=xl/worksheets/sheet1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18" hidden="0" customWidth="1"/>
    <x:col min="3" max="3" width="12" hidden="0" customWidth="1"/>
    <x:col min="4" max="4" width="12" hidden="0" customWidth="1"/>
    <x:col min="5" max="5" width="12" hidden="0" customWidth="1"/>
    <x:col min="6" max="6" width="16" hidden="0" customWidth="1"/>
    <x:col min="7" max="7" width="12" hidden="0" customWidth="1"/>
    <x:col min="8" max="8" width="16" hidden="0" customWidth="1"/>
    <x:col min="9" max="9" width="16" hidden="0" customWidth="1"/>
    <x:col min="10" max="10" width="16" hidden="0" customWidth="1"/>
    <x:col min="11" max="11" width="18" hidden="0" customWidth="1"/>
    <x:col min="12" max="12" width="16" hidden="0" customWidth="1"/>
    <x:col min="13" max="13" width="18" hidden="0" customWidth="1"/>
  </x:cols>
  <x:sheetData>
    <x:row r="1" ht="34" customHeight="1">
      <x:c r="A1" s="5" t="str">
        <x:v>Calcul des heures supplémentaires : majoration &amp; défiscalisation</x:v>
      </x:c>
      <x:c r="B1" s="5" t="str"/>
      <x:c r="C1" s="5" t="str"/>
      <x:c r="D1" s="5" t="str"/>
      <x:c r="E1" s="5" t="str"/>
      <x:c r="F1" s="5" t="str"/>
      <x:c r="G1" s="5" t="str"/>
      <x:c r="H1" s="5" t="str"/>
      <x:c r="I1" s="5" t="str"/>
      <x:c r="J1" s="5" t="str"/>
      <x:c r="K1" s="5" t="str"/>
      <x:c r="L1" s="5" t="str"/>
      <x:c r="M1" s="5" t="str"/>
    </x:row>
    <x:row r="2" ht="24" customHeight="1">
      <x:c r="A2" s="12" t="str">
        <x:v>Modèle Excel One Page – saisie hebdomadaire, calcul des majorations, estimation défiscalisée et coût employeur</x:v>
      </x:c>
      <x:c r="B2" s="12" t="str"/>
      <x:c r="C2" s="12" t="str"/>
      <x:c r="D2" s="12" t="str"/>
      <x:c r="E2" s="12" t="str"/>
      <x:c r="F2" s="12" t="str"/>
      <x:c r="G2" s="12" t="str"/>
      <x:c r="H2" s="12" t="str"/>
      <x:c r="I2" s="12" t="str"/>
      <x:c r="J2" s="12" t="str"/>
      <x:c r="K2" s="12" t="str"/>
      <x:c r="L2" s="12" t="str"/>
      <x:c r="M2" s="12" t="str"/>
    </x:row>
    <x:row r="4">
      <x:c r="A4" s="20" t="str">
        <x:v>ENTRÉES À MODIFIER</x:v>
      </x:c>
      <x:c r="B4" s="20" t="str"/>
      <x:c r="C4" s="20" t="str"/>
      <x:c r="D4" s="20" t="str"/>
      <x:c r="E4" s="20" t="str">
        <x:v>PARAMÈTRES DE CALCUL</x:v>
      </x:c>
      <x:c r="F4" s="20" t="str"/>
      <x:c r="G4" s="20" t="str"/>
      <x:c r="H4" s="20" t="str"/>
      <x:c r="I4" s="20" t="str">
        <x:v>SOURCES / NOTES</x:v>
      </x:c>
      <x:c r="J4" s="20" t="str"/>
      <x:c r="K4" s="20" t="str"/>
      <x:c r="L4" s="20" t="str"/>
      <x:c r="M4" s="20" t="str"/>
    </x:row>
    <x:row r="5">
      <x:c r="A5" s="28" t="str">
        <x:v>Nom salarié</x:v>
      </x:c>
      <x:c r="B5" s="29" t="str">
        <x:v>Exemple : A. Martin</x:v>
      </x:c>
      <x:c r="C5" t="str"/>
      <x:c r="D5" t="str"/>
      <x:c r="E5" s="44" t="str">
        <x:v>Taux HS 25%</x:v>
      </x:c>
      <x:c r="F5" s="216" t="n">
        <x:v>0.25</x:v>
      </x:c>
      <x:c r="G5" t="str"/>
      <x:c r="H5" t="str"/>
      <x:c r="I5" s="60" t="str">
        <x:v>Les taux/plafonds sont ajustables selon convention collective.</x:v>
      </x:c>
      <x:c r="J5" s="60" t="str"/>
      <x:c r="K5" s="60" t="str"/>
      <x:c r="L5" s="60" t="str"/>
      <x:c r="M5" s="60" t="str"/>
    </x:row>
    <x:row r="6">
      <x:c r="A6" s="30" t="str">
        <x:v>Service</x:v>
      </x:c>
      <x:c r="B6" s="31" t="str">
        <x:v>Production</x:v>
      </x:c>
      <x:c r="C6" t="str"/>
      <x:c r="D6" t="str"/>
      <x:c r="E6" s="46" t="str">
        <x:v>Taux HS 50%</x:v>
      </x:c>
      <x:c r="F6" s="217" t="n">
        <x:v>0.5</x:v>
      </x:c>
      <x:c r="G6" t="str"/>
      <x:c r="H6" t="str"/>
      <x:c r="I6" s="60" t="str">
        <x:v>Service-public : heures supplémentaires et exonération.</x:v>
      </x:c>
      <x:c r="J6" s="60" t="str"/>
      <x:c r="K6" s="60" t="str"/>
      <x:c r="L6" s="60" t="str"/>
      <x:c r="M6" s="60" t="str"/>
    </x:row>
    <x:row r="7">
      <x:c r="A7" s="30" t="str">
        <x:v>Mois</x:v>
      </x:c>
      <x:c r="B7" s="31" t="str">
        <x:v>Janvier 2026</x:v>
      </x:c>
      <x:c r="C7" t="str"/>
      <x:c r="D7" t="str"/>
      <x:c r="E7" s="46" t="str">
        <x:v>Taux nuit</x:v>
      </x:c>
      <x:c r="F7" s="217" t="n">
        <x:v>0.2</x:v>
      </x:c>
      <x:c r="G7" t="str"/>
      <x:c r="H7" t="str"/>
      <x:c r="I7" s="60" t="str">
        <x:v>https://www.service-public.fr/particuliers/vosdroits/F2617</x:v>
      </x:c>
      <x:c r="J7" s="60" t="str"/>
      <x:c r="K7" s="60" t="str"/>
      <x:c r="L7" s="60" t="str"/>
      <x:c r="M7" s="60" t="str"/>
    </x:row>
    <x:row r="8">
      <x:c r="A8" s="30" t="str">
        <x:v>Salaire horaire brut</x:v>
      </x:c>
      <x:c r="B8" s="196" t="n">
        <x:v>18</x:v>
      </x:c>
      <x:c r="C8" t="str"/>
      <x:c r="D8" t="str"/>
      <x:c r="E8" s="46" t="str">
        <x:v>Taux dimanche / férié</x:v>
      </x:c>
      <x:c r="F8" s="217" t="n">
        <x:v>1</x:v>
      </x:c>
      <x:c r="G8" t="str"/>
      <x:c r="H8" t="str"/>
      <x:c r="I8" s="60" t="str">
        <x:v>À valider selon accord d'entreprise / convention.</x:v>
      </x:c>
      <x:c r="J8" s="60" t="str"/>
      <x:c r="K8" s="60" t="str"/>
      <x:c r="L8" s="60" t="str"/>
      <x:c r="M8" s="60" t="str"/>
    </x:row>
    <x:row r="9">
      <x:c r="A9" s="30" t="str">
        <x:v>Taux charges employeur estimé</x:v>
      </x:c>
      <x:c r="B9" s="214" t="n">
        <x:v>0.42</x:v>
      </x:c>
      <x:c r="C9" t="str"/>
      <x:c r="D9" t="str"/>
      <x:c r="E9" s="46" t="str">
        <x:v>Plafond défiscalisé annuel net</x:v>
      </x:c>
      <x:c r="F9" s="198" t="n">
        <x:v>7500</x:v>
      </x:c>
      <x:c r="G9" t="str"/>
      <x:c r="H9" t="str"/>
      <x:c r="I9" s="60" t="str">
        <x:v>Le modèle est une aide de simulation, pas un bulletin de paie.</x:v>
      </x:c>
      <x:c r="J9" s="60" t="str"/>
      <x:c r="K9" s="60" t="str"/>
      <x:c r="L9" s="60" t="str"/>
      <x:c r="M9" s="60" t="str"/>
    </x:row>
    <x:row r="10">
      <x:c r="A10" s="32" t="str">
        <x:v>Heures contractuelles / semaine</x:v>
      </x:c>
      <x:c r="B10" s="33" t="n">
        <x:v>35</x:v>
      </x:c>
      <x:c r="C10" t="str"/>
      <x:c r="D10" t="str"/>
      <x:c r="E10" s="48" t="str">
        <x:v>Coefficient brut → net fiscal</x:v>
      </x:c>
      <x:c r="F10" s="220" t="n">
        <x:v>0.81</x:v>
      </x:c>
      <x:c r="G10" t="str"/>
      <x:c r="H10" t="str"/>
      <x:c r="I10" s="60" t="str"/>
      <x:c r="J10" s="60" t="str"/>
      <x:c r="K10" s="60" t="str"/>
      <x:c r="L10" s="60" t="str"/>
      <x:c r="M10" s="60" t="str"/>
    </x:row>
    <x:row r="12">
      <x:c r="A12" s="20" t="str">
        <x:v>TABLEAU DE BORD AUTOMATIQUE</x:v>
      </x:c>
      <x:c r="B12" s="20" t="str"/>
      <x:c r="C12" s="20" t="str"/>
      <x:c r="D12" s="20" t="str"/>
      <x:c r="E12" s="20" t="str"/>
      <x:c r="F12" s="20" t="str"/>
      <x:c r="G12" s="20" t="str"/>
      <x:c r="H12" s="20" t="str"/>
      <x:c r="I12" s="20" t="str"/>
      <x:c r="J12" s="20" t="str"/>
      <x:c r="K12" s="20" t="str"/>
      <x:c r="L12" s="20" t="str"/>
      <x:c r="M12" s="20" t="str"/>
    </x:row>
    <x:row r="13">
      <x:c r="A13" s="66" t="str">
        <x:v>Total HS</x:v>
      </x:c>
      <x:c r="B13" s="66" t="str">
        <x:v>Montant HS brut</x:v>
      </x:c>
      <x:c r="C13" s="66" t="str">
        <x:v>Net fiscal estimé</x:v>
      </x:c>
      <x:c r="D13" s="66" t="str">
        <x:v>Part défiscalisée</x:v>
      </x:c>
      <x:c r="E13" s="66" t="str">
        <x:v>Part imposable</x:v>
      </x:c>
      <x:c r="F13" s="66" t="str">
        <x:v>Coût employeur</x:v>
      </x:c>
    </x:row>
    <x:row r="14">
      <x:c r="A14" s="226" t="n">
        <x:f>SUM(D20:F24)</x:f>
        <x:v>2</x:v>
      </x:c>
      <x:c r="B14" s="200" t="n">
        <x:f>SUM(I20:L24)</x:f>
        <x:v>738.9</x:v>
      </x:c>
      <x:c r="C14" s="200" t="n">
        <x:f>B14*$F$10</x:f>
        <x:v>598.509</x:v>
      </x:c>
      <x:c r="D14" s="200" t="n">
        <x:f>MIN(C14,$F$9)</x:f>
        <x:v>598.509</x:v>
      </x:c>
      <x:c r="E14" s="200" t="n">
        <x:f>MAX(0,C14-$F$9)</x:f>
        <x:v>0</x:v>
      </x:c>
      <x:c r="F14" s="200" t="n">
        <x:f>B14*(1+$B$9)</x:f>
        <x:v>1049.2379999999998</x:v>
      </x:c>
    </x:row>
    <x:row r="19">
      <x:c r="A19" s="76" t="str">
        <x:v>Semaine</x:v>
      </x:c>
      <x:c r="B19" s="77" t="str">
        <x:v>Heures travaillées</x:v>
      </x:c>
      <x:c r="C19" s="77" t="str">
        <x:v>HS 25%</x:v>
      </x:c>
      <x:c r="D19" s="77" t="str">
        <x:v>HS 50%</x:v>
      </x:c>
      <x:c r="E19" s="77" t="str">
        <x:v>HS nuit</x:v>
      </x:c>
      <x:c r="F19" s="77" t="str">
        <x:v>HS dimanche/férié</x:v>
      </x:c>
      <x:c r="G19" s="77" t="str">
        <x:v>Taux horaire</x:v>
      </x:c>
      <x:c r="H19" s="77" t="str">
        <x:v>Montant 25%</x:v>
      </x:c>
      <x:c r="I19" s="77" t="str">
        <x:v>Montant 50%</x:v>
      </x:c>
      <x:c r="J19" s="77" t="str">
        <x:v>Majoration nuit</x:v>
      </x:c>
      <x:c r="K19" s="77" t="str">
        <x:v>Majoration dim/férié</x:v>
      </x:c>
      <x:c r="L19" s="77" t="str">
        <x:v>Total HS brut</x:v>
      </x:c>
      <x:c r="M19" s="78" t="str">
        <x:v>Alerte</x:v>
      </x:c>
    </x:row>
    <x:row r="20">
      <x:c r="A20" s="112" t="str">
        <x:v>S1</x:v>
      </x:c>
      <x:c r="B20" s="222" t="n">
        <x:v>39</x:v>
      </x:c>
      <x:c r="C20" s="222" t="n">
        <x:f>MAX(0,MIN(B20-$B$10,8))</x:f>
        <x:v>4</x:v>
      </x:c>
      <x:c r="D20" s="222" t="n">
        <x:f>MAX(0,B20-$B$10-C20)</x:f>
        <x:v>0</x:v>
      </x:c>
      <x:c r="E20" s="222" t="str"/>
      <x:c r="F20" s="222" t="str"/>
      <x:c r="G20" s="202" t="n">
        <x:f>$B$8</x:f>
        <x:v>18</x:v>
      </x:c>
      <x:c r="H20" s="203" t="n">
        <x:f>C20*G20*(1+$F$5)</x:f>
        <x:v>90</x:v>
      </x:c>
      <x:c r="I20" s="203" t="n">
        <x:f>D20*G20*(1+$F$6)</x:f>
        <x:v>0</x:v>
      </x:c>
      <x:c r="J20" s="203" t="n">
        <x:f>E20*G20*(1+$F$7)</x:f>
        <x:v>0</x:v>
      </x:c>
      <x:c r="K20" s="203" t="n">
        <x:f>F20*G20*(1+$F$8)</x:f>
        <x:v>0</x:v>
      </x:c>
      <x:c r="L20" s="203" t="n">
        <x:f>SUM(H20:K20)</x:f>
        <x:v>90</x:v>
      </x:c>
      <x:c r="M20" s="140" t="str">
        <x:f>IF(B20&gt;48,"Alerte 48h","OK")</x:f>
        <x:v>OK</x:v>
      </x:c>
    </x:row>
    <x:row r="21">
      <x:c r="A21" s="112" t="str">
        <x:v>S2</x:v>
      </x:c>
      <x:c r="B21" s="222" t="n">
        <x:v>42</x:v>
      </x:c>
      <x:c r="C21" s="222" t="n">
        <x:f>MAX(0,MIN(B21-$B$10,8))</x:f>
        <x:v>7</x:v>
      </x:c>
      <x:c r="D21" s="222" t="n">
        <x:f>MAX(0,B21-$B$10-C21)</x:f>
        <x:v>0</x:v>
      </x:c>
      <x:c r="E21" s="222" t="str"/>
      <x:c r="F21" s="222" t="str"/>
      <x:c r="G21" s="202" t="n">
        <x:f>$B$8</x:f>
        <x:v>18</x:v>
      </x:c>
      <x:c r="H21" s="203" t="n">
        <x:f>C21*G21*(1+$F$5)</x:f>
        <x:v>157.5</x:v>
      </x:c>
      <x:c r="I21" s="203" t="n">
        <x:f>D21*G21*(1+$F$6)</x:f>
        <x:v>0</x:v>
      </x:c>
      <x:c r="J21" s="203" t="n">
        <x:f>E21*G21*(1+$F$7)</x:f>
        <x:v>0</x:v>
      </x:c>
      <x:c r="K21" s="203" t="n">
        <x:f>F21*G21*(1+$F$8)</x:f>
        <x:v>0</x:v>
      </x:c>
      <x:c r="L21" s="203" t="n">
        <x:f>SUM(H21:K21)</x:f>
        <x:v>157.5</x:v>
      </x:c>
      <x:c r="M21" s="140" t="str">
        <x:f>IF(B21&gt;48,"Alerte 48h","OK")</x:f>
        <x:v>OK</x:v>
      </x:c>
    </x:row>
    <x:row r="22">
      <x:c r="A22" s="112" t="str">
        <x:v>S3</x:v>
      </x:c>
      <x:c r="B22" s="222" t="n">
        <x:v>35</x:v>
      </x:c>
      <x:c r="C22" s="222" t="n">
        <x:f>MAX(0,MIN(B22-$B$10,8))</x:f>
        <x:v>0</x:v>
      </x:c>
      <x:c r="D22" s="222" t="n">
        <x:f>MAX(0,B22-$B$10-C22)</x:f>
        <x:v>0</x:v>
      </x:c>
      <x:c r="E22" s="222" t="str"/>
      <x:c r="F22" s="222" t="str"/>
      <x:c r="G22" s="202" t="n">
        <x:f>$B$8</x:f>
        <x:v>18</x:v>
      </x:c>
      <x:c r="H22" s="203" t="n">
        <x:f>C22*G22*(1+$F$5)</x:f>
        <x:v>0</x:v>
      </x:c>
      <x:c r="I22" s="203" t="n">
        <x:f>D22*G22*(1+$F$6)</x:f>
        <x:v>0</x:v>
      </x:c>
      <x:c r="J22" s="203" t="n">
        <x:f>E22*G22*(1+$F$7)</x:f>
        <x:v>0</x:v>
      </x:c>
      <x:c r="K22" s="203" t="n">
        <x:f>F22*G22*(1+$F$8)</x:f>
        <x:v>0</x:v>
      </x:c>
      <x:c r="L22" s="203" t="n">
        <x:f>SUM(H22:K22)</x:f>
        <x:v>0</x:v>
      </x:c>
      <x:c r="M22" s="140" t="str">
        <x:f>IF(B22&gt;48,"Alerte 48h","OK")</x:f>
        <x:v>OK</x:v>
      </x:c>
    </x:row>
    <x:row r="23">
      <x:c r="A23" s="112" t="str">
        <x:v>S4</x:v>
      </x:c>
      <x:c r="B23" s="222" t="n">
        <x:v>45</x:v>
      </x:c>
      <x:c r="C23" s="222" t="n">
        <x:f>MAX(0,MIN(B23-$B$10,8))</x:f>
        <x:v>8</x:v>
      </x:c>
      <x:c r="D23" s="222" t="n">
        <x:f>MAX(0,B23-$B$10-C23)</x:f>
        <x:v>2</x:v>
      </x:c>
      <x:c r="E23" s="222" t="str">
        <x:v>2</x:v>
      </x:c>
      <x:c r="F23" s="222" t="str">
        <x:v>1</x:v>
      </x:c>
      <x:c r="G23" s="202" t="n">
        <x:f>$B$8</x:f>
        <x:v>18</x:v>
      </x:c>
      <x:c r="H23" s="203" t="n">
        <x:f>C23*G23*(1+$F$5)</x:f>
        <x:v>180</x:v>
      </x:c>
      <x:c r="I23" s="203" t="n">
        <x:f>D23*G23*(1+$F$6)</x:f>
        <x:v>54</x:v>
      </x:c>
      <x:c r="J23" s="203" t="n">
        <x:f>E23*G23*(1+$F$7)</x:f>
        <x:v>43.199999999999996</x:v>
      </x:c>
      <x:c r="K23" s="203" t="n">
        <x:f>F23*G23*(1+$F$8)</x:f>
        <x:v>36</x:v>
      </x:c>
      <x:c r="L23" s="203" t="n">
        <x:f>SUM(H23:K23)</x:f>
        <x:v>313.2</x:v>
      </x:c>
      <x:c r="M23" s="140" t="str">
        <x:f>IF(B23&gt;48,"Alerte 48h","OK")</x:f>
        <x:v>OK</x:v>
      </x:c>
    </x:row>
    <x:row r="24">
      <x:c r="A24" s="115" t="str">
        <x:v>S5</x:v>
      </x:c>
      <x:c r="B24" s="223" t="n">
        <x:v>37</x:v>
      </x:c>
      <x:c r="C24" s="223" t="n">
        <x:f>MAX(0,MIN(B24-$B$10,8))</x:f>
        <x:v>2</x:v>
      </x:c>
      <x:c r="D24" s="223" t="n">
        <x:f>MAX(0,B24-$B$10-C24)</x:f>
        <x:v>0</x:v>
      </x:c>
      <x:c r="E24" s="223" t="str"/>
      <x:c r="F24" s="223" t="str"/>
      <x:c r="G24" s="204" t="n">
        <x:f>$B$8</x:f>
        <x:v>18</x:v>
      </x:c>
      <x:c r="H24" s="205" t="n">
        <x:f>C24*G24*(1+$F$5)</x:f>
        <x:v>45</x:v>
      </x:c>
      <x:c r="I24" s="205" t="n">
        <x:f>D24*G24*(1+$F$6)</x:f>
        <x:v>0</x:v>
      </x:c>
      <x:c r="J24" s="205" t="n">
        <x:f>E24*G24*(1+$F$7)</x:f>
        <x:v>0</x:v>
      </x:c>
      <x:c r="K24" s="205" t="n">
        <x:f>F24*G24*(1+$F$8)</x:f>
        <x:v>0</x:v>
      </x:c>
      <x:c r="L24" s="205" t="n">
        <x:f>SUM(H24:K24)</x:f>
        <x:v>45</x:v>
      </x:c>
      <x:c r="M24" s="141" t="str">
        <x:f>IF(B24&gt;48,"Alerte 48h","OK")</x:f>
        <x:v>OK</x:v>
      </x:c>
    </x:row>
    <x:row r="27">
      <x:c r="A27" s="20" t="str">
        <x:v>RÉPARTITION DES HEURES</x:v>
      </x:c>
      <x:c r="B27" s="20" t="str"/>
      <x:c r="C27" s="20" t="str"/>
      <x:c r="D27" s="20" t="str"/>
      <x:c r="E27" s="20" t="str"/>
      <x:c r="F27" s="20" t="str"/>
      <x:c r="H27" s="20" t="str">
        <x:v>REQUÊTES SEO COUVERTES</x:v>
      </x:c>
      <x:c r="I27" s="20" t="str"/>
      <x:c r="J27" s="20" t="str"/>
      <x:c r="K27" s="20" t="str"/>
      <x:c r="L27" s="20" t="str"/>
      <x:c r="M27" s="20" t="str"/>
    </x:row>
    <x:row r="28">
      <x:c r="A28" s="146" t="str">
        <x:v>Catégorie</x:v>
      </x:c>
      <x:c r="B28" s="147" t="str">
        <x:v>Heures</x:v>
      </x:c>
      <x:c r="D28" s="146" t="str">
        <x:v>Contrôle paie</x:v>
      </x:c>
      <x:c r="E28" s="150" t="str">
        <x:v>Valeur</x:v>
      </x:c>
      <x:c r="F28" s="147" t="str">
        <x:v>Interprétation</x:v>
      </x:c>
      <x:c r="H28" s="162" t="str">
        <x:v>heures supplémentaires</x:v>
      </x:c>
      <x:c r="I28" s="163" t="str">
        <x:v>Calcul global</x:v>
      </x:c>
      <x:c r="J28" s="163" t="str"/>
      <x:c r="K28" s="163" t="str"/>
      <x:c r="L28" s="163" t="str"/>
      <x:c r="M28" s="164" t="str"/>
    </x:row>
    <x:row r="29">
      <x:c r="A29" s="79" t="str">
        <x:v>Heures normales</x:v>
      </x:c>
      <x:c r="B29" s="81" t="n">
        <x:f>SUM(B20:B24)-SUM(D20:F24)</x:f>
        <x:v>196</x:v>
      </x:c>
      <x:c r="D29" s="79" t="str">
        <x:v>Montant brut HS</x:v>
      </x:c>
      <x:c r="E29" s="210" t="n">
        <x:f>B14</x:f>
        <x:v>738.9</x:v>
      </x:c>
      <x:c r="F29" s="81" t="str">
        <x:v>À rapprocher du bulletin</x:v>
      </x:c>
      <x:c r="H29" s="165" t="str">
        <x:v>majoration heures supplémentaires</x:v>
      </x:c>
      <x:c r="I29" s="166" t="str">
        <x:v>HS 25% / 50%</x:v>
      </x:c>
      <x:c r="J29" s="166" t="str"/>
      <x:c r="K29" s="166" t="str"/>
      <x:c r="L29" s="166" t="str"/>
      <x:c r="M29" s="167" t="str"/>
    </x:row>
    <x:row r="30">
      <x:c r="A30" s="79" t="str">
        <x:v>HS 25%</x:v>
      </x:c>
      <x:c r="B30" s="81" t="n">
        <x:f>SUM(C20:C24)</x:f>
        <x:v>21</x:v>
      </x:c>
      <x:c r="D30" s="79" t="str">
        <x:v>Net fiscal HS estimé</x:v>
      </x:c>
      <x:c r="E30" s="210" t="n">
        <x:f>C14</x:f>
        <x:v>598.509</x:v>
      </x:c>
      <x:c r="F30" s="81" t="str">
        <x:v>Base indicative défiscalisation</x:v>
      </x:c>
      <x:c r="H30" s="165" t="str">
        <x:v>heure supplémentaire</x:v>
      </x:c>
      <x:c r="I30" s="166" t="str">
        <x:v>Calcul par semaine</x:v>
      </x:c>
      <x:c r="J30" s="166" t="str"/>
      <x:c r="K30" s="166" t="str"/>
      <x:c r="L30" s="166" t="str"/>
      <x:c r="M30" s="167" t="str"/>
    </x:row>
    <x:row r="31">
      <x:c r="A31" s="79" t="str">
        <x:v>HS 50%</x:v>
      </x:c>
      <x:c r="B31" s="81" t="n">
        <x:f>SUM(D20:D24)</x:f>
        <x:v>2</x:v>
      </x:c>
      <x:c r="D31" s="79" t="str">
        <x:v>Défiscalisé estimé</x:v>
      </x:c>
      <x:c r="E31" s="210" t="n">
        <x:f>D14</x:f>
        <x:v>598.509</x:v>
      </x:c>
      <x:c r="F31" s="81" t="str">
        <x:v>Dans la limite paramétrée</x:v>
      </x:c>
      <x:c r="H31" s="165" t="str">
        <x:v>heures supplémentaires défiscalisées</x:v>
      </x:c>
      <x:c r="I31" s="166" t="str">
        <x:v>Part nette exonérée</x:v>
      </x:c>
      <x:c r="J31" s="166" t="str"/>
      <x:c r="K31" s="166" t="str"/>
      <x:c r="L31" s="166" t="str"/>
      <x:c r="M31" s="167" t="str"/>
    </x:row>
    <x:row r="32">
      <x:c r="A32" s="79" t="str">
        <x:v>HS nuit</x:v>
      </x:c>
      <x:c r="B32" s="81" t="n">
        <x:f>SUM(E20:E24)</x:f>
        <x:v>0</x:v>
      </x:c>
      <x:c r="D32" s="79" t="str">
        <x:v>Imposable estimé</x:v>
      </x:c>
      <x:c r="E32" s="210" t="n">
        <x:f>E14</x:f>
        <x:v>0</x:v>
      </x:c>
      <x:c r="F32" s="81" t="str">
        <x:v>Surplus au-delà du plafond</x:v>
      </x:c>
      <x:c r="H32" s="165" t="str">
        <x:v>calcul heures supplémentaires Excel</x:v>
      </x:c>
      <x:c r="I32" s="166" t="str">
        <x:v>Modèle automatisé</x:v>
      </x:c>
      <x:c r="J32" s="166" t="str"/>
      <x:c r="K32" s="166" t="str"/>
      <x:c r="L32" s="166" t="str"/>
      <x:c r="M32" s="167" t="str"/>
    </x:row>
    <x:row r="33">
      <x:c r="A33" s="82" t="str">
        <x:v>HS dimanche/férié</x:v>
      </x:c>
      <x:c r="B33" s="84" t="n">
        <x:f>SUM(F20:F24)</x:f>
        <x:v>0</x:v>
      </x:c>
      <x:c r="D33" s="82" t="str">
        <x:v>Coût employeur HS</x:v>
      </x:c>
      <x:c r="E33" s="211" t="n">
        <x:f>F14</x:f>
        <x:v>1049.2379999999998</x:v>
      </x:c>
      <x:c r="F33" s="84" t="str">
        <x:v>Brut HS + charges estimées</x:v>
      </x:c>
      <x:c r="H33" s="165" t="str">
        <x:v>coût heures supplémentaires</x:v>
      </x:c>
      <x:c r="I33" s="166" t="str">
        <x:v>Coût employeur</x:v>
      </x:c>
      <x:c r="J33" s="166" t="str"/>
      <x:c r="K33" s="166" t="str"/>
      <x:c r="L33" s="166" t="str"/>
      <x:c r="M33" s="167" t="str"/>
    </x:row>
    <x:row r="34">
      <x:c r="H34" s="165" t="str">
        <x:v>bulletin de paie heures supplémentaires</x:v>
      </x:c>
      <x:c r="I34" s="166" t="str">
        <x:v>Contrôle paie</x:v>
      </x:c>
      <x:c r="J34" s="166" t="str"/>
      <x:c r="K34" s="166" t="str"/>
      <x:c r="L34" s="166" t="str"/>
      <x:c r="M34" s="167" t="str"/>
    </x:row>
    <x:row r="35">
      <x:c r="H35" s="168" t="str">
        <x:v>simulateur heures supplémentaires</x:v>
      </x:c>
      <x:c r="I35" s="169" t="str">
        <x:v>Variables ajustables</x:v>
      </x:c>
      <x:c r="J35" s="169" t="str"/>
      <x:c r="K35" s="169" t="str"/>
      <x:c r="L35" s="169" t="str"/>
      <x:c r="M35" s="170" t="str"/>
    </x:row>
    <x:row r="37">
      <x:c r="A37" s="20" t="str">
        <x:v>MODE D’EMPLOI</x:v>
      </x:c>
      <x:c r="B37" s="20" t="str"/>
      <x:c r="C37" s="20" t="str"/>
      <x:c r="D37" s="20" t="str"/>
      <x:c r="E37" s="20" t="str"/>
      <x:c r="F37" s="20" t="str"/>
      <x:c r="G37" s="20" t="str"/>
      <x:c r="H37" s="20" t="str"/>
      <x:c r="I37" s="20" t="str"/>
      <x:c r="J37" s="20" t="str"/>
      <x:c r="K37" s="20" t="str"/>
      <x:c r="L37" s="20" t="str"/>
      <x:c r="M37" s="20" t="str"/>
    </x:row>
    <x:row r="38">
      <x:c r="A38" s="192" t="str">
        <x:v>1. Modifier les entrées en bleu : salaire horaire, taux de charges, heures contractuelles et paramètres.</x:v>
      </x:c>
      <x:c r="B38" s="192" t="str"/>
      <x:c r="C38" s="192" t="str"/>
      <x:c r="D38" s="192" t="str"/>
      <x:c r="E38" s="192" t="str"/>
      <x:c r="F38" s="192" t="str"/>
      <x:c r="G38" s="192" t="str"/>
      <x:c r="H38" s="192" t="str"/>
      <x:c r="I38" s="192" t="str"/>
      <x:c r="J38" s="192" t="str"/>
      <x:c r="K38" s="192" t="str"/>
      <x:c r="L38" s="192" t="str"/>
      <x:c r="M38" s="192" t="str"/>
    </x:row>
    <x:row r="39">
      <x:c r="A39" s="192" t="str">
        <x:v>2. Saisir les heures travaillées par semaine et, si besoin, les heures de nuit / dimanche.</x:v>
      </x:c>
      <x:c r="B39" s="192" t="str"/>
      <x:c r="C39" s="192" t="str"/>
      <x:c r="D39" s="192" t="str"/>
      <x:c r="E39" s="192" t="str"/>
      <x:c r="F39" s="192" t="str"/>
      <x:c r="G39" s="192" t="str"/>
      <x:c r="H39" s="192" t="str"/>
      <x:c r="I39" s="192" t="str"/>
      <x:c r="J39" s="192" t="str"/>
      <x:c r="K39" s="192" t="str"/>
      <x:c r="L39" s="192" t="str"/>
      <x:c r="M39" s="192" t="str"/>
    </x:row>
    <x:row r="40">
      <x:c r="A40" s="192" t="str">
        <x:v>3. Lire les KPI : montant brut, net fiscal estimé, part défiscalisée, part imposable et coût employeur.</x:v>
      </x:c>
      <x:c r="B40" s="192" t="str"/>
      <x:c r="C40" s="192" t="str"/>
      <x:c r="D40" s="192" t="str"/>
      <x:c r="E40" s="192" t="str"/>
      <x:c r="F40" s="192" t="str"/>
      <x:c r="G40" s="192" t="str"/>
      <x:c r="H40" s="192" t="str"/>
      <x:c r="I40" s="192" t="str"/>
      <x:c r="J40" s="192" t="str"/>
      <x:c r="K40" s="192" t="str"/>
      <x:c r="L40" s="192" t="str"/>
      <x:c r="M40" s="192" t="str"/>
    </x:row>
    <x:row r="41">
      <x:c r="A41" s="192" t="str">
        <x:v>4. Adapter les taux selon convention collective, accord d’entreprise et règles de paie applicables.</x:v>
      </x:c>
      <x:c r="B41" s="192" t="str"/>
      <x:c r="C41" s="192" t="str"/>
      <x:c r="D41" s="192" t="str"/>
      <x:c r="E41" s="192" t="str"/>
      <x:c r="F41" s="192" t="str"/>
      <x:c r="G41" s="192" t="str"/>
      <x:c r="H41" s="192" t="str"/>
      <x:c r="I41" s="192" t="str"/>
      <x:c r="J41" s="192" t="str"/>
      <x:c r="K41" s="192" t="str"/>
      <x:c r="L41" s="192" t="str"/>
      <x:c r="M41" s="192" t="str"/>
    </x:row>
  </x:sheetData>
  <x:mergeCells>
    <x:mergeCell ref="A1:M1"/>
    <x:mergeCell ref="A2:M2"/>
    <x:mergeCell ref="A12:M12"/>
    <x:mergeCell ref="A27:F27"/>
  </x:mergeCells>
  <x:conditionalFormatting sqref="M20:M24">
    <x:cfRule type="expression" dxfId="0" priority="1">
      <x:formula>M20&lt;&gt;"OK"</x:formula>
    </x:cfRule>
  </x:conditionalFormatting>
  <x:conditionalFormatting sqref="A14:F14">
    <x:cfRule type="dataBar" priority="2">
      <x:dataBar>
        <x:cfvo type="min"/>
        <x:cfvo type="max"/>
        <x:color rgb="FF10B981"/>
      </x:dataBar>
      <x:extLst>
        <x:ext xmlns:x14="http://schemas.microsoft.com/office/spreadsheetml/2009/9/main" uri="{B025F937-C7B1-47D3-B67F-A62EFF666E3E}">
          <x14:id>{632E3D6F-18A3-70DC-ECA4-91A9F93C615A}</x14:id>
        </x:ext>
      </x:extLst>
    </x:cfRule>
  </x:conditionalFormatting>
  <x:pageMargins left="0.7" right="0.7" top="0.75" bottom="0.75" header="0.3" footer="0.3"/>
  <x:drawing xmlns:r="http://schemas.openxmlformats.org/officeDocument/2006/relationships" r:id="Re9c91a108f6b405b"/>
  <x:tableParts count="1">
    <x:tablePart xmlns:r="http://schemas.openxmlformats.org/officeDocument/2006/relationships" r:id="R88bcad91fb094b7e"/>
  </x:tableParts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2" id="{632E3D6F-18A3-70DC-ECA4-91A9F93C615A}">
            <x14:dataBar gradient="1">
              <x14:cfvo type="min"/>
              <x14:cfvo type="max"/>
              <x14:fillColor rgb="FF10B981"/>
            </x14:dataBar>
          </x14:cfRule>
          <xm:sqref>A14:F14</xm:sqref>
        </x14:conditionalFormatting>
      </x14:conditionalFormattings>
    </x:ext>
  </x:extLst>
</x:worksheet>
</file>