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c4d7646a55342e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Modèle officiel" sheetId="1" r:id="Rc4f2dd06b27648a6"/>
    <x:sheet xmlns:r="http://schemas.openxmlformats.org/officeDocument/2006/relationships" name="Exemple rempli" sheetId="2" r:id="R30c3c13ff8024cb3"/>
    <x:sheet xmlns:r="http://schemas.openxmlformats.org/officeDocument/2006/relationships" name="Mode d'emploi" sheetId="3" r:id="R5dacf26965184ceb"/>
    <x:sheet xmlns:r="http://schemas.openxmlformats.org/officeDocument/2006/relationships" name="Listes" sheetId="4" r:id="Rf3cb5dafc5474b82"/>
  </x:sheets>
  <x:definedNames>
    <x:definedName name="_xlnm._FilterDatabase" localSheetId="0" hidden="1">'Modèle officiel'!$A$7:$J$27</x:definedName>
    <x:definedName name="_xlnm.Print_Titles" localSheetId="0">'Modèle officiel'!$1:$7</x:definedName>
    <x:definedName name="_xlnm._FilterDatabase" localSheetId="1" hidden="1">'Exemple rempli'!$A$7:$J$27</x:definedName>
    <x:definedName name="_xlnm.Print_Titles" localSheetId="1">'Exemple rempli'!$1:$7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yyyy-mm-dd h:mm:ss"/>
    <x:numFmt numFmtId="165" formatCode="dd/mm/yyyy"/>
  </x:numFmts>
  <x:fonts count="12">
    <x:font>
      <x:sz val="11"/>
      <x:color theme="1"/>
      <x:name val="Calibri"/>
      <x:family val="2"/>
      <x:scheme val="minor"/>
    </x:font>
    <x:font>
      <x:b/>
      <x:sz val="16"/>
      <x:color rgb="00FFFFFF"/>
      <x:name val="Calibri"/>
    </x:font>
    <x:font>
      <x:i/>
      <x:sz val="10"/>
      <x:color rgb="005E6E82"/>
      <x:name val="Calibri"/>
    </x:font>
    <x:font>
      <x:b/>
      <x:color rgb="0013324B"/>
    </x:font>
    <x:font>
      <x:color rgb="001F2937"/>
    </x:font>
    <x:font>
      <x:b/>
      <x:color rgb="00FFFFFF"/>
    </x:font>
    <x:font>
      <x:b/>
      <x:sz val="14"/>
      <x:color rgb="0013324B"/>
    </x:font>
    <x:font>
      <x:sz val="10"/>
      <x:color rgb="001F2937"/>
      <x:name val="Calibri"/>
    </x:font>
    <x:font>
      <x:b/>
      <x:sz val="10"/>
      <x:color rgb="000B6665"/>
      <x:name val="Calibri"/>
    </x:font>
    <x:font>
      <x:i/>
      <x:color rgb="005E6E82"/>
    </x:font>
    <x:font>
      <x:b/>
      <x:sz val="14"/>
      <x:color rgb="00FFFFFF"/>
    </x:font>
    <x:font>
      <x:b/>
      <x:color rgb="000B6665"/>
    </x:font>
  </x:fonts>
  <x:fills count="8">
    <x:fill>
      <x:patternFill patternType="none"/>
    </x:fill>
    <x:fill>
      <x:patternFill patternType="gray125"/>
    </x:fill>
    <x:fill>
      <x:patternFill patternType="solid">
        <x:fgColor rgb="0013324B"/>
      </x:patternFill>
    </x:fill>
    <x:fill>
      <x:patternFill patternType="solid">
        <x:fgColor rgb="00EAF7F6"/>
      </x:patternFill>
    </x:fill>
    <x:fill>
      <x:patternFill patternType="solid">
        <x:fgColor rgb="00FFFFFF"/>
      </x:patternFill>
    </x:fill>
    <x:fill>
      <x:patternFill patternType="solid">
        <x:fgColor rgb="000A8A88"/>
      </x:patternFill>
    </x:fill>
    <x:fill>
      <x:patternFill patternType="solid">
        <x:fgColor rgb="000B6665"/>
      </x:patternFill>
    </x:fill>
    <x:fill>
      <x:patternFill patternType="solid">
        <x:fgColor rgb="00F4F6F8"/>
      </x:patternFill>
    </x:fill>
  </x:fills>
  <x:borders count="8">
    <x:border>
      <x:left/>
      <x:right/>
      <x:top/>
      <x:bottom/>
      <x:diagonal/>
    </x:border>
    <x:border>
      <x:bottom style="medium">
        <x:color rgb="000A8A88"/>
      </x:bottom>
    </x:border>
    <x:border>
      <x:left style="medium">
        <x:color rgb="000A8A88"/>
      </x:left>
      <x:right style="medium">
        <x:color rgb="000A8A88"/>
      </x:right>
      <x:top style="medium">
        <x:color rgb="000A8A88"/>
      </x:top>
      <x:bottom style="medium">
        <x:color rgb="000A8A88"/>
      </x:bottom>
    </x:border>
    <x:border>
      <x:left style="medium">
        <x:color rgb="00FFFFFF"/>
      </x:left>
      <x:right style="medium">
        <x:color rgb="00FFFFFF"/>
      </x:right>
      <x:top style="medium">
        <x:color rgb="00FFFFFF"/>
      </x:top>
      <x:bottom style="medium">
        <x:color rgb="00FFFFFF"/>
      </x:bottom>
    </x:border>
    <x:border>
      <x:left style="thin">
        <x:color rgb="00D7DEE4"/>
      </x:left>
      <x:right style="thin">
        <x:color rgb="00D7DEE4"/>
      </x:right>
      <x:top style="thin">
        <x:color rgb="00D7DEE4"/>
      </x:top>
      <x:bottom style="thin">
        <x:color rgb="00D7DEE4"/>
      </x:bottom>
    </x:border>
    <x:border>
      <x:left/>
      <x:right/>
      <x:top style="medium">
        <x:color rgb="000A8A88"/>
      </x:top>
      <x:bottom/>
      <x:diagonal/>
    </x:border>
    <x:border>
      <x:left/>
      <x:right style="medium">
        <x:color rgb="000A8A88"/>
      </x:right>
      <x:top style="medium">
        <x:color rgb="000A8A88"/>
      </x:top>
      <x:bottom/>
      <x:diagonal/>
    </x:border>
    <x:border>
      <x:left/>
      <x:right style="medium">
        <x:color rgb="000A8A88"/>
      </x:right>
      <x:top style="medium">
        <x:color rgb="000A8A88"/>
      </x:top>
      <x:bottom style="medium">
        <x:color rgb="000A8A88"/>
      </x:bottom>
      <x:diagonal/>
    </x:border>
  </x:borders>
  <x:cellStyleXfs count="1">
    <x:xf numFmtId="0" fontId="0" fillId="0" borderId="0"/>
  </x:cellStyleXfs>
  <x:cellXfs count="24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left" vertical="center"/>
    </x:xf>
    <x:xf numFmtId="0" fontId="3" fillId="4" borderId="0" xfId="0" applyAlignment="1">
      <x:alignment horizontal="left"/>
    </x:xf>
    <x:xf numFmtId="0" fontId="4" fillId="3" borderId="1" xfId="0" applyAlignment="1">
      <x:alignment horizontal="left"/>
    </x:xf>
    <x:xf numFmtId="165" fontId="4" fillId="3" borderId="1" xfId="0" applyAlignment="1">
      <x:alignment horizontal="left"/>
    </x:xf>
    <x:xf numFmtId="0" fontId="5" fillId="5" borderId="2" xfId="0" applyAlignment="1">
      <x:alignment horizontal="center" vertical="center"/>
    </x:xf>
    <x:xf numFmtId="0" fontId="0" fillId="0" borderId="2" xfId="0"/>
    <x:xf numFmtId="0" fontId="6" fillId="4" borderId="2" xfId="0" applyAlignment="1">
      <x:alignment horizontal="center" vertical="center"/>
    </x:xf>
    <x:xf numFmtId="0" fontId="5" fillId="6" borderId="3" xfId="0" applyAlignment="1">
      <x:alignment horizontal="center" vertical="center" wrapText="1"/>
    </x:xf>
    <x:xf numFmtId="0" fontId="8" fillId="3" borderId="4" xfId="0" applyAlignment="1">
      <x:alignment horizontal="left" vertical="center" wrapText="1"/>
    </x:xf>
    <x:xf numFmtId="0" fontId="7" fillId="0" borderId="4" xfId="0" applyAlignment="1">
      <x:alignment horizontal="left" vertical="center" wrapText="1"/>
    </x:xf>
    <x:xf numFmtId="0" fontId="7" fillId="0" borderId="4" xfId="0" applyAlignment="1">
      <x:alignment horizontal="center" vertical="center"/>
    </x:xf>
    <x:xf numFmtId="165" fontId="7" fillId="0" borderId="4" xfId="0" applyAlignment="1">
      <x:alignment horizontal="left" vertical="center" wrapText="1"/>
    </x:xf>
    <x:xf numFmtId="165" fontId="7" fillId="0" borderId="4" xfId="0" applyAlignment="1">
      <x:alignment horizontal="center" vertical="center"/>
    </x:xf>
    <x:xf numFmtId="0" fontId="7" fillId="7" borderId="4" xfId="0" applyAlignment="1">
      <x:alignment horizontal="left" vertical="center" wrapText="1"/>
    </x:xf>
    <x:xf numFmtId="0" fontId="7" fillId="7" borderId="4" xfId="0" applyAlignment="1">
      <x:alignment horizontal="center" vertical="center"/>
    </x:xf>
    <x:xf numFmtId="165" fontId="7" fillId="7" borderId="4" xfId="0" applyAlignment="1">
      <x:alignment horizontal="left" vertical="center" wrapText="1"/>
    </x:xf>
    <x:xf numFmtId="165" fontId="7" fillId="7" borderId="4" xfId="0" applyAlignment="1">
      <x:alignment horizontal="center" vertical="center"/>
    </x:xf>
    <x:xf numFmtId="0" fontId="9" fillId="3" borderId="0" xfId="0" applyAlignment="1">
      <x:alignment horizontal="left" vertical="center"/>
    </x:xf>
    <x:xf numFmtId="0" fontId="0" fillId="0" borderId="7" xfId="0"/>
    <x:xf numFmtId="0" fontId="10" fillId="2" borderId="0" xfId="0" applyAlignment="1">
      <x:alignment horizontal="center"/>
    </x:xf>
    <x:xf numFmtId="0" fontId="11" fillId="3" borderId="4" xfId="0" applyAlignment="1">
      <x:alignment vertical="top" wrapText="1"/>
    </x:xf>
    <x:xf numFmtId="0" fontId="4" fillId="4" borderId="4" xfId="0" applyAlignment="1">
      <x:alignment vertical="top" wrapText="1"/>
    </x:xf>
  </x:cellXfs>
  <x:cellStyles count="1">
    <x:cellStyle name="Normal" xfId="0"/>
  </x:cellStyles>
  <x:dxfs count="4">
    <x:dxf>
      <x:font>
        <x:b/>
        <x:color rgb="00E45757"/>
      </x:font>
      <x:fill>
        <x:patternFill>
          <x:bgColor rgb="00FDE8E8"/>
        </x:patternFill>
      </x:fill>
    </x:dxf>
    <x:dxf>
      <x:font>
        <x:b/>
        <x:color rgb="00F2A93B"/>
      </x:font>
      <x:fill>
        <x:patternFill>
          <x:bgColor rgb="00FFF4DB"/>
        </x:patternFill>
      </x:fill>
    </x:dxf>
    <x:dxf>
      <x:font>
        <x:b/>
        <x:color rgb="0021A366"/>
      </x:font>
      <x:fill>
        <x:patternFill>
          <x:bgColor rgb="00E7F6ED"/>
        </x:patternFill>
      </x:fill>
    </x:dxf>
    <x:dxf>
      <x:font>
        <x:b/>
        <x:color rgb="005E6E82"/>
      </x:font>
      <x:fill>
        <x:patternFill>
          <x:bgColor rgb="00EDF2F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459f5c3e86d4b78" /><Relationship Type="http://schemas.openxmlformats.org/officeDocument/2006/relationships/theme" Target="/xl/theme/theme1.xml" Id="R9c512c6ccf7243dd" /><Relationship Type="http://schemas.openxmlformats.org/officeDocument/2006/relationships/sharedStrings" Target="/xl/sharedStrings.xml" Id="Rbef765ec55f547af" /><Relationship Type="http://schemas.openxmlformats.org/officeDocument/2006/relationships/worksheet" Target="/xl/worksheets/sheet1.xml" Id="Rc4f2dd06b27648a6" /><Relationship Type="http://schemas.openxmlformats.org/officeDocument/2006/relationships/worksheet" Target="/xl/worksheets/sheet2.xml" Id="R30c3c13ff8024cb3" /><Relationship Type="http://schemas.openxmlformats.org/officeDocument/2006/relationships/worksheet" Target="/xl/worksheets/sheet3.xml" Id="R5dacf26965184ceb" /><Relationship Type="http://schemas.openxmlformats.org/officeDocument/2006/relationships/worksheet" Target="/xl/worksheets/sheet4.xml" Id="Rf3cb5dafc5474b82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3" customWidth="1"/>
    <x:col min="2" max="2" width="40" customWidth="1"/>
    <x:col min="3" max="3" width="28" customWidth="1"/>
    <x:col min="4" max="4" width="26" customWidth="1"/>
    <x:col min="5" max="5" width="16" customWidth="1"/>
    <x:col min="6" max="6" width="14" customWidth="1"/>
    <x:col min="7" max="7" width="14" customWidth="1"/>
    <x:col min="8" max="8" width="14" customWidth="1"/>
    <x:col min="9" max="9" width="22" customWidth="1"/>
    <x:col min="10" max="10" width="28" customWidth="1"/>
  </x:cols>
  <x:sheetData>
    <x:row r="1" ht="32" customHeight="1">
      <x:c r="A1" s="1" t="inlineStr">
        <x:is>
          <x:t xml:space="preserve">TABLEAU OFFICIEL DES VÉRIFICATIONS ET CONTRÔLES PÉRIODIQUES OBLIGATOIRES</x:t>
        </x:is>
      </x:c>
    </x:row>
    <x:row r="2" ht="24" customHeight="1">
      <x:c r="A2" s="2" t="inlineStr">
        <x:is>
          <x:t xml:space="preserve">Modèle structuré pour le suivi réglementaire des équipements, installations et contrôles de sécurité</x:t>
        </x:is>
      </x:c>
    </x:row>
    <x:row r="3" ht="24" customHeight="1">
      <x:c r="A3" s="3" t="inlineStr">
        <x:is>
          <x:t xml:space="preserve">Établissement</x:t>
        </x:is>
      </x:c>
      <x:c r="B3" s="4" t="inlineStr">
        <x:is>
          <x:t xml:space="preserve">................................</x:t>
        </x:is>
      </x:c>
      <x:c r="C3" s="3" t="inlineStr">
        <x:is>
          <x:t xml:space="preserve">Site / Unité</x:t>
        </x:is>
      </x:c>
      <x:c r="D3" s="4" t="inlineStr">
        <x:is>
          <x:t xml:space="preserve">................................</x:t>
        </x:is>
      </x:c>
      <x:c r="E3" s="3" t="inlineStr">
        <x:is>
          <x:t xml:space="preserve">Année de référence</x:t>
        </x:is>
      </x:c>
      <x:c r="F3" s="4" t="n">
        <x:v>2026</x:v>
      </x:c>
      <x:c r="G3" s="3" t="inlineStr">
        <x:is>
          <x:t xml:space="preserve">Date de référence</x:t>
        </x:is>
      </x:c>
      <x:c r="H3" s="5" t="n">
        <x:v>46023</x:v>
      </x:c>
      <x:c r="I3" s="3" t="inlineStr">
        <x:is>
          <x:t xml:space="preserve">Version</x:t>
        </x:is>
      </x:c>
      <x:c r="J3" s="4" t="inlineStr">
        <x:is>
          <x:t xml:space="preserve">v1.0</x:t>
        </x:is>
      </x:c>
    </x:row>
    <x:row r="4" ht="24" customHeight="1"/>
    <x:row r="5" ht="22" customHeight="1">
      <x:c r="B5" s="6" t="inlineStr">
        <x:is>
          <x:t xml:space="preserve">Total lignes</x:t>
        </x:is>
      </x:c>
      <x:c r="C5" s="7" t="n"/>
      <x:c r="D5" s="6" t="inlineStr">
        <x:is>
          <x:t xml:space="preserve">En retard</x:t>
        </x:is>
      </x:c>
      <x:c r="E5" s="7" t="n"/>
      <x:c r="F5" s="6" t="inlineStr">
        <x:is>
          <x:t xml:space="preserve">À planifier</x:t>
        </x:is>
      </x:c>
      <x:c r="G5" s="7" t="n"/>
      <x:c r="H5" s="6" t="inlineStr">
        <x:is>
          <x:t xml:space="preserve">Conforme</x:t>
        </x:is>
      </x:c>
      <x:c r="I5" s="7" t="n"/>
    </x:row>
    <x:row r="6" ht="28" customHeight="1">
      <x:c r="B6" s="8">
        <x:f>COUNTA(B8:B200)</x:f>
        <x:v>20</x:v>
      </x:c>
      <x:c r="C6" s="7" t="n"/>
      <x:c r="D6" s="8">
        <x:f>COUNTIF(H8:H200,"En retard")</x:f>
        <x:v>0</x:v>
      </x:c>
      <x:c r="E6" s="7" t="n"/>
      <x:c r="F6" s="8">
        <x:f>COUNTIF(H8:H200,"À planifier")</x:f>
        <x:v>0</x:v>
      </x:c>
      <x:c r="G6" s="7" t="n"/>
      <x:c r="H6" s="8">
        <x:f>COUNTIF(H8:H200,"Conforme")</x:f>
        <x:v>0</x:v>
      </x:c>
      <x:c r="I6" s="7" t="n"/>
    </x:row>
    <x:row r="7" ht="36" customHeight="1">
      <x:c r="A7" s="9" t="inlineStr">
        <x:is>
          <x:t xml:space="preserve">Catégorie</x:t>
        </x:is>
      </x:c>
      <x:c r="B7" s="9" t="inlineStr">
        <x:is>
          <x:t xml:space="preserve">Équipement / installation</x:t>
        </x:is>
      </x:c>
      <x:c r="C7" s="9" t="inlineStr">
        <x:is>
          <x:t xml:space="preserve">Textes de référence</x:t>
        </x:is>
      </x:c>
      <x:c r="D7" s="9" t="inlineStr">
        <x:is>
          <x:t xml:space="preserve">Vérificateur habilité</x:t>
        </x:is>
      </x:c>
      <x:c r="E7" s="9" t="inlineStr">
        <x:is>
          <x:t xml:space="preserve">Périodicité</x:t>
        </x:is>
      </x:c>
      <x:c r="F7" s="9" t="inlineStr">
        <x:is>
          <x:t xml:space="preserve">Dernière vérification</x:t>
        </x:is>
      </x:c>
      <x:c r="G7" s="9" t="inlineStr">
        <x:is>
          <x:t xml:space="preserve">Prochaine échéance</x:t>
        </x:is>
      </x:c>
      <x:c r="H7" s="9" t="inlineStr">
        <x:is>
          <x:t xml:space="preserve">Statut</x:t>
        </x:is>
      </x:c>
      <x:c r="I7" s="9" t="inlineStr">
        <x:is>
          <x:t xml:space="preserve">Responsable / service</x:t>
        </x:is>
      </x:c>
      <x:c r="J7" s="9" t="inlineStr">
        <x:is>
          <x:t xml:space="preserve">Observations / rapport</x:t>
        </x:is>
      </x:c>
    </x:row>
    <x:row r="8" ht="24" customHeight="1">
      <x:c r="A8" s="10" t="inlineStr">
        <x:is>
          <x:t xml:space="preserve">Appareils de levage et de manutention</x:t>
        </x:is>
      </x:c>
      <x:c r="B8" s="11" t="inlineStr">
        <x:is>
          <x:t xml:space="preserve">Appareils de levage installés à demeure (ponts roulants, palans, treuils)</x:t>
        </x:is>
      </x:c>
      <x:c r="C8" s="11" t="inlineStr">
        <x:is>
          <x:t xml:space="preserve">R4323-23 du Code du Travail
Arrêté du 1er mars 2004</x:t>
        </x:is>
      </x:c>
      <x:c r="D8" s="11" t="inlineStr">
        <x:is>
          <x:t xml:space="preserve">Personne qualifiée</x:t>
        </x:is>
      </x:c>
      <x:c r="E8" s="12" t="inlineStr">
        <x:is>
          <x:t xml:space="preserve">12 mois</x:t>
        </x:is>
      </x:c>
      <x:c r="F8" s="13" t="n"/>
      <x:c r="G8" s="14">
        <x:f>IF(OR(E8="",F8=""),"",F8+VLOOKUP(E8,Listes!$A$2:$B$12,2,FALSE))</x:f>
      </x:c>
      <x:c r="H8" s="12" t="str">
        <x:f>IF(G8="","À compléter",IF(G8&lt;$H$3,"En retard",IF(G8&lt;=$H$3+30,"À planifier","Conforme")))</x:f>
        <x:v>À compléter</x:v>
      </x:c>
      <x:c r="I8" s="11" t="n"/>
      <x:c r="J8" s="11" t="n"/>
    </x:row>
    <x:row r="9" ht="24" customHeight="1">
      <x:c r="A9" s="10" t="inlineStr">
        <x:is>
          <x:t xml:space="preserve">Appareils de levage et de manutention</x:t>
        </x:is>
      </x:c>
      <x:c r="B9" s="15" t="inlineStr">
        <x:is>
          <x:t xml:space="preserve">Appareils de levage non installés à demeure (chariot automoteur, tracteur avec fourches)</x:t>
        </x:is>
      </x:c>
      <x:c r="C9" s="15" t="inlineStr">
        <x:is>
          <x:t xml:space="preserve">R4323-23 du Code du Travail
Arrêté du 1er mars 2004</x:t>
        </x:is>
      </x:c>
      <x:c r="D9" s="15" t="inlineStr">
        <x:is>
          <x:t xml:space="preserve">Personne qualifiée</x:t>
        </x:is>
      </x:c>
      <x:c r="E9" s="16" t="inlineStr">
        <x:is>
          <x:t xml:space="preserve">6 mois</x:t>
        </x:is>
      </x:c>
      <x:c r="F9" s="17" t="n"/>
      <x:c r="G9" s="18">
        <x:f>IF(OR(E9="",F9=""),"",F9+VLOOKUP(E9,Listes!$A$2:$B$12,2,FALSE))</x:f>
      </x:c>
      <x:c r="H9" s="16" t="str">
        <x:f>IF(G9="","À compléter",IF(G9&lt;$H$3,"En retard",IF(G9&lt;=$H$3+30,"À planifier","Conforme")))</x:f>
        <x:v>À compléter</x:v>
      </x:c>
      <x:c r="I9" s="15" t="n"/>
      <x:c r="J9" s="15" t="n"/>
    </x:row>
    <x:row r="10" ht="24" customHeight="1">
      <x:c r="A10" s="10" t="inlineStr">
        <x:is>
          <x:t xml:space="preserve">Appareils de levage et de manutention</x:t>
        </x:is>
      </x:c>
      <x:c r="B10" s="11" t="inlineStr">
        <x:is>
          <x:t xml:space="preserve">Appareils de levage mus par la force humaine ou utilisés pour déplacer en élévation un poste de travail</x:t>
        </x:is>
      </x:c>
      <x:c r="C10" s="11" t="inlineStr">
        <x:is>
          <x:t xml:space="preserve">R4323-23 du Code du Travail
Arrêté du 1er mars 2004</x:t>
        </x:is>
      </x:c>
      <x:c r="D10" s="11" t="inlineStr">
        <x:is>
          <x:t xml:space="preserve">Personne qualifiée</x:t>
        </x:is>
      </x:c>
      <x:c r="E10" s="12" t="inlineStr">
        <x:is>
          <x:t xml:space="preserve">3 mois</x:t>
        </x:is>
      </x:c>
      <x:c r="F10" s="13" t="n"/>
      <x:c r="G10" s="14">
        <x:f>IF(OR(E10="",F10=""),"",F10+VLOOKUP(E10,Listes!$A$2:$B$12,2,FALSE))</x:f>
      </x:c>
      <x:c r="H10" s="12" t="str">
        <x:f>IF(G10="","À compléter",IF(G10&lt;$H$3,"En retard",IF(G10&lt;=$H$3+30,"À planifier","Conforme")))</x:f>
        <x:v>À compléter</x:v>
      </x:c>
      <x:c r="I10" s="11" t="n"/>
      <x:c r="J10" s="11" t="n"/>
    </x:row>
    <x:row r="11" ht="24" customHeight="1">
      <x:c r="A11" s="10" t="inlineStr">
        <x:is>
          <x:t xml:space="preserve">Appareils de levage et de manutention</x:t>
        </x:is>
      </x:c>
      <x:c r="B11" s="15" t="inlineStr">
        <x:is>
          <x:t xml:space="preserve">Organes de suspension des ponts élévateurs de véhicules</x:t>
        </x:is>
      </x:c>
      <x:c r="C11" s="15" t="inlineStr">
        <x:is>
          <x:t xml:space="preserve">R4323-23 du Code du Travail
Arrêté du 1er mars 2004</x:t>
        </x:is>
      </x:c>
      <x:c r="D11" s="15" t="inlineStr">
        <x:is>
          <x:t xml:space="preserve">Personne qualifiée</x:t>
        </x:is>
      </x:c>
      <x:c r="E11" s="16" t="inlineStr">
        <x:is>
          <x:t xml:space="preserve">3 mois</x:t>
        </x:is>
      </x:c>
      <x:c r="F11" s="17" t="n"/>
      <x:c r="G11" s="18">
        <x:f>IF(OR(E11="",F11=""),"",F11+VLOOKUP(E11,Listes!$A$2:$B$12,2,FALSE))</x:f>
      </x:c>
      <x:c r="H11" s="16" t="str">
        <x:f>IF(G11="","À compléter",IF(G11&lt;$H$3,"En retard",IF(G11&lt;=$H$3+30,"À planifier","Conforme")))</x:f>
        <x:v>À compléter</x:v>
      </x:c>
      <x:c r="I11" s="15" t="n"/>
      <x:c r="J11" s="15" t="n"/>
    </x:row>
    <x:row r="12" ht="24" customHeight="1">
      <x:c r="A12" s="10" t="inlineStr">
        <x:is>
          <x:t xml:space="preserve">Appareils de levage et de manutention</x:t>
        </x:is>
      </x:c>
      <x:c r="B12" s="11" t="inlineStr">
        <x:is>
          <x:t xml:space="preserve">Accessoires de levage (élingues, crochets, palonniers, ventouses)</x:t>
        </x:is>
      </x:c>
      <x:c r="C12" s="11" t="inlineStr">
        <x:is>
          <x:t xml:space="preserve">R4323-23 du Code du Travail
Arrêté du 1er mars 2004</x:t>
        </x:is>
      </x:c>
      <x:c r="D12" s="11" t="inlineStr">
        <x:is>
          <x:t xml:space="preserve">Personne qualifiée</x:t>
        </x:is>
      </x:c>
      <x:c r="E12" s="12" t="inlineStr">
        <x:is>
          <x:t xml:space="preserve">12 mois</x:t>
        </x:is>
      </x:c>
      <x:c r="F12" s="13" t="n"/>
      <x:c r="G12" s="14">
        <x:f>IF(OR(E12="",F12=""),"",F12+VLOOKUP(E12,Listes!$A$2:$B$12,2,FALSE))</x:f>
      </x:c>
      <x:c r="H12" s="12" t="str">
        <x:f>IF(G12="","À compléter",IF(G12&lt;$H$3,"En retard",IF(G12&lt;=$H$3+30,"À planifier","Conforme")))</x:f>
        <x:v>À compléter</x:v>
      </x:c>
      <x:c r="I12" s="11" t="n"/>
      <x:c r="J12" s="11" t="n"/>
    </x:row>
    <x:row r="13" ht="24" customHeight="1">
      <x:c r="A13" s="10" t="inlineStr">
        <x:is>
          <x:t xml:space="preserve">Équipements de travail et moyens d'accès en hauteur</x:t>
        </x:is>
      </x:c>
      <x:c r="B13" s="15" t="inlineStr">
        <x:is>
          <x:t xml:space="preserve">Échelles et escabeaux</x:t>
        </x:is>
      </x:c>
      <x:c r="C13" s="15" t="inlineStr">
        <x:is>
          <x:t xml:space="preserve">R4323-81 à 88 du Code du Travail</x:t>
        </x:is>
      </x:c>
      <x:c r="D13" s="15" t="inlineStr">
        <x:is>
          <x:t xml:space="preserve">Utilisateur / Personne qualifiée</x:t>
        </x:is>
      </x:c>
      <x:c r="E13" s="16" t="inlineStr">
        <x:is>
          <x:t xml:space="preserve">12 mois</x:t>
        </x:is>
      </x:c>
      <x:c r="F13" s="17" t="n"/>
      <x:c r="G13" s="18">
        <x:f>IF(OR(E13="",F13=""),"",F13+VLOOKUP(E13,Listes!$A$2:$B$12,2,FALSE))</x:f>
      </x:c>
      <x:c r="H13" s="16" t="str">
        <x:f>IF(G13="","À compléter",IF(G13&lt;$H$3,"En retard",IF(G13&lt;=$H$3+30,"À planifier","Conforme")))</x:f>
        <x:v>À compléter</x:v>
      </x:c>
      <x:c r="I13" s="15" t="n"/>
      <x:c r="J13" s="15" t="n"/>
    </x:row>
    <x:row r="14" ht="24" customHeight="1">
      <x:c r="A14" s="10" t="inlineStr">
        <x:is>
          <x:t xml:space="preserve">Équipements de travail et moyens d'accès en hauteur</x:t>
        </x:is>
      </x:c>
      <x:c r="B14" s="11" t="inlineStr">
        <x:is>
          <x:t xml:space="preserve">Échafaudages fixes et roulants</x:t>
        </x:is>
      </x:c>
      <x:c r="C14" s="11" t="inlineStr">
        <x:is>
          <x:t xml:space="preserve">R4323-72 du Code du Travail
Arrêté du 21 décembre 2004</x:t>
        </x:is>
      </x:c>
      <x:c r="D14" s="11" t="inlineStr">
        <x:is>
          <x:t xml:space="preserve">Personne qualifiée</x:t>
        </x:is>
      </x:c>
      <x:c r="E14" s="12" t="inlineStr">
        <x:is>
          <x:t xml:space="preserve">3 mois</x:t>
        </x:is>
      </x:c>
      <x:c r="F14" s="13" t="n"/>
      <x:c r="G14" s="14">
        <x:f>IF(OR(E14="",F14=""),"",F14+VLOOKUP(E14,Listes!$A$2:$B$12,2,FALSE))</x:f>
      </x:c>
      <x:c r="H14" s="12" t="str">
        <x:f>IF(G14="","À compléter",IF(G14&lt;$H$3,"En retard",IF(G14&lt;=$H$3+30,"À planifier","Conforme")))</x:f>
        <x:v>À compléter</x:v>
      </x:c>
      <x:c r="I14" s="11" t="n"/>
      <x:c r="J14" s="11" t="n"/>
    </x:row>
    <x:row r="15" ht="24" customHeight="1">
      <x:c r="A15" s="10" t="inlineStr">
        <x:is>
          <x:t xml:space="preserve">Équipements de travail et moyens d'accès en hauteur</x:t>
        </x:is>
      </x:c>
      <x:c r="B15" s="15" t="inlineStr">
        <x:is>
          <x:t xml:space="preserve">Plates-formes élévatrices mobiles de personnes (PEMP, nacelles)</x:t>
        </x:is>
      </x:c>
      <x:c r="C15" s="15" t="inlineStr">
        <x:is>
          <x:t xml:space="preserve">R4323-23 du Code du Travail
Arrêté du 1er mars 2004</x:t>
        </x:is>
      </x:c>
      <x:c r="D15" s="15" t="inlineStr">
        <x:is>
          <x:t xml:space="preserve">Personne qualifiée</x:t>
        </x:is>
      </x:c>
      <x:c r="E15" s="16" t="inlineStr">
        <x:is>
          <x:t xml:space="preserve">6 mois</x:t>
        </x:is>
      </x:c>
      <x:c r="F15" s="17" t="n"/>
      <x:c r="G15" s="18">
        <x:f>IF(OR(E15="",F15=""),"",F15+VLOOKUP(E15,Listes!$A$2:$B$12,2,FALSE))</x:f>
      </x:c>
      <x:c r="H15" s="16" t="str">
        <x:f>IF(G15="","À compléter",IF(G15&lt;$H$3,"En retard",IF(G15&lt;=$H$3+30,"À planifier","Conforme")))</x:f>
        <x:v>À compléter</x:v>
      </x:c>
      <x:c r="I15" s="15" t="n"/>
      <x:c r="J15" s="15" t="n"/>
    </x:row>
    <x:row r="16" ht="24" customHeight="1">
      <x:c r="A16" s="10" t="inlineStr">
        <x:is>
          <x:t xml:space="preserve">Équipements de travail et moyens d'accès en hauteur</x:t>
        </x:is>
      </x:c>
      <x:c r="B16" s="11" t="inlineStr">
        <x:is>
          <x:t xml:space="preserve">Ascenseurs et monte-charges</x:t>
        </x:is>
      </x:c>
      <x:c r="C16" s="11" t="inlineStr">
        <x:is>
          <x:t xml:space="preserve">R125-2 et suivants du CCH
Arrêté du 18 novembre 2004</x:t>
        </x:is>
      </x:c>
      <x:c r="D16" s="11" t="inlineStr">
        <x:is>
          <x:t xml:space="preserve">Entreprise spécialisée / Organisme habilité</x:t>
        </x:is>
      </x:c>
      <x:c r="E16" s="12" t="inlineStr">
        <x:is>
          <x:t xml:space="preserve">12 mois</x:t>
        </x:is>
      </x:c>
      <x:c r="F16" s="13" t="n"/>
      <x:c r="G16" s="14">
        <x:f>IF(OR(E16="",F16=""),"",F16+VLOOKUP(E16,Listes!$A$2:$B$12,2,FALSE))</x:f>
      </x:c>
      <x:c r="H16" s="12" t="str">
        <x:f>IF(G16="","À compléter",IF(G16&lt;$H$3,"En retard",IF(G16&lt;=$H$3+30,"À planifier","Conforme")))</x:f>
        <x:v>À compléter</x:v>
      </x:c>
      <x:c r="I16" s="11" t="n"/>
      <x:c r="J16" s="11" t="n"/>
    </x:row>
    <x:row r="17" ht="24" customHeight="1">
      <x:c r="A17" s="10" t="inlineStr">
        <x:is>
          <x:t xml:space="preserve">Machines et équipements de travail</x:t>
        </x:is>
      </x:c>
      <x:c r="B17" s="15" t="inlineStr">
        <x:is>
          <x:t xml:space="preserve">Engins de chantier et terrassement</x:t>
        </x:is>
      </x:c>
      <x:c r="C17" s="15" t="inlineStr">
        <x:is>
          <x:t xml:space="preserve">R4323-23 du Code du Travail
Arrêté du 5 mars 1993</x:t>
        </x:is>
      </x:c>
      <x:c r="D17" s="15" t="inlineStr">
        <x:is>
          <x:t xml:space="preserve">Personne qualifiée</x:t>
        </x:is>
      </x:c>
      <x:c r="E17" s="16" t="inlineStr">
        <x:is>
          <x:t xml:space="preserve">12 mois</x:t>
        </x:is>
      </x:c>
      <x:c r="F17" s="17" t="n"/>
      <x:c r="G17" s="18">
        <x:f>IF(OR(E17="",F17=""),"",F17+VLOOKUP(E17,Listes!$A$2:$B$12,2,FALSE))</x:f>
      </x:c>
      <x:c r="H17" s="16" t="str">
        <x:f>IF(G17="","À compléter",IF(G17&lt;$H$3,"En retard",IF(G17&lt;=$H$3+30,"À planifier","Conforme")))</x:f>
        <x:v>À compléter</x:v>
      </x:c>
      <x:c r="I17" s="15" t="n"/>
      <x:c r="J17" s="15" t="n"/>
    </x:row>
    <x:row r="18" ht="24" customHeight="1">
      <x:c r="A18" s="10" t="inlineStr">
        <x:is>
          <x:t xml:space="preserve">Machines et équipements de travail</x:t>
        </x:is>
      </x:c>
      <x:c r="B18" s="11" t="inlineStr">
        <x:is>
          <x:t xml:space="preserve">Arbres à cardans</x:t>
        </x:is>
      </x:c>
      <x:c r="C18" s="11" t="inlineStr">
        <x:is>
          <x:t xml:space="preserve">R4323-23 du Code du Travail
Arrêté du 5 mars 1993</x:t>
        </x:is>
      </x:c>
      <x:c r="D18" s="11" t="inlineStr">
        <x:is>
          <x:t xml:space="preserve">Personne qualifiée</x:t>
        </x:is>
      </x:c>
      <x:c r="E18" s="12" t="inlineStr">
        <x:is>
          <x:t xml:space="preserve">12 mois</x:t>
        </x:is>
      </x:c>
      <x:c r="F18" s="13" t="n"/>
      <x:c r="G18" s="14">
        <x:f>IF(OR(E18="",F18=""),"",F18+VLOOKUP(E18,Listes!$A$2:$B$12,2,FALSE))</x:f>
      </x:c>
      <x:c r="H18" s="12" t="str">
        <x:f>IF(G18="","À compléter",IF(G18&lt;$H$3,"En retard",IF(G18&lt;=$H$3+30,"À planifier","Conforme")))</x:f>
        <x:v>À compléter</x:v>
      </x:c>
      <x:c r="I18" s="11" t="n"/>
      <x:c r="J18" s="11" t="n"/>
    </x:row>
    <x:row r="19" ht="24" customHeight="1">
      <x:c r="A19" s="10" t="inlineStr">
        <x:is>
          <x:t xml:space="preserve">Machines et équipements de travail</x:t>
        </x:is>
      </x:c>
      <x:c r="B19" s="15" t="inlineStr">
        <x:is>
          <x:t xml:space="preserve">Motoculteurs</x:t>
        </x:is>
      </x:c>
      <x:c r="C19" s="15" t="inlineStr">
        <x:is>
          <x:t xml:space="preserve">R4323-23 du Code du Travail
Arrêté du 5 mars 1993</x:t>
        </x:is>
      </x:c>
      <x:c r="D19" s="15" t="inlineStr">
        <x:is>
          <x:t xml:space="preserve">Personne qualifiée</x:t>
        </x:is>
      </x:c>
      <x:c r="E19" s="16" t="inlineStr">
        <x:is>
          <x:t xml:space="preserve">12 mois</x:t>
        </x:is>
      </x:c>
      <x:c r="F19" s="17" t="n"/>
      <x:c r="G19" s="18">
        <x:f>IF(OR(E19="",F19=""),"",F19+VLOOKUP(E19,Listes!$A$2:$B$12,2,FALSE))</x:f>
      </x:c>
      <x:c r="H19" s="16" t="str">
        <x:f>IF(G19="","À compléter",IF(G19&lt;$H$3,"En retard",IF(G19&lt;=$H$3+30,"À planifier","Conforme")))</x:f>
        <x:v>À compléter</x:v>
      </x:c>
      <x:c r="I19" s="15" t="n"/>
      <x:c r="J19" s="15" t="n"/>
    </x:row>
    <x:row r="20" ht="24" customHeight="1">
      <x:c r="A20" s="10" t="inlineStr">
        <x:is>
          <x:t xml:space="preserve">Machines et équipements de travail</x:t>
        </x:is>
      </x:c>
      <x:c r="B20" s="11" t="inlineStr">
        <x:is>
          <x:t xml:space="preserve">Machines dont le chargement/déchargement est manuel en phase de production</x:t>
        </x:is>
      </x:c>
      <x:c r="C20" s="11" t="inlineStr">
        <x:is>
          <x:t xml:space="preserve">R4323-23 du Code du Travail
Arrêté du 5 mars 1993</x:t>
        </x:is>
      </x:c>
      <x:c r="D20" s="11" t="inlineStr">
        <x:is>
          <x:t xml:space="preserve">Personne qualifiée</x:t>
        </x:is>
      </x:c>
      <x:c r="E20" s="12" t="inlineStr">
        <x:is>
          <x:t xml:space="preserve">3 mois</x:t>
        </x:is>
      </x:c>
      <x:c r="F20" s="13" t="n"/>
      <x:c r="G20" s="14">
        <x:f>IF(OR(E20="",F20=""),"",F20+VLOOKUP(E20,Listes!$A$2:$B$12,2,FALSE))</x:f>
      </x:c>
      <x:c r="H20" s="12" t="str">
        <x:f>IF(G20="","À compléter",IF(G20&lt;$H$3,"En retard",IF(G20&lt;=$H$3+30,"À planifier","Conforme")))</x:f>
        <x:v>À compléter</x:v>
      </x:c>
      <x:c r="I20" s="11" t="n"/>
      <x:c r="J20" s="11" t="n"/>
    </x:row>
    <x:row r="21" ht="24" customHeight="1">
      <x:c r="A21" s="10" t="inlineStr">
        <x:is>
          <x:t xml:space="preserve">Machines et équipements de travail</x:t>
        </x:is>
      </x:c>
      <x:c r="B21" s="15" t="inlineStr">
        <x:is>
          <x:t xml:space="preserve">Compresseurs d'air &gt; 4 bar et PSV &gt; 200 bar.litres</x:t>
        </x:is>
      </x:c>
      <x:c r="C21" s="15" t="inlineStr">
        <x:is>
          <x:t xml:space="preserve">RS5714-1 du Code de l'Environnement
Arrêté du 20 novembre 2017</x:t>
        </x:is>
      </x:c>
      <x:c r="D21" s="15" t="inlineStr">
        <x:is>
          <x:t xml:space="preserve">Personne qualifiée</x:t>
        </x:is>
      </x:c>
      <x:c r="E21" s="16" t="inlineStr">
        <x:is>
          <x:t xml:space="preserve">10 ans</x:t>
        </x:is>
      </x:c>
      <x:c r="F21" s="17" t="n"/>
      <x:c r="G21" s="18">
        <x:f>IF(OR(E21="",F21=""),"",F21+VLOOKUP(E21,Listes!$A$2:$B$12,2,FALSE))</x:f>
      </x:c>
      <x:c r="H21" s="16" t="str">
        <x:f>IF(G21="","À compléter",IF(G21&lt;$H$3,"En retard",IF(G21&lt;=$H$3+30,"À planifier","Conforme")))</x:f>
        <x:v>À compléter</x:v>
      </x:c>
      <x:c r="I21" s="15" t="n"/>
      <x:c r="J21" s="15" t="n"/>
    </x:row>
    <x:row r="22" ht="24" customHeight="1">
      <x:c r="A22" s="10" t="inlineStr">
        <x:is>
          <x:t xml:space="preserve">Électricité</x:t>
        </x:is>
      </x:c>
      <x:c r="B22" s="11" t="inlineStr">
        <x:is>
          <x:t xml:space="preserve">Vérification du maintien en état de conformité des installations électriques</x:t>
        </x:is>
      </x:c>
      <x:c r="C22" s="11" t="inlineStr">
        <x:is>
          <x:t xml:space="preserve">R4226-16 et 17 du Code du Travail
Arrêté du 10 octobre 2000</x:t>
        </x:is>
      </x:c>
      <x:c r="D22" s="11" t="inlineStr">
        <x:is>
          <x:t xml:space="preserve">Organisme agréé ou personne qualifiée</x:t>
        </x:is>
      </x:c>
      <x:c r="E22" s="12" t="inlineStr">
        <x:is>
          <x:t xml:space="preserve">12 mois</x:t>
        </x:is>
      </x:c>
      <x:c r="F22" s="13" t="n"/>
      <x:c r="G22" s="14">
        <x:f>IF(OR(E22="",F22=""),"",F22+VLOOKUP(E22,Listes!$A$2:$B$12,2,FALSE))</x:f>
      </x:c>
      <x:c r="H22" s="12" t="str">
        <x:f>IF(G22="","À compléter",IF(G22&lt;$H$3,"En retard",IF(G22&lt;=$H$3+30,"À planifier","Conforme")))</x:f>
        <x:v>À compléter</x:v>
      </x:c>
      <x:c r="I22" s="11" t="n"/>
      <x:c r="J22" s="11" t="n"/>
    </x:row>
    <x:row r="23" ht="24" customHeight="1">
      <x:c r="A23" s="10" t="inlineStr">
        <x:is>
          <x:t xml:space="preserve">Incendie / Évacuation</x:t>
        </x:is>
      </x:c>
      <x:c r="B23" s="15" t="inlineStr">
        <x:is>
          <x:t xml:space="preserve">Extincteurs</x:t>
        </x:is>
      </x:c>
      <x:c r="C23" s="15" t="inlineStr">
        <x:is>
          <x:t xml:space="preserve">R4224-17 du Code du Travail
Règle APSAD R4</x:t>
        </x:is>
      </x:c>
      <x:c r="D23" s="15" t="inlineStr">
        <x:is>
          <x:t xml:space="preserve">Société compétente / Organisme agréé</x:t>
        </x:is>
      </x:c>
      <x:c r="E23" s="16" t="inlineStr">
        <x:is>
          <x:t xml:space="preserve">12 mois</x:t>
        </x:is>
      </x:c>
      <x:c r="F23" s="17" t="n"/>
      <x:c r="G23" s="18">
        <x:f>IF(OR(E23="",F23=""),"",F23+VLOOKUP(E23,Listes!$A$2:$B$12,2,FALSE))</x:f>
      </x:c>
      <x:c r="H23" s="16" t="str">
        <x:f>IF(G23="","À compléter",IF(G23&lt;$H$3,"En retard",IF(G23&lt;=$H$3+30,"À planifier","Conforme")))</x:f>
        <x:v>À compléter</x:v>
      </x:c>
      <x:c r="I23" s="15" t="n"/>
      <x:c r="J23" s="15" t="n"/>
    </x:row>
    <x:row r="24" ht="24" customHeight="1">
      <x:c r="A24" s="10" t="inlineStr">
        <x:is>
          <x:t xml:space="preserve">Incendie / Évacuation</x:t>
        </x:is>
      </x:c>
      <x:c r="B24" s="11" t="inlineStr">
        <x:is>
          <x:t xml:space="preserve">Robinets incendie armés (RIA)</x:t>
        </x:is>
      </x:c>
      <x:c r="C24" s="11" t="inlineStr">
        <x:is>
          <x:t xml:space="preserve">R4224-17 du Code du Travail
Règle APSAD R5</x:t>
        </x:is>
      </x:c>
      <x:c r="D24" s="11" t="inlineStr">
        <x:is>
          <x:t xml:space="preserve">Société compétente / Organisme agréé</x:t>
        </x:is>
      </x:c>
      <x:c r="E24" s="12" t="inlineStr">
        <x:is>
          <x:t xml:space="preserve">12 mois</x:t>
        </x:is>
      </x:c>
      <x:c r="F24" s="13" t="n"/>
      <x:c r="G24" s="14">
        <x:f>IF(OR(E24="",F24=""),"",F24+VLOOKUP(E24,Listes!$A$2:$B$12,2,FALSE))</x:f>
      </x:c>
      <x:c r="H24" s="12" t="str">
        <x:f>IF(G24="","À compléter",IF(G24&lt;$H$3,"En retard",IF(G24&lt;=$H$3+30,"À planifier","Conforme")))</x:f>
        <x:v>À compléter</x:v>
      </x:c>
      <x:c r="I24" s="11" t="n"/>
      <x:c r="J24" s="11" t="n"/>
    </x:row>
    <x:row r="25" ht="24" customHeight="1">
      <x:c r="A25" s="10" t="inlineStr">
        <x:is>
          <x:t xml:space="preserve">Incendie / Évacuation</x:t>
        </x:is>
      </x:c>
      <x:c r="B25" s="15" t="inlineStr">
        <x:is>
          <x:t xml:space="preserve">Exutoires de fumées / désenfumage</x:t>
        </x:is>
      </x:c>
      <x:c r="C25" s="15" t="inlineStr">
        <x:is>
          <x:t xml:space="preserve">R4224-17 du Code du Travail
Règle APSAD R7</x:t>
        </x:is>
      </x:c>
      <x:c r="D25" s="15" t="inlineStr">
        <x:is>
          <x:t xml:space="preserve">Société compétente / Organisme agréé</x:t>
        </x:is>
      </x:c>
      <x:c r="E25" s="16" t="inlineStr">
        <x:is>
          <x:t xml:space="preserve">12 mois</x:t>
        </x:is>
      </x:c>
      <x:c r="F25" s="17" t="n"/>
      <x:c r="G25" s="18">
        <x:f>IF(OR(E25="",F25=""),"",F25+VLOOKUP(E25,Listes!$A$2:$B$12,2,FALSE))</x:f>
      </x:c>
      <x:c r="H25" s="16" t="str">
        <x:f>IF(G25="","À compléter",IF(G25&lt;$H$3,"En retard",IF(G25&lt;=$H$3+30,"À planifier","Conforme")))</x:f>
        <x:v>À compléter</x:v>
      </x:c>
      <x:c r="I25" s="15" t="n"/>
      <x:c r="J25" s="15" t="n"/>
    </x:row>
    <x:row r="26" ht="24" customHeight="1">
      <x:c r="A26" s="10" t="inlineStr">
        <x:is>
          <x:t xml:space="preserve">Incendie / Évacuation</x:t>
        </x:is>
      </x:c>
      <x:c r="B26" s="11" t="inlineStr">
        <x:is>
          <x:t xml:space="preserve">Systèmes de sécurité incendie (SSI)</x:t>
        </x:is>
      </x:c>
      <x:c r="C26" s="11" t="inlineStr">
        <x:is>
          <x:t xml:space="preserve">Arrêté du 4 novembre 1993</x:t>
        </x:is>
      </x:c>
      <x:c r="D26" s="11" t="inlineStr">
        <x:is>
          <x:t xml:space="preserve">Personne qualifiée</x:t>
        </x:is>
      </x:c>
      <x:c r="E26" s="12" t="inlineStr">
        <x:is>
          <x:t xml:space="preserve">12 mois</x:t>
        </x:is>
      </x:c>
      <x:c r="F26" s="13" t="n"/>
      <x:c r="G26" s="14">
        <x:f>IF(OR(E26="",F26=""),"",F26+VLOOKUP(E26,Listes!$A$2:$B$12,2,FALSE))</x:f>
      </x:c>
      <x:c r="H26" s="12" t="str">
        <x:f>IF(G26="","À compléter",IF(G26&lt;$H$3,"En retard",IF(G26&lt;=$H$3+30,"À planifier","Conforme")))</x:f>
        <x:v>À compléter</x:v>
      </x:c>
      <x:c r="I26" s="11" t="n"/>
      <x:c r="J26" s="11" t="n"/>
    </x:row>
    <x:row r="27" ht="24" customHeight="1">
      <x:c r="A27" s="10" t="inlineStr">
        <x:is>
          <x:t xml:space="preserve">Incendie / Évacuation</x:t>
        </x:is>
      </x:c>
      <x:c r="B27" s="15" t="inlineStr">
        <x:is>
          <x:t xml:space="preserve">Éclairage de sécurité (BES et BAES)</x:t>
        </x:is>
      </x:c>
      <x:c r="C27" s="15" t="inlineStr">
        <x:is>
          <x:t xml:space="preserve">R4226-16 et 17 / R4226-13 du Code du Travail</x:t>
        </x:is>
      </x:c>
      <x:c r="D27" s="15" t="inlineStr">
        <x:is>
          <x:t xml:space="preserve">Organisme agréé ou personne qualifiée</x:t>
        </x:is>
      </x:c>
      <x:c r="E27" s="16" t="inlineStr">
        <x:is>
          <x:t xml:space="preserve">12 mois</x:t>
        </x:is>
      </x:c>
      <x:c r="F27" s="17" t="n"/>
      <x:c r="G27" s="18">
        <x:f>IF(OR(E27="",F27=""),"",F27+VLOOKUP(E27,Listes!$A$2:$B$12,2,FALSE))</x:f>
      </x:c>
      <x:c r="H27" s="16" t="str">
        <x:f>IF(G27="","À compléter",IF(G27&lt;$H$3,"En retard",IF(G27&lt;=$H$3+30,"À planifier","Conforme")))</x:f>
        <x:v>À compléter</x:v>
      </x:c>
      <x:c r="I27" s="15" t="n"/>
      <x:c r="J27" s="15" t="n"/>
    </x:row>
    <x:row r="28" ht="24" customHeight="1"/>
    <x:row r="29" ht="24" customHeight="1"/>
    <x:row r="30" ht="24" customHeight="1">
      <x:c r="A30" s="19" t="inlineStr">
        <x:is>
          <x:t xml:space="preserve">Légende de statut  •  En retard = action immédiate  •  À planifier = échéance sous 30 jours  •  Conforme = aucune action urgente  •  À compléter = date de dernière vérification à renseigner</x:t>
        </x:is>
      </x:c>
    </x:row>
    <x:row r="31" ht="24" customHeight="1"/>
    <x:row r="32" ht="24" customHeight="1"/>
    <x:row r="33" ht="24" customHeight="1"/>
    <x:row r="34" ht="24" customHeight="1"/>
    <x:row r="35" ht="24" customHeight="1"/>
    <x:row r="36" ht="24" customHeight="1"/>
    <x:row r="37" ht="24" customHeight="1"/>
    <x:row r="38" ht="24" customHeight="1"/>
    <x:row r="39" ht="24" customHeight="1"/>
    <x:row r="40" ht="24" customHeight="1"/>
    <x:row r="41" ht="24" customHeight="1"/>
    <x:row r="42" ht="24" customHeight="1"/>
    <x:row r="43" ht="24" customHeight="1"/>
    <x:row r="44" ht="24" customHeight="1"/>
    <x:row r="45" ht="24" customHeight="1"/>
    <x:row r="46" ht="24" customHeight="1"/>
    <x:row r="47" ht="24" customHeight="1"/>
    <x:row r="48" ht="24" customHeight="1"/>
    <x:row r="49" ht="24" customHeight="1"/>
    <x:row r="50" ht="24" customHeight="1"/>
    <x:row r="51" ht="24" customHeight="1"/>
    <x:row r="52" ht="24" customHeight="1"/>
    <x:row r="53" ht="24" customHeight="1"/>
    <x:row r="54" ht="24" customHeight="1"/>
    <x:row r="55" ht="24" customHeight="1"/>
    <x:row r="56" ht="24" customHeight="1"/>
    <x:row r="57" ht="24" customHeight="1"/>
    <x:row r="58" ht="24" customHeight="1"/>
    <x:row r="59" ht="24" customHeight="1"/>
    <x:row r="60" ht="24" customHeight="1"/>
    <x:row r="61" ht="24" customHeight="1"/>
    <x:row r="62" ht="24" customHeight="1"/>
    <x:row r="63" ht="24" customHeight="1"/>
    <x:row r="64" ht="24" customHeight="1"/>
    <x:row r="65" ht="24" customHeight="1"/>
    <x:row r="66" ht="24" customHeight="1"/>
    <x:row r="67" ht="24" customHeight="1"/>
    <x:row r="68" ht="24" customHeight="1"/>
    <x:row r="69" ht="24" customHeight="1"/>
    <x:row r="70" ht="24" customHeight="1"/>
    <x:row r="71" ht="24" customHeight="1"/>
    <x:row r="72" ht="24" customHeight="1"/>
    <x:row r="73" ht="24" customHeight="1"/>
    <x:row r="74" ht="24" customHeight="1"/>
    <x:row r="75" ht="24" customHeight="1"/>
    <x:row r="76" ht="24" customHeight="1"/>
    <x:row r="77" ht="24" customHeight="1"/>
    <x:row r="78" ht="24" customHeight="1"/>
    <x:row r="79" ht="24" customHeight="1"/>
  </x:sheetData>
  <x:mergeCells>
    <x:mergeCell ref="A2:F2"/>
    <x:mergeCell ref="B6:C6"/>
    <x:mergeCell ref="A1:J1"/>
    <x:mergeCell ref="D6:E6"/>
    <x:mergeCell ref="H6:I6"/>
    <x:mergeCell ref="B5:C5"/>
    <x:mergeCell ref="F5:G5"/>
    <x:mergeCell ref="D5:E5"/>
    <x:mergeCell ref="A30:J30"/>
    <x:mergeCell ref="F6:G6"/>
    <x:mergeCell ref="H5:I5"/>
  </x:mergeCells>
  <x:conditionalFormatting sqref="H8:H8">
    <x:cfRule type="expression" dxfId="0" priority="1">
      <x:formula>H8="En retard"</x:formula>
    </x:cfRule>
    <x:cfRule type="expression" dxfId="1" priority="2">
      <x:formula>H8="À planifier"</x:formula>
    </x:cfRule>
    <x:cfRule type="expression" dxfId="2" priority="3">
      <x:formula>H8="Conforme"</x:formula>
    </x:cfRule>
    <x:cfRule type="expression" dxfId="3" priority="4">
      <x:formula>H8="À compléter"</x:formula>
    </x:cfRule>
  </x:conditionalFormatting>
  <x:conditionalFormatting sqref="H9:H9">
    <x:cfRule type="expression" dxfId="0" priority="5">
      <x:formula>H9="En retard"</x:formula>
    </x:cfRule>
    <x:cfRule type="expression" dxfId="1" priority="6">
      <x:formula>H9="À planifier"</x:formula>
    </x:cfRule>
    <x:cfRule type="expression" dxfId="2" priority="7">
      <x:formula>H9="Conforme"</x:formula>
    </x:cfRule>
    <x:cfRule type="expression" dxfId="3" priority="8">
      <x:formula>H9="À compléter"</x:formula>
    </x:cfRule>
  </x:conditionalFormatting>
  <x:conditionalFormatting sqref="H10:H10">
    <x:cfRule type="expression" dxfId="0" priority="9">
      <x:formula>H10="En retard"</x:formula>
    </x:cfRule>
    <x:cfRule type="expression" dxfId="1" priority="10">
      <x:formula>H10="À planifier"</x:formula>
    </x:cfRule>
    <x:cfRule type="expression" dxfId="2" priority="11">
      <x:formula>H10="Conforme"</x:formula>
    </x:cfRule>
    <x:cfRule type="expression" dxfId="3" priority="12">
      <x:formula>H10="À compléter"</x:formula>
    </x:cfRule>
  </x:conditionalFormatting>
  <x:conditionalFormatting sqref="H11:H11">
    <x:cfRule type="expression" dxfId="0" priority="13">
      <x:formula>H11="En retard"</x:formula>
    </x:cfRule>
    <x:cfRule type="expression" dxfId="1" priority="14">
      <x:formula>H11="À planifier"</x:formula>
    </x:cfRule>
    <x:cfRule type="expression" dxfId="2" priority="15">
      <x:formula>H11="Conforme"</x:formula>
    </x:cfRule>
    <x:cfRule type="expression" dxfId="3" priority="16">
      <x:formula>H11="À compléter"</x:formula>
    </x:cfRule>
  </x:conditionalFormatting>
  <x:conditionalFormatting sqref="H12:H12">
    <x:cfRule type="expression" dxfId="0" priority="17">
      <x:formula>H12="En retard"</x:formula>
    </x:cfRule>
    <x:cfRule type="expression" dxfId="1" priority="18">
      <x:formula>H12="À planifier"</x:formula>
    </x:cfRule>
    <x:cfRule type="expression" dxfId="2" priority="19">
      <x:formula>H12="Conforme"</x:formula>
    </x:cfRule>
    <x:cfRule type="expression" dxfId="3" priority="20">
      <x:formula>H12="À compléter"</x:formula>
    </x:cfRule>
  </x:conditionalFormatting>
  <x:conditionalFormatting sqref="H13:H13">
    <x:cfRule type="expression" dxfId="0" priority="21">
      <x:formula>H13="En retard"</x:formula>
    </x:cfRule>
    <x:cfRule type="expression" dxfId="1" priority="22">
      <x:formula>H13="À planifier"</x:formula>
    </x:cfRule>
    <x:cfRule type="expression" dxfId="2" priority="23">
      <x:formula>H13="Conforme"</x:formula>
    </x:cfRule>
    <x:cfRule type="expression" dxfId="3" priority="24">
      <x:formula>H13="À compléter"</x:formula>
    </x:cfRule>
  </x:conditionalFormatting>
  <x:conditionalFormatting sqref="H14:H14">
    <x:cfRule type="expression" dxfId="0" priority="25">
      <x:formula>H14="En retard"</x:formula>
    </x:cfRule>
    <x:cfRule type="expression" dxfId="1" priority="26">
      <x:formula>H14="À planifier"</x:formula>
    </x:cfRule>
    <x:cfRule type="expression" dxfId="2" priority="27">
      <x:formula>H14="Conforme"</x:formula>
    </x:cfRule>
    <x:cfRule type="expression" dxfId="3" priority="28">
      <x:formula>H14="À compléter"</x:formula>
    </x:cfRule>
  </x:conditionalFormatting>
  <x:conditionalFormatting sqref="H15:H15">
    <x:cfRule type="expression" dxfId="0" priority="29">
      <x:formula>H15="En retard"</x:formula>
    </x:cfRule>
    <x:cfRule type="expression" dxfId="1" priority="30">
      <x:formula>H15="À planifier"</x:formula>
    </x:cfRule>
    <x:cfRule type="expression" dxfId="2" priority="31">
      <x:formula>H15="Conforme"</x:formula>
    </x:cfRule>
    <x:cfRule type="expression" dxfId="3" priority="32">
      <x:formula>H15="À compléter"</x:formula>
    </x:cfRule>
  </x:conditionalFormatting>
  <x:conditionalFormatting sqref="H16:H16">
    <x:cfRule type="expression" dxfId="0" priority="33">
      <x:formula>H16="En retard"</x:formula>
    </x:cfRule>
    <x:cfRule type="expression" dxfId="1" priority="34">
      <x:formula>H16="À planifier"</x:formula>
    </x:cfRule>
    <x:cfRule type="expression" dxfId="2" priority="35">
      <x:formula>H16="Conforme"</x:formula>
    </x:cfRule>
    <x:cfRule type="expression" dxfId="3" priority="36">
      <x:formula>H16="À compléter"</x:formula>
    </x:cfRule>
  </x:conditionalFormatting>
  <x:conditionalFormatting sqref="H17:H17">
    <x:cfRule type="expression" dxfId="0" priority="37">
      <x:formula>H17="En retard"</x:formula>
    </x:cfRule>
    <x:cfRule type="expression" dxfId="1" priority="38">
      <x:formula>H17="À planifier"</x:formula>
    </x:cfRule>
    <x:cfRule type="expression" dxfId="2" priority="39">
      <x:formula>H17="Conforme"</x:formula>
    </x:cfRule>
    <x:cfRule type="expression" dxfId="3" priority="40">
      <x:formula>H17="À compléter"</x:formula>
    </x:cfRule>
  </x:conditionalFormatting>
  <x:conditionalFormatting sqref="H18:H18">
    <x:cfRule type="expression" dxfId="0" priority="41">
      <x:formula>H18="En retard"</x:formula>
    </x:cfRule>
    <x:cfRule type="expression" dxfId="1" priority="42">
      <x:formula>H18="À planifier"</x:formula>
    </x:cfRule>
    <x:cfRule type="expression" dxfId="2" priority="43">
      <x:formula>H18="Conforme"</x:formula>
    </x:cfRule>
    <x:cfRule type="expression" dxfId="3" priority="44">
      <x:formula>H18="À compléter"</x:formula>
    </x:cfRule>
  </x:conditionalFormatting>
  <x:conditionalFormatting sqref="H19:H19">
    <x:cfRule type="expression" dxfId="0" priority="45">
      <x:formula>H19="En retard"</x:formula>
    </x:cfRule>
    <x:cfRule type="expression" dxfId="1" priority="46">
      <x:formula>H19="À planifier"</x:formula>
    </x:cfRule>
    <x:cfRule type="expression" dxfId="2" priority="47">
      <x:formula>H19="Conforme"</x:formula>
    </x:cfRule>
    <x:cfRule type="expression" dxfId="3" priority="48">
      <x:formula>H19="À compléter"</x:formula>
    </x:cfRule>
  </x:conditionalFormatting>
  <x:conditionalFormatting sqref="H20:H20">
    <x:cfRule type="expression" dxfId="0" priority="49">
      <x:formula>H20="En retard"</x:formula>
    </x:cfRule>
    <x:cfRule type="expression" dxfId="1" priority="50">
      <x:formula>H20="À planifier"</x:formula>
    </x:cfRule>
    <x:cfRule type="expression" dxfId="2" priority="51">
      <x:formula>H20="Conforme"</x:formula>
    </x:cfRule>
    <x:cfRule type="expression" dxfId="3" priority="52">
      <x:formula>H20="À compléter"</x:formula>
    </x:cfRule>
  </x:conditionalFormatting>
  <x:conditionalFormatting sqref="H21:H21">
    <x:cfRule type="expression" dxfId="0" priority="53">
      <x:formula>H21="En retard"</x:formula>
    </x:cfRule>
    <x:cfRule type="expression" dxfId="1" priority="54">
      <x:formula>H21="À planifier"</x:formula>
    </x:cfRule>
    <x:cfRule type="expression" dxfId="2" priority="55">
      <x:formula>H21="Conforme"</x:formula>
    </x:cfRule>
    <x:cfRule type="expression" dxfId="3" priority="56">
      <x:formula>H21="À compléter"</x:formula>
    </x:cfRule>
  </x:conditionalFormatting>
  <x:conditionalFormatting sqref="H22:H22">
    <x:cfRule type="expression" dxfId="0" priority="57">
      <x:formula>H22="En retard"</x:formula>
    </x:cfRule>
    <x:cfRule type="expression" dxfId="1" priority="58">
      <x:formula>H22="À planifier"</x:formula>
    </x:cfRule>
    <x:cfRule type="expression" dxfId="2" priority="59">
      <x:formula>H22="Conforme"</x:formula>
    </x:cfRule>
    <x:cfRule type="expression" dxfId="3" priority="60">
      <x:formula>H22="À compléter"</x:formula>
    </x:cfRule>
  </x:conditionalFormatting>
  <x:conditionalFormatting sqref="H23:H23">
    <x:cfRule type="expression" dxfId="0" priority="61">
      <x:formula>H23="En retard"</x:formula>
    </x:cfRule>
    <x:cfRule type="expression" dxfId="1" priority="62">
      <x:formula>H23="À planifier"</x:formula>
    </x:cfRule>
    <x:cfRule type="expression" dxfId="2" priority="63">
      <x:formula>H23="Conforme"</x:formula>
    </x:cfRule>
    <x:cfRule type="expression" dxfId="3" priority="64">
      <x:formula>H23="À compléter"</x:formula>
    </x:cfRule>
  </x:conditionalFormatting>
  <x:conditionalFormatting sqref="H24:H24">
    <x:cfRule type="expression" dxfId="0" priority="65">
      <x:formula>H24="En retard"</x:formula>
    </x:cfRule>
    <x:cfRule type="expression" dxfId="1" priority="66">
      <x:formula>H24="À planifier"</x:formula>
    </x:cfRule>
    <x:cfRule type="expression" dxfId="2" priority="67">
      <x:formula>H24="Conforme"</x:formula>
    </x:cfRule>
    <x:cfRule type="expression" dxfId="3" priority="68">
      <x:formula>H24="À compléter"</x:formula>
    </x:cfRule>
  </x:conditionalFormatting>
  <x:conditionalFormatting sqref="H25:H25">
    <x:cfRule type="expression" dxfId="0" priority="69">
      <x:formula>H25="En retard"</x:formula>
    </x:cfRule>
    <x:cfRule type="expression" dxfId="1" priority="70">
      <x:formula>H25="À planifier"</x:formula>
    </x:cfRule>
    <x:cfRule type="expression" dxfId="2" priority="71">
      <x:formula>H25="Conforme"</x:formula>
    </x:cfRule>
    <x:cfRule type="expression" dxfId="3" priority="72">
      <x:formula>H25="À compléter"</x:formula>
    </x:cfRule>
  </x:conditionalFormatting>
  <x:conditionalFormatting sqref="H26:H26">
    <x:cfRule type="expression" dxfId="0" priority="73">
      <x:formula>H26="En retard"</x:formula>
    </x:cfRule>
    <x:cfRule type="expression" dxfId="1" priority="74">
      <x:formula>H26="À planifier"</x:formula>
    </x:cfRule>
    <x:cfRule type="expression" dxfId="2" priority="75">
      <x:formula>H26="Conforme"</x:formula>
    </x:cfRule>
    <x:cfRule type="expression" dxfId="3" priority="76">
      <x:formula>H26="À compléter"</x:formula>
    </x:cfRule>
  </x:conditionalFormatting>
  <x:conditionalFormatting sqref="H27:H27">
    <x:cfRule type="expression" dxfId="0" priority="77">
      <x:formula>H27="En retard"</x:formula>
    </x:cfRule>
    <x:cfRule type="expression" dxfId="1" priority="78">
      <x:formula>H27="À planifier"</x:formula>
    </x:cfRule>
    <x:cfRule type="expression" dxfId="2" priority="79">
      <x:formula>H27="Conforme"</x:formula>
    </x:cfRule>
    <x:cfRule type="expression" dxfId="3" priority="80">
      <x:formula>H27="À compléter"</x:formula>
    </x:cfRule>
  </x:conditionalFormatting>
  <x:dataValidations count="1">
    <x:dataValidation type="list" allowBlank="1" showDropDown="0" showInputMessage="0" showErrorMessage="0" sqref="E8 E9 E10 E11 E12 E13 E14 E15 E16 E17 E18 E19 E20 E21 E22 E23 E24 E25 E26 E27">
      <x:formula1>=Listes!$A$2:$A$12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3" customWidth="1"/>
    <x:col min="2" max="2" width="40" customWidth="1"/>
    <x:col min="3" max="3" width="28" customWidth="1"/>
    <x:col min="4" max="4" width="26" customWidth="1"/>
    <x:col min="5" max="5" width="16" customWidth="1"/>
    <x:col min="6" max="6" width="14" customWidth="1"/>
    <x:col min="7" max="7" width="14" customWidth="1"/>
    <x:col min="8" max="8" width="14" customWidth="1"/>
    <x:col min="9" max="9" width="22" customWidth="1"/>
    <x:col min="10" max="10" width="28" customWidth="1"/>
  </x:cols>
  <x:sheetData>
    <x:row r="1" ht="32" customHeight="1">
      <x:c r="A1" s="1" t="inlineStr">
        <x:is>
          <x:t xml:space="preserve">TABLEAU OFFICIEL DES VÉRIFICATIONS ET CONTRÔLES PÉRIODIQUES OBLIGATOIRES</x:t>
        </x:is>
      </x:c>
    </x:row>
    <x:row r="2" ht="24" customHeight="1">
      <x:c r="A2" s="2" t="inlineStr">
        <x:is>
          <x:t xml:space="preserve">Modèle structuré pour le suivi réglementaire des équipements, installations et contrôles de sécurité</x:t>
        </x:is>
      </x:c>
    </x:row>
    <x:row r="3" ht="24" customHeight="1">
      <x:c r="A3" s="3" t="inlineStr">
        <x:is>
          <x:t xml:space="preserve">Établissement</x:t>
        </x:is>
      </x:c>
      <x:c r="B3" s="4" t="inlineStr">
        <x:is>
          <x:t xml:space="preserve">Société Démo Industrie</x:t>
        </x:is>
      </x:c>
      <x:c r="C3" s="3" t="inlineStr">
        <x:is>
          <x:t xml:space="preserve">Site / Unité</x:t>
        </x:is>
      </x:c>
      <x:c r="D3" s="4" t="inlineStr">
        <x:is>
          <x:t xml:space="preserve">Site principal</x:t>
        </x:is>
      </x:c>
      <x:c r="E3" s="3" t="inlineStr">
        <x:is>
          <x:t xml:space="preserve">Année de référence</x:t>
        </x:is>
      </x:c>
      <x:c r="F3" s="4" t="n">
        <x:v>2026</x:v>
      </x:c>
      <x:c r="G3" s="3" t="inlineStr">
        <x:is>
          <x:t xml:space="preserve">Date de référence</x:t>
        </x:is>
      </x:c>
      <x:c r="H3" s="5" t="n">
        <x:v>46023</x:v>
      </x:c>
      <x:c r="I3" s="3" t="inlineStr">
        <x:is>
          <x:t xml:space="preserve">Version</x:t>
        </x:is>
      </x:c>
      <x:c r="J3" s="4" t="inlineStr">
        <x:is>
          <x:t xml:space="preserve">v1.0 - exemple</x:t>
        </x:is>
      </x:c>
    </x:row>
    <x:row r="4" ht="24" customHeight="1"/>
    <x:row r="5" ht="22" customHeight="1">
      <x:c r="B5" s="6" t="inlineStr">
        <x:is>
          <x:t xml:space="preserve">Total lignes</x:t>
        </x:is>
      </x:c>
      <x:c r="C5" s="20" t="n"/>
      <x:c r="D5" s="6" t="inlineStr">
        <x:is>
          <x:t xml:space="preserve">En retard</x:t>
        </x:is>
      </x:c>
      <x:c r="E5" s="20" t="n"/>
      <x:c r="F5" s="6" t="inlineStr">
        <x:is>
          <x:t xml:space="preserve">À planifier</x:t>
        </x:is>
      </x:c>
      <x:c r="G5" s="20" t="n"/>
      <x:c r="H5" s="6" t="inlineStr">
        <x:is>
          <x:t xml:space="preserve">Conforme</x:t>
        </x:is>
      </x:c>
      <x:c r="I5" s="20" t="n"/>
    </x:row>
    <x:row r="6" ht="28" customHeight="1">
      <x:c r="B6" s="8">
        <x:f>COUNTA(B8:B200)</x:f>
        <x:v>20</x:v>
      </x:c>
      <x:c r="C6" s="20" t="n"/>
      <x:c r="D6" s="8">
        <x:f>COUNTIF(H8:H200,"En retard")</x:f>
        <x:v>0</x:v>
      </x:c>
      <x:c r="E6" s="20" t="n"/>
      <x:c r="F6" s="8">
        <x:f>COUNTIF(H8:H200,"À planifier")</x:f>
        <x:v>7</x:v>
      </x:c>
      <x:c r="G6" s="20" t="n"/>
      <x:c r="H6" s="8">
        <x:f>COUNTIF(H8:H200,"Conforme")</x:f>
        <x:v>13</x:v>
      </x:c>
      <x:c r="I6" s="20" t="n"/>
    </x:row>
    <x:row r="7" ht="36" customHeight="1">
      <x:c r="A7" s="9" t="inlineStr">
        <x:is>
          <x:t xml:space="preserve">Catégorie</x:t>
        </x:is>
      </x:c>
      <x:c r="B7" s="9" t="inlineStr">
        <x:is>
          <x:t xml:space="preserve">Équipement / installation</x:t>
        </x:is>
      </x:c>
      <x:c r="C7" s="9" t="inlineStr">
        <x:is>
          <x:t xml:space="preserve">Textes de référence</x:t>
        </x:is>
      </x:c>
      <x:c r="D7" s="9" t="inlineStr">
        <x:is>
          <x:t xml:space="preserve">Vérificateur habilité</x:t>
        </x:is>
      </x:c>
      <x:c r="E7" s="9" t="inlineStr">
        <x:is>
          <x:t xml:space="preserve">Périodicité</x:t>
        </x:is>
      </x:c>
      <x:c r="F7" s="9" t="inlineStr">
        <x:is>
          <x:t xml:space="preserve">Dernière vérification</x:t>
        </x:is>
      </x:c>
      <x:c r="G7" s="9" t="inlineStr">
        <x:is>
          <x:t xml:space="preserve">Prochaine échéance</x:t>
        </x:is>
      </x:c>
      <x:c r="H7" s="9" t="inlineStr">
        <x:is>
          <x:t xml:space="preserve">Statut</x:t>
        </x:is>
      </x:c>
      <x:c r="I7" s="9" t="inlineStr">
        <x:is>
          <x:t xml:space="preserve">Responsable / service</x:t>
        </x:is>
      </x:c>
      <x:c r="J7" s="9" t="inlineStr">
        <x:is>
          <x:t xml:space="preserve">Observations / rapport</x:t>
        </x:is>
      </x:c>
    </x:row>
    <x:row r="8" ht="24" customHeight="1">
      <x:c r="A8" s="10" t="inlineStr">
        <x:is>
          <x:t xml:space="preserve">Appareils de levage et de manutention</x:t>
        </x:is>
      </x:c>
      <x:c r="B8" s="11" t="inlineStr">
        <x:is>
          <x:t xml:space="preserve">Appareils de levage installés à demeure (ponts roulants, palans, treuils)</x:t>
        </x:is>
      </x:c>
      <x:c r="C8" s="11" t="inlineStr">
        <x:is>
          <x:t xml:space="preserve">R4323-23 du Code du Travail
Arrêté du 1er mars 2004</x:t>
        </x:is>
      </x:c>
      <x:c r="D8" s="11" t="inlineStr">
        <x:is>
          <x:t xml:space="preserve">Personne qualifiée</x:t>
        </x:is>
      </x:c>
      <x:c r="E8" s="12" t="inlineStr">
        <x:is>
          <x:t xml:space="preserve">12 mois</x:t>
        </x:is>
      </x:c>
      <x:c r="F8" s="13" t="n">
        <x:v>45702</x:v>
      </x:c>
      <x:c r="G8" s="14">
        <x:f>IF(OR(E8="",F8=""),"",F8+VLOOKUP(E8,Listes!$A$2:$B$12,2,FALSE))</x:f>
        <x:v>46067</x:v>
      </x:c>
      <x:c r="H8" s="12" t="str">
        <x:f>IF(G8="","À compléter",IF(G8&lt;$H$3,"En retard",IF(G8&lt;=$H$3+30,"À planifier","Conforme")))</x:f>
        <x:v>Conforme</x:v>
      </x:c>
      <x:c r="I8" s="11" t="inlineStr">
        <x:is>
          <x:t xml:space="preserve">Atelier Levage</x:t>
        </x:is>
      </x:c>
      <x:c r="J8" s="11" t="inlineStr">
        <x:is>
          <x:t xml:space="preserve">Rapport annuel à archiver</x:t>
        </x:is>
      </x:c>
    </x:row>
    <x:row r="9" ht="24" customHeight="1">
      <x:c r="A9" s="10" t="inlineStr">
        <x:is>
          <x:t xml:space="preserve">Appareils de levage et de manutention</x:t>
        </x:is>
      </x:c>
      <x:c r="B9" s="15" t="inlineStr">
        <x:is>
          <x:t xml:space="preserve">Appareils de levage non installés à demeure (chariot automoteur, tracteur avec fourches)</x:t>
        </x:is>
      </x:c>
      <x:c r="C9" s="15" t="inlineStr">
        <x:is>
          <x:t xml:space="preserve">R4323-23 du Code du Travail
Arrêté du 1er mars 2004</x:t>
        </x:is>
      </x:c>
      <x:c r="D9" s="15" t="inlineStr">
        <x:is>
          <x:t xml:space="preserve">Personne qualifiée</x:t>
        </x:is>
      </x:c>
      <x:c r="E9" s="16" t="inlineStr">
        <x:is>
          <x:t xml:space="preserve">6 mois</x:t>
        </x:is>
      </x:c>
      <x:c r="F9" s="17" t="n">
        <x:v>45879</x:v>
      </x:c>
      <x:c r="G9" s="18">
        <x:f>IF(OR(E9="",F9=""),"",F9+VLOOKUP(E9,Listes!$A$2:$B$12,2,FALSE))</x:f>
        <x:v>46059</x:v>
      </x:c>
      <x:c r="H9" s="16" t="str">
        <x:f>IF(G9="","À compléter",IF(G9&lt;$H$3,"En retard",IF(G9&lt;=$H$3+30,"À planifier","Conforme")))</x:f>
        <x:v>Conforme</x:v>
      </x:c>
      <x:c r="I9" s="15" t="inlineStr">
        <x:is>
          <x:t xml:space="preserve">Magasin / Logistique</x:t>
        </x:is>
      </x:c>
      <x:c r="J9" s="15" t="inlineStr">
        <x:is>
          <x:t xml:space="preserve">Contrôle semestriel + carnet de suivi</x:t>
        </x:is>
      </x:c>
    </x:row>
    <x:row r="10" ht="24" customHeight="1">
      <x:c r="A10" s="10" t="inlineStr">
        <x:is>
          <x:t xml:space="preserve">Appareils de levage et de manutention</x:t>
        </x:is>
      </x:c>
      <x:c r="B10" s="11" t="inlineStr">
        <x:is>
          <x:t xml:space="preserve">Appareils de levage mus par la force humaine ou utilisés pour déplacer en élévation un poste de travail</x:t>
        </x:is>
      </x:c>
      <x:c r="C10" s="11" t="inlineStr">
        <x:is>
          <x:t xml:space="preserve">R4323-23 du Code du Travail
Arrêté du 1er mars 2004</x:t>
        </x:is>
      </x:c>
      <x:c r="D10" s="11" t="inlineStr">
        <x:is>
          <x:t xml:space="preserve">Personne qualifiée</x:t>
        </x:is>
      </x:c>
      <x:c r="E10" s="12" t="inlineStr">
        <x:is>
          <x:t xml:space="preserve">3 mois</x:t>
        </x:is>
      </x:c>
      <x:c r="F10" s="13" t="n">
        <x:v>45969</x:v>
      </x:c>
      <x:c r="G10" s="14">
        <x:f>IF(OR(E10="",F10=""),"",F10+VLOOKUP(E10,Listes!$A$2:$B$12,2,FALSE))</x:f>
        <x:v>46059</x:v>
      </x:c>
      <x:c r="H10" s="12" t="str">
        <x:f>IF(G10="","À compléter",IF(G10&lt;$H$3,"En retard",IF(G10&lt;=$H$3+30,"À planifier","Conforme")))</x:f>
        <x:v>Conforme</x:v>
      </x:c>
      <x:c r="I10" s="11" t="inlineStr">
        <x:is>
          <x:t xml:space="preserve">Maintenance</x:t>
        </x:is>
      </x:c>
      <x:c r="J10" s="11" t="inlineStr">
        <x:is>
          <x:t xml:space="preserve">Contrôle rapproché sur usage intensif</x:t>
        </x:is>
      </x:c>
    </x:row>
    <x:row r="11" ht="24" customHeight="1">
      <x:c r="A11" s="10" t="inlineStr">
        <x:is>
          <x:t xml:space="preserve">Appareils de levage et de manutention</x:t>
        </x:is>
      </x:c>
      <x:c r="B11" s="15" t="inlineStr">
        <x:is>
          <x:t xml:space="preserve">Organes de suspension des ponts élévateurs de véhicules</x:t>
        </x:is>
      </x:c>
      <x:c r="C11" s="15" t="inlineStr">
        <x:is>
          <x:t xml:space="preserve">R4323-23 du Code du Travail
Arrêté du 1er mars 2004</x:t>
        </x:is>
      </x:c>
      <x:c r="D11" s="15" t="inlineStr">
        <x:is>
          <x:t xml:space="preserve">Personne qualifiée</x:t>
        </x:is>
      </x:c>
      <x:c r="E11" s="16" t="inlineStr">
        <x:is>
          <x:t xml:space="preserve">3 mois</x:t>
        </x:is>
      </x:c>
      <x:c r="F11" s="17" t="n">
        <x:v>45960</x:v>
      </x:c>
      <x:c r="G11" s="18">
        <x:f>IF(OR(E11="",F11=""),"",F11+VLOOKUP(E11,Listes!$A$2:$B$12,2,FALSE))</x:f>
        <x:v>46050</x:v>
      </x:c>
      <x:c r="H11" s="16" t="str">
        <x:f>IF(G11="","À compléter",IF(G11&lt;$H$3,"En retard",IF(G11&lt;=$H$3+30,"À planifier","Conforme")))</x:f>
        <x:v>À planifier</x:v>
      </x:c>
      <x:c r="I11" s="15" t="inlineStr">
        <x:is>
          <x:t xml:space="preserve">Atelier auto</x:t>
        </x:is>
      </x:c>
      <x:c r="J11" s="15" t="inlineStr">
        <x:is>
          <x:t xml:space="preserve">Point critique atelier VL</x:t>
        </x:is>
      </x:c>
    </x:row>
    <x:row r="12" ht="24" customHeight="1">
      <x:c r="A12" s="10" t="inlineStr">
        <x:is>
          <x:t xml:space="preserve">Appareils de levage et de manutention</x:t>
        </x:is>
      </x:c>
      <x:c r="B12" s="11" t="inlineStr">
        <x:is>
          <x:t xml:space="preserve">Accessoires de levage (élingues, crochets, palonniers, ventouses)</x:t>
        </x:is>
      </x:c>
      <x:c r="C12" s="11" t="inlineStr">
        <x:is>
          <x:t xml:space="preserve">R4323-23 du Code du Travail
Arrêté du 1er mars 2004</x:t>
        </x:is>
      </x:c>
      <x:c r="D12" s="11" t="inlineStr">
        <x:is>
          <x:t xml:space="preserve">Personne qualifiée</x:t>
        </x:is>
      </x:c>
      <x:c r="E12" s="12" t="inlineStr">
        <x:is>
          <x:t xml:space="preserve">12 mois</x:t>
        </x:is>
      </x:c>
      <x:c r="F12" s="13" t="n">
        <x:v>45672</x:v>
      </x:c>
      <x:c r="G12" s="14">
        <x:f>IF(OR(E12="",F12=""),"",F12+VLOOKUP(E12,Listes!$A$2:$B$12,2,FALSE))</x:f>
        <x:v>46037</x:v>
      </x:c>
      <x:c r="H12" s="12" t="str">
        <x:f>IF(G12="","À compléter",IF(G12&lt;$H$3,"En retard",IF(G12&lt;=$H$3+30,"À planifier","Conforme")))</x:f>
        <x:v>À planifier</x:v>
      </x:c>
      <x:c r="I12" s="11" t="inlineStr">
        <x:is>
          <x:t xml:space="preserve">Magasin</x:t>
        </x:is>
      </x:c>
      <x:c r="J12" s="11" t="inlineStr">
        <x:is>
          <x:t xml:space="preserve">Vérifier l'état avant usage</x:t>
        </x:is>
      </x:c>
    </x:row>
    <x:row r="13" ht="24" customHeight="1">
      <x:c r="A13" s="10" t="inlineStr">
        <x:is>
          <x:t xml:space="preserve">Équipements de travail et moyens d'accès en hauteur</x:t>
        </x:is>
      </x:c>
      <x:c r="B13" s="15" t="inlineStr">
        <x:is>
          <x:t xml:space="preserve">Échelles et escabeaux</x:t>
        </x:is>
      </x:c>
      <x:c r="C13" s="15" t="inlineStr">
        <x:is>
          <x:t xml:space="preserve">R4323-81 à 88 du Code du Travail</x:t>
        </x:is>
      </x:c>
      <x:c r="D13" s="15" t="inlineStr">
        <x:is>
          <x:t xml:space="preserve">Utilisateur / Personne qualifiée</x:t>
        </x:is>
      </x:c>
      <x:c r="E13" s="16" t="inlineStr">
        <x:is>
          <x:t xml:space="preserve">12 mois</x:t>
        </x:is>
      </x:c>
      <x:c r="F13" s="17" t="n">
        <x:v>45677</x:v>
      </x:c>
      <x:c r="G13" s="18">
        <x:f>IF(OR(E13="",F13=""),"",F13+VLOOKUP(E13,Listes!$A$2:$B$12,2,FALSE))</x:f>
        <x:v>46042</x:v>
      </x:c>
      <x:c r="H13" s="16" t="str">
        <x:f>IF(G13="","À compléter",IF(G13&lt;$H$3,"En retard",IF(G13&lt;=$H$3+30,"À planifier","Conforme")))</x:f>
        <x:v>À planifier</x:v>
      </x:c>
      <x:c r="I13" s="15" t="inlineStr">
        <x:is>
          <x:t xml:space="preserve">Services généraux</x:t>
        </x:is>
      </x:c>
      <x:c r="J13" s="15" t="inlineStr">
        <x:is>
          <x:t xml:space="preserve">Vérification visuelle avant usage maintenue</x:t>
        </x:is>
      </x:c>
    </x:row>
    <x:row r="14" ht="24" customHeight="1">
      <x:c r="A14" s="10" t="inlineStr">
        <x:is>
          <x:t xml:space="preserve">Équipements de travail et moyens d'accès en hauteur</x:t>
        </x:is>
      </x:c>
      <x:c r="B14" s="11" t="inlineStr">
        <x:is>
          <x:t xml:space="preserve">Échafaudages fixes et roulants</x:t>
        </x:is>
      </x:c>
      <x:c r="C14" s="11" t="inlineStr">
        <x:is>
          <x:t xml:space="preserve">R4323-72 du Code du Travail
Arrêté du 21 décembre 2004</x:t>
        </x:is>
      </x:c>
      <x:c r="D14" s="11" t="inlineStr">
        <x:is>
          <x:t xml:space="preserve">Personne qualifiée</x:t>
        </x:is>
      </x:c>
      <x:c r="E14" s="12" t="inlineStr">
        <x:is>
          <x:t xml:space="preserve">3 mois</x:t>
        </x:is>
      </x:c>
      <x:c r="F14" s="13" t="n">
        <x:v>45940</x:v>
      </x:c>
      <x:c r="G14" s="14">
        <x:f>IF(OR(E14="",F14=""),"",F14+VLOOKUP(E14,Listes!$A$2:$B$12,2,FALSE))</x:f>
        <x:v>46030</x:v>
      </x:c>
      <x:c r="H14" s="12" t="str">
        <x:f>IF(G14="","À compléter",IF(G14&lt;$H$3,"En retard",IF(G14&lt;=$H$3+30,"À planifier","Conforme")))</x:f>
        <x:v>À planifier</x:v>
      </x:c>
      <x:c r="I14" s="11" t="inlineStr">
        <x:is>
          <x:t xml:space="preserve">Chantier</x:t>
        </x:is>
      </x:c>
      <x:c r="J14" s="11" t="inlineStr">
        <x:is>
          <x:t xml:space="preserve">Montage conforme à tracer</x:t>
        </x:is>
      </x:c>
    </x:row>
    <x:row r="15" ht="24" customHeight="1">
      <x:c r="A15" s="10" t="inlineStr">
        <x:is>
          <x:t xml:space="preserve">Équipements de travail et moyens d'accès en hauteur</x:t>
        </x:is>
      </x:c>
      <x:c r="B15" s="15" t="inlineStr">
        <x:is>
          <x:t xml:space="preserve">Plates-formes élévatrices mobiles de personnes (PEMP, nacelles)</x:t>
        </x:is>
      </x:c>
      <x:c r="C15" s="15" t="inlineStr">
        <x:is>
          <x:t xml:space="preserve">R4323-23 du Code du Travail
Arrêté du 1er mars 2004</x:t>
        </x:is>
      </x:c>
      <x:c r="D15" s="15" t="inlineStr">
        <x:is>
          <x:t xml:space="preserve">Personne qualifiée</x:t>
        </x:is>
      </x:c>
      <x:c r="E15" s="16" t="inlineStr">
        <x:is>
          <x:t xml:space="preserve">6 mois</x:t>
        </x:is>
      </x:c>
      <x:c r="F15" s="17" t="n">
        <x:v>45843</x:v>
      </x:c>
      <x:c r="G15" s="18">
        <x:f>IF(OR(E15="",F15=""),"",F15+VLOOKUP(E15,Listes!$A$2:$B$12,2,FALSE))</x:f>
        <x:v>46023</x:v>
      </x:c>
      <x:c r="H15" s="16" t="str">
        <x:f>IF(G15="","À compléter",IF(G15&lt;$H$3,"En retard",IF(G15&lt;=$H$3+30,"À planifier","Conforme")))</x:f>
        <x:v>À planifier</x:v>
      </x:c>
      <x:c r="I15" s="15" t="inlineStr">
        <x:is>
          <x:t xml:space="preserve">Maintenance</x:t>
        </x:is>
      </x:c>
      <x:c r="J15" s="15" t="inlineStr">
        <x:is>
          <x:t xml:space="preserve">Contrat de maintenance actif</x:t>
        </x:is>
      </x:c>
    </x:row>
    <x:row r="16" ht="24" customHeight="1">
      <x:c r="A16" s="10" t="inlineStr">
        <x:is>
          <x:t xml:space="preserve">Équipements de travail et moyens d'accès en hauteur</x:t>
        </x:is>
      </x:c>
      <x:c r="B16" s="11" t="inlineStr">
        <x:is>
          <x:t xml:space="preserve">Ascenseurs et monte-charges</x:t>
        </x:is>
      </x:c>
      <x:c r="C16" s="11" t="inlineStr">
        <x:is>
          <x:t xml:space="preserve">R125-2 et suivants du CCH
Arrêté du 18 novembre 2004</x:t>
        </x:is>
      </x:c>
      <x:c r="D16" s="11" t="inlineStr">
        <x:is>
          <x:t xml:space="preserve">Entreprise spécialisée / Organisme habilité</x:t>
        </x:is>
      </x:c>
      <x:c r="E16" s="12" t="inlineStr">
        <x:is>
          <x:t xml:space="preserve">12 mois</x:t>
        </x:is>
      </x:c>
      <x:c r="F16" s="13" t="n">
        <x:v>45689</x:v>
      </x:c>
      <x:c r="G16" s="14">
        <x:f>IF(OR(E16="",F16=""),"",F16+VLOOKUP(E16,Listes!$A$2:$B$12,2,FALSE))</x:f>
        <x:v>46054</x:v>
      </x:c>
      <x:c r="H16" s="12" t="str">
        <x:f>IF(G16="","À compléter",IF(G16&lt;$H$3,"En retard",IF(G16&lt;=$H$3+30,"À planifier","Conforme")))</x:f>
        <x:v>Conforme</x:v>
      </x:c>
      <x:c r="I16" s="11" t="inlineStr">
        <x:is>
          <x:t xml:space="preserve">Prestataire ascensoriste</x:t>
        </x:is>
      </x:c>
      <x:c r="J16" s="11" t="inlineStr">
        <x:is>
          <x:t xml:space="preserve">Vérifications réglementaires spécifiques</x:t>
        </x:is>
      </x:c>
    </x:row>
    <x:row r="17" ht="24" customHeight="1">
      <x:c r="A17" s="10" t="inlineStr">
        <x:is>
          <x:t xml:space="preserve">Machines et équipements de travail</x:t>
        </x:is>
      </x:c>
      <x:c r="B17" s="15" t="inlineStr">
        <x:is>
          <x:t xml:space="preserve">Engins de chantier et terrassement</x:t>
        </x:is>
      </x:c>
      <x:c r="C17" s="15" t="inlineStr">
        <x:is>
          <x:t xml:space="preserve">R4323-23 du Code du Travail
Arrêté du 5 mars 1993</x:t>
        </x:is>
      </x:c>
      <x:c r="D17" s="15" t="inlineStr">
        <x:is>
          <x:t xml:space="preserve">Personne qualifiée</x:t>
        </x:is>
      </x:c>
      <x:c r="E17" s="16" t="inlineStr">
        <x:is>
          <x:t xml:space="preserve">12 mois</x:t>
        </x:is>
      </x:c>
      <x:c r="F17" s="17" t="n">
        <x:v>45734</x:v>
      </x:c>
      <x:c r="G17" s="18">
        <x:f>IF(OR(E17="",F17=""),"",F17+VLOOKUP(E17,Listes!$A$2:$B$12,2,FALSE))</x:f>
        <x:v>46099</x:v>
      </x:c>
      <x:c r="H17" s="16" t="str">
        <x:f>IF(G17="","À compléter",IF(G17&lt;$H$3,"En retard",IF(G17&lt;=$H$3+30,"À planifier","Conforme")))</x:f>
        <x:v>Conforme</x:v>
      </x:c>
      <x:c r="I17" s="15" t="inlineStr">
        <x:is>
          <x:t xml:space="preserve">Parc matériel</x:t>
        </x:is>
      </x:c>
      <x:c r="J17" s="15" t="inlineStr">
        <x:is>
          <x:t xml:space="preserve">Ajouter photo d'identification</x:t>
        </x:is>
      </x:c>
    </x:row>
    <x:row r="18" ht="24" customHeight="1">
      <x:c r="A18" s="10" t="inlineStr">
        <x:is>
          <x:t xml:space="preserve">Machines et équipements de travail</x:t>
        </x:is>
      </x:c>
      <x:c r="B18" s="11" t="inlineStr">
        <x:is>
          <x:t xml:space="preserve">Arbres à cardans</x:t>
        </x:is>
      </x:c>
      <x:c r="C18" s="11" t="inlineStr">
        <x:is>
          <x:t xml:space="preserve">R4323-23 du Code du Travail
Arrêté du 5 mars 1993</x:t>
        </x:is>
      </x:c>
      <x:c r="D18" s="11" t="inlineStr">
        <x:is>
          <x:t xml:space="preserve">Personne qualifiée</x:t>
        </x:is>
      </x:c>
      <x:c r="E18" s="12" t="inlineStr">
        <x:is>
          <x:t xml:space="preserve">12 mois</x:t>
        </x:is>
      </x:c>
      <x:c r="F18" s="13" t="n">
        <x:v>45769</x:v>
      </x:c>
      <x:c r="G18" s="14">
        <x:f>IF(OR(E18="",F18=""),"",F18+VLOOKUP(E18,Listes!$A$2:$B$12,2,FALSE))</x:f>
        <x:v>46134</x:v>
      </x:c>
      <x:c r="H18" s="12" t="str">
        <x:f>IF(G18="","À compléter",IF(G18&lt;$H$3,"En retard",IF(G18&lt;=$H$3+30,"À planifier","Conforme")))</x:f>
        <x:v>Conforme</x:v>
      </x:c>
      <x:c r="I18" s="11" t="inlineStr">
        <x:is>
          <x:t xml:space="preserve">Atelier agricole</x:t>
        </x:is>
      </x:c>
      <x:c r="J18" s="11" t="inlineStr">
        <x:is>
          <x:t xml:space="preserve">Étiquette contrôle à renouveler</x:t>
        </x:is>
      </x:c>
    </x:row>
    <x:row r="19" ht="24" customHeight="1">
      <x:c r="A19" s="10" t="inlineStr">
        <x:is>
          <x:t xml:space="preserve">Machines et équipements de travail</x:t>
        </x:is>
      </x:c>
      <x:c r="B19" s="15" t="inlineStr">
        <x:is>
          <x:t xml:space="preserve">Motoculteurs</x:t>
        </x:is>
      </x:c>
      <x:c r="C19" s="15" t="inlineStr">
        <x:is>
          <x:t xml:space="preserve">R4323-23 du Code du Travail
Arrêté du 5 mars 1993</x:t>
        </x:is>
      </x:c>
      <x:c r="D19" s="15" t="inlineStr">
        <x:is>
          <x:t xml:space="preserve">Personne qualifiée</x:t>
        </x:is>
      </x:c>
      <x:c r="E19" s="16" t="inlineStr">
        <x:is>
          <x:t xml:space="preserve">12 mois</x:t>
        </x:is>
      </x:c>
      <x:c r="F19" s="17" t="n">
        <x:v>45752</x:v>
      </x:c>
      <x:c r="G19" s="18">
        <x:f>IF(OR(E19="",F19=""),"",F19+VLOOKUP(E19,Listes!$A$2:$B$12,2,FALSE))</x:f>
        <x:v>46117</x:v>
      </x:c>
      <x:c r="H19" s="16" t="str">
        <x:f>IF(G19="","À compléter",IF(G19&lt;$H$3,"En retard",IF(G19&lt;=$H$3+30,"À planifier","Conforme")))</x:f>
        <x:v>Conforme</x:v>
      </x:c>
      <x:c r="I19" s="15" t="inlineStr">
        <x:is>
          <x:t xml:space="preserve">Espaces verts</x:t>
        </x:is>
      </x:c>
      <x:c r="J19" s="15" t="inlineStr">
        <x:is>
          <x:t xml:space="preserve">Zone extérieure</x:t>
        </x:is>
      </x:c>
    </x:row>
    <x:row r="20" ht="24" customHeight="1">
      <x:c r="A20" s="10" t="inlineStr">
        <x:is>
          <x:t xml:space="preserve">Machines et équipements de travail</x:t>
        </x:is>
      </x:c>
      <x:c r="B20" s="11" t="inlineStr">
        <x:is>
          <x:t xml:space="preserve">Machines dont le chargement/déchargement est manuel en phase de production</x:t>
        </x:is>
      </x:c>
      <x:c r="C20" s="11" t="inlineStr">
        <x:is>
          <x:t xml:space="preserve">R4323-23 du Code du Travail
Arrêté du 5 mars 1993</x:t>
        </x:is>
      </x:c>
      <x:c r="D20" s="11" t="inlineStr">
        <x:is>
          <x:t xml:space="preserve">Personne qualifiée</x:t>
        </x:is>
      </x:c>
      <x:c r="E20" s="12" t="inlineStr">
        <x:is>
          <x:t xml:space="preserve">3 mois</x:t>
        </x:is>
      </x:c>
      <x:c r="F20" s="13" t="n">
        <x:v>45963</x:v>
      </x:c>
      <x:c r="G20" s="14">
        <x:f>IF(OR(E20="",F20=""),"",F20+VLOOKUP(E20,Listes!$A$2:$B$12,2,FALSE))</x:f>
        <x:v>46053</x:v>
      </x:c>
      <x:c r="H20" s="12" t="str">
        <x:f>IF(G20="","À compléter",IF(G20&lt;$H$3,"En retard",IF(G20&lt;=$H$3+30,"À planifier","Conforme")))</x:f>
        <x:v>À planifier</x:v>
      </x:c>
      <x:c r="I20" s="11" t="inlineStr">
        <x:is>
          <x:t xml:space="preserve">Production</x:t>
        </x:is>
      </x:c>
      <x:c r="J20" s="11" t="inlineStr">
        <x:is>
          <x:t xml:space="preserve">Sensibilisation opérateurs</x:t>
        </x:is>
      </x:c>
    </x:row>
    <x:row r="21" ht="24" customHeight="1">
      <x:c r="A21" s="10" t="inlineStr">
        <x:is>
          <x:t xml:space="preserve">Machines et équipements de travail</x:t>
        </x:is>
      </x:c>
      <x:c r="B21" s="15" t="inlineStr">
        <x:is>
          <x:t xml:space="preserve">Compresseurs d'air &gt; 4 bar et PSV &gt; 200 bar.litres</x:t>
        </x:is>
      </x:c>
      <x:c r="C21" s="15" t="inlineStr">
        <x:is>
          <x:t xml:space="preserve">RS5714-1 du Code de l'Environnement
Arrêté du 20 novembre 2017</x:t>
        </x:is>
      </x:c>
      <x:c r="D21" s="15" t="inlineStr">
        <x:is>
          <x:t xml:space="preserve">Personne qualifiée</x:t>
        </x:is>
      </x:c>
      <x:c r="E21" s="16" t="inlineStr">
        <x:is>
          <x:t xml:space="preserve">10 ans</x:t>
        </x:is>
      </x:c>
      <x:c r="F21" s="17" t="n">
        <x:v>43358</x:v>
      </x:c>
      <x:c r="G21" s="18">
        <x:f>IF(OR(E21="",F21=""),"",F21+VLOOKUP(E21,Listes!$A$2:$B$12,2,FALSE))</x:f>
        <x:v>47008</x:v>
      </x:c>
      <x:c r="H21" s="16" t="str">
        <x:f>IF(G21="","À compléter",IF(G21&lt;$H$3,"En retard",IF(G21&lt;=$H$3+30,"À planifier","Conforme")))</x:f>
        <x:v>Conforme</x:v>
      </x:c>
      <x:c r="I21" s="15" t="inlineStr">
        <x:is>
          <x:t xml:space="preserve">Prestataire pression</x:t>
        </x:is>
      </x:c>
      <x:c r="J21" s="15" t="inlineStr">
        <x:is>
          <x:t xml:space="preserve">Échéance longue à surveiller</x:t>
        </x:is>
      </x:c>
    </x:row>
    <x:row r="22" ht="24" customHeight="1">
      <x:c r="A22" s="10" t="inlineStr">
        <x:is>
          <x:t xml:space="preserve">Électricité</x:t>
        </x:is>
      </x:c>
      <x:c r="B22" s="11" t="inlineStr">
        <x:is>
          <x:t xml:space="preserve">Vérification du maintien en état de conformité des installations électriques</x:t>
        </x:is>
      </x:c>
      <x:c r="C22" s="11" t="inlineStr">
        <x:is>
          <x:t xml:space="preserve">R4226-16 et 17 du Code du Travail
Arrêté du 10 octobre 2000</x:t>
        </x:is>
      </x:c>
      <x:c r="D22" s="11" t="inlineStr">
        <x:is>
          <x:t xml:space="preserve">Organisme agréé ou personne qualifiée</x:t>
        </x:is>
      </x:c>
      <x:c r="E22" s="12" t="inlineStr">
        <x:is>
          <x:t xml:space="preserve">12 mois</x:t>
        </x:is>
      </x:c>
      <x:c r="F22" s="13" t="n">
        <x:v>45999</x:v>
      </x:c>
      <x:c r="G22" s="14">
        <x:f>IF(OR(E22="",F22=""),"",F22+VLOOKUP(E22,Listes!$A$2:$B$12,2,FALSE))</x:f>
        <x:v>46364</x:v>
      </x:c>
      <x:c r="H22" s="12" t="str">
        <x:f>IF(G22="","À compléter",IF(G22&lt;$H$3,"En retard",IF(G22&lt;=$H$3+30,"À planifier","Conforme")))</x:f>
        <x:v>Conforme</x:v>
      </x:c>
      <x:c r="I22" s="11" t="inlineStr">
        <x:is>
          <x:t xml:space="preserve">Électricien habilité</x:t>
        </x:is>
      </x:c>
      <x:c r="J22" s="11" t="inlineStr">
        <x:is>
          <x:t xml:space="preserve">Contrôle annuel réglementaire</x:t>
        </x:is>
      </x:c>
    </x:row>
    <x:row r="23" ht="24" customHeight="1">
      <x:c r="A23" s="10" t="inlineStr">
        <x:is>
          <x:t xml:space="preserve">Incendie / Évacuation</x:t>
        </x:is>
      </x:c>
      <x:c r="B23" s="15" t="inlineStr">
        <x:is>
          <x:t xml:space="preserve">Extincteurs</x:t>
        </x:is>
      </x:c>
      <x:c r="C23" s="15" t="inlineStr">
        <x:is>
          <x:t xml:space="preserve">R4224-17 du Code du Travail
Règle APSAD R4</x:t>
        </x:is>
      </x:c>
      <x:c r="D23" s="15" t="inlineStr">
        <x:is>
          <x:t xml:space="preserve">Société compétente / Organisme agréé</x:t>
        </x:is>
      </x:c>
      <x:c r="E23" s="16" t="inlineStr">
        <x:is>
          <x:t xml:space="preserve">12 mois</x:t>
        </x:is>
      </x:c>
      <x:c r="F23" s="17" t="n">
        <x:v>45682</x:v>
      </x:c>
      <x:c r="G23" s="18">
        <x:f>IF(OR(E23="",F23=""),"",F23+VLOOKUP(E23,Listes!$A$2:$B$12,2,FALSE))</x:f>
        <x:v>46047</x:v>
      </x:c>
      <x:c r="H23" s="16" t="str">
        <x:f>IF(G23="","À compléter",IF(G23&lt;$H$3,"En retard",IF(G23&lt;=$H$3+30,"À planifier","Conforme")))</x:f>
        <x:v>À planifier</x:v>
      </x:c>
      <x:c r="I23" s="15" t="inlineStr">
        <x:is>
          <x:t xml:space="preserve">Référent sécurité</x:t>
        </x:is>
      </x:c>
      <x:c r="J23" s="15" t="inlineStr">
        <x:is>
          <x:t xml:space="preserve">Étiquettes à mettre à jour</x:t>
        </x:is>
      </x:c>
    </x:row>
    <x:row r="24" ht="24" customHeight="1">
      <x:c r="A24" s="10" t="inlineStr">
        <x:is>
          <x:t xml:space="preserve">Incendie / Évacuation</x:t>
        </x:is>
      </x:c>
      <x:c r="B24" s="11" t="inlineStr">
        <x:is>
          <x:t xml:space="preserve">Robinets incendie armés (RIA)</x:t>
        </x:is>
      </x:c>
      <x:c r="C24" s="11" t="inlineStr">
        <x:is>
          <x:t xml:space="preserve">R4224-17 du Code du Travail
Règle APSAD R5</x:t>
        </x:is>
      </x:c>
      <x:c r="D24" s="11" t="inlineStr">
        <x:is>
          <x:t xml:space="preserve">Société compétente / Organisme agréé</x:t>
        </x:is>
      </x:c>
      <x:c r="E24" s="12" t="inlineStr">
        <x:is>
          <x:t xml:space="preserve">12 mois</x:t>
        </x:is>
      </x:c>
      <x:c r="F24" s="13" t="n">
        <x:v>45789</x:v>
      </x:c>
      <x:c r="G24" s="14">
        <x:f>IF(OR(E24="",F24=""),"",F24+VLOOKUP(E24,Listes!$A$2:$B$12,2,FALSE))</x:f>
        <x:v>46154</x:v>
      </x:c>
      <x:c r="H24" s="12" t="str">
        <x:f>IF(G24="","À compléter",IF(G24&lt;$H$3,"En retard",IF(G24&lt;=$H$3+30,"À planifier","Conforme")))</x:f>
        <x:v>Conforme</x:v>
      </x:c>
      <x:c r="I24" s="11" t="inlineStr">
        <x:is>
          <x:t xml:space="preserve">Référent sécurité</x:t>
        </x:is>
      </x:c>
      <x:c r="J24" s="11" t="inlineStr">
        <x:is>
          <x:t xml:space="preserve">Essai débit à consigner</x:t>
        </x:is>
      </x:c>
    </x:row>
    <x:row r="25" ht="24" customHeight="1">
      <x:c r="A25" s="10" t="inlineStr">
        <x:is>
          <x:t xml:space="preserve">Incendie / Évacuation</x:t>
        </x:is>
      </x:c>
      <x:c r="B25" s="15" t="inlineStr">
        <x:is>
          <x:t xml:space="preserve">Exutoires de fumées / désenfumage</x:t>
        </x:is>
      </x:c>
      <x:c r="C25" s="15" t="inlineStr">
        <x:is>
          <x:t xml:space="preserve">R4224-17 du Code du Travail
Règle APSAD R7</x:t>
        </x:is>
      </x:c>
      <x:c r="D25" s="15" t="inlineStr">
        <x:is>
          <x:t xml:space="preserve">Société compétente / Organisme agréé</x:t>
        </x:is>
      </x:c>
      <x:c r="E25" s="16" t="inlineStr">
        <x:is>
          <x:t xml:space="preserve">12 mois</x:t>
        </x:is>
      </x:c>
      <x:c r="F25" s="17" t="n">
        <x:v>45930</x:v>
      </x:c>
      <x:c r="G25" s="18">
        <x:f>IF(OR(E25="",F25=""),"",F25+VLOOKUP(E25,Listes!$A$2:$B$12,2,FALSE))</x:f>
        <x:v>46295</x:v>
      </x:c>
      <x:c r="H25" s="16" t="str">
        <x:f>IF(G25="","À compléter",IF(G25&lt;$H$3,"En retard",IF(G25&lt;=$H$3+30,"À planifier","Conforme")))</x:f>
        <x:v>Conforme</x:v>
      </x:c>
      <x:c r="I25" s="15" t="inlineStr">
        <x:is>
          <x:t xml:space="preserve">Prestataire SSI</x:t>
        </x:is>
      </x:c>
      <x:c r="J25" s="15" t="inlineStr">
        <x:is>
          <x:t xml:space="preserve">Contrat prestataire</x:t>
        </x:is>
      </x:c>
    </x:row>
    <x:row r="26" ht="24" customHeight="1">
      <x:c r="A26" s="10" t="inlineStr">
        <x:is>
          <x:t xml:space="preserve">Incendie / Évacuation</x:t>
        </x:is>
      </x:c>
      <x:c r="B26" s="11" t="inlineStr">
        <x:is>
          <x:t xml:space="preserve">Systèmes de sécurité incendie (SSI)</x:t>
        </x:is>
      </x:c>
      <x:c r="C26" s="11" t="inlineStr">
        <x:is>
          <x:t xml:space="preserve">Arrêté du 4 novembre 1993</x:t>
        </x:is>
      </x:c>
      <x:c r="D26" s="11" t="inlineStr">
        <x:is>
          <x:t xml:space="preserve">Personne qualifiée</x:t>
        </x:is>
      </x:c>
      <x:c r="E26" s="12" t="inlineStr">
        <x:is>
          <x:t xml:space="preserve">12 mois</x:t>
        </x:is>
      </x:c>
      <x:c r="F26" s="13" t="n">
        <x:v>45942</x:v>
      </x:c>
      <x:c r="G26" s="14">
        <x:f>IF(OR(E26="",F26=""),"",F26+VLOOKUP(E26,Listes!$A$2:$B$12,2,FALSE))</x:f>
        <x:v>46307</x:v>
      </x:c>
      <x:c r="H26" s="12" t="str">
        <x:f>IF(G26="","À compléter",IF(G26&lt;$H$3,"En retard",IF(G26&lt;=$H$3+30,"À planifier","Conforme")))</x:f>
        <x:v>Conforme</x:v>
      </x:c>
      <x:c r="I26" s="11" t="inlineStr">
        <x:is>
          <x:t xml:space="preserve">Responsable SSI</x:t>
        </x:is>
      </x:c>
      <x:c r="J26" s="11" t="inlineStr">
        <x:is>
          <x:t xml:space="preserve">Essais fonctionnels à tracer</x:t>
        </x:is>
      </x:c>
    </x:row>
    <x:row r="27" ht="24" customHeight="1">
      <x:c r="A27" s="10" t="inlineStr">
        <x:is>
          <x:t xml:space="preserve">Incendie / Évacuation</x:t>
        </x:is>
      </x:c>
      <x:c r="B27" s="15" t="inlineStr">
        <x:is>
          <x:t xml:space="preserve">Éclairage de sécurité (BES et BAES)</x:t>
        </x:is>
      </x:c>
      <x:c r="C27" s="15" t="inlineStr">
        <x:is>
          <x:t xml:space="preserve">R4226-16 et 17 / R4226-13 du Code du Travail</x:t>
        </x:is>
      </x:c>
      <x:c r="D27" s="15" t="inlineStr">
        <x:is>
          <x:t xml:space="preserve">Organisme agréé ou personne qualifiée</x:t>
        </x:is>
      </x:c>
      <x:c r="E27" s="16" t="inlineStr">
        <x:is>
          <x:t xml:space="preserve">12 mois</x:t>
        </x:is>
      </x:c>
      <x:c r="F27" s="17" t="n">
        <x:v>46006</x:v>
      </x:c>
      <x:c r="G27" s="18">
        <x:f>IF(OR(E27="",F27=""),"",F27+VLOOKUP(E27,Listes!$A$2:$B$12,2,FALSE))</x:f>
        <x:v>46371</x:v>
      </x:c>
      <x:c r="H27" s="16" t="str">
        <x:f>IF(G27="","À compléter",IF(G27&lt;$H$3,"En retard",IF(G27&lt;=$H$3+30,"À planifier","Conforme")))</x:f>
        <x:v>Conforme</x:v>
      </x:c>
      <x:c r="I27" s="15" t="inlineStr">
        <x:is>
          <x:t xml:space="preserve">Services généraux</x:t>
        </x:is>
      </x:c>
      <x:c r="J27" s="15" t="inlineStr">
        <x:is>
          <x:t xml:space="preserve">Inclure test autonomie</x:t>
        </x:is>
      </x:c>
    </x:row>
    <x:row r="28" ht="24" customHeight="1"/>
    <x:row r="29" ht="24" customHeight="1"/>
    <x:row r="30" ht="24" customHeight="1">
      <x:c r="A30" s="19" t="inlineStr">
        <x:is>
          <x:t xml:space="preserve">Légende de statut  •  En retard = action immédiate  •  À planifier = échéance sous 30 jours  •  Conforme = aucune action urgente  •  À compléter = date de dernière vérification à renseigner</x:t>
        </x:is>
      </x:c>
    </x:row>
  </x:sheetData>
  <x:mergeCells>
    <x:mergeCell ref="A2:F2"/>
    <x:mergeCell ref="A1:J1"/>
    <x:mergeCell ref="B6:C6"/>
    <x:mergeCell ref="D6:E6"/>
    <x:mergeCell ref="H6:I6"/>
    <x:mergeCell ref="B5:C5"/>
    <x:mergeCell ref="F5:G5"/>
    <x:mergeCell ref="D5:E5"/>
    <x:mergeCell ref="A30:J30"/>
    <x:mergeCell ref="F6:G6"/>
    <x:mergeCell ref="H5:I5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28" customWidth="1"/>
    <x:col min="2" max="2" width="85" customWidth="1"/>
  </x:cols>
  <x:sheetData>
    <x:row r="1">
      <x:c r="A1" s="21" t="inlineStr">
        <x:is>
          <x:t xml:space="preserve">MODE D'EMPLOI DU TABLEAU</x:t>
        </x:is>
      </x:c>
    </x:row>
    <x:row r="3" ht="34" customHeight="1">
      <x:c r="A3" s="22" t="inlineStr">
        <x:is>
          <x:t xml:space="preserve">1. Renseigner les informations générales</x:t>
        </x:is>
      </x:c>
      <x:c r="B3" s="23" t="inlineStr">
        <x:is>
          <x:t xml:space="preserve">Complétez l'établissement, le site, l'année et la date de référence en haut du tableau.</x:t>
        </x:is>
      </x:c>
    </x:row>
    <x:row r="4" ht="34" customHeight="1">
      <x:c r="A4" s="22" t="inlineStr">
        <x:is>
          <x:t xml:space="preserve">2. Vérifier les périodicités</x:t>
        </x:is>
      </x:c>
      <x:c r="B4" s="23" t="inlineStr">
        <x:is>
          <x:t xml:space="preserve">Utilisez la liste déroulante pour choisir la périodicité réglementaire applicable.</x:t>
        </x:is>
      </x:c>
    </x:row>
    <x:row r="5" ht="34" customHeight="1">
      <x:c r="A5" s="22" t="inlineStr">
        <x:is>
          <x:t xml:space="preserve">3. Saisir la dernière vérification</x:t>
        </x:is>
      </x:c>
      <x:c r="B5" s="23" t="inlineStr">
        <x:is>
          <x:t xml:space="preserve">Entrez la dernière date connue pour calculer automatiquement la prochaine échéance.</x:t>
        </x:is>
      </x:c>
    </x:row>
    <x:row r="6" ht="34" customHeight="1">
      <x:c r="A6" s="22" t="inlineStr">
        <x:is>
          <x:t xml:space="preserve">4. Lire le statut</x:t>
        </x:is>
      </x:c>
      <x:c r="B6" s="23" t="inlineStr">
        <x:is>
          <x:t xml:space="preserve">Le statut se met à jour selon la date de référence : En retard, À planifier, Conforme.</x:t>
        </x:is>
      </x:c>
    </x:row>
    <x:row r="7" ht="34" customHeight="1">
      <x:c r="A7" s="22" t="inlineStr">
        <x:is>
          <x:t xml:space="preserve">5. Tracer les preuves</x:t>
        </x:is>
      </x:c>
      <x:c r="B7" s="23" t="inlineStr">
        <x:is>
          <x:t xml:space="preserve">Ajoutez le nom du responsable, le numéro de rapport, le prestataire ou toute observation utile.</x:t>
        </x:is>
      </x:c>
    </x:row>
  </x:sheetData>
  <x:mergeCells>
    <x:mergeCell ref="A1:B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baseColWidth="8" defaultRowHeight="15"/>
  <x:sheetData>
    <x:row r="2">
      <x:c r="A2" t="inlineStr">
        <x:is>
          <x:t xml:space="preserve">Quotidien</x:t>
        </x:is>
      </x:c>
      <x:c r="B2" t="n">
        <x:v>1</x:v>
      </x:c>
    </x:row>
    <x:row r="3">
      <x:c r="A3" t="inlineStr">
        <x:is>
          <x:t xml:space="preserve">1 mois</x:t>
        </x:is>
      </x:c>
      <x:c r="B3" t="n">
        <x:v>30</x:v>
      </x:c>
    </x:row>
    <x:row r="4">
      <x:c r="A4" t="inlineStr">
        <x:is>
          <x:t xml:space="preserve">3 mois</x:t>
        </x:is>
      </x:c>
      <x:c r="B4" t="n">
        <x:v>90</x:v>
      </x:c>
    </x:row>
    <x:row r="5">
      <x:c r="A5" t="inlineStr">
        <x:is>
          <x:t xml:space="preserve">6 mois</x:t>
        </x:is>
      </x:c>
      <x:c r="B5" t="n">
        <x:v>180</x:v>
      </x:c>
    </x:row>
    <x:row r="6">
      <x:c r="A6" t="inlineStr">
        <x:is>
          <x:t xml:space="preserve">12 mois</x:t>
        </x:is>
      </x:c>
      <x:c r="B6" t="n">
        <x:v>365</x:v>
      </x:c>
    </x:row>
    <x:row r="7">
      <x:c r="A7" t="inlineStr">
        <x:is>
          <x:t xml:space="preserve">24 mois</x:t>
        </x:is>
      </x:c>
      <x:c r="B7" t="n">
        <x:v>730</x:v>
      </x:c>
    </x:row>
    <x:row r="8">
      <x:c r="A8" t="inlineStr">
        <x:is>
          <x:t xml:space="preserve">36 mois</x:t>
        </x:is>
      </x:c>
      <x:c r="B8" t="n">
        <x:v>1095</x:v>
      </x:c>
    </x:row>
    <x:row r="9">
      <x:c r="A9" t="inlineStr">
        <x:is>
          <x:t xml:space="preserve">60 mois</x:t>
        </x:is>
      </x:c>
      <x:c r="B9" t="n">
        <x:v>1825</x:v>
      </x:c>
    </x:row>
    <x:row r="10">
      <x:c r="A10" t="inlineStr">
        <x:is>
          <x:t xml:space="preserve">10 ans</x:t>
        </x:is>
      </x:c>
      <x:c r="B10" t="n">
        <x:v>3650</x:v>
      </x:c>
    </x:row>
    <x:row r="11">
      <x:c r="A11" t="inlineStr">
        <x:is>
          <x:t xml:space="preserve">Avant chaque utilisation</x:t>
        </x:is>
      </x:c>
      <x:c r="B11" t="n">
        <x:v>0</x:v>
      </x:c>
    </x:row>
    <x:row r="12">
      <x:c r="A12" t="inlineStr">
        <x:is>
          <x:t xml:space="preserve">Avant tout montage</x:t>
        </x:is>
      </x:c>
      <x:c r="B12" t="n">
        <x:v>0</x:v>
      </x:c>
    </x:row>
  </x:sheetData>
  <x:pageMargins left="0.7" right="0.7" top="0.75" bottom="0.75" header="0.3" footer="0.3"/>
</x:worksheet>
</file>