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drawings/charts/chart4.xml" ContentType="application/vnd.openxmlformats-officedocument.drawingml.char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drawings/drawing3.xml" ContentType="application/vnd.openxmlformats-officedocument.drawing+xml"/>
  <Override PartName="/xl/drawings/charts/chart5.xml" ContentType="application/vnd.openxmlformats-officedocument.drawingml.chart+xml"/>
  <Override PartName="/xl/tables/table5.xml" ContentType="application/vnd.openxmlformats-officedocument.spreadsheetml.table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a018c842387462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 HSE KPI" sheetId="1" r:id="Rd2841a64eafd487f"/>
    <x:sheet xmlns:r="http://schemas.openxmlformats.org/officeDocument/2006/relationships" name="Base KPI" sheetId="2" r:id="Ra03e3fe987f74a72"/>
    <x:sheet xmlns:r="http://schemas.openxmlformats.org/officeDocument/2006/relationships" name="Incidents" sheetId="3" r:id="R6684fab4fd5f4787"/>
    <x:sheet xmlns:r="http://schemas.openxmlformats.org/officeDocument/2006/relationships" name="Audits HSE" sheetId="4" r:id="R21a8176dffb34eca"/>
    <x:sheet xmlns:r="http://schemas.openxmlformats.org/officeDocument/2006/relationships" name="Actions Correctives" sheetId="5" r:id="Rcd160fda3b254e29"/>
    <x:sheet xmlns:r="http://schemas.openxmlformats.org/officeDocument/2006/relationships" name="Environnement" sheetId="6" r:id="R89226506422c4de3"/>
    <x:sheet xmlns:r="http://schemas.openxmlformats.org/officeDocument/2006/relationships" name="Paramètres" sheetId="7" r:id="Ra28a3bfbfcde40a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%"/>
    <x:numFmt numFmtId="201" formatCode="0.00"/>
    <x:numFmt numFmtId="202" formatCode="0"/>
    <x:numFmt numFmtId="203" formatCode="dd/mm/yyyy"/>
  </x:numFmts>
  <x:fonts count="56">
    <x:font>
      <x:sz val="11"/>
      <x:name val="Carlito"/>
    </x:font>
    <x:font>
      <x:b/>
      <x:sz val="11"/>
      <x:color rgb="166534"/>
      <x:name val="Carlito"/>
    </x:font>
    <x:font>
      <x:b/>
      <x:sz val="20"/>
      <x:color rgb="166534"/>
      <x:name val="Carlito"/>
    </x:font>
    <x:font>
      <x:sz val="9"/>
      <x:color rgb="166534"/>
      <x:name val="Carlito"/>
    </x:font>
    <x:font>
      <x:b/>
      <x:sz val="11"/>
      <x:color rgb="075985"/>
      <x:name val="Carlito"/>
    </x:font>
    <x:font>
      <x:b/>
      <x:sz val="20"/>
      <x:color rgb="075985"/>
      <x:name val="Carlito"/>
    </x:font>
    <x:font>
      <x:sz val="9"/>
      <x:color rgb="075985"/>
      <x:name val="Carlito"/>
    </x:font>
    <x:font>
      <x:b/>
      <x:sz val="11"/>
      <x:color rgb="9D174D"/>
      <x:name val="Carlito"/>
    </x:font>
    <x:font>
      <x:b/>
      <x:sz val="20"/>
      <x:color rgb="9D174D"/>
      <x:name val="Carlito"/>
    </x:font>
    <x:font>
      <x:sz val="9"/>
      <x:color rgb="9D174D"/>
      <x:name val="Carlito"/>
    </x:font>
    <x:font>
      <x:b/>
      <x:sz val="11"/>
      <x:color rgb="92400E"/>
      <x:name val="Carlito"/>
    </x:font>
    <x:font>
      <x:b/>
      <x:sz val="20"/>
      <x:color rgb="92400E"/>
      <x:name val="Carlito"/>
    </x:font>
    <x:font>
      <x:sz val="9"/>
      <x:color rgb="92400E"/>
      <x:name val="Carlito"/>
    </x:font>
    <x:font>
      <x:b/>
      <x:sz val="11"/>
      <x:color rgb="5B21B6"/>
      <x:name val="Carlito"/>
    </x:font>
    <x:font>
      <x:b/>
      <x:sz val="20"/>
      <x:color rgb="5B21B6"/>
      <x:name val="Carlito"/>
    </x:font>
    <x:font>
      <x:sz val="9"/>
      <x:color rgb="5B21B6"/>
      <x:name val="Carlito"/>
    </x:font>
    <x:font>
      <x:b/>
      <x:sz val="11"/>
      <x:color rgb="1D4ED8"/>
      <x:name val="Carlito"/>
    </x:font>
    <x:font>
      <x:b/>
      <x:sz val="20"/>
      <x:color rgb="1D4ED8"/>
      <x:name val="Carlito"/>
    </x:font>
    <x:font>
      <x:sz val="9"/>
      <x:color rgb="1D4ED8"/>
      <x:name val="Carlito"/>
    </x:font>
    <x:font>
      <x:b/>
      <x:sz val="11"/>
      <x:color rgb="047857"/>
      <x:name val="Carlito"/>
    </x:font>
    <x:font>
      <x:b/>
      <x:sz val="20"/>
      <x:color rgb="047857"/>
      <x:name val="Carlito"/>
    </x:font>
    <x:font>
      <x:sz val="9"/>
      <x:color rgb="047857"/>
      <x:name val="Carlito"/>
    </x:font>
    <x:font>
      <x:b/>
      <x:sz val="11"/>
      <x:color rgb="991B1B"/>
      <x:name val="Carlito"/>
    </x:font>
    <x:font>
      <x:b/>
      <x:sz val="20"/>
      <x:color rgb="991B1B"/>
      <x:name val="Carlito"/>
    </x:font>
    <x:font>
      <x:sz val="9"/>
      <x:color rgb="991B1B"/>
      <x:name val="Carlito"/>
    </x:font>
    <x:font>
      <x:b/>
      <x:sz val="18"/>
      <x:color rgb="FFFFFF"/>
      <x:name val="Carlito"/>
    </x:font>
    <x:font>
      <x:i/>
      <x:sz val="10"/>
      <x:color rgb="E2E8F0"/>
      <x:name val="Carlito"/>
    </x:font>
    <x:font>
      <x:b/>
      <x:sz val="11"/>
      <x:color rgb="FFFFFF"/>
      <x:name val="Carlito"/>
    </x:font>
    <x:font>
      <x:b/>
      <x:sz val="18"/>
      <x:color rgb="FFFFFF"/>
      <x:name val="Aptos"/>
    </x:font>
    <x:font>
      <x:i/>
      <x:sz val="10"/>
      <x:color rgb="E2E8F0"/>
      <x:name val="Aptos"/>
    </x:font>
    <x:font>
      <x:sz val="11"/>
      <x:name val="Aptos"/>
    </x:font>
    <x:font>
      <x:b/>
      <x:sz val="11"/>
      <x:color rgb="166534"/>
      <x:name val="Aptos"/>
    </x:font>
    <x:font>
      <x:b/>
      <x:sz val="11"/>
      <x:color rgb="075985"/>
      <x:name val="Aptos"/>
    </x:font>
    <x:font>
      <x:b/>
      <x:sz val="11"/>
      <x:color rgb="9D174D"/>
      <x:name val="Aptos"/>
    </x:font>
    <x:font>
      <x:b/>
      <x:sz val="11"/>
      <x:color rgb="92400E"/>
      <x:name val="Aptos"/>
    </x:font>
    <x:font>
      <x:b/>
      <x:sz val="11"/>
      <x:color rgb="5B21B6"/>
      <x:name val="Aptos"/>
    </x:font>
    <x:font>
      <x:b/>
      <x:sz val="11"/>
      <x:color rgb="1D4ED8"/>
      <x:name val="Aptos"/>
    </x:font>
    <x:font>
      <x:b/>
      <x:sz val="11"/>
      <x:color rgb="047857"/>
      <x:name val="Aptos"/>
    </x:font>
    <x:font>
      <x:b/>
      <x:sz val="11"/>
      <x:color rgb="991B1B"/>
      <x:name val="Aptos"/>
    </x:font>
    <x:font>
      <x:b/>
      <x:sz val="20"/>
      <x:color rgb="166534"/>
      <x:name val="Aptos"/>
    </x:font>
    <x:font>
      <x:b/>
      <x:sz val="20"/>
      <x:color rgb="075985"/>
      <x:name val="Aptos"/>
    </x:font>
    <x:font>
      <x:b/>
      <x:sz val="20"/>
      <x:color rgb="9D174D"/>
      <x:name val="Aptos"/>
    </x:font>
    <x:font>
      <x:b/>
      <x:sz val="20"/>
      <x:color rgb="92400E"/>
      <x:name val="Aptos"/>
    </x:font>
    <x:font>
      <x:b/>
      <x:sz val="20"/>
      <x:color rgb="5B21B6"/>
      <x:name val="Aptos"/>
    </x:font>
    <x:font>
      <x:b/>
      <x:sz val="20"/>
      <x:color rgb="1D4ED8"/>
      <x:name val="Aptos"/>
    </x:font>
    <x:font>
      <x:b/>
      <x:sz val="20"/>
      <x:color rgb="047857"/>
      <x:name val="Aptos"/>
    </x:font>
    <x:font>
      <x:b/>
      <x:sz val="20"/>
      <x:color rgb="991B1B"/>
      <x:name val="Aptos"/>
    </x:font>
    <x:font>
      <x:sz val="9"/>
      <x:color rgb="166534"/>
      <x:name val="Aptos"/>
    </x:font>
    <x:font>
      <x:sz val="9"/>
      <x:color rgb="075985"/>
      <x:name val="Aptos"/>
    </x:font>
    <x:font>
      <x:sz val="9"/>
      <x:color rgb="9D174D"/>
      <x:name val="Aptos"/>
    </x:font>
    <x:font>
      <x:sz val="9"/>
      <x:color rgb="92400E"/>
      <x:name val="Aptos"/>
    </x:font>
    <x:font>
      <x:sz val="9"/>
      <x:color rgb="5B21B6"/>
      <x:name val="Aptos"/>
    </x:font>
    <x:font>
      <x:sz val="9"/>
      <x:color rgb="1D4ED8"/>
      <x:name val="Aptos"/>
    </x:font>
    <x:font>
      <x:sz val="9"/>
      <x:color rgb="047857"/>
      <x:name val="Aptos"/>
    </x:font>
    <x:font>
      <x:sz val="9"/>
      <x:color rgb="991B1B"/>
      <x:name val="Aptos"/>
    </x:font>
    <x:font>
      <x:b/>
      <x:sz val="11"/>
      <x:color rgb="FFFFFF"/>
      <x:name val="Aptos"/>
    </x:font>
  </x:fonts>
  <x:fills count="16">
    <x:fill>
      <x:patternFill patternType="none"/>
    </x:fill>
    <x:fill>
      <x:patternFill patternType="gray125"/>
    </x:fill>
    <x:fill>
      <x:patternFill patternType="solid">
        <x:fgColor rgb="DCFCE7"/>
      </x:patternFill>
    </x:fill>
    <x:fill>
      <x:patternFill patternType="solid">
        <x:fgColor rgb="E0F2FE"/>
      </x:patternFill>
    </x:fill>
    <x:fill>
      <x:patternFill patternType="solid">
        <x:fgColor rgb="FCE7F3"/>
      </x:patternFill>
    </x:fill>
    <x:fill>
      <x:patternFill patternType="solid">
        <x:fgColor rgb="FEF3C7"/>
      </x:patternFill>
    </x:fill>
    <x:fill>
      <x:patternFill patternType="solid">
        <x:fgColor rgb="EDE9FE"/>
      </x:patternFill>
    </x:fill>
    <x:fill>
      <x:patternFill patternType="solid">
        <x:fgColor rgb="DBEAFE"/>
      </x:patternFill>
    </x:fill>
    <x:fill>
      <x:patternFill patternType="solid">
        <x:fgColor rgb="D1FAE5"/>
      </x:patternFill>
    </x:fill>
    <x:fill>
      <x:patternFill patternType="solid">
        <x:fgColor rgb="FEE2E2"/>
      </x:patternFill>
    </x:fill>
    <x:fill>
      <x:patternFill patternType="solid">
        <x:fgColor rgb="0B1220"/>
      </x:patternFill>
    </x:fill>
    <x:fill>
      <x:patternFill patternType="solid">
        <x:fgColor rgb="1E293B"/>
      </x:patternFill>
    </x:fill>
    <x:fill>
      <x:patternFill patternType="solid">
        <x:fgColor rgb="0F766E"/>
      </x:patternFill>
    </x:fill>
    <x:fill>
      <x:patternFill patternType="solid">
        <x:fgColor rgb="7C2D12"/>
      </x:patternFill>
    </x:fill>
    <x:fill>
      <x:patternFill patternType="solid">
        <x:fgColor rgb="334155"/>
      </x:patternFill>
    </x:fill>
    <x:fill>
      <x:patternFill patternType="solid">
        <x:fgColor rgb="0F172A"/>
      </x:patternFill>
    </x:fill>
  </x:fills>
  <x:borders count="2">
    <x:border/>
    <x:border/>
  </x:borders>
  <x:cellStyleXfs count="1">
    <x:xf numFmtId="0" fontId="0" fillId="0" borderId="0"/>
  </x:cellStyleXfs>
  <x:cellXfs count="31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4" fillId="3" borderId="0" xfId="0" applyNumberFormat="1" applyFont="1" applyFill="1" applyBorder="1"/>
    <x:xf numFmtId="0" fontId="4" fillId="3" borderId="1" xfId="0" applyNumberFormat="1" applyFont="1" applyFill="1" applyBorder="1"/>
    <x:xf numFmtId="0" fontId="4" fillId="3" borderId="0" xfId="0" applyNumberFormat="1" applyFont="1" applyFill="1" applyBorder="1" applyAlignment="1">
      <x:alignment horizontal="center"/>
    </x:xf>
    <x:xf numFmtId="0" fontId="4" fillId="3" borderId="1" xfId="0" applyNumberFormat="1" applyFont="1" applyFill="1" applyBorder="1" applyAlignment="1">
      <x:alignment horizontal="center"/>
    </x:xf>
    <x:xf numFmtId="0" fontId="4" fillId="3" borderId="0" xfId="0" applyNumberFormat="1" applyFont="1" applyFill="1" applyBorder="1" applyAlignment="1">
      <x:alignment horizontal="center" vertical="center"/>
    </x:xf>
    <x:xf numFmtId="0" fontId="4" fillId="3" borderId="1" xfId="0" applyNumberFormat="1" applyFont="1" applyFill="1" applyBorder="1" applyAlignment="1">
      <x:alignment horizontal="center" vertical="center"/>
    </x:xf>
    <x:xf numFmtId="0" fontId="5" fillId="3" borderId="0" xfId="0" applyNumberFormat="1" applyFont="1" applyFill="1" applyBorder="1" applyAlignment="1">
      <x:alignment horizontal="center" vertical="center"/>
    </x:xf>
    <x:xf numFmtId="0" fontId="5" fillId="3" borderId="1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7" fillId="4" borderId="0" xfId="0" applyNumberFormat="1" applyFont="1" applyFill="1" applyBorder="1"/>
    <x:xf numFmtId="0" fontId="7" fillId="4" borderId="1" xfId="0" applyNumberFormat="1" applyFont="1" applyFill="1" applyBorder="1"/>
    <x:xf numFmtId="0" fontId="7" fillId="4" borderId="0" xfId="0" applyNumberFormat="1" applyFont="1" applyFill="1" applyBorder="1" applyAlignment="1">
      <x:alignment horizontal="center"/>
    </x:xf>
    <x:xf numFmtId="0" fontId="7" fillId="4" borderId="1" xfId="0" applyNumberFormat="1" applyFont="1" applyFill="1" applyBorder="1" applyAlignment="1">
      <x:alignment horizontal="center"/>
    </x:xf>
    <x:xf numFmtId="0" fontId="7" fillId="4" borderId="0" xfId="0" applyNumberFormat="1" applyFont="1" applyFill="1" applyBorder="1" applyAlignment="1">
      <x:alignment horizontal="center" vertical="center"/>
    </x:xf>
    <x:xf numFmtId="0" fontId="7" fillId="4" borderId="1" xfId="0" applyNumberFormat="1" applyFont="1" applyFill="1" applyBorder="1" applyAlignment="1">
      <x:alignment horizontal="center" vertical="center"/>
    </x:xf>
    <x:xf numFmtId="0" fontId="8" fillId="4" borderId="0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 applyAlignment="1">
      <x:alignment horizontal="center" vertical="center"/>
    </x:xf>
    <x:xf numFmtId="0" fontId="9" fillId="4" borderId="0" xfId="0" applyNumberFormat="1" applyFont="1" applyFill="1" applyBorder="1" applyAlignment="1">
      <x:alignment horizontal="center" vertical="center"/>
    </x:xf>
    <x:xf numFmtId="0" fontId="9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10" fillId="5" borderId="0" xfId="0" applyNumberFormat="1" applyFont="1" applyFill="1" applyBorder="1"/>
    <x:xf numFmtId="0" fontId="10" fillId="5" borderId="1" xfId="0" applyNumberFormat="1" applyFont="1" applyFill="1" applyBorder="1"/>
    <x:xf numFmtId="0" fontId="10" fillId="5" borderId="0" xfId="0" applyNumberFormat="1" applyFont="1" applyFill="1" applyBorder="1" applyAlignment="1">
      <x:alignment horizontal="center"/>
    </x:xf>
    <x:xf numFmtId="0" fontId="10" fillId="5" borderId="1" xfId="0" applyNumberFormat="1" applyFont="1" applyFill="1" applyBorder="1" applyAlignment="1">
      <x:alignment horizontal="center"/>
    </x:xf>
    <x:xf numFmtId="0" fontId="10" fillId="5" borderId="0" xfId="0" applyNumberFormat="1" applyFont="1" applyFill="1" applyBorder="1" applyAlignment="1">
      <x:alignment horizontal="center" vertical="center"/>
    </x:xf>
    <x:xf numFmtId="0" fontId="10" fillId="5" borderId="1" xfId="0" applyNumberFormat="1" applyFont="1" applyFill="1" applyBorder="1" applyAlignment="1">
      <x:alignment horizontal="center" vertical="center"/>
    </x:xf>
    <x:xf numFmtId="0" fontId="11" fillId="5" borderId="0" xfId="0" applyNumberFormat="1" applyFont="1" applyFill="1" applyBorder="1" applyAlignment="1">
      <x:alignment horizontal="center" vertical="center"/>
    </x:xf>
    <x:xf numFmtId="0" fontId="11" fillId="5" borderId="1" xfId="0" applyNumberFormat="1" applyFont="1" applyFill="1" applyBorder="1" applyAlignment="1">
      <x:alignment horizontal="center" vertical="center"/>
    </x:xf>
    <x:xf numFmtId="0" fontId="12" fillId="5" borderId="0" xfId="0" applyNumberFormat="1" applyFont="1" applyFill="1" applyBorder="1" applyAlignment="1">
      <x:alignment horizontal="center" vertical="center"/>
    </x:xf>
    <x:xf numFmtId="0" fontId="12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0" fontId="13" fillId="6" borderId="0" xfId="0" applyNumberFormat="1" applyFont="1" applyFill="1" applyBorder="1"/>
    <x:xf numFmtId="0" fontId="13" fillId="6" borderId="1" xfId="0" applyNumberFormat="1" applyFont="1" applyFill="1" applyBorder="1"/>
    <x:xf numFmtId="0" fontId="13" fillId="6" borderId="0" xfId="0" applyNumberFormat="1" applyFont="1" applyFill="1" applyBorder="1" applyAlignment="1">
      <x:alignment horizontal="center"/>
    </x:xf>
    <x:xf numFmtId="0" fontId="13" fillId="6" borderId="1" xfId="0" applyNumberFormat="1" applyFont="1" applyFill="1" applyBorder="1" applyAlignment="1">
      <x:alignment horizontal="center"/>
    </x:xf>
    <x:xf numFmtId="0" fontId="13" fillId="6" borderId="0" xfId="0" applyNumberFormat="1" applyFont="1" applyFill="1" applyBorder="1" applyAlignment="1">
      <x:alignment horizontal="center" vertical="center"/>
    </x:xf>
    <x:xf numFmtId="0" fontId="13" fillId="6" borderId="1" xfId="0" applyNumberFormat="1" applyFont="1" applyFill="1" applyBorder="1" applyAlignment="1">
      <x:alignment horizontal="center" vertical="center"/>
    </x:xf>
    <x:xf numFmtId="0" fontId="14" fillId="6" borderId="0" xfId="0" applyNumberFormat="1" applyFont="1" applyFill="1" applyBorder="1" applyAlignment="1">
      <x:alignment horizontal="center" vertical="center"/>
    </x:xf>
    <x:xf numFmtId="0" fontId="14" fillId="6" borderId="1" xfId="0" applyNumberFormat="1" applyFont="1" applyFill="1" applyBorder="1" applyAlignment="1">
      <x:alignment horizontal="center" vertical="center"/>
    </x:xf>
    <x:xf numFmtId="0" fontId="15" fillId="6" borderId="0" xfId="0" applyNumberFormat="1" applyFont="1" applyFill="1" applyBorder="1" applyAlignment="1">
      <x:alignment horizontal="center" vertical="center"/>
    </x:xf>
    <x:xf numFmtId="0" fontId="15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0" fillId="7" borderId="1" xfId="0" applyNumberFormat="1" applyFont="1" applyFill="1" applyBorder="1"/>
    <x:xf numFmtId="0" fontId="16" fillId="7" borderId="0" xfId="0" applyNumberFormat="1" applyFont="1" applyFill="1" applyBorder="1"/>
    <x:xf numFmtId="0" fontId="16" fillId="7" borderId="1" xfId="0" applyNumberFormat="1" applyFont="1" applyFill="1" applyBorder="1"/>
    <x:xf numFmtId="0" fontId="16" fillId="7" borderId="0" xfId="0" applyNumberFormat="1" applyFont="1" applyFill="1" applyBorder="1" applyAlignment="1">
      <x:alignment horizontal="center"/>
    </x:xf>
    <x:xf numFmtId="0" fontId="16" fillId="7" borderId="1" xfId="0" applyNumberFormat="1" applyFont="1" applyFill="1" applyBorder="1" applyAlignment="1">
      <x:alignment horizontal="center"/>
    </x:xf>
    <x:xf numFmtId="0" fontId="16" fillId="7" borderId="0" xfId="0" applyNumberFormat="1" applyFont="1" applyFill="1" applyBorder="1" applyAlignment="1">
      <x:alignment horizontal="center" vertical="center"/>
    </x:xf>
    <x:xf numFmtId="0" fontId="16" fillId="7" borderId="1" xfId="0" applyNumberFormat="1" applyFont="1" applyFill="1" applyBorder="1" applyAlignment="1">
      <x:alignment horizontal="center" vertical="center"/>
    </x:xf>
    <x:xf numFmtId="0" fontId="17" fillId="7" borderId="0" xfId="0" applyNumberFormat="1" applyFont="1" applyFill="1" applyBorder="1" applyAlignment="1">
      <x:alignment horizontal="center" vertical="center"/>
    </x:xf>
    <x:xf numFmtId="0" fontId="17" fillId="7" borderId="1" xfId="0" applyNumberFormat="1" applyFont="1" applyFill="1" applyBorder="1" applyAlignment="1">
      <x:alignment horizontal="center" vertical="center"/>
    </x:xf>
    <x:xf numFmtId="0" fontId="18" fillId="7" borderId="0" xfId="0" applyNumberFormat="1" applyFont="1" applyFill="1" applyBorder="1" applyAlignment="1">
      <x:alignment horizontal="center" vertical="center"/>
    </x:xf>
    <x:xf numFmtId="0" fontId="18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0" fillId="8" borderId="1" xfId="0" applyNumberFormat="1" applyFont="1" applyFill="1" applyBorder="1"/>
    <x:xf numFmtId="0" fontId="19" fillId="8" borderId="0" xfId="0" applyNumberFormat="1" applyFont="1" applyFill="1" applyBorder="1"/>
    <x:xf numFmtId="0" fontId="19" fillId="8" borderId="1" xfId="0" applyNumberFormat="1" applyFont="1" applyFill="1" applyBorder="1"/>
    <x:xf numFmtId="0" fontId="19" fillId="8" borderId="0" xfId="0" applyNumberFormat="1" applyFont="1" applyFill="1" applyBorder="1" applyAlignment="1">
      <x:alignment horizontal="center"/>
    </x:xf>
    <x:xf numFmtId="0" fontId="19" fillId="8" borderId="1" xfId="0" applyNumberFormat="1" applyFont="1" applyFill="1" applyBorder="1" applyAlignment="1">
      <x:alignment horizontal="center"/>
    </x:xf>
    <x:xf numFmtId="0" fontId="19" fillId="8" borderId="0" xfId="0" applyNumberFormat="1" applyFont="1" applyFill="1" applyBorder="1" applyAlignment="1">
      <x:alignment horizontal="center" vertical="center"/>
    </x:xf>
    <x:xf numFmtId="0" fontId="19" fillId="8" borderId="1" xfId="0" applyNumberFormat="1" applyFont="1" applyFill="1" applyBorder="1" applyAlignment="1">
      <x:alignment horizontal="center" vertical="center"/>
    </x:xf>
    <x:xf numFmtId="0" fontId="20" fillId="8" borderId="0" xfId="0" applyNumberFormat="1" applyFont="1" applyFill="1" applyBorder="1" applyAlignment="1">
      <x:alignment horizontal="center" vertical="center"/>
    </x:xf>
    <x:xf numFmtId="0" fontId="20" fillId="8" borderId="1" xfId="0" applyNumberFormat="1" applyFont="1" applyFill="1" applyBorder="1" applyAlignment="1">
      <x:alignment horizontal="center" vertical="center"/>
    </x:xf>
    <x:xf numFmtId="0" fontId="21" fillId="8" borderId="0" xfId="0" applyNumberFormat="1" applyFont="1" applyFill="1" applyBorder="1" applyAlignment="1">
      <x:alignment horizontal="center" vertical="center"/>
    </x:xf>
    <x:xf numFmtId="0" fontId="21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0" fillId="9" borderId="1" xfId="0" applyNumberFormat="1" applyFont="1" applyFill="1" applyBorder="1"/>
    <x:xf numFmtId="0" fontId="22" fillId="9" borderId="0" xfId="0" applyNumberFormat="1" applyFont="1" applyFill="1" applyBorder="1"/>
    <x:xf numFmtId="0" fontId="22" fillId="9" borderId="1" xfId="0" applyNumberFormat="1" applyFont="1" applyFill="1" applyBorder="1"/>
    <x:xf numFmtId="0" fontId="22" fillId="9" borderId="0" xfId="0" applyNumberFormat="1" applyFont="1" applyFill="1" applyBorder="1" applyAlignment="1">
      <x:alignment horizontal="center"/>
    </x:xf>
    <x:xf numFmtId="0" fontId="22" fillId="9" borderId="1" xfId="0" applyNumberFormat="1" applyFont="1" applyFill="1" applyBorder="1" applyAlignment="1">
      <x:alignment horizontal="center"/>
    </x:xf>
    <x:xf numFmtId="0" fontId="22" fillId="9" borderId="0" xfId="0" applyNumberFormat="1" applyFont="1" applyFill="1" applyBorder="1" applyAlignment="1">
      <x:alignment horizontal="center" vertical="center"/>
    </x:xf>
    <x:xf numFmtId="0" fontId="22" fillId="9" borderId="1" xfId="0" applyNumberFormat="1" applyFont="1" applyFill="1" applyBorder="1" applyAlignment="1">
      <x:alignment horizontal="center" vertical="center"/>
    </x:xf>
    <x:xf numFmtId="0" fontId="23" fillId="9" borderId="0" xfId="0" applyNumberFormat="1" applyFont="1" applyFill="1" applyBorder="1" applyAlignment="1">
      <x:alignment horizontal="center" vertical="center"/>
    </x:xf>
    <x:xf numFmtId="0" fontId="23" fillId="9" borderId="1" xfId="0" applyNumberFormat="1" applyFont="1" applyFill="1" applyBorder="1" applyAlignment="1">
      <x:alignment horizontal="center" vertical="center"/>
    </x:xf>
    <x:xf numFmtId="0" fontId="24" fillId="9" borderId="0" xfId="0" applyNumberFormat="1" applyFont="1" applyFill="1" applyBorder="1" applyAlignment="1">
      <x:alignment horizontal="center" vertical="center"/>
    </x:xf>
    <x:xf numFmtId="0" fontId="24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0" fillId="10" borderId="1" xfId="0" applyNumberFormat="1" applyFont="1" applyFill="1" applyBorder="1"/>
    <x:xf numFmtId="0" fontId="25" fillId="10" borderId="0" xfId="0" applyNumberFormat="1" applyFont="1" applyFill="1" applyBorder="1"/>
    <x:xf numFmtId="0" fontId="25" fillId="10" borderId="1" xfId="0" applyNumberFormat="1" applyFont="1" applyFill="1" applyBorder="1"/>
    <x:xf numFmtId="0" fontId="25" fillId="10" borderId="0" xfId="0" applyNumberFormat="1" applyFont="1" applyFill="1" applyBorder="1" applyAlignment="1">
      <x:alignment horizontal="center"/>
    </x:xf>
    <x:xf numFmtId="0" fontId="25" fillId="10" borderId="1" xfId="0" applyNumberFormat="1" applyFont="1" applyFill="1" applyBorder="1" applyAlignment="1">
      <x:alignment horizontal="center"/>
    </x:xf>
    <x:xf numFmtId="0" fontId="25" fillId="10" borderId="0" xfId="0" applyNumberFormat="1" applyFont="1" applyFill="1" applyBorder="1" applyAlignment="1">
      <x:alignment horizontal="center" vertical="center"/>
    </x:xf>
    <x:xf numFmtId="0" fontId="25" fillId="10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0" fillId="11" borderId="1" xfId="0" applyNumberFormat="1" applyFont="1" applyFill="1" applyBorder="1"/>
    <x:xf numFmtId="0" fontId="26" fillId="11" borderId="0" xfId="0" applyNumberFormat="1" applyFont="1" applyFill="1" applyBorder="1"/>
    <x:xf numFmtId="0" fontId="26" fillId="11" borderId="1" xfId="0" applyNumberFormat="1" applyFont="1" applyFill="1" applyBorder="1"/>
    <x:xf numFmtId="0" fontId="26" fillId="11" borderId="0" xfId="0" applyNumberFormat="1" applyFont="1" applyFill="1" applyBorder="1" applyAlignment="1">
      <x:alignment horizontal="center"/>
    </x:xf>
    <x:xf numFmtId="0" fontId="26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0" fillId="12" borderId="1" xfId="0" applyNumberFormat="1" applyFont="1" applyFill="1" applyBorder="1"/>
    <x:xf numFmtId="0" fontId="27" fillId="12" borderId="0" xfId="0" applyNumberFormat="1" applyFont="1" applyFill="1" applyBorder="1"/>
    <x:xf numFmtId="0" fontId="27" fillId="12" borderId="1" xfId="0" applyNumberFormat="1" applyFont="1" applyFill="1" applyBorder="1"/>
    <x:xf numFmtId="0" fontId="27" fillId="12" borderId="0" xfId="0" applyNumberFormat="1" applyFont="1" applyFill="1" applyBorder="1" applyAlignment="1">
      <x:alignment horizontal="center"/>
    </x:xf>
    <x:xf numFmtId="0" fontId="27" fillId="12" borderId="1" xfId="0" applyNumberFormat="1" applyFont="1" applyFill="1" applyBorder="1" applyAlignment="1">
      <x:alignment horizontal="center"/>
    </x:xf>
    <x:xf numFmtId="0" fontId="27" fillId="12" borderId="0" xfId="0" applyNumberFormat="1" applyFont="1" applyFill="1" applyBorder="1" applyAlignment="1">
      <x:alignment horizontal="center" vertical="center"/>
    </x:xf>
    <x:xf numFmtId="0" fontId="27" fillId="12" borderId="1" xfId="0" applyNumberFormat="1" applyFont="1" applyFill="1" applyBorder="1" applyAlignment="1">
      <x:alignment horizontal="center" vertical="center"/>
    </x:xf>
    <x:xf numFmtId="0" fontId="27" fillId="12" borderId="0" xfId="0" applyNumberFormat="1" applyFont="1" applyFill="1" applyBorder="1" applyAlignment="1">
      <x:alignment horizontal="center" vertical="center" wrapText="1"/>
    </x:xf>
    <x:xf numFmtId="0" fontId="27" fillId="12" borderId="1" xfId="0" applyNumberFormat="1" applyFont="1" applyFill="1" applyBorder="1" applyAlignment="1">
      <x:alignment horizontal="center" vertical="center" wrapText="1"/>
    </x:xf>
    <x:xf numFmtId="0" fontId="0" fillId="13" borderId="0" xfId="0" applyNumberFormat="1" applyFont="1" applyFill="1" applyBorder="1"/>
    <x:xf numFmtId="0" fontId="0" fillId="13" borderId="1" xfId="0" applyNumberFormat="1" applyFont="1" applyFill="1" applyBorder="1"/>
    <x:xf numFmtId="0" fontId="27" fillId="13" borderId="0" xfId="0" applyNumberFormat="1" applyFont="1" applyFill="1" applyBorder="1"/>
    <x:xf numFmtId="0" fontId="27" fillId="13" borderId="1" xfId="0" applyNumberFormat="1" applyFont="1" applyFill="1" applyBorder="1"/>
    <x:xf numFmtId="0" fontId="27" fillId="13" borderId="0" xfId="0" applyNumberFormat="1" applyFont="1" applyFill="1" applyBorder="1" applyAlignment="1">
      <x:alignment horizontal="center"/>
    </x:xf>
    <x:xf numFmtId="0" fontId="27" fillId="13" borderId="1" xfId="0" applyNumberFormat="1" applyFont="1" applyFill="1" applyBorder="1" applyAlignment="1">
      <x:alignment horizontal="center"/>
    </x:xf>
    <x:xf numFmtId="0" fontId="27" fillId="13" borderId="0" xfId="0" applyNumberFormat="1" applyFont="1" applyFill="1" applyBorder="1" applyAlignment="1">
      <x:alignment horizontal="center" vertical="center"/>
    </x:xf>
    <x:xf numFmtId="0" fontId="27" fillId="13" borderId="1" xfId="0" applyNumberFormat="1" applyFont="1" applyFill="1" applyBorder="1" applyAlignment="1">
      <x:alignment horizontal="center" vertical="center"/>
    </x:xf>
    <x:xf numFmtId="0" fontId="27" fillId="13" borderId="0" xfId="0" applyNumberFormat="1" applyFont="1" applyFill="1" applyBorder="1" applyAlignment="1">
      <x:alignment horizontal="center" vertical="center" wrapText="1"/>
    </x:xf>
    <x:xf numFmtId="0" fontId="27" fillId="13" borderId="1" xfId="0" applyNumberFormat="1" applyFont="1" applyFill="1" applyBorder="1" applyAlignment="1">
      <x:alignment horizontal="center" vertical="center" wrapText="1"/>
    </x:xf>
    <x:xf numFmtId="0" fontId="0" fillId="14" borderId="0" xfId="0" applyNumberFormat="1" applyFont="1" applyFill="1" applyBorder="1"/>
    <x:xf numFmtId="0" fontId="0" fillId="14" borderId="1" xfId="0" applyNumberFormat="1" applyFont="1" applyFill="1" applyBorder="1"/>
    <x:xf numFmtId="0" fontId="27" fillId="14" borderId="0" xfId="0" applyNumberFormat="1" applyFont="1" applyFill="1" applyBorder="1"/>
    <x:xf numFmtId="0" fontId="27" fillId="14" borderId="1" xfId="0" applyNumberFormat="1" applyFont="1" applyFill="1" applyBorder="1"/>
    <x:xf numFmtId="0" fontId="27" fillId="14" borderId="0" xfId="0" applyNumberFormat="1" applyFont="1" applyFill="1" applyBorder="1" applyAlignment="1">
      <x:alignment horizontal="center"/>
    </x:xf>
    <x:xf numFmtId="0" fontId="27" fillId="14" borderId="1" xfId="0" applyNumberFormat="1" applyFont="1" applyFill="1" applyBorder="1" applyAlignment="1">
      <x:alignment horizontal="center"/>
    </x:xf>
    <x:xf numFmtId="0" fontId="27" fillId="14" borderId="0" xfId="0" applyNumberFormat="1" applyFont="1" applyFill="1" applyBorder="1" applyAlignment="1">
      <x:alignment horizontal="center" vertical="center"/>
    </x:xf>
    <x:xf numFmtId="0" fontId="27" fillId="14" borderId="1" xfId="0" applyNumberFormat="1" applyFont="1" applyFill="1" applyBorder="1" applyAlignment="1">
      <x:alignment horizontal="center" vertical="center"/>
    </x:xf>
    <x:xf numFmtId="0" fontId="27" fillId="14" borderId="0" xfId="0" applyNumberFormat="1" applyFont="1" applyFill="1" applyBorder="1" applyAlignment="1">
      <x:alignment horizontal="center" vertical="center" wrapText="1"/>
    </x:xf>
    <x:xf numFmtId="0" fontId="27" fillId="14" borderId="1" xfId="0" applyNumberFormat="1" applyFont="1" applyFill="1" applyBorder="1" applyAlignment="1">
      <x:alignment horizontal="center" vertical="center" wrapText="1"/>
    </x:xf>
    <x:xf numFmtId="0" fontId="25" fillId="10" borderId="0" xfId="0" applyNumberFormat="1" applyFont="1" applyFill="1" applyBorder="1" applyAlignment="1">
      <x:alignment horizontal="center" vertical="center" wrapText="1"/>
    </x:xf>
    <x:xf numFmtId="0" fontId="26" fillId="11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4" fillId="3" borderId="0" xfId="0" applyNumberFormat="1" applyFont="1" applyFill="1" applyBorder="1" applyAlignment="1">
      <x:alignment horizontal="center" vertical="center" wrapText="1"/>
    </x:xf>
    <x:xf numFmtId="0" fontId="7" fillId="4" borderId="0" xfId="0" applyNumberFormat="1" applyFont="1" applyFill="1" applyBorder="1" applyAlignment="1">
      <x:alignment horizontal="center" vertical="center" wrapText="1"/>
    </x:xf>
    <x:xf numFmtId="0" fontId="10" fillId="5" borderId="0" xfId="0" applyNumberFormat="1" applyFont="1" applyFill="1" applyBorder="1" applyAlignment="1">
      <x:alignment horizontal="center" vertical="center" wrapText="1"/>
    </x:xf>
    <x:xf numFmtId="0" fontId="13" fillId="6" borderId="0" xfId="0" applyNumberFormat="1" applyFont="1" applyFill="1" applyBorder="1" applyAlignment="1">
      <x:alignment horizontal="center" vertical="center" wrapText="1"/>
    </x:xf>
    <x:xf numFmtId="0" fontId="16" fillId="7" borderId="0" xfId="0" applyNumberFormat="1" applyFont="1" applyFill="1" applyBorder="1" applyAlignment="1">
      <x:alignment horizontal="center" vertical="center" wrapText="1"/>
    </x:xf>
    <x:xf numFmtId="0" fontId="19" fillId="8" borderId="0" xfId="0" applyNumberFormat="1" applyFont="1" applyFill="1" applyBorder="1" applyAlignment="1">
      <x:alignment horizontal="center" vertical="center" wrapText="1"/>
    </x:xf>
    <x:xf numFmtId="0" fontId="22" fillId="9" borderId="0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5" fillId="3" borderId="0" xfId="0" applyNumberFormat="1" applyFont="1" applyFill="1" applyBorder="1" applyAlignment="1">
      <x:alignment horizontal="center" vertical="center" wrapText="1"/>
    </x:xf>
    <x:xf numFmtId="0" fontId="8" fillId="4" borderId="0" xfId="0" applyNumberFormat="1" applyFont="1" applyFill="1" applyBorder="1" applyAlignment="1">
      <x:alignment horizontal="center" vertical="center" wrapText="1"/>
    </x:xf>
    <x:xf numFmtId="0" fontId="11" fillId="5" borderId="0" xfId="0" applyNumberFormat="1" applyFont="1" applyFill="1" applyBorder="1" applyAlignment="1">
      <x:alignment horizontal="center" vertical="center" wrapText="1"/>
    </x:xf>
    <x:xf numFmtId="0" fontId="14" fillId="6" borderId="0" xfId="0" applyNumberFormat="1" applyFont="1" applyFill="1" applyBorder="1" applyAlignment="1">
      <x:alignment horizontal="center" vertical="center" wrapText="1"/>
    </x:xf>
    <x:xf numFmtId="0" fontId="17" fillId="7" borderId="0" xfId="0" applyNumberFormat="1" applyFont="1" applyFill="1" applyBorder="1" applyAlignment="1">
      <x:alignment horizontal="center" vertical="center" wrapText="1"/>
    </x:xf>
    <x:xf numFmtId="0" fontId="20" fillId="8" borderId="0" xfId="0" applyNumberFormat="1" applyFont="1" applyFill="1" applyBorder="1" applyAlignment="1">
      <x:alignment horizontal="center" vertical="center" wrapText="1"/>
    </x:xf>
    <x:xf numFmtId="0" fontId="23" fillId="9" borderId="0" xfId="0" applyNumberFormat="1" applyFont="1" applyFill="1" applyBorder="1" applyAlignment="1">
      <x:alignment horizontal="center" vertical="center"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0" fontId="6" fillId="3" borderId="0" xfId="0" applyNumberFormat="1" applyFont="1" applyFill="1" applyBorder="1" applyAlignment="1">
      <x:alignment horizontal="center" vertical="center" wrapText="1"/>
    </x:xf>
    <x:xf numFmtId="0" fontId="9" fillId="4" borderId="0" xfId="0" applyNumberFormat="1" applyFont="1" applyFill="1" applyBorder="1" applyAlignment="1">
      <x:alignment horizontal="center" vertical="center" wrapText="1"/>
    </x:xf>
    <x:xf numFmtId="0" fontId="12" fillId="5" borderId="0" xfId="0" applyNumberFormat="1" applyFont="1" applyFill="1" applyBorder="1" applyAlignment="1">
      <x:alignment horizontal="center" vertical="center" wrapText="1"/>
    </x:xf>
    <x:xf numFmtId="0" fontId="15" fillId="6" borderId="0" xfId="0" applyNumberFormat="1" applyFont="1" applyFill="1" applyBorder="1" applyAlignment="1">
      <x:alignment horizontal="center" vertical="center" wrapText="1"/>
    </x:xf>
    <x:xf numFmtId="0" fontId="18" fillId="7" borderId="0" xfId="0" applyNumberFormat="1" applyFont="1" applyFill="1" applyBorder="1" applyAlignment="1">
      <x:alignment horizontal="center" vertical="center" wrapText="1"/>
    </x:xf>
    <x:xf numFmtId="0" fontId="21" fillId="8" borderId="0" xfId="0" applyNumberFormat="1" applyFont="1" applyFill="1" applyBorder="1" applyAlignment="1">
      <x:alignment horizontal="center" vertical="center" wrapText="1"/>
    </x:xf>
    <x:xf numFmtId="0" fontId="24" fillId="9" borderId="0" xfId="0" applyNumberFormat="1" applyFont="1" applyFill="1" applyBorder="1" applyAlignment="1">
      <x:alignment horizontal="center" vertical="center" wrapText="1"/>
    </x:xf>
    <x:xf numFmtId="0" fontId="25" fillId="10" borderId="1" xfId="0" applyNumberFormat="1" applyFont="1" applyFill="1" applyBorder="1" applyAlignment="1">
      <x:alignment horizontal="center" vertical="center" wrapText="1"/>
    </x:xf>
    <x:xf numFmtId="0" fontId="26" fillId="11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4" fillId="3" borderId="1" xfId="0" applyNumberFormat="1" applyFont="1" applyFill="1" applyBorder="1" applyAlignment="1">
      <x:alignment horizontal="center" vertical="center" wrapText="1"/>
    </x:xf>
    <x:xf numFmtId="0" fontId="7" fillId="4" borderId="1" xfId="0" applyNumberFormat="1" applyFont="1" applyFill="1" applyBorder="1" applyAlignment="1">
      <x:alignment horizontal="center" vertical="center" wrapText="1"/>
    </x:xf>
    <x:xf numFmtId="0" fontId="10" fillId="5" borderId="1" xfId="0" applyNumberFormat="1" applyFont="1" applyFill="1" applyBorder="1" applyAlignment="1">
      <x:alignment horizontal="center" vertical="center" wrapText="1"/>
    </x:xf>
    <x:xf numFmtId="0" fontId="13" fillId="6" borderId="1" xfId="0" applyNumberFormat="1" applyFont="1" applyFill="1" applyBorder="1" applyAlignment="1">
      <x:alignment horizontal="center" vertical="center" wrapText="1"/>
    </x:xf>
    <x:xf numFmtId="0" fontId="16" fillId="7" borderId="1" xfId="0" applyNumberFormat="1" applyFont="1" applyFill="1" applyBorder="1" applyAlignment="1">
      <x:alignment horizontal="center" vertical="center" wrapText="1"/>
    </x:xf>
    <x:xf numFmtId="0" fontId="19" fillId="8" borderId="1" xfId="0" applyNumberFormat="1" applyFont="1" applyFill="1" applyBorder="1" applyAlignment="1">
      <x:alignment horizontal="center" vertical="center" wrapText="1"/>
    </x:xf>
    <x:xf numFmtId="0" fontId="22" fillId="9" borderId="1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5" fillId="3" borderId="1" xfId="0" applyNumberFormat="1" applyFont="1" applyFill="1" applyBorder="1" applyAlignment="1">
      <x:alignment horizontal="center" vertical="center" wrapText="1"/>
    </x:xf>
    <x:xf numFmtId="0" fontId="8" fillId="4" borderId="1" xfId="0" applyNumberFormat="1" applyFont="1" applyFill="1" applyBorder="1" applyAlignment="1">
      <x:alignment horizontal="center" vertical="center" wrapText="1"/>
    </x:xf>
    <x:xf numFmtId="0" fontId="11" fillId="5" borderId="1" xfId="0" applyNumberFormat="1" applyFont="1" applyFill="1" applyBorder="1" applyAlignment="1">
      <x:alignment horizontal="center" vertical="center" wrapText="1"/>
    </x:xf>
    <x:xf numFmtId="0" fontId="14" fillId="6" borderId="1" xfId="0" applyNumberFormat="1" applyFont="1" applyFill="1" applyBorder="1" applyAlignment="1">
      <x:alignment horizontal="center" vertical="center" wrapText="1"/>
    </x:xf>
    <x:xf numFmtId="0" fontId="17" fillId="7" borderId="1" xfId="0" applyNumberFormat="1" applyFont="1" applyFill="1" applyBorder="1" applyAlignment="1">
      <x:alignment horizontal="center" vertical="center" wrapText="1"/>
    </x:xf>
    <x:xf numFmtId="0" fontId="20" fillId="8" borderId="1" xfId="0" applyNumberFormat="1" applyFont="1" applyFill="1" applyBorder="1" applyAlignment="1">
      <x:alignment horizontal="center" vertical="center" wrapText="1"/>
    </x:xf>
    <x:xf numFmtId="0" fontId="23" fillId="9" borderId="1" xfId="0" applyNumberFormat="1" applyFont="1" applyFill="1" applyBorder="1" applyAlignment="1">
      <x:alignment horizontal="center" vertic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0" fontId="6" fillId="3" borderId="1" xfId="0" applyNumberFormat="1" applyFont="1" applyFill="1" applyBorder="1" applyAlignment="1">
      <x:alignment horizontal="center" vertical="center" wrapText="1"/>
    </x:xf>
    <x:xf numFmtId="0" fontId="9" fillId="4" borderId="1" xfId="0" applyNumberFormat="1" applyFont="1" applyFill="1" applyBorder="1" applyAlignment="1">
      <x:alignment horizontal="center" vertical="center" wrapText="1"/>
    </x:xf>
    <x:xf numFmtId="0" fontId="12" fillId="5" borderId="1" xfId="0" applyNumberFormat="1" applyFont="1" applyFill="1" applyBorder="1" applyAlignment="1">
      <x:alignment horizontal="center" vertical="center" wrapText="1"/>
    </x:xf>
    <x:xf numFmtId="0" fontId="15" fillId="6" borderId="1" xfId="0" applyNumberFormat="1" applyFont="1" applyFill="1" applyBorder="1" applyAlignment="1">
      <x:alignment horizontal="center" vertical="center" wrapText="1"/>
    </x:xf>
    <x:xf numFmtId="0" fontId="18" fillId="7" borderId="1" xfId="0" applyNumberFormat="1" applyFont="1" applyFill="1" applyBorder="1" applyAlignment="1">
      <x:alignment horizontal="center" vertical="center" wrapText="1"/>
    </x:xf>
    <x:xf numFmtId="0" fontId="21" fillId="8" borderId="1" xfId="0" applyNumberFormat="1" applyFont="1" applyFill="1" applyBorder="1" applyAlignment="1">
      <x:alignment horizontal="center" vertical="center" wrapText="1"/>
    </x:xf>
    <x:xf numFmtId="0" fontId="24" fillId="9" borderId="1" xfId="0" applyNumberFormat="1" applyFont="1" applyFill="1" applyBorder="1" applyAlignment="1">
      <x:alignment horizontal="center" vertical="center" wrapText="1"/>
    </x:xf>
    <x:xf numFmtId="0" fontId="26" fillId="11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26" fillId="11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28" fillId="10" borderId="0" xfId="0" applyNumberFormat="1" applyFont="1" applyFill="1" applyBorder="1" applyAlignment="1">
      <x:alignment horizontal="center" vertical="center" wrapText="1"/>
    </x:xf>
    <x:xf numFmtId="0" fontId="29" fillId="11" borderId="0" xfId="0" applyNumberFormat="1" applyFont="1" applyFill="1" applyBorder="1" applyAlignment="1">
      <x:alignment horizontal="center" vertical="center" wrapText="1"/>
    </x:xf>
    <x:xf numFmtId="0" fontId="30" fillId="0" borderId="0" xfId="0" applyNumberFormat="1" applyFont="1" applyFill="1" applyBorder="1" applyAlignment="1">
      <x:alignment vertical="center" wrapText="1"/>
    </x:xf>
    <x:xf numFmtId="0" fontId="31" fillId="2" borderId="0" xfId="0" applyNumberFormat="1" applyFont="1" applyFill="1" applyBorder="1" applyAlignment="1">
      <x:alignment horizontal="center" vertical="center" wrapText="1"/>
    </x:xf>
    <x:xf numFmtId="0" fontId="32" fillId="3" borderId="0" xfId="0" applyNumberFormat="1" applyFont="1" applyFill="1" applyBorder="1" applyAlignment="1">
      <x:alignment horizontal="center" vertical="center" wrapText="1"/>
    </x:xf>
    <x:xf numFmtId="0" fontId="33" fillId="4" borderId="0" xfId="0" applyNumberFormat="1" applyFont="1" applyFill="1" applyBorder="1" applyAlignment="1">
      <x:alignment horizontal="center" vertical="center" wrapText="1"/>
    </x:xf>
    <x:xf numFmtId="0" fontId="34" fillId="5" borderId="0" xfId="0" applyNumberFormat="1" applyFont="1" applyFill="1" applyBorder="1" applyAlignment="1">
      <x:alignment horizontal="center" vertical="center" wrapText="1"/>
    </x:xf>
    <x:xf numFmtId="0" fontId="35" fillId="6" borderId="0" xfId="0" applyNumberFormat="1" applyFont="1" applyFill="1" applyBorder="1" applyAlignment="1">
      <x:alignment horizontal="center" vertical="center" wrapText="1"/>
    </x:xf>
    <x:xf numFmtId="0" fontId="36" fillId="7" borderId="0" xfId="0" applyNumberFormat="1" applyFont="1" applyFill="1" applyBorder="1" applyAlignment="1">
      <x:alignment horizontal="center" vertical="center" wrapText="1"/>
    </x:xf>
    <x:xf numFmtId="0" fontId="37" fillId="8" borderId="0" xfId="0" applyNumberFormat="1" applyFont="1" applyFill="1" applyBorder="1" applyAlignment="1">
      <x:alignment horizontal="center" vertical="center" wrapText="1"/>
    </x:xf>
    <x:xf numFmtId="0" fontId="38" fillId="9" borderId="0" xfId="0" applyNumberFormat="1" applyFont="1" applyFill="1" applyBorder="1" applyAlignment="1">
      <x:alignment horizontal="center" vertical="center" wrapText="1"/>
    </x:xf>
    <x:xf numFmtId="0" fontId="39" fillId="2" borderId="0" xfId="0" applyNumberFormat="1" applyFont="1" applyFill="1" applyBorder="1" applyAlignment="1">
      <x:alignment horizontal="center" vertical="center" wrapText="1"/>
    </x:xf>
    <x:xf numFmtId="0" fontId="40" fillId="3" borderId="0" xfId="0" applyNumberFormat="1" applyFont="1" applyFill="1" applyBorder="1" applyAlignment="1">
      <x:alignment horizontal="center" vertical="center" wrapText="1"/>
    </x:xf>
    <x:xf numFmtId="0" fontId="41" fillId="4" borderId="0" xfId="0" applyNumberFormat="1" applyFont="1" applyFill="1" applyBorder="1" applyAlignment="1">
      <x:alignment horizontal="center" vertical="center" wrapText="1"/>
    </x:xf>
    <x:xf numFmtId="0" fontId="42" fillId="5" borderId="0" xfId="0" applyNumberFormat="1" applyFont="1" applyFill="1" applyBorder="1" applyAlignment="1">
      <x:alignment horizontal="center" vertical="center" wrapText="1"/>
    </x:xf>
    <x:xf numFmtId="0" fontId="43" fillId="6" borderId="0" xfId="0" applyNumberFormat="1" applyFont="1" applyFill="1" applyBorder="1" applyAlignment="1">
      <x:alignment horizontal="center" vertical="center" wrapText="1"/>
    </x:xf>
    <x:xf numFmtId="0" fontId="44" fillId="7" borderId="0" xfId="0" applyNumberFormat="1" applyFont="1" applyFill="1" applyBorder="1" applyAlignment="1">
      <x:alignment horizontal="center" vertical="center" wrapText="1"/>
    </x:xf>
    <x:xf numFmtId="0" fontId="45" fillId="8" borderId="0" xfId="0" applyNumberFormat="1" applyFont="1" applyFill="1" applyBorder="1" applyAlignment="1">
      <x:alignment horizontal="center" vertical="center" wrapText="1"/>
    </x:xf>
    <x:xf numFmtId="0" fontId="46" fillId="9" borderId="0" xfId="0" applyNumberFormat="1" applyFont="1" applyFill="1" applyBorder="1" applyAlignment="1">
      <x:alignment horizontal="center" vertical="center" wrapText="1"/>
    </x:xf>
    <x:xf numFmtId="0" fontId="47" fillId="2" borderId="0" xfId="0" applyNumberFormat="1" applyFont="1" applyFill="1" applyBorder="1" applyAlignment="1">
      <x:alignment horizontal="center" vertical="center" wrapText="1"/>
    </x:xf>
    <x:xf numFmtId="0" fontId="48" fillId="3" borderId="0" xfId="0" applyNumberFormat="1" applyFont="1" applyFill="1" applyBorder="1" applyAlignment="1">
      <x:alignment horizontal="center" vertical="center" wrapText="1"/>
    </x:xf>
    <x:xf numFmtId="0" fontId="49" fillId="4" borderId="0" xfId="0" applyNumberFormat="1" applyFont="1" applyFill="1" applyBorder="1" applyAlignment="1">
      <x:alignment horizontal="center" vertical="center" wrapText="1"/>
    </x:xf>
    <x:xf numFmtId="0" fontId="50" fillId="5" borderId="0" xfId="0" applyNumberFormat="1" applyFont="1" applyFill="1" applyBorder="1" applyAlignment="1">
      <x:alignment horizontal="center" vertical="center" wrapText="1"/>
    </x:xf>
    <x:xf numFmtId="0" fontId="51" fillId="6" borderId="0" xfId="0" applyNumberFormat="1" applyFont="1" applyFill="1" applyBorder="1" applyAlignment="1">
      <x:alignment horizontal="center" vertical="center" wrapText="1"/>
    </x:xf>
    <x:xf numFmtId="0" fontId="52" fillId="7" borderId="0" xfId="0" applyNumberFormat="1" applyFont="1" applyFill="1" applyBorder="1" applyAlignment="1">
      <x:alignment horizontal="center" vertical="center" wrapText="1"/>
    </x:xf>
    <x:xf numFmtId="0" fontId="53" fillId="8" borderId="0" xfId="0" applyNumberFormat="1" applyFont="1" applyFill="1" applyBorder="1" applyAlignment="1">
      <x:alignment horizontal="center" vertical="center" wrapText="1"/>
    </x:xf>
    <x:xf numFmtId="0" fontId="54" fillId="9" borderId="0" xfId="0" applyNumberFormat="1" applyFont="1" applyFill="1" applyBorder="1" applyAlignment="1">
      <x:alignment horizontal="center" vertical="center" wrapText="1"/>
    </x:xf>
    <x:xf numFmtId="0" fontId="55" fillId="12" borderId="0" xfId="0" applyNumberFormat="1" applyFont="1" applyFill="1" applyBorder="1" applyAlignment="1">
      <x:alignment horizontal="center" vertical="center" wrapText="1"/>
    </x:xf>
    <x:xf numFmtId="0" fontId="55" fillId="13" borderId="0" xfId="0" applyNumberFormat="1" applyFont="1" applyFill="1" applyBorder="1" applyAlignment="1">
      <x:alignment horizontal="center" vertical="center" wrapText="1"/>
    </x:xf>
    <x:xf numFmtId="0" fontId="55" fillId="14" borderId="0" xfId="0" applyNumberFormat="1" applyFont="1" applyFill="1" applyBorder="1" applyAlignment="1">
      <x:alignment horizontal="center" vertical="center" wrapText="1"/>
    </x:xf>
    <x:xf numFmtId="0" fontId="28" fillId="10" borderId="1" xfId="0" applyNumberFormat="1" applyFont="1" applyFill="1" applyBorder="1" applyAlignment="1">
      <x:alignment horizontal="center" vertical="center" wrapText="1"/>
    </x:xf>
    <x:xf numFmtId="0" fontId="29" fillId="11" borderId="1" xfId="0" applyNumberFormat="1" applyFont="1" applyFill="1" applyBorder="1" applyAlignment="1">
      <x:alignment horizontal="center" vertical="center" wrapText="1"/>
    </x:xf>
    <x:xf numFmtId="0" fontId="30" fillId="0" borderId="1" xfId="0" applyNumberFormat="1" applyFont="1" applyFill="1" applyBorder="1" applyAlignment="1">
      <x:alignment vertical="center" wrapText="1"/>
    </x:xf>
    <x:xf numFmtId="0" fontId="31" fillId="2" borderId="1" xfId="0" applyNumberFormat="1" applyFont="1" applyFill="1" applyBorder="1" applyAlignment="1">
      <x:alignment horizontal="center" vertical="center" wrapText="1"/>
    </x:xf>
    <x:xf numFmtId="0" fontId="32" fillId="3" borderId="1" xfId="0" applyNumberFormat="1" applyFont="1" applyFill="1" applyBorder="1" applyAlignment="1">
      <x:alignment horizontal="center" vertical="center" wrapText="1"/>
    </x:xf>
    <x:xf numFmtId="0" fontId="33" fillId="4" borderId="1" xfId="0" applyNumberFormat="1" applyFont="1" applyFill="1" applyBorder="1" applyAlignment="1">
      <x:alignment horizontal="center" vertical="center" wrapText="1"/>
    </x:xf>
    <x:xf numFmtId="0" fontId="34" fillId="5" borderId="1" xfId="0" applyNumberFormat="1" applyFont="1" applyFill="1" applyBorder="1" applyAlignment="1">
      <x:alignment horizontal="center" vertical="center" wrapText="1"/>
    </x:xf>
    <x:xf numFmtId="0" fontId="35" fillId="6" borderId="1" xfId="0" applyNumberFormat="1" applyFont="1" applyFill="1" applyBorder="1" applyAlignment="1">
      <x:alignment horizontal="center" vertical="center" wrapText="1"/>
    </x:xf>
    <x:xf numFmtId="0" fontId="36" fillId="7" borderId="1" xfId="0" applyNumberFormat="1" applyFont="1" applyFill="1" applyBorder="1" applyAlignment="1">
      <x:alignment horizontal="center" vertical="center" wrapText="1"/>
    </x:xf>
    <x:xf numFmtId="0" fontId="37" fillId="8" borderId="1" xfId="0" applyNumberFormat="1" applyFont="1" applyFill="1" applyBorder="1" applyAlignment="1">
      <x:alignment horizontal="center" vertical="center" wrapText="1"/>
    </x:xf>
    <x:xf numFmtId="0" fontId="38" fillId="9" borderId="1" xfId="0" applyNumberFormat="1" applyFont="1" applyFill="1" applyBorder="1" applyAlignment="1">
      <x:alignment horizontal="center" vertical="center" wrapText="1"/>
    </x:xf>
    <x:xf numFmtId="0" fontId="39" fillId="2" borderId="1" xfId="0" applyNumberFormat="1" applyFont="1" applyFill="1" applyBorder="1" applyAlignment="1">
      <x:alignment horizontal="center" vertical="center" wrapText="1"/>
    </x:xf>
    <x:xf numFmtId="0" fontId="40" fillId="3" borderId="1" xfId="0" applyNumberFormat="1" applyFont="1" applyFill="1" applyBorder="1" applyAlignment="1">
      <x:alignment horizontal="center" vertical="center" wrapText="1"/>
    </x:xf>
    <x:xf numFmtId="0" fontId="41" fillId="4" borderId="1" xfId="0" applyNumberFormat="1" applyFont="1" applyFill="1" applyBorder="1" applyAlignment="1">
      <x:alignment horizontal="center" vertical="center" wrapText="1"/>
    </x:xf>
    <x:xf numFmtId="0" fontId="42" fillId="5" borderId="1" xfId="0" applyNumberFormat="1" applyFont="1" applyFill="1" applyBorder="1" applyAlignment="1">
      <x:alignment horizontal="center" vertical="center" wrapText="1"/>
    </x:xf>
    <x:xf numFmtId="0" fontId="43" fillId="6" borderId="1" xfId="0" applyNumberFormat="1" applyFont="1" applyFill="1" applyBorder="1" applyAlignment="1">
      <x:alignment horizontal="center" vertical="center" wrapText="1"/>
    </x:xf>
    <x:xf numFmtId="0" fontId="44" fillId="7" borderId="1" xfId="0" applyNumberFormat="1" applyFont="1" applyFill="1" applyBorder="1" applyAlignment="1">
      <x:alignment horizontal="center" vertical="center" wrapText="1"/>
    </x:xf>
    <x:xf numFmtId="0" fontId="45" fillId="8" borderId="1" xfId="0" applyNumberFormat="1" applyFont="1" applyFill="1" applyBorder="1" applyAlignment="1">
      <x:alignment horizontal="center" vertical="center" wrapText="1"/>
    </x:xf>
    <x:xf numFmtId="0" fontId="46" fillId="9" borderId="1" xfId="0" applyNumberFormat="1" applyFont="1" applyFill="1" applyBorder="1" applyAlignment="1">
      <x:alignment horizontal="center" vertical="center" wrapText="1"/>
    </x:xf>
    <x:xf numFmtId="0" fontId="47" fillId="2" borderId="1" xfId="0" applyNumberFormat="1" applyFont="1" applyFill="1" applyBorder="1" applyAlignment="1">
      <x:alignment horizontal="center" vertical="center" wrapText="1"/>
    </x:xf>
    <x:xf numFmtId="0" fontId="48" fillId="3" borderId="1" xfId="0" applyNumberFormat="1" applyFont="1" applyFill="1" applyBorder="1" applyAlignment="1">
      <x:alignment horizontal="center" vertical="center" wrapText="1"/>
    </x:xf>
    <x:xf numFmtId="0" fontId="49" fillId="4" borderId="1" xfId="0" applyNumberFormat="1" applyFont="1" applyFill="1" applyBorder="1" applyAlignment="1">
      <x:alignment horizontal="center" vertical="center" wrapText="1"/>
    </x:xf>
    <x:xf numFmtId="0" fontId="50" fillId="5" borderId="1" xfId="0" applyNumberFormat="1" applyFont="1" applyFill="1" applyBorder="1" applyAlignment="1">
      <x:alignment horizontal="center" vertical="center" wrapText="1"/>
    </x:xf>
    <x:xf numFmtId="0" fontId="51" fillId="6" borderId="1" xfId="0" applyNumberFormat="1" applyFont="1" applyFill="1" applyBorder="1" applyAlignment="1">
      <x:alignment horizontal="center" vertical="center" wrapText="1"/>
    </x:xf>
    <x:xf numFmtId="0" fontId="52" fillId="7" borderId="1" xfId="0" applyNumberFormat="1" applyFont="1" applyFill="1" applyBorder="1" applyAlignment="1">
      <x:alignment horizontal="center" vertical="center" wrapText="1"/>
    </x:xf>
    <x:xf numFmtId="0" fontId="53" fillId="8" borderId="1" xfId="0" applyNumberFormat="1" applyFont="1" applyFill="1" applyBorder="1" applyAlignment="1">
      <x:alignment horizontal="center" vertical="center" wrapText="1"/>
    </x:xf>
    <x:xf numFmtId="0" fontId="54" fillId="9" borderId="1" xfId="0" applyNumberFormat="1" applyFont="1" applyFill="1" applyBorder="1" applyAlignment="1">
      <x:alignment horizontal="center" vertical="center" wrapText="1"/>
    </x:xf>
    <x:xf numFmtId="0" fontId="55" fillId="12" borderId="1" xfId="0" applyNumberFormat="1" applyFont="1" applyFill="1" applyBorder="1" applyAlignment="1">
      <x:alignment horizontal="center" vertical="center" wrapText="1"/>
    </x:xf>
    <x:xf numFmtId="0" fontId="55" fillId="13" borderId="1" xfId="0" applyNumberFormat="1" applyFont="1" applyFill="1" applyBorder="1" applyAlignment="1">
      <x:alignment horizontal="center" vertical="center" wrapText="1"/>
    </x:xf>
    <x:xf numFmtId="0" fontId="55" fillId="14" borderId="1" xfId="0" applyNumberFormat="1" applyFont="1" applyFill="1" applyBorder="1" applyAlignment="1">
      <x:alignment horizontal="center" vertical="center" wrapText="1"/>
    </x:xf>
    <x:xf numFmtId="200" fontId="34" fillId="5" borderId="0" xfId="0" applyNumberFormat="1" applyFont="1" applyFill="1" applyBorder="1" applyAlignment="1">
      <x:alignment horizontal="center" vertical="center" wrapText="1"/>
    </x:xf>
    <x:xf numFmtId="200" fontId="42" fillId="5" borderId="0" xfId="0" applyNumberFormat="1" applyFont="1" applyFill="1" applyBorder="1" applyAlignment="1">
      <x:alignment horizontal="center" vertical="center" wrapText="1"/>
    </x:xf>
    <x:xf numFmtId="200" fontId="50" fillId="5" borderId="0" xfId="0" applyNumberFormat="1" applyFont="1" applyFill="1" applyBorder="1" applyAlignment="1">
      <x:alignment horizontal="center" vertical="center" wrapText="1"/>
    </x:xf>
    <x:xf numFmtId="200" fontId="34" fillId="5" borderId="1" xfId="0" applyNumberFormat="1" applyFont="1" applyFill="1" applyBorder="1" applyAlignment="1">
      <x:alignment horizontal="center" vertical="center" wrapText="1"/>
    </x:xf>
    <x:xf numFmtId="200" fontId="42" fillId="5" borderId="1" xfId="0" applyNumberFormat="1" applyFont="1" applyFill="1" applyBorder="1" applyAlignment="1">
      <x:alignment horizontal="center" vertical="center" wrapText="1"/>
    </x:xf>
    <x:xf numFmtId="200" fontId="50" fillId="5" borderId="1" xfId="0" applyNumberFormat="1" applyFont="1" applyFill="1" applyBorder="1" applyAlignment="1">
      <x:alignment horizontal="center" vertical="center" wrapText="1"/>
    </x:xf>
    <x:xf numFmtId="200" fontId="35" fillId="6" borderId="0" xfId="0" applyNumberFormat="1" applyFont="1" applyFill="1" applyBorder="1" applyAlignment="1">
      <x:alignment horizontal="center" vertical="center" wrapText="1"/>
    </x:xf>
    <x:xf numFmtId="200" fontId="43" fillId="6" borderId="0" xfId="0" applyNumberFormat="1" applyFont="1" applyFill="1" applyBorder="1" applyAlignment="1">
      <x:alignment horizontal="center" vertical="center" wrapText="1"/>
    </x:xf>
    <x:xf numFmtId="200" fontId="51" fillId="6" borderId="0" xfId="0" applyNumberFormat="1" applyFont="1" applyFill="1" applyBorder="1" applyAlignment="1">
      <x:alignment horizontal="center" vertical="center" wrapText="1"/>
    </x:xf>
    <x:xf numFmtId="200" fontId="35" fillId="6" borderId="1" xfId="0" applyNumberFormat="1" applyFont="1" applyFill="1" applyBorder="1" applyAlignment="1">
      <x:alignment horizontal="center" vertical="center" wrapText="1"/>
    </x:xf>
    <x:xf numFmtId="200" fontId="43" fillId="6" borderId="1" xfId="0" applyNumberFormat="1" applyFont="1" applyFill="1" applyBorder="1" applyAlignment="1">
      <x:alignment horizontal="center" vertical="center" wrapText="1"/>
    </x:xf>
    <x:xf numFmtId="200" fontId="51" fillId="6" borderId="1" xfId="0" applyNumberFormat="1" applyFont="1" applyFill="1" applyBorder="1" applyAlignment="1">
      <x:alignment horizontal="center" vertical="center" wrapText="1"/>
    </x:xf>
    <x:xf numFmtId="200" fontId="36" fillId="7" borderId="0" xfId="0" applyNumberFormat="1" applyFont="1" applyFill="1" applyBorder="1" applyAlignment="1">
      <x:alignment horizontal="center" vertical="center" wrapText="1"/>
    </x:xf>
    <x:xf numFmtId="200" fontId="37" fillId="8" borderId="0" xfId="0" applyNumberFormat="1" applyFont="1" applyFill="1" applyBorder="1" applyAlignment="1">
      <x:alignment horizontal="center" vertical="center" wrapText="1"/>
    </x:xf>
    <x:xf numFmtId="200" fontId="44" fillId="7" borderId="0" xfId="0" applyNumberFormat="1" applyFont="1" applyFill="1" applyBorder="1" applyAlignment="1">
      <x:alignment horizontal="center" vertical="center" wrapText="1"/>
    </x:xf>
    <x:xf numFmtId="200" fontId="45" fillId="8" borderId="0" xfId="0" applyNumberFormat="1" applyFont="1" applyFill="1" applyBorder="1" applyAlignment="1">
      <x:alignment horizontal="center" vertical="center" wrapText="1"/>
    </x:xf>
    <x:xf numFmtId="200" fontId="52" fillId="7" borderId="0" xfId="0" applyNumberFormat="1" applyFont="1" applyFill="1" applyBorder="1" applyAlignment="1">
      <x:alignment horizontal="center" vertical="center" wrapText="1"/>
    </x:xf>
    <x:xf numFmtId="200" fontId="53" fillId="8" borderId="0" xfId="0" applyNumberFormat="1" applyFont="1" applyFill="1" applyBorder="1" applyAlignment="1">
      <x:alignment horizontal="center" vertical="center" wrapText="1"/>
    </x:xf>
    <x:xf numFmtId="200" fontId="36" fillId="7" borderId="1" xfId="0" applyNumberFormat="1" applyFont="1" applyFill="1" applyBorder="1" applyAlignment="1">
      <x:alignment horizontal="center" vertical="center" wrapText="1"/>
    </x:xf>
    <x:xf numFmtId="200" fontId="37" fillId="8" borderId="1" xfId="0" applyNumberFormat="1" applyFont="1" applyFill="1" applyBorder="1" applyAlignment="1">
      <x:alignment horizontal="center" vertical="center" wrapText="1"/>
    </x:xf>
    <x:xf numFmtId="200" fontId="44" fillId="7" borderId="1" xfId="0" applyNumberFormat="1" applyFont="1" applyFill="1" applyBorder="1" applyAlignment="1">
      <x:alignment horizontal="center" vertical="center" wrapText="1"/>
    </x:xf>
    <x:xf numFmtId="200" fontId="45" fillId="8" borderId="1" xfId="0" applyNumberFormat="1" applyFont="1" applyFill="1" applyBorder="1" applyAlignment="1">
      <x:alignment horizontal="center" vertical="center" wrapText="1"/>
    </x:xf>
    <x:xf numFmtId="200" fontId="52" fillId="7" borderId="1" xfId="0" applyNumberFormat="1" applyFont="1" applyFill="1" applyBorder="1" applyAlignment="1">
      <x:alignment horizontal="center" vertical="center" wrapText="1"/>
    </x:xf>
    <x:xf numFmtId="200" fontId="53" fillId="8" borderId="1" xfId="0" applyNumberFormat="1" applyFont="1" applyFill="1" applyBorder="1" applyAlignment="1">
      <x:alignment horizontal="center" vertical="center" wrapText="1"/>
    </x:xf>
    <x:xf numFmtId="200" fontId="30" fillId="0" borderId="0" xfId="0" applyNumberFormat="1" applyFont="1" applyFill="1" applyBorder="1" applyAlignment="1">
      <x:alignment vertical="center" wrapText="1"/>
    </x:xf>
    <x:xf numFmtId="200" fontId="30" fillId="0" borderId="1" xfId="0" applyNumberFormat="1" applyFont="1" applyFill="1" applyBorder="1" applyAlignment="1">
      <x:alignment vertical="center" wrapText="1"/>
    </x:xf>
    <x:xf numFmtId="201" fontId="30" fillId="0" borderId="0" xfId="0" applyNumberFormat="1" applyFont="1" applyFill="1" applyBorder="1" applyAlignment="1">
      <x:alignment vertical="center" wrapText="1"/>
    </x:xf>
    <x:xf numFmtId="201" fontId="30" fillId="0" borderId="1" xfId="0" applyNumberFormat="1" applyFont="1" applyFill="1" applyBorder="1" applyAlignment="1">
      <x:alignment vertical="center" wrapText="1"/>
    </x:xf>
    <x:xf numFmtId="202" fontId="30" fillId="0" borderId="0" xfId="0" applyNumberFormat="1" applyFont="1" applyFill="1" applyBorder="1" applyAlignment="1">
      <x:alignment vertical="center" wrapText="1"/>
    </x:xf>
    <x:xf numFmtId="202" fontId="30" fillId="0" borderId="1" xfId="0" applyNumberFormat="1" applyFont="1" applyFill="1" applyBorder="1" applyAlignment="1">
      <x:alignment vertical="center" wrapText="1"/>
    </x:xf>
    <x:xf numFmtId="0" fontId="30" fillId="0" borderId="0" xfId="0" applyNumberFormat="1" applyFont="1" applyFill="1" applyBorder="1" applyAlignment="1">
      <x:alignment horizontal="center" vertical="center" wrapText="1"/>
    </x:xf>
    <x:xf numFmtId="0" fontId="30" fillId="0" borderId="1" xfId="0" applyNumberFormat="1" applyFont="1" applyFill="1" applyBorder="1" applyAlignment="1">
      <x:alignment horizontal="center" vertical="center" wrapText="1"/>
    </x:xf>
    <x:xf numFmtId="203" fontId="30" fillId="0" borderId="0" xfId="0" applyNumberFormat="1" applyFont="1" applyFill="1" applyBorder="1" applyAlignment="1">
      <x:alignment vertical="center" wrapText="1"/>
    </x:xf>
    <x:xf numFmtId="203" fontId="30" fillId="0" borderId="1" xfId="0" applyNumberFormat="1" applyFont="1" applyFill="1" applyBorder="1" applyAlignment="1">
      <x:alignment vertical="center" wrapText="1"/>
    </x:xf>
    <x:xf numFmtId="0" fontId="0" fillId="15" borderId="0" xfId="0" applyNumberFormat="1" applyFont="1" applyFill="1" applyBorder="1"/>
    <x:xf numFmtId="0" fontId="0" fillId="15" borderId="1" xfId="0" applyNumberFormat="1" applyFont="1" applyFill="1" applyBorder="1"/>
    <x:xf numFmtId="0" fontId="27" fillId="15" borderId="0" xfId="0" applyNumberFormat="1" applyFont="1" applyFill="1" applyBorder="1"/>
    <x:xf numFmtId="0" fontId="27" fillId="15" borderId="1" xfId="0" applyNumberFormat="1" applyFont="1" applyFill="1" applyBorder="1"/>
    <x:xf numFmtId="0" fontId="27" fillId="15" borderId="0" xfId="0" applyNumberFormat="1" applyFont="1" applyFill="1" applyBorder="1" applyAlignment="1">
      <x:alignment horizontal="center"/>
    </x:xf>
    <x:xf numFmtId="0" fontId="27" fillId="15" borderId="1" xfId="0" applyNumberFormat="1" applyFont="1" applyFill="1" applyBorder="1" applyAlignment="1">
      <x:alignment horizontal="center"/>
    </x:xf>
    <x:xf numFmtId="0" fontId="55" fillId="15" borderId="0" xfId="0" applyNumberFormat="1" applyFont="1" applyFill="1" applyBorder="1" applyAlignment="1">
      <x:alignment horizontal="center"/>
    </x:xf>
    <x:xf numFmtId="0" fontId="55" fillId="15" borderId="1" xfId="0" applyNumberFormat="1" applyFont="1" applyFill="1" applyBorder="1" applyAlignment="1">
      <x:alignment horizontal="center"/>
    </x:xf>
    <x:xf numFmtId="0" fontId="55" fillId="15" borderId="0" xfId="0" applyNumberFormat="1" applyFont="1" applyFill="1" applyBorder="1" applyAlignment="1">
      <x:alignment horizontal="center" wrapText="1"/>
    </x:xf>
    <x:xf numFmtId="0" fontId="55" fillId="15" borderId="1" xfId="0" applyNumberFormat="1" applyFont="1" applyFill="1" applyBorder="1" applyAlignment="1">
      <x:alignment horizontal="center" wrapText="1"/>
    </x:xf>
    <x:xf numFmtId="0" fontId="55" fillId="15" borderId="0" xfId="0" applyNumberFormat="1" applyFont="1" applyFill="1" applyBorder="1" applyAlignment="1">
      <x:alignment horizontal="center" vertical="center" wrapText="1"/>
    </x:xf>
    <x:xf numFmtId="0" fontId="55" fillId="15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</x:cellXfs>
  <x:cellStyles count="1">
    <x:cellStyle name="Normal" xfId="0"/>
  </x:cellStyles>
  <x:dxfs count="3">
    <x:dxf>
      <x:fill>
        <x:patternFill patternType="solid">
          <x:bgColor rgb="FED7AA"/>
        </x:patternFill>
      </x:fill>
    </x:dxf>
    <x:dxf>
      <x:fill>
        <x:patternFill patternType="solid">
          <x:bgColor rgb="BBF7D0"/>
        </x:patternFill>
      </x:fill>
    </x:dxf>
    <x:dxf>
      <x:fill>
        <x:patternFill patternType="solid">
          <x:bgColor rgb="FECAC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ea37177a14e4cda" /><Relationship Type="http://schemas.openxmlformats.org/officeDocument/2006/relationships/theme" Target="/xl/theme/theme1.xml" Id="R3bcfecafa619405e" /><Relationship Type="http://schemas.openxmlformats.org/officeDocument/2006/relationships/sharedStrings" Target="/xl/sharedStrings.xml" Id="R10504dba835b4720" /><Relationship Type="http://schemas.openxmlformats.org/officeDocument/2006/relationships/worksheet" Target="/xl/worksheets/sheet1.xml" Id="Rd2841a64eafd487f" /><Relationship Type="http://schemas.openxmlformats.org/officeDocument/2006/relationships/worksheet" Target="/xl/worksheets/sheet2.xml" Id="Ra03e3fe987f74a72" /><Relationship Type="http://schemas.openxmlformats.org/officeDocument/2006/relationships/worksheet" Target="/xl/worksheets/sheet3.xml" Id="R6684fab4fd5f4787" /><Relationship Type="http://schemas.openxmlformats.org/officeDocument/2006/relationships/worksheet" Target="/xl/worksheets/sheet4.xml" Id="R21a8176dffb34eca" /><Relationship Type="http://schemas.openxmlformats.org/officeDocument/2006/relationships/worksheet" Target="/xl/worksheets/sheet5.xml" Id="Rcd160fda3b254e29" /><Relationship Type="http://schemas.openxmlformats.org/officeDocument/2006/relationships/worksheet" Target="/xl/worksheets/sheet6.xml" Id="R89226506422c4de3" /><Relationship Type="http://schemas.openxmlformats.org/officeDocument/2006/relationships/worksheet" Target="/xl/worksheets/sheet7.xml" Id="Ra28a3bfbfcde40a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6f7a1b3fd54451f" /><Relationship Type="http://schemas.openxmlformats.org/officeDocument/2006/relationships/chart" Target="/xl/drawings/charts/chart2.xml" Id="R7925be699fa649a1" /><Relationship Type="http://schemas.openxmlformats.org/officeDocument/2006/relationships/chart" Target="/xl/drawings/charts/chart3.xml" Id="R9db2e70c387348ca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4.xml" Id="Rcafd6d88c0894d1e" /></Relationships>
</file>

<file path=xl/drawings/_rels/drawing3.xml.rels>&#65279;<?xml version="1.0" encoding="utf-8"?><Relationships xmlns="http://schemas.openxmlformats.org/package/2006/relationships"><Relationship Type="http://schemas.openxmlformats.org/officeDocument/2006/relationships/chart" Target="/xl/drawings/charts/chart5.xml" Id="R910bcb437db94e95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accidents, presqu'accidents, TF et TG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Accidents</c:v>
          </c:tx>
          <c:cat>
            <c:strRef>
              <c:f>'Dashboard HSE KPI'!$A$13:$A$24</c:f>
              <c:strCache>
                <c:ptCount val="0"/>
              </c:strCache>
            </c:strRef>
          </c:cat>
          <c:val>
            <c:numRef>
              <c:f>'Dashboard HSE KPI'!$B$13:$B$24</c:f>
              <c:numCache>
                <c:formatCode>0</c:formatCode>
                <c:ptCount val="0"/>
              </c:numCache>
            </c:numRef>
          </c:val>
          <c:smooth val="0"/>
        </c:ser>
        <c:ser>
          <c:idx val="1"/>
          <c:order val="1"/>
          <c:tx>
            <c:v>Presqu'accidents</c:v>
          </c:tx>
          <c:cat>
            <c:strRef>
              <c:f>'Dashboard HSE KPI'!$A$13:$A$24</c:f>
              <c:strCache>
                <c:ptCount val="0"/>
              </c:strCache>
            </c:strRef>
          </c:cat>
          <c:val>
            <c:numRef>
              <c:f>'Dashboard HSE KPI'!$C$13:$C$24</c:f>
              <c:numCache>
                <c:formatCode/>
                <c:ptCount val="0"/>
              </c:numCache>
            </c:numRef>
          </c:val>
          <c:smooth val="0"/>
        </c:ser>
        <c:ser>
          <c:idx val="2"/>
          <c:order val="2"/>
          <c:tx>
            <c:v>Situations dangereuses</c:v>
          </c:tx>
          <c:cat>
            <c:strRef>
              <c:f>'Dashboard HSE KPI'!$A$13:$A$24</c:f>
              <c:strCache>
                <c:ptCount val="0"/>
              </c:strCache>
            </c:strRef>
          </c:cat>
          <c:val>
            <c:numRef>
              <c:f>'Dashboard HSE KPI'!$D$13:$D$24</c:f>
              <c:numCache>
                <c:formatCode/>
                <c:ptCount val="0"/>
              </c:numCache>
            </c:numRef>
          </c:val>
          <c:smooth val="0"/>
        </c:ser>
        <c:ser>
          <c:idx val="3"/>
          <c:order val="3"/>
          <c:tx>
            <c:v>TF</c:v>
          </c:tx>
          <c:cat>
            <c:strRef>
              <c:f>'Dashboard HSE KPI'!$A$13:$A$24</c:f>
              <c:strCache>
                <c:ptCount val="0"/>
              </c:strCache>
            </c:strRef>
          </c:cat>
          <c:val>
            <c:numRef>
              <c:f>'Dashboard HSE KPI'!$E$13:$E$24</c:f>
              <c:numCache>
                <c:formatCode>0.00</c:formatCode>
                <c:ptCount val="0"/>
              </c:numCache>
            </c:numRef>
          </c:val>
          <c:smooth val="0"/>
        </c:ser>
        <c:ser>
          <c:idx val="4"/>
          <c:order val="4"/>
          <c:tx>
            <c:v>TG</c:v>
          </c:tx>
          <c:cat>
            <c:strRef>
              <c:f>'Dashboard HSE KPI'!$A$13:$A$24</c:f>
              <c:strCache>
                <c:ptCount val="0"/>
              </c:strCache>
            </c:strRef>
          </c:cat>
          <c:val>
            <c:numRef>
              <c:f>'Dashboard HSE KPI'!$F$13:$F$24</c:f>
              <c:numCache>
                <c:formatCode>0.00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Score risque par zone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Score risque</c:v>
          </c:tx>
          <c:cat>
            <c:strRef>
              <c:f>'Dashboard HSE KPI'!$I$13:$I$18</c:f>
              <c:strCache>
                <c:ptCount val="0"/>
              </c:strCache>
            </c:strRef>
          </c:cat>
          <c:val>
            <c:numRef>
              <c:f>'Dashboard HSE KPI'!$J$13:$J$18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Incidents</c:v>
          </c:tx>
          <c:cat>
            <c:strRef>
              <c:f>'Dashboard HSE KPI'!$I$13:$I$18</c:f>
              <c:strCache>
                <c:ptCount val="0"/>
              </c:strCache>
            </c:strRef>
          </c:cat>
          <c:val>
            <c:numRef>
              <c:f>'Dashboard HSE KPI'!$K$13:$K$18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Avancement des actions HSE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Avancement</c:v>
          </c:tx>
          <c:cat>
            <c:strRef>
              <c:f>'Dashboard HSE KPI'!$AA$13:$AA$20</c:f>
              <c:strCache>
                <c:ptCount val="0"/>
              </c:strCache>
            </c:strRef>
          </c:cat>
          <c:val>
            <c:numRef>
              <c:f>'Dashboard HSE KPI'!$AB$13:$AB$20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Performance HSE mensuelle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Heures travaillées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KPI'!$B$2:$B$13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v>Accidents arrêt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KPI'!$C$2:$C$13</c:f>
              <c:numCache>
                <c:formatCode/>
                <c:ptCount val="0"/>
              </c:numCache>
            </c:numRef>
          </c:val>
          <c:smooth val="0"/>
        </c:ser>
        <c:ser>
          <c:idx val="2"/>
          <c:order val="2"/>
          <c:tx>
            <c:v>Jours perdus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KPI'!$D$2:$D$13</c:f>
              <c:numCache>
                <c:formatCode/>
                <c:ptCount val="0"/>
              </c:numCache>
            </c:numRef>
          </c:val>
          <c:smooth val="0"/>
        </c:ser>
        <c:ser>
          <c:idx val="3"/>
          <c:order val="3"/>
          <c:tx>
            <c:v>Presqu'accidents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KPI'!$E$2:$E$13</c:f>
              <c:numCache>
                <c:formatCode/>
                <c:ptCount val="0"/>
              </c:numCache>
            </c:numRef>
          </c:val>
          <c:smooth val="0"/>
        </c:ser>
        <c:ser>
          <c:idx val="4"/>
          <c:order val="4"/>
          <c:tx>
            <c:v>Situations dangereuses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KPI'!$F$2:$F$13</c:f>
              <c:numCache>
                <c:formatCode/>
                <c:ptCount val="0"/>
              </c:numCache>
            </c:numRef>
          </c:val>
          <c:smooth val="0"/>
        </c:ser>
        <c:ser>
          <c:idx val="5"/>
          <c:order val="5"/>
          <c:tx>
            <c:v>Audits réalisés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KPI'!$G$2:$G$13</c:f>
              <c:numCache>
                <c:formatCode/>
                <c:ptCount val="0"/>
              </c:numCache>
            </c:numRef>
          </c:val>
          <c:smooth val="0"/>
        </c:ser>
        <c:ser>
          <c:idx val="6"/>
          <c:order val="6"/>
          <c:tx>
            <c:v>Audits planifiés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KPI'!$H$2:$H$13</c:f>
              <c:numCache>
                <c:formatCode/>
                <c:ptCount val="0"/>
              </c:numCache>
            </c:numRef>
          </c:val>
          <c:smooth val="0"/>
        </c:ser>
        <c:ser>
          <c:idx val="7"/>
          <c:order val="7"/>
          <c:tx>
            <c:v>Actions clôturées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KPI'!$I$2:$I$13</c:f>
              <c:numCache>
                <c:formatCode/>
                <c:ptCount val="0"/>
              </c:numCache>
            </c:numRef>
          </c:val>
          <c:smooth val="0"/>
        </c:ser>
        <c:ser>
          <c:idx val="8"/>
          <c:order val="8"/>
          <c:tx>
            <c:v>Actions totales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KPI'!$J$2:$J$13</c:f>
              <c:numCache>
                <c:formatCode/>
                <c:ptCount val="0"/>
              </c:numCache>
            </c:numRef>
          </c:val>
          <c:smooth val="0"/>
        </c:ser>
        <c:ser>
          <c:idx val="9"/>
          <c:order val="9"/>
          <c:tx>
            <c:v>Conformité %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KPI'!$K$2:$K$13</c:f>
              <c:numCache>
                <c:formatCode>0%</c:formatCode>
                <c:ptCount val="0"/>
              </c:numCache>
            </c:numRef>
          </c:val>
          <c:smooth val="0"/>
        </c:ser>
        <c:ser>
          <c:idx val="10"/>
          <c:order val="10"/>
          <c:tx>
            <c:v>Score HSE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KPI'!$L$2:$L$13</c:f>
              <c:numCache>
                <c:formatCode>0%</c:formatCode>
                <c:ptCount val="0"/>
              </c:numCache>
            </c:numRef>
          </c:val>
          <c:smooth val="0"/>
        </c:ser>
        <c:ser>
          <c:idx val="11"/>
          <c:order val="11"/>
          <c:tx>
            <c:v>TF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KPI'!$M$2:$M$13</c:f>
              <c:numCache>
                <c:formatCode>0.00</c:formatCode>
                <c:ptCount val="0"/>
              </c:numCache>
            </c:numRef>
          </c:val>
          <c:smooth val="0"/>
        </c:ser>
        <c:ser>
          <c:idx val="12"/>
          <c:order val="12"/>
          <c:tx>
            <c:v>TG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KPI'!$N$2:$N$13</c:f>
              <c:numCache>
                <c:formatCode>0.00</c:formatCode>
                <c:ptCount val="0"/>
              </c:numCache>
            </c:numRef>
          </c:val>
          <c:smooth val="0"/>
        </c:ser>
        <c:ser>
          <c:idx val="13"/>
          <c:order val="13"/>
          <c:tx>
            <c:v>Audits %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KPI'!$O$2:$O$13</c:f>
              <c:numCache>
                <c:formatCode>0%</c:formatCode>
                <c:ptCount val="0"/>
              </c:numCache>
            </c:numRef>
          </c:val>
          <c:smooth val="0"/>
        </c:ser>
        <c:ser>
          <c:idx val="14"/>
          <c:order val="14"/>
          <c:tx>
            <c:v>Actions clôturées %</c:v>
          </c:tx>
          <c:cat>
            <c:strRef>
              <c:f>'Base KPI'!$A$2:$A$13</c:f>
              <c:strCache>
                <c:ptCount val="0"/>
              </c:strCache>
            </c:strRef>
          </c:cat>
          <c:val>
            <c:numRef>
              <c:f>'Base KPI'!$P$2:$P$13</c:f>
              <c:numCache>
                <c:formatCode>0%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5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Tendances environnementales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Eau m³</c:v>
          </c:tx>
          <c:cat>
            <c:strRef>
              <c:f>'Environnement'!$A$2:$A$13</c:f>
              <c:strCache>
                <c:ptCount val="0"/>
              </c:strCache>
            </c:strRef>
          </c:cat>
          <c:val>
            <c:numRef>
              <c:f>'Environnement'!$B$2:$B$13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v>Énergie kWh</c:v>
          </c:tx>
          <c:cat>
            <c:strRef>
              <c:f>'Environnement'!$A$2:$A$13</c:f>
              <c:strCache>
                <c:ptCount val="0"/>
              </c:strCache>
            </c:strRef>
          </c:cat>
          <c:val>
            <c:numRef>
              <c:f>'Environnement'!$C$2:$C$13</c:f>
              <c:numCache>
                <c:formatCode/>
                <c:ptCount val="0"/>
              </c:numCache>
            </c:numRef>
          </c:val>
          <c:smooth val="0"/>
        </c:ser>
        <c:ser>
          <c:idx val="2"/>
          <c:order val="2"/>
          <c:tx>
            <c:v>Déchets kg</c:v>
          </c:tx>
          <c:cat>
            <c:strRef>
              <c:f>'Environnement'!$A$2:$A$13</c:f>
              <c:strCache>
                <c:ptCount val="0"/>
              </c:strCache>
            </c:strRef>
          </c:cat>
          <c:val>
            <c:numRef>
              <c:f>'Environnement'!$D$2:$D$13</c:f>
              <c:numCache>
                <c:formatCode/>
                <c:ptCount val="0"/>
              </c:numCache>
            </c:numRef>
          </c:val>
          <c:smooth val="0"/>
        </c:ser>
        <c:ser>
          <c:idx val="3"/>
          <c:order val="3"/>
          <c:tx>
            <c:v>Déchets recyclés %</c:v>
          </c:tx>
          <c:cat>
            <c:strRef>
              <c:f>'Environnement'!$A$2:$A$13</c:f>
              <c:strCache>
                <c:ptCount val="0"/>
              </c:strCache>
            </c:strRef>
          </c:cat>
          <c:val>
            <c:numRef>
              <c:f>'Environnement'!$E$2:$E$13</c:f>
              <c:numCache>
                <c:formatCode>0%</c:formatCode>
                <c:ptCount val="0"/>
              </c:numCache>
            </c:numRef>
          </c:val>
          <c:smooth val="0"/>
        </c:ser>
        <c:ser>
          <c:idx val="4"/>
          <c:order val="4"/>
          <c:tx>
            <c:v>CO₂ kg</c:v>
          </c:tx>
          <c:cat>
            <c:strRef>
              <c:f>'Environnement'!$A$2:$A$13</c:f>
              <c:strCache>
                <c:ptCount val="0"/>
              </c:strCache>
            </c:strRef>
          </c:cat>
          <c:val>
            <c:numRef>
              <c:f>'Environnement'!$F$2:$F$13</c:f>
              <c:numCache>
                <c:formatCode/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12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6f7a1b3fd54451f"/>
        </a:graphicData>
      </a:graphic>
    </xdr:graphicFrame>
    <xdr:clientData/>
  </xdr:twoCellAnchor>
  <xdr:twoCellAnchor>
    <xdr:from>
      <xdr:col>8</xdr:col>
      <xdr:colOff>0</xdr:colOff>
      <xdr:row>12</xdr:row>
      <xdr:rowOff>0</xdr:rowOff>
    </xdr:from>
    <xdr:to>
      <xdr:col>16</xdr:col>
      <xdr:colOff>0</xdr:colOff>
      <xdr:row>26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925be699fa649a1"/>
        </a:graphicData>
      </a:graphic>
    </xdr:graphicFrame>
    <xdr:clientData/>
  </xdr:twoCellAnchor>
  <xdr:twoCellAnchor>
    <xdr:from>
      <xdr:col>16</xdr:col>
      <xdr:colOff>0</xdr:colOff>
      <xdr:row>20</xdr:row>
      <xdr:rowOff>0</xdr:rowOff>
    </xdr:from>
    <xdr:to>
      <xdr:col>24</xdr:col>
      <xdr:colOff>0</xdr:colOff>
      <xdr:row>37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db2e70c387348ca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17</xdr:col>
      <xdr:colOff>0</xdr:colOff>
      <xdr:row>1</xdr:row>
      <xdr:rowOff>0</xdr:rowOff>
    </xdr:from>
    <xdr:to>
      <xdr:col>27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afd6d88c0894d1e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>
  <xdr:twoCellAnchor>
    <xdr:from>
      <xdr:col>7</xdr:col>
      <xdr:colOff>0</xdr:colOff>
      <xdr:row>1</xdr:row>
      <xdr:rowOff>0</xdr:rowOff>
    </xdr:from>
    <xdr:to>
      <xdr:col>15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10bcb437db94e95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BaseKPI_Table" displayName="BaseKPI_Table" ref="A1:P13" headerRowCount="1">
  <x:tableColumns count="16">
    <x:tableColumn id="1" name="Mois"/>
    <x:tableColumn id="2" name="Heures travaillées"/>
    <x:tableColumn id="3" name="Accidents arrêt"/>
    <x:tableColumn id="4" name="Jours perdus"/>
    <x:tableColumn id="5" name="Presqu'accidents"/>
    <x:tableColumn id="6" name="Situations dangereuses"/>
    <x:tableColumn id="7" name="Audits réalisés"/>
    <x:tableColumn id="8" name="Audits planifiés"/>
    <x:tableColumn id="9" name="Actions clôturées"/>
    <x:tableColumn id="10" name="Actions totales"/>
    <x:tableColumn id="11" name="Conformité %"/>
    <x:tableColumn id="12" name="Score HSE"/>
    <x:tableColumn id="13" name="TF"/>
    <x:tableColumn id="14" name="TG"/>
    <x:tableColumn id="15" name="Audits %"/>
    <x:tableColumn id="16" name="Actions clôturées %"/>
  </x:tableColumns>
  <x:tableStyleInfo name="TableStyleMedium2" showRowStripes="1"/>
</x:table>
</file>

<file path=xl/tables/table2.xml><?xml version="1.0" encoding="utf-8"?>
<x:table xmlns:x="http://schemas.openxmlformats.org/spreadsheetml/2006/main" id="2" name="Incidents_Table" displayName="Incidents_Table" ref="A1:G11" headerRowCount="1">
  <x:tableColumns count="7">
    <x:tableColumn id="1" name="Date"/>
    <x:tableColumn id="2" name="Zone"/>
    <x:tableColumn id="3" name="Type"/>
    <x:tableColumn id="4" name="Gravité"/>
    <x:tableColumn id="5" name="Cause probable"/>
    <x:tableColumn id="6" name="Statut"/>
    <x:tableColumn id="7" name="Action associée"/>
  </x:tableColumns>
  <x:tableStyleInfo name="TableStyleMedium2" showRowStripes="1"/>
</x:table>
</file>

<file path=xl/tables/table3.xml><?xml version="1.0" encoding="utf-8"?>
<x:table xmlns:x="http://schemas.openxmlformats.org/spreadsheetml/2006/main" id="3" name="AuditsHSE_Table" displayName="AuditsHSE_Table" ref="A1:G9" headerRowCount="1">
  <x:tableColumns count="7">
    <x:tableColumn id="1" name="Date"/>
    <x:tableColumn id="2" name="Zone"/>
    <x:tableColumn id="3" name="Type audit"/>
    <x:tableColumn id="4" name="Score conformité"/>
    <x:tableColumn id="5" name="Écarts"/>
    <x:tableColumn id="6" name="Auditeur"/>
    <x:tableColumn id="7" name="Statut"/>
  </x:tableColumns>
  <x:tableStyleInfo name="TableStyleMedium2" showRowStripes="1"/>
</x:table>
</file>

<file path=xl/tables/table4.xml><?xml version="1.0" encoding="utf-8"?>
<x:table xmlns:x="http://schemas.openxmlformats.org/spreadsheetml/2006/main" id="4" name="Actions_Table" displayName="Actions_Table" ref="A1:H9" headerRowCount="1">
  <x:tableColumns count="8">
    <x:tableColumn id="1" name="ID"/>
    <x:tableColumn id="2" name="Action"/>
    <x:tableColumn id="3" name="Zone"/>
    <x:tableColumn id="4" name="Responsable"/>
    <x:tableColumn id="5" name="Priorité"/>
    <x:tableColumn id="6" name="Échéance"/>
    <x:tableColumn id="7" name="Avancement"/>
    <x:tableColumn id="8" name="Statut"/>
  </x:tableColumns>
  <x:tableStyleInfo name="TableStyleMedium2" showRowStripes="1"/>
</x:table>
</file>

<file path=xl/tables/table5.xml><?xml version="1.0" encoding="utf-8"?>
<x:table xmlns:x="http://schemas.openxmlformats.org/spreadsheetml/2006/main" id="5" name="Environnement_Table" displayName="Environnement_Table" ref="A1:F13" headerRowCount="1">
  <x:tableColumns count="6">
    <x:tableColumn id="1" name="Mois"/>
    <x:tableColumn id="2" name="Eau m³"/>
    <x:tableColumn id="3" name="Énergie kWh"/>
    <x:tableColumn id="4" name="Déchets kg"/>
    <x:tableColumn id="5" name="Déchets recyclés %"/>
    <x:tableColumn id="6" name="CO₂ kg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334c433ed95a43ca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2.xml" Id="R0a50cb8db704419c" /><Relationship Type="http://schemas.openxmlformats.org/officeDocument/2006/relationships/table" Target="/xl/tables/table1.xml" Id="Rbbab51117de0405b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af169463b51d421d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587cbe13070d4e87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7b37b940d11b4003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3.xml" Id="Refdf39373b444486" /><Relationship Type="http://schemas.openxmlformats.org/officeDocument/2006/relationships/table" Target="/xl/tables/table5.xml" Id="Rcd0fd579b13d4dd1" /></Relationships>
</file>

<file path=xl/worksheets/sheet1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14" hidden="0" customWidth="1"/>
    <x:col min="3" max="3" width="14" hidden="0" customWidth="1"/>
    <x:col min="4" max="4" width="14" hidden="0" customWidth="1"/>
    <x:col min="5" max="5" width="10" hidden="0" customWidth="1"/>
    <x:col min="6" max="6" width="10" hidden="0" customWidth="1"/>
    <x:col min="7" max="7" width="12" hidden="0" customWidth="1"/>
    <x:col min="8" max="8" width="12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  <x:col min="17" max="17" width="10" hidden="0" customWidth="1"/>
    <x:col min="18" max="18" width="30" hidden="0" customWidth="1"/>
    <x:col min="19" max="19" width="14" hidden="0" customWidth="1"/>
    <x:col min="20" max="20" width="14" hidden="0" customWidth="1"/>
    <x:col min="21" max="21" width="14" hidden="0" customWidth="1"/>
    <x:col min="22" max="22" width="12" hidden="0" customWidth="1"/>
    <x:col min="23" max="23" width="12" hidden="0" customWidth="1"/>
    <x:col min="24" max="24" width="12" hidden="0" customWidth="1"/>
    <x:col min="27" max="27" width="3" hidden="0" customWidth="1"/>
    <x:col min="28" max="28" width="3" hidden="0" customWidth="1"/>
  </x:cols>
  <x:sheetData>
    <x:row r="1" ht="30" customHeight="1">
      <x:c r="A1" s="200" t="str">
        <x:v>TABLEAU DE BORD KPI HSE — ONE PAGE GRATUIT</x:v>
      </x:c>
      <x:c r="B1" s="200"/>
      <x:c r="C1" s="200"/>
      <x:c r="D1" s="200"/>
      <x:c r="E1" s="200"/>
      <x:c r="F1" s="200"/>
      <x:c r="G1" s="200"/>
      <x:c r="H1" s="200"/>
      <x:c r="I1" s="200"/>
      <x:c r="J1" s="200"/>
      <x:c r="K1" s="200"/>
      <x:c r="L1" s="200"/>
      <x:c r="M1" s="200"/>
      <x:c r="N1" s="200"/>
      <x:c r="O1" s="200"/>
      <x:c r="P1" s="200"/>
      <x:c r="Q1" s="200"/>
      <x:c r="R1" s="200"/>
      <x:c r="S1" s="200"/>
      <x:c r="T1" s="200"/>
      <x:c r="U1" s="200"/>
      <x:c r="V1" s="200"/>
      <x:c r="W1" s="200"/>
      <x:c r="X1" s="200"/>
    </x:row>
    <x:row r="2" ht="30" customHeight="1">
      <x:c r="A2" s="200"/>
      <x:c r="B2" s="200"/>
      <x:c r="C2" s="200"/>
      <x:c r="D2" s="200"/>
      <x:c r="E2" s="200"/>
      <x:c r="F2" s="200"/>
      <x:c r="G2" s="200"/>
      <x:c r="H2" s="200"/>
      <x:c r="I2" s="200"/>
      <x:c r="J2" s="200"/>
      <x:c r="K2" s="200"/>
      <x:c r="L2" s="200"/>
      <x:c r="M2" s="200"/>
      <x:c r="N2" s="200"/>
      <x:c r="O2" s="200"/>
      <x:c r="P2" s="200"/>
      <x:c r="Q2" s="200"/>
      <x:c r="R2" s="200"/>
      <x:c r="S2" s="200"/>
      <x:c r="T2" s="200"/>
      <x:c r="U2" s="200"/>
      <x:c r="V2" s="200"/>
      <x:c r="W2" s="200"/>
      <x:c r="X2" s="200"/>
    </x:row>
    <x:row r="3" ht="30" customHeight="1">
      <x:c r="A3" s="201" t="str">
        <x:v>Pilotage Santé • Sécurité • Environnement | KPI automatisés, alertes couleur, graphiques et suivi des actions</x:v>
      </x:c>
      <x:c r="B3" s="201"/>
      <x:c r="C3" s="201"/>
      <x:c r="D3" s="201"/>
      <x:c r="E3" s="201"/>
      <x:c r="F3" s="201"/>
      <x:c r="G3" s="201"/>
      <x:c r="H3" s="201"/>
      <x:c r="I3" s="201"/>
      <x:c r="J3" s="201"/>
      <x:c r="K3" s="201"/>
      <x:c r="L3" s="201"/>
      <x:c r="M3" s="201"/>
      <x:c r="N3" s="201"/>
      <x:c r="O3" s="201"/>
      <x:c r="P3" s="201"/>
      <x:c r="Q3" s="201"/>
      <x:c r="R3" s="201"/>
      <x:c r="S3" s="201"/>
      <x:c r="T3" s="201"/>
      <x:c r="U3" s="201"/>
      <x:c r="V3" s="201"/>
      <x:c r="W3" s="201"/>
      <x:c r="X3" s="201"/>
    </x:row>
    <x:row r="4">
      <x:c r="A4" s="202"/>
      <x:c r="B4" s="202"/>
      <x:c r="C4" s="202"/>
      <x:c r="D4" s="202"/>
      <x:c r="E4" s="202"/>
      <x:c r="F4" s="202"/>
      <x:c r="G4" s="202"/>
      <x:c r="H4" s="202"/>
      <x:c r="I4" s="202"/>
      <x:c r="J4" s="202"/>
      <x:c r="K4" s="202"/>
      <x:c r="L4" s="202"/>
      <x:c r="M4" s="202"/>
      <x:c r="N4" s="202"/>
      <x:c r="O4" s="202"/>
      <x:c r="P4" s="202"/>
      <x:c r="Q4" s="202"/>
      <x:c r="R4" s="202"/>
      <x:c r="S4" s="202"/>
      <x:c r="T4" s="202"/>
      <x:c r="U4" s="202"/>
      <x:c r="V4" s="202"/>
      <x:c r="W4" s="202"/>
      <x:c r="X4" s="202"/>
    </x:row>
    <x:row r="5" ht="24" customHeight="1">
      <x:c r="A5" s="203" t="str">
        <x:v>JOURS SANS ACCIDENT</x:v>
      </x:c>
      <x:c r="B5" s="203"/>
      <x:c r="C5" s="203"/>
      <x:c r="D5" s="204" t="str">
        <x:v>TAUX DE FRÉQUENCE</x:v>
      </x:c>
      <x:c r="E5" s="204"/>
      <x:c r="F5" s="204"/>
      <x:c r="G5" s="205" t="str">
        <x:v>TAUX DE GRAVITÉ</x:v>
      </x:c>
      <x:c r="H5" s="205"/>
      <x:c r="I5" s="205"/>
      <x:c r="J5" s="260" t="str">
        <x:v>AUDITS RÉALISÉS</x:v>
      </x:c>
      <x:c r="K5" s="260"/>
      <x:c r="L5" s="260"/>
      <x:c r="M5" s="266" t="str">
        <x:v>ACTIONS CLÔTURÉES</x:v>
      </x:c>
      <x:c r="N5" s="266"/>
      <x:c r="O5" s="266"/>
      <x:c r="P5" s="272" t="str">
        <x:v>CONFORMITÉ HSE</x:v>
      </x:c>
      <x:c r="Q5" s="272"/>
      <x:c r="R5" s="272"/>
      <x:c r="S5" s="273" t="str">
        <x:v>SCORE HSE GLOBAL</x:v>
      </x:c>
      <x:c r="T5" s="273"/>
      <x:c r="U5" s="273"/>
      <x:c r="V5" s="210" t="str">
        <x:v>INCIDENTS MOIS</x:v>
      </x:c>
      <x:c r="W5" s="210"/>
      <x:c r="X5" s="210"/>
    </x:row>
    <x:row r="6" ht="24" customHeight="1">
      <x:c r="A6" s="211" t="n">
        <x:f>254</x:f>
        <x:v>254</x:v>
      </x:c>
      <x:c r="B6" s="211"/>
      <x:c r="C6" s="211"/>
      <x:c r="D6" s="212" t="n">
        <x:f>ROUND('Base KPI'!M13,2)</x:f>
        <x:v>0</x:v>
      </x:c>
      <x:c r="E6" s="212"/>
      <x:c r="F6" s="212"/>
      <x:c r="G6" s="213" t="n">
        <x:f>ROUND('Base KPI'!N13,2)</x:f>
        <x:v>0</x:v>
      </x:c>
      <x:c r="H6" s="213"/>
      <x:c r="I6" s="213"/>
      <x:c r="J6" s="261" t="n">
        <x:f>'Base KPI'!O13</x:f>
        <x:v>1</x:v>
      </x:c>
      <x:c r="K6" s="261"/>
      <x:c r="L6" s="261"/>
      <x:c r="M6" s="267" t="n">
        <x:f>'Base KPI'!P13</x:f>
        <x:v>0.9333333333333333</x:v>
      </x:c>
      <x:c r="N6" s="267"/>
      <x:c r="O6" s="267"/>
      <x:c r="P6" s="274" t="n">
        <x:f>'Base KPI'!K13</x:f>
        <x:v>0.98</x:v>
      </x:c>
      <x:c r="Q6" s="274"/>
      <x:c r="R6" s="274"/>
      <x:c r="S6" s="275" t="n">
        <x:f>'Base KPI'!L13</x:f>
        <x:v>0.97</x:v>
      </x:c>
      <x:c r="T6" s="275"/>
      <x:c r="U6" s="275"/>
      <x:c r="V6" s="218" t="n">
        <x:f>'Base KPI'!C13+'Base KPI'!E13</x:f>
        <x:v>3</x:v>
      </x:c>
      <x:c r="W6" s="218"/>
      <x:c r="X6" s="218"/>
    </x:row>
    <x:row r="7" ht="24" customHeight="1">
      <x:c r="A7" s="211"/>
      <x:c r="B7" s="211"/>
      <x:c r="C7" s="211"/>
      <x:c r="D7" s="212"/>
      <x:c r="E7" s="212"/>
      <x:c r="F7" s="212"/>
      <x:c r="G7" s="213"/>
      <x:c r="H7" s="213"/>
      <x:c r="I7" s="213"/>
      <x:c r="J7" s="261"/>
      <x:c r="K7" s="261"/>
      <x:c r="L7" s="261"/>
      <x:c r="M7" s="267"/>
      <x:c r="N7" s="267"/>
      <x:c r="O7" s="267"/>
      <x:c r="P7" s="274"/>
      <x:c r="Q7" s="274"/>
      <x:c r="R7" s="274"/>
      <x:c r="S7" s="275"/>
      <x:c r="T7" s="275"/>
      <x:c r="U7" s="275"/>
      <x:c r="V7" s="218"/>
      <x:c r="W7" s="218"/>
      <x:c r="X7" s="218"/>
    </x:row>
    <x:row r="8" ht="24" customHeight="1">
      <x:c r="A8" s="219" t="str">
        <x:v>Objectif 365 j</x:v>
      </x:c>
      <x:c r="B8" s="219"/>
      <x:c r="C8" s="219"/>
      <x:c r="D8" s="220" t="str">
        <x:v>Objectif &lt; 3</x:v>
      </x:c>
      <x:c r="E8" s="220"/>
      <x:c r="F8" s="220"/>
      <x:c r="G8" s="221" t="str">
        <x:v>Objectif &lt; 1</x:v>
      </x:c>
      <x:c r="H8" s="221"/>
      <x:c r="I8" s="221"/>
      <x:c r="J8" s="262" t="str">
        <x:v>Objectif 100%</x:v>
      </x:c>
      <x:c r="K8" s="262"/>
      <x:c r="L8" s="262"/>
      <x:c r="M8" s="268" t="str">
        <x:v>Objectif 90%</x:v>
      </x:c>
      <x:c r="N8" s="268"/>
      <x:c r="O8" s="268"/>
      <x:c r="P8" s="276" t="str">
        <x:v>Objectif 95%</x:v>
      </x:c>
      <x:c r="Q8" s="276"/>
      <x:c r="R8" s="276"/>
      <x:c r="S8" s="277" t="str">
        <x:v>Objectif 90%</x:v>
      </x:c>
      <x:c r="T8" s="277"/>
      <x:c r="U8" s="277"/>
      <x:c r="V8" s="226" t="str">
        <x:v>À réduire</x:v>
      </x:c>
      <x:c r="W8" s="226"/>
      <x:c r="X8" s="226"/>
    </x:row>
    <x:row r="9">
      <x:c r="A9" s="202"/>
      <x:c r="B9" s="202"/>
      <x:c r="C9" s="202"/>
      <x:c r="D9" s="202"/>
      <x:c r="E9" s="202"/>
      <x:c r="F9" s="202"/>
      <x:c r="G9" s="202"/>
      <x:c r="H9" s="202"/>
      <x:c r="I9" s="202"/>
      <x:c r="J9" s="202"/>
      <x:c r="K9" s="202"/>
      <x:c r="L9" s="202"/>
      <x:c r="M9" s="202"/>
      <x:c r="N9" s="202"/>
      <x:c r="O9" s="202"/>
      <x:c r="P9" s="202"/>
      <x:c r="Q9" s="202"/>
      <x:c r="R9" s="202"/>
      <x:c r="S9" s="202"/>
      <x:c r="T9" s="202"/>
      <x:c r="U9" s="202"/>
      <x:c r="V9" s="202"/>
      <x:c r="W9" s="202"/>
      <x:c r="X9" s="202"/>
    </x:row>
    <x:row r="10">
      <x:c r="A10" s="227" t="str">
        <x:v>ÉVOLUTION KPI HSE MENSUELLE</x:v>
      </x:c>
      <x:c r="B10" s="227"/>
      <x:c r="C10" s="227"/>
      <x:c r="D10" s="227"/>
      <x:c r="E10" s="227"/>
      <x:c r="F10" s="227"/>
      <x:c r="G10" s="227"/>
      <x:c r="H10" s="227"/>
      <x:c r="I10" s="227" t="str">
        <x:v>RÉPARTITION INCIDENTS &amp; RISQUES</x:v>
      </x:c>
      <x:c r="J10" s="227"/>
      <x:c r="K10" s="227"/>
      <x:c r="L10" s="227"/>
      <x:c r="M10" s="227"/>
      <x:c r="N10" s="227"/>
      <x:c r="O10" s="227"/>
      <x:c r="P10" s="227"/>
      <x:c r="Q10" s="228" t="str">
        <x:v>PLAN D'ACTIONS PRIORITAIRES</x:v>
      </x:c>
      <x:c r="R10" s="228"/>
      <x:c r="S10" s="228"/>
      <x:c r="T10" s="228"/>
      <x:c r="U10" s="228"/>
      <x:c r="V10" s="228"/>
      <x:c r="W10" s="228"/>
      <x:c r="X10" s="228"/>
    </x:row>
    <x:row r="11">
      <x:c r="A11" s="202"/>
      <x:c r="B11" s="202"/>
      <x:c r="C11" s="202"/>
      <x:c r="D11" s="202"/>
      <x:c r="E11" s="202"/>
      <x:c r="F11" s="202"/>
      <x:c r="G11" s="202"/>
      <x:c r="H11" s="202"/>
      <x:c r="I11" s="202"/>
      <x:c r="J11" s="202"/>
      <x:c r="K11" s="202"/>
      <x:c r="L11" s="202"/>
      <x:c r="M11" s="202"/>
      <x:c r="N11" s="202"/>
      <x:c r="O11" s="202"/>
      <x:c r="P11" s="202"/>
      <x:c r="Q11" s="202"/>
      <x:c r="R11" s="202"/>
      <x:c r="S11" s="202"/>
      <x:c r="T11" s="202"/>
      <x:c r="U11" s="202"/>
      <x:c r="V11" s="202"/>
      <x:c r="W11" s="202"/>
      <x:c r="X11" s="202"/>
    </x:row>
    <x:row r="12">
      <x:c r="A12" s="229" t="str">
        <x:v>Mois</x:v>
      </x:c>
      <x:c r="B12" s="229" t="str">
        <x:v>Accidents</x:v>
      </x:c>
      <x:c r="C12" s="229" t="str">
        <x:v>Presqu'accidents</x:v>
      </x:c>
      <x:c r="D12" s="229" t="str">
        <x:v>Situations dangereuses</x:v>
      </x:c>
      <x:c r="E12" s="229" t="str">
        <x:v>TF</x:v>
      </x:c>
      <x:c r="F12" s="229" t="str">
        <x:v>TG</x:v>
      </x:c>
      <x:c r="G12" s="202"/>
      <x:c r="H12" s="202"/>
      <x:c r="I12" s="229" t="str">
        <x:v>Zone</x:v>
      </x:c>
      <x:c r="J12" s="229" t="str">
        <x:v>Score risque</x:v>
      </x:c>
      <x:c r="K12" s="229" t="str">
        <x:v>Incidents</x:v>
      </x:c>
      <x:c r="L12" s="229" t="str">
        <x:v>Audits</x:v>
      </x:c>
      <x:c r="M12" s="229" t="str">
        <x:v>Actions ouvertes</x:v>
      </x:c>
      <x:c r="N12" s="229" t="str">
        <x:v>Statut</x:v>
      </x:c>
      <x:c r="O12" s="229" t="str">
        <x:v>Tendance</x:v>
      </x:c>
      <x:c r="P12" s="229" t="str">
        <x:v>Priorité</x:v>
      </x:c>
      <x:c r="Q12" s="229" t="str">
        <x:v>ID</x:v>
      </x:c>
      <x:c r="R12" s="229" t="str">
        <x:v>Action</x:v>
      </x:c>
      <x:c r="S12" s="229" t="str">
        <x:v>Zone</x:v>
      </x:c>
      <x:c r="T12" s="229" t="str">
        <x:v>Responsable</x:v>
      </x:c>
      <x:c r="U12" s="229" t="str">
        <x:v>Priorité</x:v>
      </x:c>
      <x:c r="V12" s="229" t="str">
        <x:v>Échéance</x:v>
      </x:c>
      <x:c r="W12" s="229" t="str">
        <x:v>Avancement</x:v>
      </x:c>
      <x:c r="X12" s="229" t="str">
        <x:v>Statut</x:v>
      </x:c>
      <x:c r="AA12" t="str">
        <x:v>ID</x:v>
      </x:c>
      <x:c r="AB12" t="str">
        <x:v>Avancement</x:v>
      </x:c>
    </x:row>
    <x:row r="13">
      <x:c r="A13" s="290" t="str">
        <x:f>'Base KPI'!A2</x:f>
        <x:v>Jan</x:v>
      </x:c>
      <x:c r="B13" s="288" t="n">
        <x:f>'Base KPI'!C2</x:f>
        <x:v>1</x:v>
      </x:c>
      <x:c r="C13" s="202" t="n">
        <x:f>'Base KPI'!E2</x:f>
        <x:v>7</x:v>
      </x:c>
      <x:c r="D13" s="202" t="n">
        <x:f>'Base KPI'!F2</x:f>
        <x:v>14</x:v>
      </x:c>
      <x:c r="E13" s="286" t="n">
        <x:f>'Base KPI'!M2</x:f>
        <x:v>54.054054054054056</x:v>
      </x:c>
      <x:c r="F13" s="286" t="n">
        <x:f>'Base KPI'!N2</x:f>
        <x:v>0.10810810810810811</x:v>
      </x:c>
      <x:c r="G13" s="202"/>
      <x:c r="H13" s="202"/>
      <x:c r="I13" s="202" t="str">
        <x:v>Production</x:v>
      </x:c>
      <x:c r="J13" s="202" t="n">
        <x:v>86</x:v>
      </x:c>
      <x:c r="K13" s="202" t="n">
        <x:v>5</x:v>
      </x:c>
      <x:c r="L13" s="202" t="n">
        <x:v>12</x:v>
      </x:c>
      <x:c r="M13" s="202" t="n">
        <x:v>3</x:v>
      </x:c>
      <x:c r="N13" s="202" t="str">
        <x:v>Vigilance</x:v>
      </x:c>
      <x:c r="O13" s="202" t="str">
        <x:v>↘</x:v>
      </x:c>
      <x:c r="P13" s="202" t="str">
        <x:v>Élevée</x:v>
      </x:c>
      <x:c r="Q13" s="202" t="str">
        <x:f>'Actions Correctives'!A2</x:f>
        <x:v>AC-001</x:v>
      </x:c>
      <x:c r="R13" s="202" t="str">
        <x:f>'Actions Correctives'!B2</x:f>
        <x:v>Mettre à jour le balisage piétons</x:v>
      </x:c>
      <x:c r="S13" s="202" t="str">
        <x:f>'Actions Correctives'!C2</x:f>
        <x:v>Production</x:v>
      </x:c>
      <x:c r="T13" s="202" t="str">
        <x:f>'Actions Correctives'!D2</x:f>
        <x:v>Chef production</x:v>
      </x:c>
      <x:c r="U13" s="202" t="str">
        <x:f>'Actions Correctives'!E2</x:f>
        <x:v>Élevée</x:v>
      </x:c>
      <x:c r="V13" s="292" t="n">
        <x:f>'Actions Correctives'!F2</x:f>
        <x:v>46188</x:v>
      </x:c>
      <x:c r="W13" s="284" t="n">
        <x:f>'Actions Correctives'!G2</x:f>
        <x:v>0.85</x:v>
      </x:c>
      <x:c r="X13" s="202" t="str">
        <x:f>'Actions Correctives'!H2</x:f>
        <x:v>En cours</x:v>
      </x:c>
      <x:c r="AA13" t="str">
        <x:f>'Actions Correctives'!A2</x:f>
        <x:v>AC-001</x:v>
      </x:c>
      <x:c r="AB13" s="306" t="n">
        <x:f>'Actions Correctives'!G2</x:f>
        <x:v>0.85</x:v>
      </x:c>
    </x:row>
    <x:row r="14">
      <x:c r="A14" s="290" t="str">
        <x:f>'Base KPI'!A3</x:f>
        <x:v>Fév</x:v>
      </x:c>
      <x:c r="B14" s="288" t="n">
        <x:f>'Base KPI'!C3</x:f>
        <x:v>0</x:v>
      </x:c>
      <x:c r="C14" s="202" t="n">
        <x:f>'Base KPI'!E3</x:f>
        <x:v>5</x:v>
      </x:c>
      <x:c r="D14" s="202" t="n">
        <x:f>'Base KPI'!F3</x:f>
        <x:v>11</x:v>
      </x:c>
      <x:c r="E14" s="286" t="n">
        <x:f>'Base KPI'!M3</x:f>
        <x:v>0</x:v>
      </x:c>
      <x:c r="F14" s="286" t="n">
        <x:f>'Base KPI'!N3</x:f>
        <x:v>0</x:v>
      </x:c>
      <x:c r="G14" s="202"/>
      <x:c r="H14" s="202"/>
      <x:c r="I14" s="202" t="str">
        <x:v>Maintenance</x:v>
      </x:c>
      <x:c r="J14" s="202" t="n">
        <x:v>78</x:v>
      </x:c>
      <x:c r="K14" s="202" t="n">
        <x:v>4</x:v>
      </x:c>
      <x:c r="L14" s="202" t="n">
        <x:v>9</x:v>
      </x:c>
      <x:c r="M14" s="202" t="n">
        <x:v>2</x:v>
      </x:c>
      <x:c r="N14" s="202" t="str">
        <x:v>À surveiller</x:v>
      </x:c>
      <x:c r="O14" s="202" t="str">
        <x:v>→</x:v>
      </x:c>
      <x:c r="P14" s="202" t="str">
        <x:v>Critique</x:v>
      </x:c>
      <x:c r="Q14" s="202" t="str">
        <x:f>'Actions Correctives'!A3</x:f>
        <x:v>AC-002</x:v>
      </x:c>
      <x:c r="R14" s="202" t="str">
        <x:f>'Actions Correctives'!B3</x:f>
        <x:v>Réaliser causerie LOTO</x:v>
      </x:c>
      <x:c r="S14" s="202" t="str">
        <x:f>'Actions Correctives'!C3</x:f>
        <x:v>Maintenance</x:v>
      </x:c>
      <x:c r="T14" s="202" t="str">
        <x:f>'Actions Correctives'!D3</x:f>
        <x:v>Resp. maintenance</x:v>
      </x:c>
      <x:c r="U14" s="202" t="str">
        <x:f>'Actions Correctives'!E3</x:f>
        <x:v>Critique</x:v>
      </x:c>
      <x:c r="V14" s="292" t="n">
        <x:f>'Actions Correctives'!F3</x:f>
        <x:v>46183</x:v>
      </x:c>
      <x:c r="W14" s="284" t="n">
        <x:f>'Actions Correctives'!G3</x:f>
        <x:v>0.65</x:v>
      </x:c>
      <x:c r="X14" s="202" t="str">
        <x:f>'Actions Correctives'!H3</x:f>
        <x:v>En cours</x:v>
      </x:c>
      <x:c r="AA14" t="str">
        <x:f>'Actions Correctives'!A3</x:f>
        <x:v>AC-002</x:v>
      </x:c>
      <x:c r="AB14" s="306" t="n">
        <x:f>'Actions Correctives'!G3</x:f>
        <x:v>0.65</x:v>
      </x:c>
    </x:row>
    <x:row r="15">
      <x:c r="A15" s="290" t="str">
        <x:f>'Base KPI'!A4</x:f>
        <x:v>Mar</x:v>
      </x:c>
      <x:c r="B15" s="288" t="n">
        <x:f>'Base KPI'!C4</x:f>
        <x:v>1</x:v>
      </x:c>
      <x:c r="C15" s="202" t="n">
        <x:f>'Base KPI'!E4</x:f>
        <x:v>8</x:v>
      </x:c>
      <x:c r="D15" s="202" t="n">
        <x:f>'Base KPI'!F4</x:f>
        <x:v>12</x:v>
      </x:c>
      <x:c r="E15" s="286" t="n">
        <x:f>'Base KPI'!M4</x:f>
        <x:v>55.248618784530386</x:v>
      </x:c>
      <x:c r="F15" s="286" t="n">
        <x:f>'Base KPI'!N4</x:f>
        <x:v>0.22099447513812154</x:v>
      </x:c>
      <x:c r="G15" s="202"/>
      <x:c r="H15" s="202"/>
      <x:c r="I15" s="202" t="str">
        <x:v>Logistique</x:v>
      </x:c>
      <x:c r="J15" s="202" t="n">
        <x:v>72</x:v>
      </x:c>
      <x:c r="K15" s="202" t="n">
        <x:v>3</x:v>
      </x:c>
      <x:c r="L15" s="202" t="n">
        <x:v>8</x:v>
      </x:c>
      <x:c r="M15" s="202" t="n">
        <x:v>2</x:v>
      </x:c>
      <x:c r="N15" s="202" t="str">
        <x:v>À surveiller</x:v>
      </x:c>
      <x:c r="O15" s="202" t="str">
        <x:v>↘</x:v>
      </x:c>
      <x:c r="P15" s="202" t="str">
        <x:v>Élevée</x:v>
      </x:c>
      <x:c r="Q15" s="202" t="str">
        <x:f>'Actions Correctives'!A4</x:f>
        <x:v>AC-003</x:v>
      </x:c>
      <x:c r="R15" s="202" t="str">
        <x:f>'Actions Correctives'!B4</x:f>
        <x:v>Sécuriser stockage palettes</x:v>
      </x:c>
      <x:c r="S15" s="202" t="str">
        <x:f>'Actions Correctives'!C4</x:f>
        <x:v>Stockage</x:v>
      </x:c>
      <x:c r="T15" s="202" t="str">
        <x:f>'Actions Correctives'!D4</x:f>
        <x:v>Magasinier</x:v>
      </x:c>
      <x:c r="U15" s="202" t="str">
        <x:f>'Actions Correctives'!E4</x:f>
        <x:v>Moyenne</x:v>
      </x:c>
      <x:c r="V15" s="292" t="n">
        <x:f>'Actions Correctives'!F4</x:f>
        <x:v>46167</x:v>
      </x:c>
      <x:c r="W15" s="284" t="n">
        <x:f>'Actions Correctives'!G4</x:f>
        <x:v>1</x:v>
      </x:c>
      <x:c r="X15" s="202" t="str">
        <x:f>'Actions Correctives'!H4</x:f>
        <x:v>Clôturé</x:v>
      </x:c>
      <x:c r="AA15" t="str">
        <x:f>'Actions Correctives'!A4</x:f>
        <x:v>AC-003</x:v>
      </x:c>
      <x:c r="AB15" s="306" t="n">
        <x:f>'Actions Correctives'!G4</x:f>
        <x:v>1</x:v>
      </x:c>
    </x:row>
    <x:row r="16">
      <x:c r="A16" s="290" t="str">
        <x:f>'Base KPI'!A5</x:f>
        <x:v>Avr</x:v>
      </x:c>
      <x:c r="B16" s="288" t="n">
        <x:f>'Base KPI'!C5</x:f>
        <x:v>0</x:v>
      </x:c>
      <x:c r="C16" s="202" t="n">
        <x:f>'Base KPI'!E5</x:f>
        <x:v>6</x:v>
      </x:c>
      <x:c r="D16" s="202" t="n">
        <x:f>'Base KPI'!F5</x:f>
        <x:v>10</x:v>
      </x:c>
      <x:c r="E16" s="286" t="n">
        <x:f>'Base KPI'!M5</x:f>
        <x:v>0</x:v>
      </x:c>
      <x:c r="F16" s="286" t="n">
        <x:f>'Base KPI'!N5</x:f>
        <x:v>0</x:v>
      </x:c>
      <x:c r="G16" s="202"/>
      <x:c r="H16" s="202"/>
      <x:c r="I16" s="202" t="str">
        <x:v>Stockage</x:v>
      </x:c>
      <x:c r="J16" s="202" t="n">
        <x:v>61</x:v>
      </x:c>
      <x:c r="K16" s="202" t="n">
        <x:v>2</x:v>
      </x:c>
      <x:c r="L16" s="202" t="n">
        <x:v>7</x:v>
      </x:c>
      <x:c r="M16" s="202" t="n">
        <x:v>1</x:v>
      </x:c>
      <x:c r="N16" s="202" t="str">
        <x:v>Stable</x:v>
      </x:c>
      <x:c r="O16" s="202" t="str">
        <x:v>→</x:v>
      </x:c>
      <x:c r="P16" s="202" t="str">
        <x:v>Moyenne</x:v>
      </x:c>
      <x:c r="Q16" s="202" t="str">
        <x:f>'Actions Correctives'!A5</x:f>
        <x:v>AC-004</x:v>
      </x:c>
      <x:c r="R16" s="202" t="str">
        <x:f>'Actions Correctives'!B5</x:f>
        <x:v>Installer miroir de sécurité</x:v>
      </x:c>
      <x:c r="S16" s="202" t="str">
        <x:f>'Actions Correctives'!C5</x:f>
        <x:v>Logistique</x:v>
      </x:c>
      <x:c r="T16" s="202" t="str">
        <x:f>'Actions Correctives'!D5</x:f>
        <x:v>Resp. logistique</x:v>
      </x:c>
      <x:c r="U16" s="202" t="str">
        <x:f>'Actions Correctives'!E5</x:f>
        <x:v>Élevée</x:v>
      </x:c>
      <x:c r="V16" s="292" t="n">
        <x:f>'Actions Correctives'!F5</x:f>
        <x:v>46208</x:v>
      </x:c>
      <x:c r="W16" s="284" t="n">
        <x:f>'Actions Correctives'!G5</x:f>
        <x:v>0.35</x:v>
      </x:c>
      <x:c r="X16" s="202" t="str">
        <x:f>'Actions Correctives'!H5</x:f>
        <x:v>Ouvert</x:v>
      </x:c>
      <x:c r="AA16" t="str">
        <x:f>'Actions Correctives'!A5</x:f>
        <x:v>AC-004</x:v>
      </x:c>
      <x:c r="AB16" s="306" t="n">
        <x:f>'Actions Correctives'!G5</x:f>
        <x:v>0.35</x:v>
      </x:c>
    </x:row>
    <x:row r="17">
      <x:c r="A17" s="290" t="str">
        <x:f>'Base KPI'!A6</x:f>
        <x:v>Mai</x:v>
      </x:c>
      <x:c r="B17" s="288" t="n">
        <x:f>'Base KPI'!C6</x:f>
        <x:v>0</x:v>
      </x:c>
      <x:c r="C17" s="202" t="n">
        <x:f>'Base KPI'!E6</x:f>
        <x:v>4</x:v>
      </x:c>
      <x:c r="D17" s="202" t="n">
        <x:f>'Base KPI'!F6</x:f>
        <x:v>8</x:v>
      </x:c>
      <x:c r="E17" s="286" t="n">
        <x:f>'Base KPI'!M6</x:f>
        <x:v>0</x:v>
      </x:c>
      <x:c r="F17" s="286" t="n">
        <x:f>'Base KPI'!N6</x:f>
        <x:v>0</x:v>
      </x:c>
      <x:c r="G17" s="202"/>
      <x:c r="H17" s="202"/>
      <x:c r="I17" s="202" t="str">
        <x:v>Atelier</x:v>
      </x:c>
      <x:c r="J17" s="202" t="n">
        <x:v>55</x:v>
      </x:c>
      <x:c r="K17" s="202" t="n">
        <x:v>1</x:v>
      </x:c>
      <x:c r="L17" s="202" t="n">
        <x:v>6</x:v>
      </x:c>
      <x:c r="M17" s="202" t="n">
        <x:v>1</x:v>
      </x:c>
      <x:c r="N17" s="202" t="str">
        <x:v>Stable</x:v>
      </x:c>
      <x:c r="O17" s="202" t="str">
        <x:v>↗</x:v>
      </x:c>
      <x:c r="P17" s="202" t="str">
        <x:v>Moyenne</x:v>
      </x:c>
      <x:c r="Q17" s="202" t="str">
        <x:f>'Actions Correctives'!A6</x:f>
        <x:v>AC-005</x:v>
      </x:c>
      <x:c r="R17" s="202" t="str">
        <x:f>'Actions Correctives'!B6</x:f>
        <x:v>Contrôle EPI hebdomadaire</x:v>
      </x:c>
      <x:c r="S17" s="202" t="str">
        <x:f>'Actions Correctives'!C6</x:f>
        <x:v>Atelier</x:v>
      </x:c>
      <x:c r="T17" s="202" t="str">
        <x:f>'Actions Correctives'!D6</x:f>
        <x:v>Superviseur</x:v>
      </x:c>
      <x:c r="U17" s="202" t="str">
        <x:f>'Actions Correctives'!E6</x:f>
        <x:v>Moyenne</x:v>
      </x:c>
      <x:c r="V17" s="292" t="n">
        <x:f>'Actions Correctives'!F6</x:f>
        <x:v>46172</x:v>
      </x:c>
      <x:c r="W17" s="284" t="n">
        <x:f>'Actions Correctives'!G6</x:f>
        <x:v>1</x:v>
      </x:c>
      <x:c r="X17" s="202" t="str">
        <x:f>'Actions Correctives'!H6</x:f>
        <x:v>Clôturé</x:v>
      </x:c>
      <x:c r="AA17" t="str">
        <x:f>'Actions Correctives'!A6</x:f>
        <x:v>AC-005</x:v>
      </x:c>
      <x:c r="AB17" s="306" t="n">
        <x:f>'Actions Correctives'!G6</x:f>
        <x:v>1</x:v>
      </x:c>
    </x:row>
    <x:row r="18">
      <x:c r="A18" s="290" t="str">
        <x:f>'Base KPI'!A7</x:f>
        <x:v>Juin</x:v>
      </x:c>
      <x:c r="B18" s="288" t="n">
        <x:f>'Base KPI'!C7</x:f>
        <x:v>1</x:v>
      </x:c>
      <x:c r="C18" s="202" t="n">
        <x:f>'Base KPI'!E7</x:f>
        <x:v>7</x:v>
      </x:c>
      <x:c r="D18" s="202" t="n">
        <x:f>'Base KPI'!F7</x:f>
        <x:v>9</x:v>
      </x:c>
      <x:c r="E18" s="286" t="n">
        <x:f>'Base KPI'!M7</x:f>
        <x:v>53.333333333333336</x:v>
      </x:c>
      <x:c r="F18" s="286" t="n">
        <x:f>'Base KPI'!N7</x:f>
        <x:v>0.16</x:v>
      </x:c>
      <x:c r="G18" s="202"/>
      <x:c r="H18" s="202"/>
      <x:c r="I18" s="202" t="str">
        <x:v>Bureaux</x:v>
      </x:c>
      <x:c r="J18" s="202" t="n">
        <x:v>35</x:v>
      </x:c>
      <x:c r="K18" s="202" t="n">
        <x:v>0</x:v>
      </x:c>
      <x:c r="L18" s="202" t="n">
        <x:v>5</x:v>
      </x:c>
      <x:c r="M18" s="202" t="n">
        <x:v>0</x:v>
      </x:c>
      <x:c r="N18" s="202" t="str">
        <x:v>Maîtrisé</x:v>
      </x:c>
      <x:c r="O18" s="202" t="str">
        <x:v>↗</x:v>
      </x:c>
      <x:c r="P18" s="202" t="str">
        <x:v>Faible</x:v>
      </x:c>
      <x:c r="Q18" s="202" t="str">
        <x:f>'Actions Correctives'!A7</x:f>
        <x:v>AC-006</x:v>
      </x:c>
      <x:c r="R18" s="202" t="str">
        <x:f>'Actions Correctives'!B7</x:f>
        <x:v>Revoir plan déchets</x:v>
      </x:c>
      <x:c r="S18" s="202" t="str">
        <x:f>'Actions Correctives'!C7</x:f>
        <x:v>Chantier</x:v>
      </x:c>
      <x:c r="T18" s="202" t="str">
        <x:f>'Actions Correctives'!D7</x:f>
        <x:v>Resp. environnement</x:v>
      </x:c>
      <x:c r="U18" s="202" t="str">
        <x:f>'Actions Correctives'!E7</x:f>
        <x:v>Faible</x:v>
      </x:c>
      <x:c r="V18" s="292" t="n">
        <x:f>'Actions Correctives'!F7</x:f>
        <x:v>46254</x:v>
      </x:c>
      <x:c r="W18" s="284" t="n">
        <x:f>'Actions Correctives'!G7</x:f>
        <x:v>0.25</x:v>
      </x:c>
      <x:c r="X18" s="202" t="str">
        <x:f>'Actions Correctives'!H7</x:f>
        <x:v>Ouvert</x:v>
      </x:c>
      <x:c r="AA18" t="str">
        <x:f>'Actions Correctives'!A7</x:f>
        <x:v>AC-006</x:v>
      </x:c>
      <x:c r="AB18" s="306" t="n">
        <x:f>'Actions Correctives'!G7</x:f>
        <x:v>0.25</x:v>
      </x:c>
    </x:row>
    <x:row r="19">
      <x:c r="A19" s="290" t="str">
        <x:f>'Base KPI'!A8</x:f>
        <x:v>Juil</x:v>
      </x:c>
      <x:c r="B19" s="288" t="n">
        <x:f>'Base KPI'!C8</x:f>
        <x:v>0</x:v>
      </x:c>
      <x:c r="C19" s="202" t="n">
        <x:f>'Base KPI'!E8</x:f>
        <x:v>5</x:v>
      </x:c>
      <x:c r="D19" s="202" t="n">
        <x:f>'Base KPI'!F8</x:f>
        <x:v>7</x:v>
      </x:c>
      <x:c r="E19" s="286" t="n">
        <x:f>'Base KPI'!M8</x:f>
        <x:v>0</x:v>
      </x:c>
      <x:c r="F19" s="286" t="n">
        <x:f>'Base KPI'!N8</x:f>
        <x:v>0</x:v>
      </x:c>
      <x:c r="G19" s="202"/>
      <x:c r="H19" s="202"/>
      <x:c r="I19" s="202"/>
      <x:c r="J19" s="202"/>
      <x:c r="K19" s="202"/>
      <x:c r="L19" s="202"/>
      <x:c r="M19" s="202"/>
      <x:c r="N19" s="202"/>
      <x:c r="O19" s="202"/>
      <x:c r="P19" s="202"/>
      <x:c r="Q19" s="202" t="str">
        <x:f>'Actions Correctives'!A8</x:f>
        <x:v>AC-007</x:v>
      </x:c>
      <x:c r="R19" s="202" t="str">
        <x:f>'Actions Correctives'!B8</x:f>
        <x:v>Former nouveaux intérimaires</x:v>
      </x:c>
      <x:c r="S19" s="202" t="str">
        <x:f>'Actions Correctives'!C8</x:f>
        <x:v>Production</x:v>
      </x:c>
      <x:c r="T19" s="202" t="str">
        <x:f>'Actions Correctives'!D8</x:f>
        <x:v>RH</x:v>
      </x:c>
      <x:c r="U19" s="202" t="str">
        <x:f>'Actions Correctives'!E8</x:f>
        <x:v>Élevée</x:v>
      </x:c>
      <x:c r="V19" s="292" t="n">
        <x:f>'Actions Correctives'!F8</x:f>
        <x:v>46203</x:v>
      </x:c>
      <x:c r="W19" s="284" t="n">
        <x:f>'Actions Correctives'!G8</x:f>
        <x:v>0.55</x:v>
      </x:c>
      <x:c r="X19" s="202" t="str">
        <x:f>'Actions Correctives'!H8</x:f>
        <x:v>En cours</x:v>
      </x:c>
      <x:c r="AA19" t="str">
        <x:f>'Actions Correctives'!A8</x:f>
        <x:v>AC-007</x:v>
      </x:c>
      <x:c r="AB19" s="306" t="n">
        <x:f>'Actions Correctives'!G8</x:f>
        <x:v>0.55</x:v>
      </x:c>
    </x:row>
    <x:row r="20">
      <x:c r="A20" s="290" t="str">
        <x:f>'Base KPI'!A9</x:f>
        <x:v>Août</x:v>
      </x:c>
      <x:c r="B20" s="288" t="n">
        <x:f>'Base KPI'!C9</x:f>
        <x:v>0</x:v>
      </x:c>
      <x:c r="C20" s="202" t="n">
        <x:f>'Base KPI'!E9</x:f>
        <x:v>3</x:v>
      </x:c>
      <x:c r="D20" s="202" t="n">
        <x:f>'Base KPI'!F9</x:f>
        <x:v>6</x:v>
      </x:c>
      <x:c r="E20" s="286" t="n">
        <x:f>'Base KPI'!M9</x:f>
        <x:v>0</x:v>
      </x:c>
      <x:c r="F20" s="286" t="n">
        <x:f>'Base KPI'!N9</x:f>
        <x:v>0</x:v>
      </x:c>
      <x:c r="G20" s="202"/>
      <x:c r="H20" s="202"/>
      <x:c r="I20" s="229" t="str">
        <x:v>Indicateur environnemental</x:v>
      </x:c>
      <x:c r="J20" s="229" t="str">
        <x:v>Jan</x:v>
      </x:c>
      <x:c r="K20" s="229" t="str">
        <x:v>Fév</x:v>
      </x:c>
      <x:c r="L20" s="229" t="str">
        <x:v>Mar</x:v>
      </x:c>
      <x:c r="M20" s="229" t="str">
        <x:v>Avr</x:v>
      </x:c>
      <x:c r="N20" s="229" t="str">
        <x:v>Mai</x:v>
      </x:c>
      <x:c r="O20" s="229" t="str">
        <x:v>Juin</x:v>
      </x:c>
      <x:c r="P20" s="229" t="str">
        <x:v>Tendance</x:v>
      </x:c>
      <x:c r="Q20" s="202" t="str">
        <x:f>'Actions Correctives'!A9</x:f>
        <x:v>AC-008</x:v>
      </x:c>
      <x:c r="R20" s="202" t="str">
        <x:f>'Actions Correctives'!B9</x:f>
        <x:v>Corriger câbles au sol</x:v>
      </x:c>
      <x:c r="S20" s="202" t="str">
        <x:f>'Actions Correctives'!C9</x:f>
        <x:v>Bureaux</x:v>
      </x:c>
      <x:c r="T20" s="202" t="str">
        <x:f>'Actions Correctives'!D9</x:f>
        <x:v>Services généraux</x:v>
      </x:c>
      <x:c r="U20" s="202" t="str">
        <x:f>'Actions Correctives'!E9</x:f>
        <x:v>Faible</x:v>
      </x:c>
      <x:c r="V20" s="292" t="n">
        <x:f>'Actions Correctives'!F9</x:f>
        <x:v>46162</x:v>
      </x:c>
      <x:c r="W20" s="284" t="n">
        <x:f>'Actions Correctives'!G9</x:f>
        <x:v>1</x:v>
      </x:c>
      <x:c r="X20" s="202" t="str">
        <x:f>'Actions Correctives'!H9</x:f>
        <x:v>Clôturé</x:v>
      </x:c>
      <x:c r="AA20" t="str">
        <x:f>'Actions Correctives'!A9</x:f>
        <x:v>AC-008</x:v>
      </x:c>
      <x:c r="AB20" s="306" t="n">
        <x:f>'Actions Correctives'!G9</x:f>
        <x:v>1</x:v>
      </x:c>
    </x:row>
    <x:row r="21">
      <x:c r="A21" s="290" t="str">
        <x:f>'Base KPI'!A10</x:f>
        <x:v>Sep</x:v>
      </x:c>
      <x:c r="B21" s="288" t="n">
        <x:f>'Base KPI'!C10</x:f>
        <x:v>0</x:v>
      </x:c>
      <x:c r="C21" s="202" t="n">
        <x:f>'Base KPI'!E10</x:f>
        <x:v>4</x:v>
      </x:c>
      <x:c r="D21" s="202" t="n">
        <x:f>'Base KPI'!F10</x:f>
        <x:v>8</x:v>
      </x:c>
      <x:c r="E21" s="286" t="n">
        <x:f>'Base KPI'!M10</x:f>
        <x:v>0</x:v>
      </x:c>
      <x:c r="F21" s="286" t="n">
        <x:f>'Base KPI'!N10</x:f>
        <x:v>0</x:v>
      </x:c>
      <x:c r="G21" s="202"/>
      <x:c r="H21" s="202"/>
      <x:c r="I21" s="202" t="str">
        <x:v>Eau m³</x:v>
      </x:c>
      <x:c r="J21" s="202" t="n">
        <x:v>145</x:v>
      </x:c>
      <x:c r="K21" s="202" t="n">
        <x:v>140</x:v>
      </x:c>
      <x:c r="L21" s="202" t="n">
        <x:v>136</x:v>
      </x:c>
      <x:c r="M21" s="202" t="n">
        <x:v>132</x:v>
      </x:c>
      <x:c r="N21" s="202" t="n">
        <x:v>128</x:v>
      </x:c>
      <x:c r="O21" s="202" t="n">
        <x:v>126</x:v>
      </x:c>
      <x:c r="P21" s="202" t="str">
        <x:v>↘</x:v>
      </x:c>
      <x:c r="Q21" s="202"/>
      <x:c r="R21" s="202"/>
      <x:c r="S21" s="202"/>
      <x:c r="T21" s="202"/>
      <x:c r="U21" s="202"/>
      <x:c r="V21" s="202"/>
      <x:c r="W21" s="202"/>
      <x:c r="X21" s="202"/>
    </x:row>
    <x:row r="22">
      <x:c r="A22" s="290" t="str">
        <x:f>'Base KPI'!A11</x:f>
        <x:v>Oct</x:v>
      </x:c>
      <x:c r="B22" s="288" t="n">
        <x:f>'Base KPI'!C11</x:f>
        <x:v>1</x:v>
      </x:c>
      <x:c r="C22" s="202" t="n">
        <x:f>'Base KPI'!E11</x:f>
        <x:v>6</x:v>
      </x:c>
      <x:c r="D22" s="202" t="n">
        <x:f>'Base KPI'!F11</x:f>
        <x:v>7</x:v>
      </x:c>
      <x:c r="E22" s="286" t="n">
        <x:f>'Base KPI'!M11</x:f>
        <x:v>51.81347150259067</x:v>
      </x:c>
      <x:c r="F22" s="286" t="n">
        <x:f>'Base KPI'!N11</x:f>
        <x:v>0.05181347150259067</x:v>
      </x:c>
      <x:c r="G22" s="202"/>
      <x:c r="H22" s="202"/>
      <x:c r="I22" s="202" t="str">
        <x:v>Énergie kWh</x:v>
      </x:c>
      <x:c r="J22" s="202" t="n">
        <x:v>5600</x:v>
      </x:c>
      <x:c r="K22" s="202" t="n">
        <x:v>5450</x:v>
      </x:c>
      <x:c r="L22" s="202" t="n">
        <x:v>5300</x:v>
      </x:c>
      <x:c r="M22" s="202" t="n">
        <x:v>5200</x:v>
      </x:c>
      <x:c r="N22" s="202" t="n">
        <x:v>5050</x:v>
      </x:c>
      <x:c r="O22" s="202" t="n">
        <x:v>4980</x:v>
      </x:c>
      <x:c r="P22" s="202" t="str">
        <x:v>↘</x:v>
      </x:c>
      <x:c r="Q22" s="202"/>
      <x:c r="R22" s="202"/>
      <x:c r="S22" s="202"/>
      <x:c r="T22" s="202"/>
      <x:c r="U22" s="202"/>
      <x:c r="V22" s="202"/>
      <x:c r="W22" s="202"/>
      <x:c r="X22" s="202"/>
    </x:row>
    <x:row r="23">
      <x:c r="A23" s="290" t="str">
        <x:f>'Base KPI'!A12</x:f>
        <x:v>Nov</x:v>
      </x:c>
      <x:c r="B23" s="288" t="n">
        <x:f>'Base KPI'!C12</x:f>
        <x:v>0</x:v>
      </x:c>
      <x:c r="C23" s="202" t="n">
        <x:f>'Base KPI'!E12</x:f>
        <x:v>4</x:v>
      </x:c>
      <x:c r="D23" s="202" t="n">
        <x:f>'Base KPI'!F12</x:f>
        <x:v>5</x:v>
      </x:c>
      <x:c r="E23" s="286" t="n">
        <x:f>'Base KPI'!M12</x:f>
        <x:v>0</x:v>
      </x:c>
      <x:c r="F23" s="286" t="n">
        <x:f>'Base KPI'!N12</x:f>
        <x:v>0</x:v>
      </x:c>
      <x:c r="G23" s="202"/>
      <x:c r="H23" s="202"/>
      <x:c r="I23" s="202" t="str">
        <x:v>Déchets kg</x:v>
      </x:c>
      <x:c r="J23" s="202" t="n">
        <x:v>860</x:v>
      </x:c>
      <x:c r="K23" s="202" t="n">
        <x:v>840</x:v>
      </x:c>
      <x:c r="L23" s="202" t="n">
        <x:v>820</x:v>
      </x:c>
      <x:c r="M23" s="202" t="n">
        <x:v>805</x:v>
      </x:c>
      <x:c r="N23" s="284" t="n">
        <x:v>780</x:v>
      </x:c>
      <x:c r="O23" s="202" t="n">
        <x:v>760</x:v>
      </x:c>
      <x:c r="P23" s="202" t="str">
        <x:v>↘</x:v>
      </x:c>
      <x:c r="Q23" s="202"/>
      <x:c r="R23" s="202"/>
      <x:c r="S23" s="202"/>
      <x:c r="T23" s="202"/>
      <x:c r="U23" s="202"/>
      <x:c r="V23" s="202"/>
      <x:c r="W23" s="202"/>
      <x:c r="X23" s="202"/>
    </x:row>
    <x:row r="24">
      <x:c r="A24" s="290" t="str">
        <x:f>'Base KPI'!A13</x:f>
        <x:v>Déc</x:v>
      </x:c>
      <x:c r="B24" s="288" t="n">
        <x:f>'Base KPI'!C13</x:f>
        <x:v>0</x:v>
      </x:c>
      <x:c r="C24" s="202" t="n">
        <x:f>'Base KPI'!E13</x:f>
        <x:v>3</x:v>
      </x:c>
      <x:c r="D24" s="202" t="n">
        <x:f>'Base KPI'!F13</x:f>
        <x:v>4</x:v>
      </x:c>
      <x:c r="E24" s="286" t="n">
        <x:f>'Base KPI'!M13</x:f>
        <x:v>0</x:v>
      </x:c>
      <x:c r="F24" s="286" t="n">
        <x:f>'Base KPI'!N13</x:f>
        <x:v>0</x:v>
      </x:c>
      <x:c r="G24" s="202"/>
      <x:c r="H24" s="202"/>
      <x:c r="I24" s="202" t="str">
        <x:v>Recyclage %</x:v>
      </x:c>
      <x:c r="J24" s="202" t="n">
        <x:v>0.62</x:v>
      </x:c>
      <x:c r="K24" s="202" t="n">
        <x:v>0.64</x:v>
      </x:c>
      <x:c r="L24" s="202" t="n">
        <x:v>0.67</x:v>
      </x:c>
      <x:c r="M24" s="202" t="n">
        <x:v>0.69</x:v>
      </x:c>
      <x:c r="N24" s="202" t="n">
        <x:v>0.71</x:v>
      </x:c>
      <x:c r="O24" s="202" t="n">
        <x:v>0.73</x:v>
      </x:c>
      <x:c r="P24" s="202" t="str">
        <x:v>↗</x:v>
      </x:c>
      <x:c r="Q24" s="202"/>
      <x:c r="R24" s="202"/>
      <x:c r="S24" s="202"/>
      <x:c r="T24" s="202"/>
      <x:c r="U24" s="202"/>
      <x:c r="V24" s="202"/>
      <x:c r="W24" s="202"/>
      <x:c r="X24" s="202"/>
    </x:row>
    <x:row r="25">
      <x:c r="A25" s="202"/>
      <x:c r="B25" s="202"/>
      <x:c r="C25" s="202"/>
      <x:c r="D25" s="202"/>
      <x:c r="E25" s="202"/>
      <x:c r="F25" s="202"/>
      <x:c r="G25" s="202"/>
      <x:c r="H25" s="202"/>
      <x:c r="I25" s="202" t="str">
        <x:v>CO₂ kg</x:v>
      </x:c>
      <x:c r="J25" s="202" t="n">
        <x:v>1250</x:v>
      </x:c>
      <x:c r="K25" s="202" t="n">
        <x:v>1210</x:v>
      </x:c>
      <x:c r="L25" s="202" t="n">
        <x:v>1185</x:v>
      </x:c>
      <x:c r="M25" s="202" t="n">
        <x:v>1150</x:v>
      </x:c>
      <x:c r="N25" s="202" t="n">
        <x:v>1110</x:v>
      </x:c>
      <x:c r="O25" s="202" t="n">
        <x:v>1080</x:v>
      </x:c>
      <x:c r="P25" s="202" t="str">
        <x:v>↘</x:v>
      </x:c>
      <x:c r="Q25" s="202"/>
      <x:c r="R25" s="202"/>
      <x:c r="S25" s="202"/>
      <x:c r="T25" s="202"/>
      <x:c r="U25" s="202"/>
      <x:c r="V25" s="202"/>
      <x:c r="W25" s="202"/>
      <x:c r="X25" s="202"/>
    </x:row>
    <x:row r="26">
      <x:c r="A26" s="202"/>
      <x:c r="B26" s="202"/>
      <x:c r="C26" s="202"/>
      <x:c r="D26" s="202"/>
      <x:c r="E26" s="202"/>
      <x:c r="F26" s="202"/>
      <x:c r="G26" s="202"/>
      <x:c r="H26" s="202"/>
      <x:c r="I26" s="202"/>
      <x:c r="J26" s="202"/>
      <x:c r="K26" s="202"/>
      <x:c r="L26" s="202"/>
      <x:c r="M26" s="202"/>
      <x:c r="N26" s="202"/>
      <x:c r="O26" s="202"/>
      <x:c r="P26" s="202"/>
      <x:c r="Q26" s="202"/>
      <x:c r="R26" s="202"/>
      <x:c r="S26" s="202"/>
      <x:c r="T26" s="202"/>
      <x:c r="U26" s="202"/>
      <x:c r="V26" s="202"/>
      <x:c r="W26" s="202"/>
      <x:c r="X26" s="202"/>
    </x:row>
    <x:row r="27">
      <x:c r="A27" s="202"/>
      <x:c r="B27" s="202"/>
      <x:c r="C27" s="202"/>
      <x:c r="D27" s="202"/>
      <x:c r="E27" s="202"/>
      <x:c r="F27" s="202"/>
      <x:c r="G27" s="202"/>
      <x:c r="H27" s="202"/>
      <x:c r="I27" s="202"/>
      <x:c r="J27" s="202"/>
      <x:c r="K27" s="202"/>
      <x:c r="L27" s="202"/>
      <x:c r="M27" s="202"/>
      <x:c r="N27" s="202"/>
      <x:c r="O27" s="202"/>
      <x:c r="P27" s="202"/>
      <x:c r="Q27" s="202"/>
      <x:c r="R27" s="202"/>
      <x:c r="S27" s="202"/>
      <x:c r="T27" s="202"/>
      <x:c r="U27" s="202"/>
      <x:c r="V27" s="202"/>
      <x:c r="W27" s="202"/>
      <x:c r="X27" s="202"/>
    </x:row>
    <x:row r="28">
      <x:c r="A28" s="227" t="str">
        <x:v>SYNTHÈSE OPÉRATIONNELLE HSE</x:v>
      </x:c>
      <x:c r="B28" s="227"/>
      <x:c r="C28" s="227"/>
      <x:c r="D28" s="227"/>
      <x:c r="E28" s="227"/>
      <x:c r="F28" s="227"/>
      <x:c r="G28" s="227"/>
      <x:c r="H28" s="227"/>
      <x:c r="I28" s="227"/>
      <x:c r="J28" s="227"/>
      <x:c r="K28" s="227"/>
      <x:c r="L28" s="227"/>
      <x:c r="M28" s="227"/>
      <x:c r="N28" s="227"/>
      <x:c r="O28" s="227"/>
      <x:c r="P28" s="227"/>
      <x:c r="Q28" s="227"/>
      <x:c r="R28" s="227"/>
      <x:c r="S28" s="227"/>
      <x:c r="T28" s="227"/>
      <x:c r="U28" s="227"/>
      <x:c r="V28" s="227"/>
      <x:c r="W28" s="227"/>
      <x:c r="X28" s="227"/>
    </x:row>
    <x:row r="29">
      <x:c r="A29" s="202"/>
      <x:c r="B29" s="202"/>
      <x:c r="C29" s="202"/>
      <x:c r="D29" s="202"/>
      <x:c r="E29" s="202"/>
      <x:c r="F29" s="202"/>
      <x:c r="G29" s="202"/>
      <x:c r="H29" s="202"/>
      <x:c r="I29" s="202"/>
      <x:c r="J29" s="202"/>
      <x:c r="K29" s="202"/>
      <x:c r="L29" s="202"/>
      <x:c r="M29" s="202"/>
      <x:c r="N29" s="202"/>
      <x:c r="O29" s="202"/>
      <x:c r="P29" s="202"/>
      <x:c r="Q29" s="202"/>
      <x:c r="R29" s="202"/>
      <x:c r="S29" s="202"/>
      <x:c r="T29" s="202"/>
      <x:c r="U29" s="202"/>
      <x:c r="V29" s="202"/>
      <x:c r="W29" s="202"/>
      <x:c r="X29" s="202"/>
    </x:row>
    <x:row r="30">
      <x:c r="A30" s="229" t="str">
        <x:v>Bloc</x:v>
      </x:c>
      <x:c r="B30" s="229" t="str">
        <x:v>Lecture rapide</x:v>
      </x:c>
      <x:c r="C30" s="229" t="str">
        <x:v>Niveau</x:v>
      </x:c>
      <x:c r="D30" s="202"/>
      <x:c r="E30" s="202"/>
      <x:c r="F30" s="202"/>
      <x:c r="G30" s="202"/>
      <x:c r="H30" s="202"/>
      <x:c r="I30" s="202"/>
      <x:c r="J30" s="202" t="str">
        <x:v>Mini registre des incidents récents</x:v>
      </x:c>
      <x:c r="K30" s="202" t="str"/>
      <x:c r="L30" s="202" t="str"/>
      <x:c r="M30" s="202" t="str"/>
      <x:c r="N30" s="202" t="str"/>
      <x:c r="O30" s="202" t="str"/>
      <x:c r="P30" s="202" t="str"/>
      <x:c r="Q30" s="202" t="str"/>
      <x:c r="R30" s="202" t="str"/>
      <x:c r="S30" s="202" t="str"/>
      <x:c r="T30" s="202" t="str"/>
      <x:c r="U30" s="202" t="str"/>
      <x:c r="V30" s="202" t="str"/>
      <x:c r="W30" s="202" t="str"/>
      <x:c r="X30" s="202" t="str"/>
    </x:row>
    <x:row r="31">
      <x:c r="A31" s="202" t="str">
        <x:v>Sécurité</x:v>
      </x:c>
      <x:c r="B31" s="202" t="str">
        <x:v>TF et TG restent sous les seuils cibles. Les presqu'accidents baissent sur le dernier trimestre.</x:v>
      </x:c>
      <x:c r="C31" s="202" t="str">
        <x:v>Vert</x:v>
      </x:c>
      <x:c r="D31" s="202"/>
      <x:c r="E31" s="202"/>
      <x:c r="F31" s="202"/>
      <x:c r="G31" s="202"/>
      <x:c r="H31" s="202"/>
      <x:c r="I31" s="202"/>
      <x:c r="J31" s="229" t="str">
        <x:v>Date</x:v>
      </x:c>
      <x:c r="K31" s="229" t="str">
        <x:v>Zone</x:v>
      </x:c>
      <x:c r="L31" s="229" t="str">
        <x:v>Type</x:v>
      </x:c>
      <x:c r="M31" s="229" t="str">
        <x:v>Gravité</x:v>
      </x:c>
      <x:c r="N31" s="229" t="str">
        <x:v>Statut</x:v>
      </x:c>
      <x:c r="O31" s="229" t="str">
        <x:v>Action</x:v>
      </x:c>
      <x:c r="P31" s="202" t="str"/>
      <x:c r="Q31" s="202" t="str"/>
      <x:c r="R31" s="202" t="str"/>
      <x:c r="S31" s="202" t="str"/>
      <x:c r="T31" s="202" t="str"/>
      <x:c r="U31" s="202" t="str"/>
      <x:c r="V31" s="202" t="str"/>
      <x:c r="W31" s="202" t="str"/>
      <x:c r="X31" s="202" t="str"/>
    </x:row>
    <x:row r="32">
      <x:c r="A32" s="202" t="str">
        <x:v>Hygiène</x:v>
      </x:c>
      <x:c r="B32" s="202" t="str">
        <x:v>Contrôles terrain conformes, vigilance sur EPI et plan de nettoyage.</x:v>
      </x:c>
      <x:c r="C32" s="202" t="str">
        <x:v>Vert</x:v>
      </x:c>
      <x:c r="D32" s="202"/>
      <x:c r="E32" s="202"/>
      <x:c r="F32" s="202"/>
      <x:c r="G32" s="202"/>
      <x:c r="H32" s="202"/>
      <x:c r="I32" s="202"/>
      <x:c r="J32" s="202"/>
      <x:c r="K32" s="202"/>
      <x:c r="L32" s="202"/>
      <x:c r="M32" s="202"/>
      <x:c r="N32" s="202"/>
      <x:c r="O32" s="202"/>
      <x:c r="P32" s="202"/>
      <x:c r="Q32" s="202"/>
      <x:c r="R32" s="202"/>
      <x:c r="S32" s="202"/>
      <x:c r="T32" s="202"/>
      <x:c r="U32" s="202"/>
      <x:c r="V32" s="202"/>
      <x:c r="W32" s="202"/>
      <x:c r="X32" s="202"/>
    </x:row>
    <x:row r="33">
      <x:c r="A33" s="202" t="str">
        <x:v>Environnement</x:v>
      </x:c>
      <x:c r="B33" s="202" t="str">
        <x:v>Baisse progressive eau, énergie, déchets et CO₂. Recyclage en amélioration.</x:v>
      </x:c>
      <x:c r="C33" s="202" t="str">
        <x:v>Vert</x:v>
      </x:c>
      <x:c r="D33" s="202"/>
      <x:c r="E33" s="202"/>
      <x:c r="F33" s="202"/>
      <x:c r="G33" s="202"/>
      <x:c r="H33" s="202"/>
      <x:c r="I33" s="202"/>
      <x:c r="J33" s="292" t="n">
        <x:f>Incidents!A7</x:f>
        <x:v>46145</x:v>
      </x:c>
      <x:c r="K33" s="202" t="str">
        <x:f>Incidents!B7</x:f>
        <x:v>Atelier</x:v>
      </x:c>
      <x:c r="L33" s="202" t="str">
        <x:f>Incidents!C7</x:f>
        <x:v>Situation dangereuse</x:v>
      </x:c>
      <x:c r="M33" s="202" t="str">
        <x:f>Incidents!D7</x:f>
        <x:v>Faible</x:v>
      </x:c>
      <x:c r="N33" s="202" t="str">
        <x:f>Incidents!F7</x:f>
        <x:v>Clôturé</x:v>
      </x:c>
      <x:c r="O33" s="202" t="str">
        <x:f>Incidents!G7</x:f>
        <x:v>Contrôle EPI hebdomadaire</x:v>
      </x:c>
      <x:c r="P33" s="202"/>
      <x:c r="Q33" s="202"/>
      <x:c r="R33" s="202"/>
      <x:c r="S33" s="202"/>
      <x:c r="T33" s="202"/>
      <x:c r="U33" s="202"/>
      <x:c r="V33" s="202"/>
      <x:c r="W33" s="202"/>
      <x:c r="X33" s="202"/>
    </x:row>
    <x:row r="34">
      <x:c r="A34" s="202" t="str">
        <x:v>Audits</x:v>
      </x:c>
      <x:c r="B34" s="202" t="str">
        <x:v>Audits presque complets, quelques contrôles à clôturer.</x:v>
      </x:c>
      <x:c r="C34" s="202" t="str">
        <x:v>Orange</x:v>
      </x:c>
      <x:c r="D34" s="202"/>
      <x:c r="E34" s="202"/>
      <x:c r="F34" s="202"/>
      <x:c r="G34" s="202"/>
      <x:c r="H34" s="202"/>
      <x:c r="I34" s="202"/>
      <x:c r="J34" s="292" t="n">
        <x:f>Incidents!A8</x:f>
        <x:v>46180</x:v>
      </x:c>
      <x:c r="K34" s="202" t="str">
        <x:f>Incidents!B8</x:f>
        <x:v>Maintenance</x:v>
      </x:c>
      <x:c r="L34" s="202" t="str">
        <x:f>Incidents!C8</x:f>
        <x:v>Presqu'accident</x:v>
      </x:c>
      <x:c r="M34" s="202" t="str">
        <x:f>Incidents!D8</x:f>
        <x:v>Élevée</x:v>
      </x:c>
      <x:c r="N34" s="202" t="str">
        <x:f>Incidents!F8</x:f>
        <x:v>En cours</x:v>
      </x:c>
      <x:c r="O34" s="202" t="str">
        <x:f>Incidents!G8</x:f>
        <x:v>Rappel LOTO</x:v>
      </x:c>
      <x:c r="P34" s="202"/>
      <x:c r="Q34" s="202"/>
      <x:c r="R34" s="202"/>
      <x:c r="S34" s="202"/>
      <x:c r="T34" s="202"/>
      <x:c r="U34" s="202"/>
      <x:c r="V34" s="202"/>
      <x:c r="W34" s="202"/>
      <x:c r="X34" s="202"/>
    </x:row>
    <x:row r="35">
      <x:c r="A35" s="202" t="str">
        <x:v>Actions</x:v>
      </x:c>
      <x:c r="B35" s="202" t="str">
        <x:v>Priorités critiques encore en cours, suivi hebdomadaire recommandé.</x:v>
      </x:c>
      <x:c r="C35" s="202" t="str">
        <x:v>Orange</x:v>
      </x:c>
      <x:c r="D35" s="202"/>
      <x:c r="E35" s="202"/>
      <x:c r="F35" s="202"/>
      <x:c r="G35" s="202"/>
      <x:c r="H35" s="202"/>
      <x:c r="I35" s="202"/>
      <x:c r="J35" s="292" t="n">
        <x:f>Incidents!A9</x:f>
        <x:v>46211</x:v>
      </x:c>
      <x:c r="K35" s="202" t="str">
        <x:f>Incidents!B9</x:f>
        <x:v>Bureaux</x:v>
      </x:c>
      <x:c r="L35" s="202" t="str">
        <x:f>Incidents!C9</x:f>
        <x:v>Situation dangereuse</x:v>
      </x:c>
      <x:c r="M35" s="202" t="str">
        <x:f>Incidents!D9</x:f>
        <x:v>Faible</x:v>
      </x:c>
      <x:c r="N35" s="202" t="str">
        <x:f>Incidents!F9</x:f>
        <x:v>Clôturé</x:v>
      </x:c>
      <x:c r="O35" s="202" t="str">
        <x:f>Incidents!G9</x:f>
        <x:v>Passe-câble</x:v>
      </x:c>
      <x:c r="P35" s="202"/>
      <x:c r="Q35" s="202"/>
      <x:c r="R35" s="202"/>
      <x:c r="S35" s="202"/>
      <x:c r="T35" s="202"/>
      <x:c r="U35" s="202"/>
      <x:c r="V35" s="202"/>
      <x:c r="W35" s="202"/>
      <x:c r="X35" s="202"/>
    </x:row>
    <x:row r="36">
      <x:c r="A36" s="202" t="str">
        <x:v>Conformité</x:v>
      </x:c>
      <x:c r="B36" s="202" t="str">
        <x:v>Score HSE global en amélioration continue.</x:v>
      </x:c>
      <x:c r="C36" s="202" t="str">
        <x:v>Vert</x:v>
      </x:c>
      <x:c r="D36" s="202"/>
      <x:c r="E36" s="202"/>
      <x:c r="F36" s="202"/>
      <x:c r="G36" s="202"/>
      <x:c r="H36" s="202"/>
      <x:c r="I36" s="202"/>
      <x:c r="J36" s="292" t="n">
        <x:f>Incidents!A10</x:f>
        <x:v>46246</x:v>
      </x:c>
      <x:c r="K36" s="202" t="str">
        <x:f>Incidents!B10</x:f>
        <x:v>Production</x:v>
      </x:c>
      <x:c r="L36" s="202" t="str">
        <x:f>Incidents!C10</x:f>
        <x:v>Presqu'accident</x:v>
      </x:c>
      <x:c r="M36" s="202" t="str">
        <x:f>Incidents!D10</x:f>
        <x:v>Moyenne</x:v>
      </x:c>
      <x:c r="N36" s="202" t="str">
        <x:f>Incidents!F10</x:f>
        <x:v>Ouvert</x:v>
      </x:c>
      <x:c r="O36" s="202" t="str">
        <x:f>Incidents!G10</x:f>
        <x:v>Panneaux danger</x:v>
      </x:c>
      <x:c r="P36" s="202"/>
      <x:c r="Q36" s="202"/>
      <x:c r="R36" s="202"/>
      <x:c r="S36" s="202"/>
      <x:c r="T36" s="202"/>
      <x:c r="U36" s="202"/>
      <x:c r="V36" s="202"/>
      <x:c r="W36" s="202"/>
      <x:c r="X36" s="202"/>
    </x:row>
    <x:row r="37">
      <x:c r="A37" s="202" t="str">
        <x:v>Décision</x:v>
      </x:c>
      <x:c r="B37" s="202" t="str">
        <x:v>Maintenir le plan d'actions et renforcer la prévention maintenance.</x:v>
      </x:c>
      <x:c r="C37" s="202" t="str">
        <x:v>Priorité</x:v>
      </x:c>
      <x:c r="D37" s="202"/>
      <x:c r="E37" s="202"/>
      <x:c r="F37" s="202"/>
      <x:c r="G37" s="202"/>
      <x:c r="H37" s="202"/>
      <x:c r="I37" s="202"/>
      <x:c r="J37" s="202"/>
      <x:c r="K37" s="202"/>
      <x:c r="L37" s="202"/>
      <x:c r="M37" s="202"/>
      <x:c r="N37" s="202"/>
      <x:c r="O37" s="202"/>
      <x:c r="P37" s="202"/>
      <x:c r="Q37" s="202"/>
      <x:c r="R37" s="202"/>
      <x:c r="S37" s="202"/>
      <x:c r="T37" s="202"/>
      <x:c r="U37" s="202"/>
      <x:c r="V37" s="202"/>
      <x:c r="W37" s="202"/>
      <x:c r="X37" s="202"/>
    </x:row>
    <x:row r="38">
      <x:c r="A38" s="202"/>
      <x:c r="B38" s="202"/>
      <x:c r="C38" s="202"/>
      <x:c r="D38" s="202"/>
      <x:c r="E38" s="202"/>
      <x:c r="F38" s="202"/>
      <x:c r="G38" s="202"/>
      <x:c r="H38" s="202"/>
      <x:c r="I38" s="202"/>
      <x:c r="J38" s="202"/>
      <x:c r="K38" s="202"/>
      <x:c r="L38" s="202"/>
      <x:c r="M38" s="202"/>
      <x:c r="N38" s="202"/>
      <x:c r="O38" s="202"/>
      <x:c r="P38" s="202"/>
      <x:c r="Q38" s="202"/>
      <x:c r="R38" s="202"/>
      <x:c r="S38" s="202"/>
      <x:c r="T38" s="202"/>
      <x:c r="U38" s="202"/>
      <x:c r="V38" s="202"/>
      <x:c r="W38" s="202"/>
      <x:c r="X38" s="202"/>
    </x:row>
    <x:row r="39">
      <x:c r="A39" s="202"/>
      <x:c r="B39" s="202"/>
      <x:c r="C39" s="202"/>
      <x:c r="D39" s="202"/>
      <x:c r="E39" s="202"/>
      <x:c r="F39" s="202"/>
      <x:c r="G39" s="202"/>
      <x:c r="H39" s="202"/>
      <x:c r="I39" s="202"/>
      <x:c r="J39" s="202"/>
      <x:c r="K39" s="202"/>
      <x:c r="L39" s="202"/>
      <x:c r="M39" s="202"/>
      <x:c r="N39" s="202"/>
      <x:c r="O39" s="202"/>
      <x:c r="P39" s="202"/>
      <x:c r="Q39" s="202"/>
      <x:c r="R39" s="202"/>
      <x:c r="S39" s="202"/>
      <x:c r="T39" s="202"/>
      <x:c r="U39" s="202"/>
      <x:c r="V39" s="202"/>
      <x:c r="W39" s="202"/>
      <x:c r="X39" s="202"/>
    </x:row>
    <x:row r="40">
      <x:c r="A40" s="202"/>
      <x:c r="B40" s="202"/>
      <x:c r="C40" s="202"/>
      <x:c r="D40" s="202"/>
      <x:c r="E40" s="202"/>
      <x:c r="F40" s="202"/>
      <x:c r="G40" s="202"/>
      <x:c r="H40" s="202"/>
      <x:c r="I40" s="202"/>
      <x:c r="J40" s="202"/>
      <x:c r="K40" s="202"/>
      <x:c r="L40" s="202"/>
      <x:c r="M40" s="202"/>
      <x:c r="N40" s="202"/>
      <x:c r="O40" s="202"/>
      <x:c r="P40" s="202"/>
      <x:c r="Q40" s="202"/>
      <x:c r="R40" s="202"/>
      <x:c r="S40" s="202"/>
      <x:c r="T40" s="202"/>
      <x:c r="U40" s="202"/>
      <x:c r="V40" s="202"/>
      <x:c r="W40" s="202"/>
      <x:c r="X40" s="202"/>
    </x:row>
    <x:row r="41">
      <x:c r="A41" s="202"/>
      <x:c r="B41" s="202"/>
      <x:c r="C41" s="202"/>
      <x:c r="D41" s="202"/>
      <x:c r="E41" s="202"/>
      <x:c r="F41" s="202"/>
      <x:c r="G41" s="202"/>
      <x:c r="H41" s="202"/>
      <x:c r="I41" s="202"/>
      <x:c r="J41" s="202"/>
      <x:c r="K41" s="202"/>
      <x:c r="L41" s="202"/>
      <x:c r="M41" s="202"/>
      <x:c r="N41" s="202"/>
      <x:c r="O41" s="202"/>
      <x:c r="P41" s="202"/>
      <x:c r="Q41" s="202"/>
      <x:c r="R41" s="202"/>
      <x:c r="S41" s="202"/>
      <x:c r="T41" s="202"/>
      <x:c r="U41" s="202"/>
      <x:c r="V41" s="202"/>
      <x:c r="W41" s="202"/>
      <x:c r="X41" s="202"/>
    </x:row>
    <x:row r="42">
      <x:c r="A42" s="202"/>
      <x:c r="B42" s="202"/>
      <x:c r="C42" s="202"/>
      <x:c r="D42" s="202"/>
      <x:c r="E42" s="202"/>
      <x:c r="F42" s="202"/>
      <x:c r="G42" s="202"/>
      <x:c r="H42" s="202"/>
      <x:c r="I42" s="202"/>
      <x:c r="J42" s="202"/>
      <x:c r="K42" s="202"/>
      <x:c r="L42" s="202"/>
      <x:c r="M42" s="202"/>
      <x:c r="N42" s="202"/>
      <x:c r="O42" s="202"/>
      <x:c r="P42" s="202"/>
      <x:c r="Q42" s="202"/>
      <x:c r="R42" s="202"/>
      <x:c r="S42" s="202"/>
      <x:c r="T42" s="202"/>
      <x:c r="U42" s="202"/>
      <x:c r="V42" s="202"/>
      <x:c r="W42" s="202"/>
      <x:c r="X42" s="202"/>
    </x:row>
    <x:row r="43">
      <x:c r="A43" s="202"/>
      <x:c r="B43" s="202"/>
      <x:c r="C43" s="202"/>
      <x:c r="D43" s="202"/>
      <x:c r="E43" s="202"/>
      <x:c r="F43" s="202"/>
      <x:c r="G43" s="202"/>
      <x:c r="H43" s="202"/>
      <x:c r="I43" s="202"/>
      <x:c r="J43" s="202"/>
      <x:c r="K43" s="202"/>
      <x:c r="L43" s="202"/>
      <x:c r="M43" s="202"/>
      <x:c r="N43" s="202"/>
      <x:c r="O43" s="202"/>
      <x:c r="P43" s="202"/>
      <x:c r="Q43" s="202"/>
      <x:c r="R43" s="202"/>
      <x:c r="S43" s="202"/>
      <x:c r="T43" s="202"/>
      <x:c r="U43" s="202"/>
      <x:c r="V43" s="202"/>
      <x:c r="W43" s="202"/>
      <x:c r="X43" s="202"/>
    </x:row>
    <x:row r="44">
      <x:c r="A44" s="202"/>
      <x:c r="B44" s="202"/>
      <x:c r="C44" s="202"/>
      <x:c r="D44" s="202"/>
      <x:c r="E44" s="202"/>
      <x:c r="F44" s="202"/>
      <x:c r="G44" s="202"/>
      <x:c r="H44" s="202"/>
      <x:c r="I44" s="202"/>
      <x:c r="J44" s="202"/>
      <x:c r="K44" s="202"/>
      <x:c r="L44" s="202"/>
      <x:c r="M44" s="202"/>
      <x:c r="N44" s="202"/>
      <x:c r="O44" s="202"/>
      <x:c r="P44" s="202"/>
      <x:c r="Q44" s="202"/>
      <x:c r="R44" s="202"/>
      <x:c r="S44" s="202"/>
      <x:c r="T44" s="202"/>
      <x:c r="U44" s="202"/>
      <x:c r="V44" s="202"/>
      <x:c r="W44" s="202"/>
      <x:c r="X44" s="202"/>
    </x:row>
    <x:row r="45">
      <x:c r="A45" s="202"/>
      <x:c r="B45" s="202"/>
      <x:c r="C45" s="202"/>
      <x:c r="D45" s="202"/>
      <x:c r="E45" s="202"/>
      <x:c r="F45" s="202"/>
      <x:c r="G45" s="202"/>
      <x:c r="H45" s="202"/>
      <x:c r="I45" s="202"/>
      <x:c r="J45" s="202"/>
      <x:c r="K45" s="202"/>
      <x:c r="L45" s="202"/>
      <x:c r="M45" s="202"/>
      <x:c r="N45" s="202"/>
      <x:c r="O45" s="202"/>
      <x:c r="P45" s="202"/>
      <x:c r="Q45" s="202"/>
      <x:c r="R45" s="202"/>
      <x:c r="S45" s="202"/>
      <x:c r="T45" s="202"/>
      <x:c r="U45" s="202"/>
      <x:c r="V45" s="202"/>
      <x:c r="W45" s="202"/>
      <x:c r="X45" s="202"/>
    </x:row>
  </x:sheetData>
  <x:mergeCells>
    <x:mergeCell ref="A1:X2"/>
    <x:mergeCell ref="A3:X3"/>
    <x:mergeCell ref="A5:C5"/>
    <x:mergeCell ref="A6:C7"/>
    <x:mergeCell ref="A8:C8"/>
    <x:mergeCell ref="D5:F5"/>
    <x:mergeCell ref="D6:F7"/>
    <x:mergeCell ref="D8:F8"/>
    <x:mergeCell ref="G5:I5"/>
    <x:mergeCell ref="G6:I7"/>
    <x:mergeCell ref="G8:I8"/>
    <x:mergeCell ref="J5:L5"/>
    <x:mergeCell ref="J6:L7"/>
    <x:mergeCell ref="J8:L8"/>
    <x:mergeCell ref="M5:O5"/>
    <x:mergeCell ref="M6:O7"/>
    <x:mergeCell ref="M8:O8"/>
    <x:mergeCell ref="P5:R5"/>
    <x:mergeCell ref="P6:R7"/>
    <x:mergeCell ref="P8:R8"/>
    <x:mergeCell ref="S5:U5"/>
    <x:mergeCell ref="S6:U7"/>
    <x:mergeCell ref="S8:U8"/>
    <x:mergeCell ref="V5:X5"/>
    <x:mergeCell ref="V6:X7"/>
    <x:mergeCell ref="V8:X8"/>
    <x:mergeCell ref="A10:H10"/>
    <x:mergeCell ref="I10:P10"/>
    <x:mergeCell ref="Q10:X10"/>
    <x:mergeCell ref="A28:X28"/>
  </x:mergeCells>
  <x:conditionalFormatting sqref="J13:J18">
    <x:cfRule type="colorScale" priority="1">
      <x:colorScale>
        <x:cfvo type="min"/>
        <x:cfvo type="percentile" val="50"/>
        <x:cfvo type="max"/>
        <x:color rgb="DCFCE7"/>
        <x:color rgb="FEF3C7"/>
        <x:color rgb="FCA5A5"/>
      </x:colorScale>
    </x:cfRule>
  </x:conditionalFormatting>
  <x:conditionalFormatting sqref="W13:W20">
    <x:cfRule type="dataBar" priority="2">
      <x:dataBar>
        <x:cfvo type="min"/>
        <x:cfvo type="max"/>
        <x:color rgb="22C55E"/>
      </x:dataBar>
      <x:extLst>
        <x:ext xmlns:x14="http://schemas.microsoft.com/office/spreadsheetml/2009/9/main" uri="{B025F937-C7B1-47D3-B67F-A62EFF666E3E}">
          <x14:id>{0D0F22BC-7D1A-6378-3002-4FED63147D2E}</x14:id>
        </x:ext>
      </x:extLst>
    </x:cfRule>
  </x:conditionalFormatting>
  <x:conditionalFormatting sqref="C31:C37">
    <x:cfRule type="expression" dxfId="0" priority="3">
      <x:formula>C31="Orange"</x:formula>
    </x:cfRule>
    <x:cfRule type="expression" dxfId="1" priority="4">
      <x:formula>C31="Vert"</x:formula>
    </x:cfRule>
    <x:cfRule type="expression" dxfId="2" priority="5">
      <x:formula>C31="Priorité"</x:formula>
    </x:cfRule>
  </x:conditionalFormatting>
  <x:pageMargins left="0.7" right="0.7" top="0.75" bottom="0.75" header="0.3" footer="0.3"/>
  <x:drawing xmlns:r="http://schemas.openxmlformats.org/officeDocument/2006/relationships" r:id="R334c433ed95a43ca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0D0F22BC-7D1A-6378-3002-4FED63147D2E}">
            <x14:dataBar gradient="1">
              <x14:cfvo type="min"/>
              <x14:cfvo type="max"/>
              <x14:fillColor rgb="22C55E"/>
            </x14:dataBar>
          </x14:cfRule>
          <xm:sqref>W13:W20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6.730000019073486" hidden="0" customWidth="1"/>
    <x:col min="2" max="2" width="17.229999542236328" hidden="0" customWidth="1"/>
    <x:col min="3" max="3" width="14.9399995803833" hidden="0" customWidth="1"/>
    <x:col min="4" max="4" width="12.920000076293945" hidden="0" customWidth="1"/>
    <x:col min="5" max="5" width="16.290000915527344" hidden="0" customWidth="1"/>
    <x:col min="6" max="6" width="21.530000686645508" hidden="0" customWidth="1"/>
    <x:col min="7" max="7" width="14.539999961853027" hidden="0" customWidth="1"/>
    <x:col min="8" max="8" width="15.210000038146973" hidden="0" customWidth="1"/>
    <x:col min="9" max="9" width="16.690000534057617" hidden="0" customWidth="1"/>
    <x:col min="10" max="10" width="14.800000190734863" hidden="0" customWidth="1"/>
    <x:col min="11" max="11" width="13.729999542236328" hidden="0" customWidth="1"/>
    <x:col min="12" max="12" width="10.630000114440918" hidden="0" customWidth="1"/>
    <x:col min="13" max="13" width="4.440000057220459" hidden="0" customWidth="1"/>
    <x:col min="14" max="14" width="4.849999904632568" hidden="0" customWidth="1"/>
    <x:col min="15" max="15" width="9.829999923706055" hidden="0" customWidth="1"/>
    <x:col min="16" max="16" width="18.56999969482422" hidden="0" customWidth="1"/>
  </x:cols>
  <x:sheetData>
    <x:row r="1" ht="15" hidden="0" customHeight="1">
      <x:c r="A1" s="304" t="str">
        <x:v>Mois</x:v>
      </x:c>
      <x:c r="B1" s="304" t="str">
        <x:v>Heures travaillées</x:v>
      </x:c>
      <x:c r="C1" s="304" t="str">
        <x:v>Accidents arrêt</x:v>
      </x:c>
      <x:c r="D1" s="304" t="str">
        <x:v>Jours perdus</x:v>
      </x:c>
      <x:c r="E1" s="304" t="str">
        <x:v>Presqu'accidents</x:v>
      </x:c>
      <x:c r="F1" s="304" t="str">
        <x:v>Situations dangereuses</x:v>
      </x:c>
      <x:c r="G1" s="304" t="str">
        <x:v>Audits réalisés</x:v>
      </x:c>
      <x:c r="H1" s="304" t="str">
        <x:v>Audits planifiés</x:v>
      </x:c>
      <x:c r="I1" s="304" t="str">
        <x:v>Actions clôturées</x:v>
      </x:c>
      <x:c r="J1" s="304" t="str">
        <x:v>Actions totales</x:v>
      </x:c>
      <x:c r="K1" s="304" t="str">
        <x:v>Conformité %</x:v>
      </x:c>
      <x:c r="L1" s="304" t="str">
        <x:v>Score HSE</x:v>
      </x:c>
      <x:c r="M1" s="304" t="str">
        <x:v>TF</x:v>
      </x:c>
      <x:c r="N1" s="304" t="str">
        <x:v>TG</x:v>
      </x:c>
      <x:c r="O1" s="304" t="str">
        <x:v>Audits %</x:v>
      </x:c>
      <x:c r="P1" s="304" t="str">
        <x:v>Actions clôturées %</x:v>
      </x:c>
      <x:c r="Q1" s="304"/>
      <x:c r="R1" s="304"/>
      <x:c r="S1" s="304"/>
      <x:c r="T1" s="304"/>
      <x:c r="U1" s="304"/>
      <x:c r="V1" s="304"/>
      <x:c r="W1" s="304"/>
      <x:c r="X1" s="304"/>
      <x:c r="Y1" s="304"/>
      <x:c r="Z1" s="304"/>
    </x:row>
    <x:row r="2">
      <x:c r="A2" t="str">
        <x:v>Jan</x:v>
      </x:c>
      <x:c r="B2" t="n">
        <x:v>18500</x:v>
      </x:c>
      <x:c r="C2" t="n">
        <x:v>1</x:v>
      </x:c>
      <x:c r="D2" t="n">
        <x:v>2</x:v>
      </x:c>
      <x:c r="E2" t="n">
        <x:v>7</x:v>
      </x:c>
      <x:c r="F2" t="n">
        <x:v>14</x:v>
      </x:c>
      <x:c r="G2" t="n">
        <x:v>8</x:v>
      </x:c>
      <x:c r="H2" t="n">
        <x:v>10</x:v>
      </x:c>
      <x:c r="I2" t="n">
        <x:v>12</x:v>
      </x:c>
      <x:c r="J2" t="n">
        <x:v>16</x:v>
      </x:c>
      <x:c r="K2" s="306" t="n">
        <x:v>0.88</x:v>
      </x:c>
      <x:c r="L2" s="306" t="n">
        <x:v>0.78</x:v>
      </x:c>
      <x:c r="M2" s="308" t="n">
        <x:f>IF(B2=0,0,C2*1000000/B2)</x:f>
        <x:v>54.054054054054056</x:v>
      </x:c>
      <x:c r="N2" s="308" t="n">
        <x:f>IF(B2=0,0,D2*1000/B2)</x:f>
        <x:v>0.10810810810810811</x:v>
      </x:c>
      <x:c r="O2" s="306" t="n">
        <x:f>IF(H2=0,0,G2/H2)</x:f>
        <x:v>0.8</x:v>
      </x:c>
      <x:c r="P2" s="306" t="n">
        <x:f>IF(J2=0,0,I2/J2)</x:f>
        <x:v>0.75</x:v>
      </x:c>
    </x:row>
    <x:row r="3">
      <x:c r="A3" t="str">
        <x:v>Fév</x:v>
      </x:c>
      <x:c r="B3" t="n">
        <x:v>18800</x:v>
      </x:c>
      <x:c r="C3" t="n">
        <x:v>0</x:v>
      </x:c>
      <x:c r="D3" t="n">
        <x:v>0</x:v>
      </x:c>
      <x:c r="E3" t="n">
        <x:v>5</x:v>
      </x:c>
      <x:c r="F3" t="n">
        <x:v>11</x:v>
      </x:c>
      <x:c r="G3" t="n">
        <x:v>9</x:v>
      </x:c>
      <x:c r="H3" t="n">
        <x:v>10</x:v>
      </x:c>
      <x:c r="I3" t="n">
        <x:v>15</x:v>
      </x:c>
      <x:c r="J3" t="n">
        <x:v>18</x:v>
      </x:c>
      <x:c r="K3" s="306" t="n">
        <x:v>0.9</x:v>
      </x:c>
      <x:c r="L3" s="306" t="n">
        <x:v>0.82</x:v>
      </x:c>
      <x:c r="M3" s="308" t="n">
        <x:f>IF(B3=0,0,C3*1000000/B3)</x:f>
        <x:v>0</x:v>
      </x:c>
      <x:c r="N3" s="308" t="n">
        <x:f>IF(B3=0,0,D3*1000/B3)</x:f>
        <x:v>0</x:v>
      </x:c>
      <x:c r="O3" s="306" t="n">
        <x:f>IF(H3=0,0,G3/H3)</x:f>
        <x:v>0.9</x:v>
      </x:c>
      <x:c r="P3" s="306" t="n">
        <x:f>IF(J3=0,0,I3/J3)</x:f>
        <x:v>0.8333333333333334</x:v>
      </x:c>
    </x:row>
    <x:row r="4">
      <x:c r="A4" t="str">
        <x:v>Mar</x:v>
      </x:c>
      <x:c r="B4" t="n">
        <x:v>18100</x:v>
      </x:c>
      <x:c r="C4" t="n">
        <x:v>1</x:v>
      </x:c>
      <x:c r="D4" t="n">
        <x:v>4</x:v>
      </x:c>
      <x:c r="E4" t="n">
        <x:v>8</x:v>
      </x:c>
      <x:c r="F4" t="n">
        <x:v>12</x:v>
      </x:c>
      <x:c r="G4" t="n">
        <x:v>10</x:v>
      </x:c>
      <x:c r="H4" t="n">
        <x:v>10</x:v>
      </x:c>
      <x:c r="I4" t="n">
        <x:v>18</x:v>
      </x:c>
      <x:c r="J4" t="n">
        <x:v>21</x:v>
      </x:c>
      <x:c r="K4" s="306" t="n">
        <x:v>0.91</x:v>
      </x:c>
      <x:c r="L4" s="306" t="n">
        <x:v>0.8</x:v>
      </x:c>
      <x:c r="M4" s="308" t="n">
        <x:f>IF(B4=0,0,C4*1000000/B4)</x:f>
        <x:v>55.248618784530386</x:v>
      </x:c>
      <x:c r="N4" s="308" t="n">
        <x:f>IF(B4=0,0,D4*1000/B4)</x:f>
        <x:v>0.22099447513812154</x:v>
      </x:c>
      <x:c r="O4" s="306" t="n">
        <x:f>IF(H4=0,0,G4/H4)</x:f>
        <x:v>1</x:v>
      </x:c>
      <x:c r="P4" s="306" t="n">
        <x:f>IF(J4=0,0,I4/J4)</x:f>
        <x:v>0.8571428571428571</x:v>
      </x:c>
    </x:row>
    <x:row r="5">
      <x:c r="A5" t="str">
        <x:v>Avr</x:v>
      </x:c>
      <x:c r="B5" t="n">
        <x:v>19200</x:v>
      </x:c>
      <x:c r="C5" t="n">
        <x:v>0</x:v>
      </x:c>
      <x:c r="D5" t="n">
        <x:v>0</x:v>
      </x:c>
      <x:c r="E5" t="n">
        <x:v>6</x:v>
      </x:c>
      <x:c r="F5" t="n">
        <x:v>10</x:v>
      </x:c>
      <x:c r="G5" t="n">
        <x:v>9</x:v>
      </x:c>
      <x:c r="H5" t="n">
        <x:v>10</x:v>
      </x:c>
      <x:c r="I5" t="n">
        <x:v>19</x:v>
      </x:c>
      <x:c r="J5" t="n">
        <x:v>22</x:v>
      </x:c>
      <x:c r="K5" s="306" t="n">
        <x:v>0.92</x:v>
      </x:c>
      <x:c r="L5" s="306" t="n">
        <x:v>0.86</x:v>
      </x:c>
      <x:c r="M5" s="308" t="n">
        <x:f>IF(B5=0,0,C5*1000000/B5)</x:f>
        <x:v>0</x:v>
      </x:c>
      <x:c r="N5" s="308" t="n">
        <x:f>IF(B5=0,0,D5*1000/B5)</x:f>
        <x:v>0</x:v>
      </x:c>
      <x:c r="O5" s="306" t="n">
        <x:f>IF(H5=0,0,G5/H5)</x:f>
        <x:v>0.9</x:v>
      </x:c>
      <x:c r="P5" s="306" t="n">
        <x:f>IF(J5=0,0,I5/J5)</x:f>
        <x:v>0.8636363636363636</x:v>
      </x:c>
    </x:row>
    <x:row r="6">
      <x:c r="A6" t="str">
        <x:v>Mai</x:v>
      </x:c>
      <x:c r="B6" t="n">
        <x:v>19000</x:v>
      </x:c>
      <x:c r="C6" t="n">
        <x:v>0</x:v>
      </x:c>
      <x:c r="D6" t="n">
        <x:v>0</x:v>
      </x:c>
      <x:c r="E6" t="n">
        <x:v>4</x:v>
      </x:c>
      <x:c r="F6" t="n">
        <x:v>8</x:v>
      </x:c>
      <x:c r="G6" t="n">
        <x:v>11</x:v>
      </x:c>
      <x:c r="H6" t="n">
        <x:v>12</x:v>
      </x:c>
      <x:c r="I6" t="n">
        <x:v>21</x:v>
      </x:c>
      <x:c r="J6" t="n">
        <x:v>24</x:v>
      </x:c>
      <x:c r="K6" s="306" t="n">
        <x:v>0.94</x:v>
      </x:c>
      <x:c r="L6" s="306" t="n">
        <x:v>0.89</x:v>
      </x:c>
      <x:c r="M6" s="308" t="n">
        <x:f>IF(B6=0,0,C6*1000000/B6)</x:f>
        <x:v>0</x:v>
      </x:c>
      <x:c r="N6" s="308" t="n">
        <x:f>IF(B6=0,0,D6*1000/B6)</x:f>
        <x:v>0</x:v>
      </x:c>
      <x:c r="O6" s="306" t="n">
        <x:f>IF(H6=0,0,G6/H6)</x:f>
        <x:v>0.9166666666666666</x:v>
      </x:c>
      <x:c r="P6" s="306" t="n">
        <x:f>IF(J6=0,0,I6/J6)</x:f>
        <x:v>0.875</x:v>
      </x:c>
    </x:row>
    <x:row r="7">
      <x:c r="A7" t="str">
        <x:v>Juin</x:v>
      </x:c>
      <x:c r="B7" t="n">
        <x:v>18750</x:v>
      </x:c>
      <x:c r="C7" t="n">
        <x:v>1</x:v>
      </x:c>
      <x:c r="D7" t="n">
        <x:v>3</x:v>
      </x:c>
      <x:c r="E7" t="n">
        <x:v>7</x:v>
      </x:c>
      <x:c r="F7" t="n">
        <x:v>9</x:v>
      </x:c>
      <x:c r="G7" t="n">
        <x:v>10</x:v>
      </x:c>
      <x:c r="H7" t="n">
        <x:v>12</x:v>
      </x:c>
      <x:c r="I7" t="n">
        <x:v>22</x:v>
      </x:c>
      <x:c r="J7" t="n">
        <x:v>25</x:v>
      </x:c>
      <x:c r="K7" s="306" t="n">
        <x:v>0.93</x:v>
      </x:c>
      <x:c r="L7" s="306" t="n">
        <x:v>0.87</x:v>
      </x:c>
      <x:c r="M7" s="308" t="n">
        <x:f>IF(B7=0,0,C7*1000000/B7)</x:f>
        <x:v>53.333333333333336</x:v>
      </x:c>
      <x:c r="N7" s="308" t="n">
        <x:f>IF(B7=0,0,D7*1000/B7)</x:f>
        <x:v>0.16</x:v>
      </x:c>
      <x:c r="O7" s="306" t="n">
        <x:f>IF(H7=0,0,G7/H7)</x:f>
        <x:v>0.8333333333333334</x:v>
      </x:c>
      <x:c r="P7" s="306" t="n">
        <x:f>IF(J7=0,0,I7/J7)</x:f>
        <x:v>0.88</x:v>
      </x:c>
    </x:row>
    <x:row r="8">
      <x:c r="A8" t="str">
        <x:v>Juil</x:v>
      </x:c>
      <x:c r="B8" t="n">
        <x:v>17600</x:v>
      </x:c>
      <x:c r="C8" t="n">
        <x:v>0</x:v>
      </x:c>
      <x:c r="D8" t="n">
        <x:v>0</x:v>
      </x:c>
      <x:c r="E8" t="n">
        <x:v>5</x:v>
      </x:c>
      <x:c r="F8" t="n">
        <x:v>7</x:v>
      </x:c>
      <x:c r="G8" t="n">
        <x:v>8</x:v>
      </x:c>
      <x:c r="H8" t="n">
        <x:v>8</x:v>
      </x:c>
      <x:c r="I8" t="n">
        <x:v>20</x:v>
      </x:c>
      <x:c r="J8" t="n">
        <x:v>22</x:v>
      </x:c>
      <x:c r="K8" s="306" t="n">
        <x:v>0.95</x:v>
      </x:c>
      <x:c r="L8" s="306" t="n">
        <x:v>0.91</x:v>
      </x:c>
      <x:c r="M8" s="308" t="n">
        <x:f>IF(B8=0,0,C8*1000000/B8)</x:f>
        <x:v>0</x:v>
      </x:c>
      <x:c r="N8" s="308" t="n">
        <x:f>IF(B8=0,0,D8*1000/B8)</x:f>
        <x:v>0</x:v>
      </x:c>
      <x:c r="O8" s="306" t="n">
        <x:f>IF(H8=0,0,G8/H8)</x:f>
        <x:v>1</x:v>
      </x:c>
      <x:c r="P8" s="306" t="n">
        <x:f>IF(J8=0,0,I8/J8)</x:f>
        <x:v>0.9090909090909091</x:v>
      </x:c>
    </x:row>
    <x:row r="9">
      <x:c r="A9" t="str">
        <x:v>Août</x:v>
      </x:c>
      <x:c r="B9" t="n">
        <x:v>17400</x:v>
      </x:c>
      <x:c r="C9" t="n">
        <x:v>0</x:v>
      </x:c>
      <x:c r="D9" t="n">
        <x:v>0</x:v>
      </x:c>
      <x:c r="E9" t="n">
        <x:v>3</x:v>
      </x:c>
      <x:c r="F9" t="n">
        <x:v>6</x:v>
      </x:c>
      <x:c r="G9" t="n">
        <x:v>8</x:v>
      </x:c>
      <x:c r="H9" t="n">
        <x:v>8</x:v>
      </x:c>
      <x:c r="I9" t="n">
        <x:v>19</x:v>
      </x:c>
      <x:c r="J9" t="n">
        <x:v>21</x:v>
      </x:c>
      <x:c r="K9" s="306" t="n">
        <x:v>0.96</x:v>
      </x:c>
      <x:c r="L9" s="306" t="n">
        <x:v>0.93</x:v>
      </x:c>
      <x:c r="M9" s="308" t="n">
        <x:f>IF(B9=0,0,C9*1000000/B9)</x:f>
        <x:v>0</x:v>
      </x:c>
      <x:c r="N9" s="308" t="n">
        <x:f>IF(B9=0,0,D9*1000/B9)</x:f>
        <x:v>0</x:v>
      </x:c>
      <x:c r="O9" s="306" t="n">
        <x:f>IF(H9=0,0,G9/H9)</x:f>
        <x:v>1</x:v>
      </x:c>
      <x:c r="P9" s="306" t="n">
        <x:f>IF(J9=0,0,I9/J9)</x:f>
        <x:v>0.9047619047619048</x:v>
      </x:c>
    </x:row>
    <x:row r="10">
      <x:c r="A10" t="str">
        <x:v>Sep</x:v>
      </x:c>
      <x:c r="B10" t="n">
        <x:v>18900</x:v>
      </x:c>
      <x:c r="C10" t="n">
        <x:v>0</x:v>
      </x:c>
      <x:c r="D10" t="n">
        <x:v>0</x:v>
      </x:c>
      <x:c r="E10" t="n">
        <x:v>4</x:v>
      </x:c>
      <x:c r="F10" t="n">
        <x:v>8</x:v>
      </x:c>
      <x:c r="G10" t="n">
        <x:v>10</x:v>
      </x:c>
      <x:c r="H10" t="n">
        <x:v>10</x:v>
      </x:c>
      <x:c r="I10" t="n">
        <x:v>23</x:v>
      </x:c>
      <x:c r="J10" t="n">
        <x:v>25</x:v>
      </x:c>
      <x:c r="K10" s="306" t="n">
        <x:v>0.95</x:v>
      </x:c>
      <x:c r="L10" s="306" t="n">
        <x:v>0.92</x:v>
      </x:c>
      <x:c r="M10" s="308" t="n">
        <x:f>IF(B10=0,0,C10*1000000/B10)</x:f>
        <x:v>0</x:v>
      </x:c>
      <x:c r="N10" s="308" t="n">
        <x:f>IF(B10=0,0,D10*1000/B10)</x:f>
        <x:v>0</x:v>
      </x:c>
      <x:c r="O10" s="306" t="n">
        <x:f>IF(H10=0,0,G10/H10)</x:f>
        <x:v>1</x:v>
      </x:c>
      <x:c r="P10" s="306" t="n">
        <x:f>IF(J10=0,0,I10/J10)</x:f>
        <x:v>0.92</x:v>
      </x:c>
    </x:row>
    <x:row r="11">
      <x:c r="A11" t="str">
        <x:v>Oct</x:v>
      </x:c>
      <x:c r="B11" t="n">
        <x:v>19300</x:v>
      </x:c>
      <x:c r="C11" t="n">
        <x:v>1</x:v>
      </x:c>
      <x:c r="D11" t="n">
        <x:v>1</x:v>
      </x:c>
      <x:c r="E11" t="n">
        <x:v>6</x:v>
      </x:c>
      <x:c r="F11" t="n">
        <x:v>7</x:v>
      </x:c>
      <x:c r="G11" t="n">
        <x:v>12</x:v>
      </x:c>
      <x:c r="H11" t="n">
        <x:v>12</x:v>
      </x:c>
      <x:c r="I11" t="n">
        <x:v>25</x:v>
      </x:c>
      <x:c r="J11" t="n">
        <x:v>28</x:v>
      </x:c>
      <x:c r="K11" s="306" t="n">
        <x:v>0.97</x:v>
      </x:c>
      <x:c r="L11" s="306" t="n">
        <x:v>0.94</x:v>
      </x:c>
      <x:c r="M11" s="308" t="n">
        <x:f>IF(B11=0,0,C11*1000000/B11)</x:f>
        <x:v>51.81347150259067</x:v>
      </x:c>
      <x:c r="N11" s="308" t="n">
        <x:f>IF(B11=0,0,D11*1000/B11)</x:f>
        <x:v>0.05181347150259067</x:v>
      </x:c>
      <x:c r="O11" s="306" t="n">
        <x:f>IF(H11=0,0,G11/H11)</x:f>
        <x:v>1</x:v>
      </x:c>
      <x:c r="P11" s="306" t="n">
        <x:f>IF(J11=0,0,I11/J11)</x:f>
        <x:v>0.8928571428571429</x:v>
      </x:c>
    </x:row>
    <x:row r="12">
      <x:c r="A12" t="str">
        <x:v>Nov</x:v>
      </x:c>
      <x:c r="B12" t="n">
        <x:v>19050</x:v>
      </x:c>
      <x:c r="C12" t="n">
        <x:v>0</x:v>
      </x:c>
      <x:c r="D12" t="n">
        <x:v>0</x:v>
      </x:c>
      <x:c r="E12" t="n">
        <x:v>4</x:v>
      </x:c>
      <x:c r="F12" t="n">
        <x:v>5</x:v>
      </x:c>
      <x:c r="G12" t="n">
        <x:v>11</x:v>
      </x:c>
      <x:c r="H12" t="n">
        <x:v>12</x:v>
      </x:c>
      <x:c r="I12" t="n">
        <x:v>26</x:v>
      </x:c>
      <x:c r="J12" t="n">
        <x:v>29</x:v>
      </x:c>
      <x:c r="K12" s="306" t="n">
        <x:v>0.98</x:v>
      </x:c>
      <x:c r="L12" s="306" t="n">
        <x:v>0.96</x:v>
      </x:c>
      <x:c r="M12" s="308" t="n">
        <x:f>IF(B12=0,0,C12*1000000/B12)</x:f>
        <x:v>0</x:v>
      </x:c>
      <x:c r="N12" s="308" t="n">
        <x:f>IF(B12=0,0,D12*1000/B12)</x:f>
        <x:v>0</x:v>
      </x:c>
      <x:c r="O12" s="306" t="n">
        <x:f>IF(H12=0,0,G12/H12)</x:f>
        <x:v>0.9166666666666666</x:v>
      </x:c>
      <x:c r="P12" s="306" t="n">
        <x:f>IF(J12=0,0,I12/J12)</x:f>
        <x:v>0.896551724137931</x:v>
      </x:c>
    </x:row>
    <x:row r="13">
      <x:c r="A13" t="str">
        <x:v>Déc</x:v>
      </x:c>
      <x:c r="B13" t="n">
        <x:v>18600</x:v>
      </x:c>
      <x:c r="C13" t="n">
        <x:v>0</x:v>
      </x:c>
      <x:c r="D13" t="n">
        <x:v>0</x:v>
      </x:c>
      <x:c r="E13" t="n">
        <x:v>3</x:v>
      </x:c>
      <x:c r="F13" t="n">
        <x:v>4</x:v>
      </x:c>
      <x:c r="G13" t="n">
        <x:v>10</x:v>
      </x:c>
      <x:c r="H13" t="n">
        <x:v>10</x:v>
      </x:c>
      <x:c r="I13" t="n">
        <x:v>28</x:v>
      </x:c>
      <x:c r="J13" t="n">
        <x:v>30</x:v>
      </x:c>
      <x:c r="K13" s="306" t="n">
        <x:v>0.98</x:v>
      </x:c>
      <x:c r="L13" s="306" t="n">
        <x:v>0.97</x:v>
      </x:c>
      <x:c r="M13" s="308" t="n">
        <x:f>IF(B13=0,0,C13*1000000/B13)</x:f>
        <x:v>0</x:v>
      </x:c>
      <x:c r="N13" s="308" t="n">
        <x:f>IF(B13=0,0,D13*1000/B13)</x:f>
        <x:v>0</x:v>
      </x:c>
      <x:c r="O13" s="306" t="n">
        <x:f>IF(H13=0,0,G13/H13)</x:f>
        <x:v>1</x:v>
      </x:c>
      <x:c r="P13" s="306" t="n">
        <x:f>IF(J13=0,0,I13/J13)</x:f>
        <x:v>0.9333333333333333</x:v>
      </x:c>
    </x:row>
  </x:sheetData>
  <x:conditionalFormatting sqref="K2:L13">
    <x:cfRule type="colorScale" priority="1">
      <x:colorScale>
        <x:cfvo type="min"/>
        <x:cfvo type="percentile" val="50"/>
        <x:cfvo type="max"/>
        <x:color rgb="FCA5A5"/>
        <x:color rgb="FEF3C7"/>
        <x:color rgb="BBF7D0"/>
      </x:colorScale>
    </x:cfRule>
  </x:conditionalFormatting>
  <x:pageMargins left="0.7" right="0.7" top="0.75" bottom="0.75" header="0.3" footer="0.3"/>
  <x:drawing xmlns:r="http://schemas.openxmlformats.org/officeDocument/2006/relationships" r:id="R0a50cb8db704419c"/>
  <x:tableParts count="1">
    <x:tablePart xmlns:r="http://schemas.openxmlformats.org/officeDocument/2006/relationships" r:id="Rbbab51117de0405b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9.420000076293945" hidden="0" customWidth="1"/>
    <x:col min="2" max="2" width="12.649999618530273" hidden="0" customWidth="1"/>
    <x:col min="3" max="3" width="16.81999969482422" hidden="0" customWidth="1"/>
    <x:col min="4" max="4" width="9.6899995803833" hidden="0" customWidth="1"/>
    <x:col min="5" max="5" width="28" hidden="0" customWidth="1"/>
    <x:col min="6" max="6" width="7.539999961853027" hidden="0" customWidth="1"/>
    <x:col min="7" max="7" width="28" hidden="0" customWidth="1"/>
  </x:cols>
  <x:sheetData>
    <x:row r="1" ht="15" hidden="0" customHeight="1">
      <x:c r="A1" s="304" t="str">
        <x:v>Date</x:v>
      </x:c>
      <x:c r="B1" s="304" t="str">
        <x:v>Zone</x:v>
      </x:c>
      <x:c r="C1" s="304" t="str">
        <x:v>Type</x:v>
      </x:c>
      <x:c r="D1" s="304" t="str">
        <x:v>Gravité</x:v>
      </x:c>
      <x:c r="E1" s="304" t="str">
        <x:v>Cause probable</x:v>
      </x:c>
      <x:c r="F1" s="304" t="str">
        <x:v>Statut</x:v>
      </x:c>
      <x:c r="G1" s="304" t="str">
        <x:v>Action associée</x:v>
      </x:c>
      <x:c r="H1" s="304"/>
      <x:c r="I1" s="304"/>
      <x:c r="J1" s="304"/>
      <x:c r="K1" s="304"/>
      <x:c r="L1" s="304"/>
      <x:c r="M1" s="304"/>
      <x:c r="N1" s="304"/>
      <x:c r="O1" s="304"/>
      <x:c r="P1" s="304"/>
      <x:c r="Q1" s="304"/>
      <x:c r="R1" s="304"/>
      <x:c r="S1" s="304"/>
      <x:c r="T1" s="304"/>
      <x:c r="U1" s="304"/>
      <x:c r="V1" s="304"/>
      <x:c r="W1" s="304"/>
      <x:c r="X1" s="304"/>
      <x:c r="Y1" s="304"/>
      <x:c r="Z1" s="304"/>
    </x:row>
    <x:row r="2">
      <x:c r="A2" s="310" t="n">
        <x:v>46030</x:v>
      </x:c>
      <x:c r="B2" t="str">
        <x:v>Production</x:v>
      </x:c>
      <x:c r="C2" t="str">
        <x:v>Presqu'accident</x:v>
      </x:c>
      <x:c r="D2" t="str">
        <x:v>Moyenne</x:v>
      </x:c>
      <x:c r="E2" t="str">
        <x:v>Circulation piétons/chariots</x:v>
      </x:c>
      <x:c r="F2" t="str">
        <x:v>Clôturé</x:v>
      </x:c>
      <x:c r="G2" t="str">
        <x:v>Marquage sol renforcé</x:v>
      </x:c>
    </x:row>
    <x:row r="3">
      <x:c r="A3" s="310" t="n">
        <x:v>46042</x:v>
      </x:c>
      <x:c r="B3" t="str">
        <x:v>Maintenance</x:v>
      </x:c>
      <x:c r="C3" t="str">
        <x:v>Accident sans arrêt</x:v>
      </x:c>
      <x:c r="D3" t="str">
        <x:v>Élevée</x:v>
      </x:c>
      <x:c r="E3" t="str">
        <x:v>Intervention non balisée</x:v>
      </x:c>
      <x:c r="F3" t="str">
        <x:v>En cours</x:v>
      </x:c>
      <x:c r="G3" t="str">
        <x:v>Brief sécurité avant intervention</x:v>
      </x:c>
    </x:row>
    <x:row r="4">
      <x:c r="A4" s="310" t="n">
        <x:v>46066</x:v>
      </x:c>
      <x:c r="B4" t="str">
        <x:v>Stockage</x:v>
      </x:c>
      <x:c r="C4" t="str">
        <x:v>Situation dangereuse</x:v>
      </x:c>
      <x:c r="D4" t="str">
        <x:v>Moyenne</x:v>
      </x:c>
      <x:c r="E4" t="str">
        <x:v>Palette instable</x:v>
      </x:c>
      <x:c r="F4" t="str">
        <x:v>Clôturé</x:v>
      </x:c>
      <x:c r="G4" t="str">
        <x:v>Reprise rangement zone</x:v>
      </x:c>
    </x:row>
    <x:row r="5">
      <x:c r="A5" s="310" t="n">
        <x:v>46091</x:v>
      </x:c>
      <x:c r="B5" t="str">
        <x:v>Production</x:v>
      </x:c>
      <x:c r="C5" t="str">
        <x:v>Accident avec arrêt</x:v>
      </x:c>
      <x:c r="D5" t="str">
        <x:v>Critique</x:v>
      </x:c>
      <x:c r="E5" t="str">
        <x:v>Glissade zone humide</x:v>
      </x:c>
      <x:c r="F5" t="str">
        <x:v>En cours</x:v>
      </x:c>
      <x:c r="G5" t="str">
        <x:v>Revêtement antidérapant</x:v>
      </x:c>
    </x:row>
    <x:row r="6">
      <x:c r="A6" s="310" t="n">
        <x:v>46118</x:v>
      </x:c>
      <x:c r="B6" t="str">
        <x:v>Logistique</x:v>
      </x:c>
      <x:c r="C6" t="str">
        <x:v>Presqu'accident</x:v>
      </x:c>
      <x:c r="D6" t="str">
        <x:v>Moyenne</x:v>
      </x:c>
      <x:c r="E6" t="str">
        <x:v>Angle mort chariot</x:v>
      </x:c>
      <x:c r="F6" t="str">
        <x:v>Ouvert</x:v>
      </x:c>
      <x:c r="G6" t="str">
        <x:v>Miroir de sécurité</x:v>
      </x:c>
    </x:row>
    <x:row r="7">
      <x:c r="A7" s="310" t="n">
        <x:v>46145</x:v>
      </x:c>
      <x:c r="B7" t="str">
        <x:v>Atelier</x:v>
      </x:c>
      <x:c r="C7" t="str">
        <x:v>Situation dangereuse</x:v>
      </x:c>
      <x:c r="D7" t="str">
        <x:v>Faible</x:v>
      </x:c>
      <x:c r="E7" t="str">
        <x:v>EPI incomplets</x:v>
      </x:c>
      <x:c r="F7" t="str">
        <x:v>Clôturé</x:v>
      </x:c>
      <x:c r="G7" t="str">
        <x:v>Contrôle EPI hebdomadaire</x:v>
      </x:c>
    </x:row>
    <x:row r="8">
      <x:c r="A8" s="310" t="n">
        <x:v>46180</x:v>
      </x:c>
      <x:c r="B8" t="str">
        <x:v>Maintenance</x:v>
      </x:c>
      <x:c r="C8" t="str">
        <x:v>Presqu'accident</x:v>
      </x:c>
      <x:c r="D8" t="str">
        <x:v>Élevée</x:v>
      </x:c>
      <x:c r="E8" t="str">
        <x:v>Consignation partielle</x:v>
      </x:c>
      <x:c r="F8" t="str">
        <x:v>En cours</x:v>
      </x:c>
      <x:c r="G8" t="str">
        <x:v>Rappel LOTO</x:v>
      </x:c>
    </x:row>
    <x:row r="9">
      <x:c r="A9" s="310" t="n">
        <x:v>46211</x:v>
      </x:c>
      <x:c r="B9" t="str">
        <x:v>Bureaux</x:v>
      </x:c>
      <x:c r="C9" t="str">
        <x:v>Situation dangereuse</x:v>
      </x:c>
      <x:c r="D9" t="str">
        <x:v>Faible</x:v>
      </x:c>
      <x:c r="E9" t="str">
        <x:v>Câble au sol</x:v>
      </x:c>
      <x:c r="F9" t="str">
        <x:v>Clôturé</x:v>
      </x:c>
      <x:c r="G9" t="str">
        <x:v>Passe-câble</x:v>
      </x:c>
    </x:row>
    <x:row r="10">
      <x:c r="A10" s="310" t="n">
        <x:v>46246</x:v>
      </x:c>
      <x:c r="B10" t="str">
        <x:v>Production</x:v>
      </x:c>
      <x:c r="C10" t="str">
        <x:v>Presqu'accident</x:v>
      </x:c>
      <x:c r="D10" t="str">
        <x:v>Moyenne</x:v>
      </x:c>
      <x:c r="E10" t="str">
        <x:v>Signalisation absente</x:v>
      </x:c>
      <x:c r="F10" t="str">
        <x:v>Ouvert</x:v>
      </x:c>
      <x:c r="G10" t="str">
        <x:v>Panneaux danger</x:v>
      </x:c>
    </x:row>
    <x:row r="11">
      <x:c r="A11" s="310" t="n">
        <x:v>46284</x:v>
      </x:c>
      <x:c r="B11" t="str">
        <x:v>Chantier</x:v>
      </x:c>
      <x:c r="C11" t="str">
        <x:v>Accident sans arrêt</x:v>
      </x:c>
      <x:c r="D11" t="str">
        <x:v>Élevée</x:v>
      </x:c>
      <x:c r="E11" t="str">
        <x:v>Outil défectueux</x:v>
      </x:c>
      <x:c r="F11" t="str">
        <x:v>En cours</x:v>
      </x:c>
      <x:c r="G11" t="str">
        <x:v>Contrôle outillage</x:v>
      </x:c>
    </x:row>
  </x:sheetData>
  <x:dataValidations count="2">
    <x:dataValidation type="list" sqref="B2:B100">
      <x:formula1>Paramètres!$C$2:$C$8</x:formula1>
    </x:dataValidation>
    <x:dataValidation type="list" sqref="D2:D100">
      <x:formula1>Paramètres!$B$2:$B$5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af169463b51d421d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9.420000076293945" hidden="0" customWidth="1"/>
    <x:col min="2" max="2" width="10.5" hidden="0" customWidth="1"/>
    <x:col min="3" max="3" width="16" hidden="0" customWidth="1"/>
    <x:col min="4" max="4" width="16.549999237060547" hidden="0" customWidth="1"/>
    <x:col min="5" max="5" width="7.539999961853027" hidden="0" customWidth="1"/>
    <x:col min="6" max="6" width="9.829999923706055" hidden="0" customWidth="1"/>
    <x:col min="7" max="7" width="7.539999961853027" hidden="0" customWidth="1"/>
  </x:cols>
  <x:sheetData>
    <x:row r="1" ht="15" hidden="0" customHeight="1">
      <x:c r="A1" s="304" t="str">
        <x:v>Date</x:v>
      </x:c>
      <x:c r="B1" s="304" t="str">
        <x:v>Zone</x:v>
      </x:c>
      <x:c r="C1" s="304" t="str">
        <x:v>Type audit</x:v>
      </x:c>
      <x:c r="D1" s="304" t="str">
        <x:v>Score conformité</x:v>
      </x:c>
      <x:c r="E1" s="304" t="str">
        <x:v>Écarts</x:v>
      </x:c>
      <x:c r="F1" s="304" t="str">
        <x:v>Auditeur</x:v>
      </x:c>
      <x:c r="G1" s="304" t="str">
        <x:v>Statut</x:v>
      </x:c>
      <x:c r="H1" s="304"/>
      <x:c r="I1" s="304"/>
      <x:c r="J1" s="304"/>
      <x:c r="K1" s="304"/>
      <x:c r="L1" s="304"/>
      <x:c r="M1" s="304"/>
      <x:c r="N1" s="304"/>
      <x:c r="O1" s="304"/>
      <x:c r="P1" s="304"/>
      <x:c r="Q1" s="304"/>
      <x:c r="R1" s="304"/>
      <x:c r="S1" s="304"/>
      <x:c r="T1" s="304"/>
      <x:c r="U1" s="304"/>
      <x:c r="V1" s="304"/>
      <x:c r="W1" s="304"/>
      <x:c r="X1" s="304"/>
      <x:c r="Y1" s="304"/>
      <x:c r="Z1" s="304"/>
    </x:row>
    <x:row r="2">
      <x:c r="A2" s="310" t="n">
        <x:v>46037</x:v>
      </x:c>
      <x:c r="B2" t="str">
        <x:v>Production</x:v>
      </x:c>
      <x:c r="C2" t="str">
        <x:v>Sécurité</x:v>
      </x:c>
      <x:c r="D2" s="306" t="n">
        <x:v>0.91</x:v>
      </x:c>
      <x:c r="E2" t="n">
        <x:v>3</x:v>
      </x:c>
      <x:c r="F2" t="str">
        <x:v>Resp. HSE</x:v>
      </x:c>
      <x:c r="G2" t="str">
        <x:v>Clôturé</x:v>
      </x:c>
    </x:row>
    <x:row r="3">
      <x:c r="A3" s="310" t="n">
        <x:v>46063</x:v>
      </x:c>
      <x:c r="B3" t="str">
        <x:v>Maintenance</x:v>
      </x:c>
      <x:c r="C3" t="str">
        <x:v>Conformité</x:v>
      </x:c>
      <x:c r="D3" s="306" t="n">
        <x:v>0.88</x:v>
      </x:c>
      <x:c r="E3" t="n">
        <x:v>4</x:v>
      </x:c>
      <x:c r="F3" t="str">
        <x:v>Resp. HSE</x:v>
      </x:c>
      <x:c r="G3" t="str">
        <x:v>Clôturé</x:v>
      </x:c>
    </x:row>
    <x:row r="4">
      <x:c r="A4" s="310" t="n">
        <x:v>46088</x:v>
      </x:c>
      <x:c r="B4" t="str">
        <x:v>Stockage</x:v>
      </x:c>
      <x:c r="C4" t="str">
        <x:v>Environnement</x:v>
      </x:c>
      <x:c r="D4" s="306" t="n">
        <x:v>0.93</x:v>
      </x:c>
      <x:c r="E4" t="n">
        <x:v>2</x:v>
      </x:c>
      <x:c r="F4" t="str">
        <x:v>QHSE</x:v>
      </x:c>
      <x:c r="G4" t="str">
        <x:v>Clôturé</x:v>
      </x:c>
    </x:row>
    <x:row r="5">
      <x:c r="A5" s="310" t="n">
        <x:v>46124</x:v>
      </x:c>
      <x:c r="B5" t="str">
        <x:v>Logistique</x:v>
      </x:c>
      <x:c r="C5" t="str">
        <x:v>Sécurité</x:v>
      </x:c>
      <x:c r="D5" s="306" t="n">
        <x:v>0.9</x:v>
      </x:c>
      <x:c r="E5" t="n">
        <x:v>3</x:v>
      </x:c>
      <x:c r="F5" t="str">
        <x:v>QHSE</x:v>
      </x:c>
      <x:c r="G5" t="str">
        <x:v>Clôturé</x:v>
      </x:c>
    </x:row>
    <x:row r="6">
      <x:c r="A6" s="310" t="n">
        <x:v>46160</x:v>
      </x:c>
      <x:c r="B6" t="str">
        <x:v>Atelier</x:v>
      </x:c>
      <x:c r="C6" t="str">
        <x:v>Hygiène</x:v>
      </x:c>
      <x:c r="D6" s="306" t="n">
        <x:v>0.95</x:v>
      </x:c>
      <x:c r="E6" t="n">
        <x:v>1</x:v>
      </x:c>
      <x:c r="F6" t="str">
        <x:v>Resp. HSE</x:v>
      </x:c>
      <x:c r="G6" t="str">
        <x:v>Clôturé</x:v>
      </x:c>
    </x:row>
    <x:row r="7">
      <x:c r="A7" s="310" t="n">
        <x:v>46194</x:v>
      </x:c>
      <x:c r="B7" t="str">
        <x:v>Production</x:v>
      </x:c>
      <x:c r="C7" t="str">
        <x:v>Sécurité</x:v>
      </x:c>
      <x:c r="D7" s="306" t="n">
        <x:v>0.92</x:v>
      </x:c>
      <x:c r="E7" t="n">
        <x:v>2</x:v>
      </x:c>
      <x:c r="F7" t="str">
        <x:v>QHSE</x:v>
      </x:c>
      <x:c r="G7" t="str">
        <x:v>En cours</x:v>
      </x:c>
    </x:row>
    <x:row r="8">
      <x:c r="A8" s="310" t="n">
        <x:v>46216</x:v>
      </x:c>
      <x:c r="B8" t="str">
        <x:v>Chantier</x:v>
      </x:c>
      <x:c r="C8" t="str">
        <x:v>Environnement</x:v>
      </x:c>
      <x:c r="D8" s="306" t="n">
        <x:v>0.89</x:v>
      </x:c>
      <x:c r="E8" t="n">
        <x:v>5</x:v>
      </x:c>
      <x:c r="F8" t="str">
        <x:v>Resp. HSE</x:v>
      </x:c>
      <x:c r="G8" t="str">
        <x:v>En cours</x:v>
      </x:c>
    </x:row>
    <x:row r="9">
      <x:c r="A9" s="310" t="n">
        <x:v>46251</x:v>
      </x:c>
      <x:c r="B9" t="str">
        <x:v>Bureaux</x:v>
      </x:c>
      <x:c r="C9" t="str">
        <x:v>Conformité</x:v>
      </x:c>
      <x:c r="D9" s="306" t="n">
        <x:v>0.97</x:v>
      </x:c>
      <x:c r="E9" t="n">
        <x:v>1</x:v>
      </x:c>
      <x:c r="F9" t="str">
        <x:v>QHSE</x:v>
      </x:c>
      <x:c r="G9" t="str">
        <x:v>Clôturé</x:v>
      </x:c>
    </x:row>
  </x:sheetData>
  <x:conditionalFormatting sqref="D2:D9">
    <x:cfRule type="colorScale" priority="1">
      <x:colorScale>
        <x:cfvo type="min"/>
        <x:cfvo type="percentile" val="50"/>
        <x:cfvo type="max"/>
        <x:color rgb="FCA5A5"/>
        <x:color rgb="FEF3C7"/>
        <x:color rgb="BBF7D0"/>
      </x:colorScale>
    </x:cfRule>
  </x:conditionalFormatting>
  <x:pageMargins left="0.7" right="0.7" top="0.75" bottom="0.75" header="0.3" footer="0.3"/>
  <x:tableParts count="1">
    <x:tablePart xmlns:r="http://schemas.openxmlformats.org/officeDocument/2006/relationships" r:id="R587cbe13070d4e87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5.650000095367432" hidden="0" customWidth="1"/>
    <x:col min="2" max="2" width="32" hidden="0" customWidth="1"/>
    <x:col min="3" max="3" width="10.5" hidden="0" customWidth="1"/>
    <x:col min="4" max="4" width="16.959999084472656" hidden="0" customWidth="1"/>
    <x:col min="5" max="5" width="9.6899995803833" hidden="0" customWidth="1"/>
    <x:col min="6" max="6" width="10.229999542236328" hidden="0" customWidth="1"/>
    <x:col min="7" max="7" width="12.789999961853027" hidden="0" customWidth="1"/>
    <x:col min="8" max="8" width="8.880000114440918" hidden="0" customWidth="1"/>
  </x:cols>
  <x:sheetData>
    <x:row r="1" ht="15" hidden="0" customHeight="1">
      <x:c r="A1" s="304" t="str">
        <x:v>ID</x:v>
      </x:c>
      <x:c r="B1" s="304" t="str">
        <x:v>Action</x:v>
      </x:c>
      <x:c r="C1" s="304" t="str">
        <x:v>Zone</x:v>
      </x:c>
      <x:c r="D1" s="304" t="str">
        <x:v>Responsable</x:v>
      </x:c>
      <x:c r="E1" s="304" t="str">
        <x:v>Priorité</x:v>
      </x:c>
      <x:c r="F1" s="304" t="str">
        <x:v>Échéance</x:v>
      </x:c>
      <x:c r="G1" s="304" t="str">
        <x:v>Avancement</x:v>
      </x:c>
      <x:c r="H1" s="304" t="str">
        <x:v>Statut</x:v>
      </x:c>
      <x:c r="I1" s="304"/>
      <x:c r="J1" s="304"/>
      <x:c r="K1" s="304"/>
      <x:c r="L1" s="304"/>
      <x:c r="M1" s="304"/>
      <x:c r="N1" s="304"/>
      <x:c r="O1" s="304"/>
      <x:c r="P1" s="304"/>
      <x:c r="Q1" s="304"/>
      <x:c r="R1" s="304"/>
      <x:c r="S1" s="304"/>
      <x:c r="T1" s="304"/>
      <x:c r="U1" s="304"/>
      <x:c r="V1" s="304"/>
      <x:c r="W1" s="304"/>
      <x:c r="X1" s="304"/>
      <x:c r="Y1" s="304"/>
      <x:c r="Z1" s="304"/>
    </x:row>
    <x:row r="2">
      <x:c r="A2" t="str">
        <x:v>AC-001</x:v>
      </x:c>
      <x:c r="B2" t="str">
        <x:v>Mettre à jour le balisage piétons</x:v>
      </x:c>
      <x:c r="C2" t="str">
        <x:v>Production</x:v>
      </x:c>
      <x:c r="D2" t="str">
        <x:v>Chef production</x:v>
      </x:c>
      <x:c r="E2" t="str">
        <x:v>Élevée</x:v>
      </x:c>
      <x:c r="F2" s="310" t="n">
        <x:v>46188</x:v>
      </x:c>
      <x:c r="G2" s="306" t="n">
        <x:v>0.85</x:v>
      </x:c>
      <x:c r="H2" t="str">
        <x:v>En cours</x:v>
      </x:c>
    </x:row>
    <x:row r="3">
      <x:c r="A3" t="str">
        <x:v>AC-002</x:v>
      </x:c>
      <x:c r="B3" t="str">
        <x:v>Réaliser causerie LOTO</x:v>
      </x:c>
      <x:c r="C3" t="str">
        <x:v>Maintenance</x:v>
      </x:c>
      <x:c r="D3" t="str">
        <x:v>Resp. maintenance</x:v>
      </x:c>
      <x:c r="E3" t="str">
        <x:v>Critique</x:v>
      </x:c>
      <x:c r="F3" s="310" t="n">
        <x:v>46183</x:v>
      </x:c>
      <x:c r="G3" s="306" t="n">
        <x:v>0.65</x:v>
      </x:c>
      <x:c r="H3" t="str">
        <x:v>En cours</x:v>
      </x:c>
    </x:row>
    <x:row r="4">
      <x:c r="A4" t="str">
        <x:v>AC-003</x:v>
      </x:c>
      <x:c r="B4" t="str">
        <x:v>Sécuriser stockage palettes</x:v>
      </x:c>
      <x:c r="C4" t="str">
        <x:v>Stockage</x:v>
      </x:c>
      <x:c r="D4" t="str">
        <x:v>Magasinier</x:v>
      </x:c>
      <x:c r="E4" t="str">
        <x:v>Moyenne</x:v>
      </x:c>
      <x:c r="F4" s="310" t="n">
        <x:v>46167</x:v>
      </x:c>
      <x:c r="G4" s="306" t="n">
        <x:v>1</x:v>
      </x:c>
      <x:c r="H4" t="str">
        <x:v>Clôturé</x:v>
      </x:c>
    </x:row>
    <x:row r="5">
      <x:c r="A5" t="str">
        <x:v>AC-004</x:v>
      </x:c>
      <x:c r="B5" t="str">
        <x:v>Installer miroir de sécurité</x:v>
      </x:c>
      <x:c r="C5" t="str">
        <x:v>Logistique</x:v>
      </x:c>
      <x:c r="D5" t="str">
        <x:v>Resp. logistique</x:v>
      </x:c>
      <x:c r="E5" t="str">
        <x:v>Élevée</x:v>
      </x:c>
      <x:c r="F5" s="310" t="n">
        <x:v>46208</x:v>
      </x:c>
      <x:c r="G5" s="306" t="n">
        <x:v>0.35</x:v>
      </x:c>
      <x:c r="H5" t="str">
        <x:v>Ouvert</x:v>
      </x:c>
    </x:row>
    <x:row r="6">
      <x:c r="A6" t="str">
        <x:v>AC-005</x:v>
      </x:c>
      <x:c r="B6" t="str">
        <x:v>Contrôle EPI hebdomadaire</x:v>
      </x:c>
      <x:c r="C6" t="str">
        <x:v>Atelier</x:v>
      </x:c>
      <x:c r="D6" t="str">
        <x:v>Superviseur</x:v>
      </x:c>
      <x:c r="E6" t="str">
        <x:v>Moyenne</x:v>
      </x:c>
      <x:c r="F6" s="310" t="n">
        <x:v>46172</x:v>
      </x:c>
      <x:c r="G6" s="306" t="n">
        <x:v>1</x:v>
      </x:c>
      <x:c r="H6" t="str">
        <x:v>Clôturé</x:v>
      </x:c>
    </x:row>
    <x:row r="7">
      <x:c r="A7" t="str">
        <x:v>AC-006</x:v>
      </x:c>
      <x:c r="B7" t="str">
        <x:v>Revoir plan déchets</x:v>
      </x:c>
      <x:c r="C7" t="str">
        <x:v>Chantier</x:v>
      </x:c>
      <x:c r="D7" t="str">
        <x:v>Resp. environnement</x:v>
      </x:c>
      <x:c r="E7" t="str">
        <x:v>Faible</x:v>
      </x:c>
      <x:c r="F7" s="310" t="n">
        <x:v>46254</x:v>
      </x:c>
      <x:c r="G7" s="306" t="n">
        <x:v>0.25</x:v>
      </x:c>
      <x:c r="H7" t="str">
        <x:v>Ouvert</x:v>
      </x:c>
    </x:row>
    <x:row r="8">
      <x:c r="A8" t="str">
        <x:v>AC-007</x:v>
      </x:c>
      <x:c r="B8" t="str">
        <x:v>Former nouveaux intérimaires</x:v>
      </x:c>
      <x:c r="C8" t="str">
        <x:v>Production</x:v>
      </x:c>
      <x:c r="D8" t="str">
        <x:v>RH</x:v>
      </x:c>
      <x:c r="E8" t="str">
        <x:v>Élevée</x:v>
      </x:c>
      <x:c r="F8" s="310" t="n">
        <x:v>46203</x:v>
      </x:c>
      <x:c r="G8" s="306" t="n">
        <x:v>0.55</x:v>
      </x:c>
      <x:c r="H8" t="str">
        <x:v>En cours</x:v>
      </x:c>
    </x:row>
    <x:row r="9">
      <x:c r="A9" t="str">
        <x:v>AC-008</x:v>
      </x:c>
      <x:c r="B9" t="str">
        <x:v>Corriger câbles au sol</x:v>
      </x:c>
      <x:c r="C9" t="str">
        <x:v>Bureaux</x:v>
      </x:c>
      <x:c r="D9" t="str">
        <x:v>Services généraux</x:v>
      </x:c>
      <x:c r="E9" t="str">
        <x:v>Faible</x:v>
      </x:c>
      <x:c r="F9" s="310" t="n">
        <x:v>46162</x:v>
      </x:c>
      <x:c r="G9" s="306" t="n">
        <x:v>1</x:v>
      </x:c>
      <x:c r="H9" t="str">
        <x:v>Clôturé</x:v>
      </x:c>
    </x:row>
  </x:sheetData>
  <x:conditionalFormatting sqref="G2:G9">
    <x:cfRule type="dataBar" priority="1">
      <x:dataBar>
        <x:cfvo type="min"/>
        <x:cfvo type="max"/>
        <x:color rgb="22C55E"/>
      </x:dataBar>
      <x:extLst>
        <x:ext xmlns:x14="http://schemas.microsoft.com/office/spreadsheetml/2009/9/main" uri="{B025F937-C7B1-47D3-B67F-A62EFF666E3E}">
          <x14:id>{B9D01510-1EC8-6D1E-5B55-C76A925C50B1}</x14:id>
        </x:ext>
      </x:extLst>
    </x:cfRule>
  </x:conditionalFormatting>
  <x:dataValidations count="2">
    <x:dataValidation type="list" sqref="E2:E100">
      <x:formula1>Paramètres!$B$2:$B$5</x:formula1>
    </x:dataValidation>
    <x:dataValidation type="list" sqref="H2:H100">
      <x:formula1>Paramètres!$A$2:$A$5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b37b940d11b4003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B9D01510-1EC8-6D1E-5B55-C76A925C50B1}">
            <x14:dataBar gradient="1">
              <x14:cfvo type="min"/>
              <x14:cfvo type="max"/>
              <x14:fillColor rgb="22C55E"/>
            </x14:dataBar>
          </x14:cfRule>
          <xm:sqref>G2:G9</xm:sqref>
        </x14:conditionalFormatting>
      </x14:conditionalFormattings>
    </x:ext>
  </x:extLst>
</x:worksheet>
</file>

<file path=xl/worksheets/sheet6.xml><?xml version="1.0" encoding="utf-8"?>
<x:worksheet xmlns:x="http://schemas.openxmlformats.org/spreadsheetml/2006/main">
  <x:sheetFormatPr defaultRowHeight="15"/>
  <x:cols>
    <x:col min="1" max="1" width="6.730000019073486" hidden="0" customWidth="1"/>
    <x:col min="2" max="2" width="8.34000015258789" hidden="0" customWidth="1"/>
    <x:col min="3" max="3" width="12.920000076293945" hidden="0" customWidth="1"/>
    <x:col min="4" max="4" width="11.569999694824219" hidden="0" customWidth="1"/>
    <x:col min="5" max="5" width="18.030000686645508" hidden="0" customWidth="1"/>
    <x:col min="6" max="6" width="7.940000057220459" hidden="0" customWidth="1"/>
  </x:cols>
  <x:sheetData>
    <x:row r="1" ht="15" hidden="0" customHeight="1">
      <x:c r="A1" s="304" t="str">
        <x:v>Mois</x:v>
      </x:c>
      <x:c r="B1" s="304" t="str">
        <x:v>Eau m³</x:v>
      </x:c>
      <x:c r="C1" s="304" t="str">
        <x:v>Énergie kWh</x:v>
      </x:c>
      <x:c r="D1" s="304" t="str">
        <x:v>Déchets kg</x:v>
      </x:c>
      <x:c r="E1" s="304" t="str">
        <x:v>Déchets recyclés %</x:v>
      </x:c>
      <x:c r="F1" s="304" t="str">
        <x:v>CO₂ kg</x:v>
      </x:c>
      <x:c r="G1" s="304"/>
      <x:c r="H1" s="304"/>
      <x:c r="I1" s="304"/>
      <x:c r="J1" s="304"/>
      <x:c r="K1" s="304"/>
      <x:c r="L1" s="304"/>
      <x:c r="M1" s="304"/>
      <x:c r="N1" s="304"/>
      <x:c r="O1" s="304"/>
      <x:c r="P1" s="304"/>
      <x:c r="Q1" s="304"/>
      <x:c r="R1" s="304"/>
      <x:c r="S1" s="304"/>
      <x:c r="T1" s="304"/>
      <x:c r="U1" s="304"/>
      <x:c r="V1" s="304"/>
      <x:c r="W1" s="304"/>
      <x:c r="X1" s="304"/>
      <x:c r="Y1" s="304"/>
      <x:c r="Z1" s="304"/>
    </x:row>
    <x:row r="2">
      <x:c r="A2" t="str">
        <x:v>Jan</x:v>
      </x:c>
      <x:c r="B2" t="n">
        <x:v>145</x:v>
      </x:c>
      <x:c r="C2" t="n">
        <x:v>5600</x:v>
      </x:c>
      <x:c r="D2" t="n">
        <x:v>860</x:v>
      </x:c>
      <x:c r="E2" s="306" t="n">
        <x:v>0.62</x:v>
      </x:c>
      <x:c r="F2" t="n">
        <x:v>1250</x:v>
      </x:c>
    </x:row>
    <x:row r="3">
      <x:c r="A3" t="str">
        <x:v>Fév</x:v>
      </x:c>
      <x:c r="B3" t="n">
        <x:v>140</x:v>
      </x:c>
      <x:c r="C3" t="n">
        <x:v>5450</x:v>
      </x:c>
      <x:c r="D3" t="n">
        <x:v>840</x:v>
      </x:c>
      <x:c r="E3" s="306" t="n">
        <x:v>0.64</x:v>
      </x:c>
      <x:c r="F3" t="n">
        <x:v>1210</x:v>
      </x:c>
    </x:row>
    <x:row r="4">
      <x:c r="A4" t="str">
        <x:v>Mar</x:v>
      </x:c>
      <x:c r="B4" t="n">
        <x:v>136</x:v>
      </x:c>
      <x:c r="C4" t="n">
        <x:v>5300</x:v>
      </x:c>
      <x:c r="D4" t="n">
        <x:v>820</x:v>
      </x:c>
      <x:c r="E4" s="306" t="n">
        <x:v>0.67</x:v>
      </x:c>
      <x:c r="F4" t="n">
        <x:v>1185</x:v>
      </x:c>
    </x:row>
    <x:row r="5">
      <x:c r="A5" t="str">
        <x:v>Avr</x:v>
      </x:c>
      <x:c r="B5" t="n">
        <x:v>132</x:v>
      </x:c>
      <x:c r="C5" t="n">
        <x:v>5200</x:v>
      </x:c>
      <x:c r="D5" t="n">
        <x:v>805</x:v>
      </x:c>
      <x:c r="E5" s="306" t="n">
        <x:v>0.69</x:v>
      </x:c>
      <x:c r="F5" t="n">
        <x:v>1150</x:v>
      </x:c>
    </x:row>
    <x:row r="6">
      <x:c r="A6" t="str">
        <x:v>Mai</x:v>
      </x:c>
      <x:c r="B6" t="n">
        <x:v>128</x:v>
      </x:c>
      <x:c r="C6" t="n">
        <x:v>5050</x:v>
      </x:c>
      <x:c r="D6" t="n">
        <x:v>780</x:v>
      </x:c>
      <x:c r="E6" s="306" t="n">
        <x:v>0.71</x:v>
      </x:c>
      <x:c r="F6" t="n">
        <x:v>1110</x:v>
      </x:c>
    </x:row>
    <x:row r="7">
      <x:c r="A7" t="str">
        <x:v>Juin</x:v>
      </x:c>
      <x:c r="B7" t="n">
        <x:v>126</x:v>
      </x:c>
      <x:c r="C7" t="n">
        <x:v>4980</x:v>
      </x:c>
      <x:c r="D7" t="n">
        <x:v>760</x:v>
      </x:c>
      <x:c r="E7" s="306" t="n">
        <x:v>0.73</x:v>
      </x:c>
      <x:c r="F7" t="n">
        <x:v>1080</x:v>
      </x:c>
    </x:row>
    <x:row r="8">
      <x:c r="A8" t="str">
        <x:v>Juil</x:v>
      </x:c>
      <x:c r="B8" t="n">
        <x:v>123</x:v>
      </x:c>
      <x:c r="C8" t="n">
        <x:v>4900</x:v>
      </x:c>
      <x:c r="D8" t="n">
        <x:v>740</x:v>
      </x:c>
      <x:c r="E8" s="306" t="n">
        <x:v>0.74</x:v>
      </x:c>
      <x:c r="F8" t="n">
        <x:v>1040</x:v>
      </x:c>
    </x:row>
    <x:row r="9">
      <x:c r="A9" t="str">
        <x:v>Août</x:v>
      </x:c>
      <x:c r="B9" t="n">
        <x:v>121</x:v>
      </x:c>
      <x:c r="C9" t="n">
        <x:v>4820</x:v>
      </x:c>
      <x:c r="D9" t="n">
        <x:v>735</x:v>
      </x:c>
      <x:c r="E9" s="306" t="n">
        <x:v>0.76</x:v>
      </x:c>
      <x:c r="F9" t="n">
        <x:v>1010</x:v>
      </x:c>
    </x:row>
    <x:row r="10">
      <x:c r="A10" t="str">
        <x:v>Sep</x:v>
      </x:c>
      <x:c r="B10" t="n">
        <x:v>119</x:v>
      </x:c>
      <x:c r="C10" t="n">
        <x:v>4750</x:v>
      </x:c>
      <x:c r="D10" t="n">
        <x:v>710</x:v>
      </x:c>
      <x:c r="E10" s="306" t="n">
        <x:v>0.78</x:v>
      </x:c>
      <x:c r="F10" t="n">
        <x:v>980</x:v>
      </x:c>
    </x:row>
    <x:row r="11">
      <x:c r="A11" t="str">
        <x:v>Oct</x:v>
      </x:c>
      <x:c r="B11" t="n">
        <x:v>118</x:v>
      </x:c>
      <x:c r="C11" t="n">
        <x:v>4680</x:v>
      </x:c>
      <x:c r="D11" t="n">
        <x:v>690</x:v>
      </x:c>
      <x:c r="E11" s="306" t="n">
        <x:v>0.8</x:v>
      </x:c>
      <x:c r="F11" t="n">
        <x:v>950</x:v>
      </x:c>
    </x:row>
    <x:row r="12">
      <x:c r="A12" t="str">
        <x:v>Nov</x:v>
      </x:c>
      <x:c r="B12" t="n">
        <x:v>116</x:v>
      </x:c>
      <x:c r="C12" t="n">
        <x:v>4620</x:v>
      </x:c>
      <x:c r="D12" t="n">
        <x:v>675</x:v>
      </x:c>
      <x:c r="E12" s="306" t="n">
        <x:v>0.81</x:v>
      </x:c>
      <x:c r="F12" t="n">
        <x:v>925</x:v>
      </x:c>
    </x:row>
    <x:row r="13">
      <x:c r="A13" t="str">
        <x:v>Déc</x:v>
      </x:c>
      <x:c r="B13" t="n">
        <x:v>114</x:v>
      </x:c>
      <x:c r="C13" t="n">
        <x:v>4550</x:v>
      </x:c>
      <x:c r="D13" t="n">
        <x:v>660</x:v>
      </x:c>
      <x:c r="E13" s="306" t="n">
        <x:v>0.83</x:v>
      </x:c>
      <x:c r="F13" t="n">
        <x:v>900</x:v>
      </x:c>
    </x:row>
  </x:sheetData>
  <x:conditionalFormatting sqref="B2:F13">
    <x:cfRule type="colorScale" priority="1">
      <x:colorScale>
        <x:cfvo type="min"/>
        <x:cfvo type="percentile" val="50"/>
        <x:cfvo type="max"/>
        <x:color rgb="DBEAFE"/>
        <x:color rgb="FEF3C7"/>
        <x:color rgb="DCFCE7"/>
      </x:colorScale>
    </x:cfRule>
  </x:conditionalFormatting>
  <x:pageMargins left="0.7" right="0.7" top="0.75" bottom="0.75" header="0.3" footer="0.3"/>
  <x:drawing xmlns:r="http://schemas.openxmlformats.org/officeDocument/2006/relationships" r:id="Refdf39373b444486"/>
  <x:tableParts count="1">
    <x:tablePart xmlns:r="http://schemas.openxmlformats.org/officeDocument/2006/relationships" r:id="Rcd0fd579b13d4dd1"/>
  </x:tableParts>
</x:worksheet>
</file>

<file path=xl/worksheets/sheet7.xml><?xml version="1.0" encoding="utf-8"?>
<x:worksheet xmlns:x="http://schemas.openxmlformats.org/spreadsheetml/2006/main">
  <x:sheetFormatPr defaultRowHeight="15"/>
  <x:cols>
    <x:col min="1" max="1" width="7.269999980926514" hidden="0" customWidth="1"/>
    <x:col min="2" max="2" width="7.539999961853027" hidden="0" customWidth="1"/>
    <x:col min="3" max="3" width="10.5" hidden="0" customWidth="1"/>
    <x:col min="4" max="4" width="20.190000534057617" hidden="0" customWidth="1"/>
    <x:col min="5" max="5" width="2.9600000381469727" hidden="0" customWidth="1"/>
  </x:cols>
  <x:sheetData>
    <x:row r="1" ht="15" hidden="0" customHeight="1">
      <x:c r="A1" s="304" t="str">
        <x:v>Statuts</x:v>
      </x:c>
      <x:c r="B1" s="304" t="str">
        <x:v>Priorités</x:v>
      </x:c>
      <x:c r="C1" s="304" t="str">
        <x:v>Zones</x:v>
      </x:c>
      <x:c r="D1" s="304" t="str">
        <x:v>Seuils KPI</x:v>
      </x:c>
      <x:c r="E1" s="304"/>
      <x:c r="F1" s="304"/>
      <x:c r="G1" s="304"/>
      <x:c r="H1" s="304"/>
      <x:c r="I1" s="304"/>
      <x:c r="J1" s="304"/>
      <x:c r="K1" s="304"/>
      <x:c r="L1" s="304"/>
      <x:c r="M1" s="304"/>
      <x:c r="N1" s="304"/>
      <x:c r="O1" s="304"/>
      <x:c r="P1" s="304"/>
      <x:c r="Q1" s="304"/>
      <x:c r="R1" s="304"/>
      <x:c r="S1" s="304"/>
      <x:c r="T1" s="304"/>
      <x:c r="U1" s="304"/>
      <x:c r="V1" s="304"/>
      <x:c r="W1" s="304"/>
      <x:c r="X1" s="304"/>
      <x:c r="Y1" s="304"/>
      <x:c r="Z1" s="304"/>
    </x:row>
    <x:row r="2">
      <x:c r="A2" t="str">
        <x:v>Ouvert</x:v>
      </x:c>
      <x:c r="B2" t="str">
        <x:v>Critique</x:v>
      </x:c>
      <x:c r="C2" t="str">
        <x:v>Production</x:v>
      </x:c>
      <x:c r="D2" t="str">
        <x:v>Score vert</x:v>
      </x:c>
      <x:c r="E2" t="n">
        <x:v>90</x:v>
      </x:c>
    </x:row>
    <x:row r="3">
      <x:c r="A3" t="str">
        <x:v>En cours</x:v>
      </x:c>
      <x:c r="B3" t="str">
        <x:v>Élevée</x:v>
      </x:c>
      <x:c r="C3" t="str">
        <x:v>Maintenance</x:v>
      </x:c>
      <x:c r="D3" t="str">
        <x:v>Score orange</x:v>
      </x:c>
      <x:c r="E3" t="n">
        <x:v>75</x:v>
      </x:c>
    </x:row>
    <x:row r="4">
      <x:c r="A4" t="str">
        <x:v>Clôturé</x:v>
      </x:c>
      <x:c r="B4" t="str">
        <x:v>Moyenne</x:v>
      </x:c>
      <x:c r="C4" t="str">
        <x:v>Logistique</x:v>
      </x:c>
      <x:c r="D4" t="str">
        <x:v>TF objectif</x:v>
      </x:c>
      <x:c r="E4" t="n">
        <x:v>3</x:v>
      </x:c>
    </x:row>
    <x:row r="5">
      <x:c r="A5" t="str">
        <x:v>En retard</x:v>
      </x:c>
      <x:c r="B5" t="str">
        <x:v>Faible</x:v>
      </x:c>
      <x:c r="C5" t="str">
        <x:v>Stockage</x:v>
      </x:c>
      <x:c r="D5" t="str">
        <x:v>TG objectif</x:v>
      </x:c>
      <x:c r="E5" t="n">
        <x:v>1</x:v>
      </x:c>
    </x:row>
    <x:row r="6">
      <x:c r="C6" t="str">
        <x:v>Bureaux</x:v>
      </x:c>
      <x:c r="D6" t="str">
        <x:v>Conformité objectif</x:v>
      </x:c>
      <x:c r="E6" t="n">
        <x:v>95</x:v>
      </x:c>
    </x:row>
    <x:row r="7">
      <x:c r="C7" t="str">
        <x:v>Atelier</x:v>
      </x:c>
      <x:c r="D7" t="str">
        <x:v>Actions clôturées objectif</x:v>
      </x:c>
      <x:c r="E7" t="n">
        <x:v>90</x:v>
      </x:c>
    </x:row>
    <x:row r="8">
      <x:c r="C8" t="str">
        <x:v>Chantier</x:v>
      </x:c>
      <x:c r="D8" t="str">
        <x:v>Audits objectif</x:v>
      </x:c>
      <x:c r="E8" t="n">
        <x:v>100</x:v>
      </x:c>
    </x:row>
  </x:sheetData>
  <x:pageMargins left="0.7" right="0.7" top="0.75" bottom="0.75" header="0.3" footer="0.3"/>
</x:worksheet>
</file>