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teur_Rende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b val="1"/>
      <color rgb="00003366"/>
      <sz val="14"/>
    </font>
    <font>
      <i val="1"/>
      <color rgb="00555555"/>
      <sz val="9"/>
    </font>
    <font>
      <b val="1"/>
      <color rgb="00003366"/>
      <sz val="11"/>
    </font>
    <font>
      <b val="1"/>
      <sz val="9"/>
    </font>
    <font>
      <sz val="9"/>
    </font>
    <font>
      <i val="1"/>
      <color rgb="00555555"/>
      <sz val="8"/>
    </font>
    <font>
      <b val="1"/>
      <sz val="8"/>
    </font>
  </fonts>
  <fills count="4">
    <fill>
      <patternFill/>
    </fill>
    <fill>
      <patternFill patternType="gray125"/>
    </fill>
    <fill>
      <patternFill patternType="solid">
        <fgColor rgb="00E6F0FA"/>
      </patternFill>
    </fill>
    <fill>
      <patternFill patternType="solid">
        <fgColor rgb="00CCDD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3" fillId="0" borderId="0" pivotButton="0" quotePrefix="0" xfId="0"/>
    <xf numFmtId="0" fontId="3" fillId="0" borderId="0" applyAlignment="1" pivotButton="0" quotePrefix="0" xfId="0">
      <alignment horizontal="center"/>
    </xf>
    <xf numFmtId="0" fontId="4" fillId="2" borderId="0" pivotButton="0" quotePrefix="0" xfId="0"/>
    <xf numFmtId="0" fontId="5" fillId="0" borderId="0" pivotButton="0" quotePrefix="0" xfId="0"/>
    <xf numFmtId="0" fontId="4" fillId="3" borderId="0" pivotButton="0" quotePrefix="0" xfId="0"/>
    <xf numFmtId="0" fontId="7" fillId="0" borderId="0" pivotButton="0" quotePrefix="0" xfId="0"/>
    <xf numFmtId="0" fontId="6" fillId="2" borderId="0" applyAlignment="1" pivotButton="0" quotePrefix="0" xfId="0">
      <alignment wrapText="1"/>
    </xf>
    <xf numFmtId="0" fontId="6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Rendement net après vacance – scénarios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'Simulateur_Rendement'!$E$5:$G$5</f>
            </numRef>
          </cat>
          <val>
            <numRef>
              <f>'Simulateur_Rendement'!$E$13</f>
            </numRef>
          </val>
        </ser>
        <ser>
          <idx val="1"/>
          <order val="1"/>
          <spPr>
            <a:ln xmlns:a="http://schemas.openxmlformats.org/drawingml/2006/main">
              <a:prstDash val="solid"/>
            </a:ln>
          </spPr>
          <cat>
            <numRef>
              <f>'Simulateur_Rendement'!$E$5:$G$5</f>
            </numRef>
          </cat>
          <val>
            <numRef>
              <f>'Simulateur_Rendement'!$F$13</f>
            </numRef>
          </val>
        </ser>
        <ser>
          <idx val="2"/>
          <order val="2"/>
          <spPr>
            <a:ln xmlns:a="http://schemas.openxmlformats.org/drawingml/2006/main">
              <a:prstDash val="solid"/>
            </a:ln>
          </spPr>
          <cat>
            <numRef>
              <f>'Simulateur_Rendement'!$E$5:$G$5</f>
            </numRef>
          </cat>
          <val>
            <numRef>
              <f>'Simulateur_Rendement'!$G$13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Scénarios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%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15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0"/>
  <sheetViews>
    <sheetView workbookViewId="0">
      <selection activeCell="A1" sqref="A1"/>
    </sheetView>
  </sheetViews>
  <sheetFormatPr baseColWidth="8" defaultRowHeight="15"/>
  <cols>
    <col width="34" customWidth="1" min="1" max="1"/>
    <col width="16" customWidth="1" min="2" max="2"/>
    <col width="10" customWidth="1" min="3" max="3"/>
    <col width="26" customWidth="1" min="4" max="4"/>
    <col width="16" customWidth="1" min="5" max="5"/>
    <col width="16" customWidth="1" min="6" max="6"/>
    <col width="16" customWidth="1" min="7" max="7"/>
  </cols>
  <sheetData>
    <row r="1">
      <c r="A1" s="1" t="inlineStr">
        <is>
          <t>SIMULATEUR AUTOMATISÉ DE RENDEMENT LOCATIF</t>
        </is>
      </c>
    </row>
    <row r="2">
      <c r="A2" s="2" t="inlineStr">
        <is>
          <t>Modèle Excel prêt à l’emploi pour calculer et comparer le rendement locatif (brut, net, après vacance)</t>
        </is>
      </c>
    </row>
    <row r="4">
      <c r="A4" s="3" t="inlineStr">
        <is>
          <t>1. Paramètres du bien</t>
        </is>
      </c>
      <c r="D4" s="4" t="inlineStr">
        <is>
          <t>4. Scénarios de rendement (A / B / C)</t>
        </is>
      </c>
    </row>
    <row r="5">
      <c r="A5" s="5" t="inlineStr">
        <is>
          <t>Prix net vendeur (€) :</t>
        </is>
      </c>
      <c r="B5" s="6" t="n">
        <v>180000</v>
      </c>
      <c r="D5" s="7" t="inlineStr">
        <is>
          <t>Paramètre</t>
        </is>
      </c>
      <c r="E5" s="7" t="inlineStr">
        <is>
          <t>Scénario A (prudent)</t>
        </is>
      </c>
      <c r="F5" s="7" t="inlineStr">
        <is>
          <t>Scénario B (neutre)</t>
        </is>
      </c>
      <c r="G5" s="7" t="inlineStr">
        <is>
          <t>Scénario C (optimiste)</t>
        </is>
      </c>
    </row>
    <row r="6">
      <c r="A6" s="5" t="inlineStr">
        <is>
          <t>Frais d’agence (€) :</t>
        </is>
      </c>
      <c r="B6" s="6" t="n">
        <v>8000</v>
      </c>
      <c r="D6" s="5" t="inlineStr">
        <is>
          <t>Loyer mensuel considéré (€) :</t>
        </is>
      </c>
      <c r="E6" s="6">
        <f>B11</f>
        <v/>
      </c>
      <c r="F6" s="6">
        <f>B11*1.05</f>
        <v/>
      </c>
      <c r="G6" s="6">
        <f>B11*1.10</f>
        <v/>
      </c>
    </row>
    <row r="7">
      <c r="A7" s="5" t="inlineStr">
        <is>
          <t>Frais de notaire (€) :</t>
        </is>
      </c>
      <c r="B7" s="6" t="n">
        <v>14000</v>
      </c>
      <c r="D7" s="5" t="inlineStr">
        <is>
          <t>Vacance locative (%) :</t>
        </is>
      </c>
      <c r="E7" s="6" t="n">
        <v>0.08</v>
      </c>
      <c r="F7" s="6" t="n">
        <v>0.05</v>
      </c>
      <c r="G7" s="6" t="n">
        <v>0.02</v>
      </c>
    </row>
    <row r="8">
      <c r="A8" s="5" t="inlineStr">
        <is>
          <t>Travaux initiaux (€) :</t>
        </is>
      </c>
      <c r="B8" s="6" t="n">
        <v>10000</v>
      </c>
      <c r="D8" s="5" t="inlineStr">
        <is>
          <t>Charges annuelles (€) :</t>
        </is>
      </c>
      <c r="E8" s="6">
        <f>B21</f>
        <v/>
      </c>
      <c r="F8" s="6">
        <f>B21</f>
        <v/>
      </c>
      <c r="G8" s="6">
        <f>B21</f>
        <v/>
      </c>
    </row>
    <row r="9">
      <c r="A9" s="5" t="inlineStr">
        <is>
          <t>Autres frais d’acquisition (€) :</t>
        </is>
      </c>
      <c r="B9" s="6" t="n">
        <v>2000</v>
      </c>
      <c r="D9" s="5" t="inlineStr">
        <is>
          <t>Prix d’acquisition total (€) :</t>
        </is>
      </c>
      <c r="E9" s="6">
        <f>B18</f>
        <v/>
      </c>
      <c r="F9" s="6">
        <f>B18</f>
        <v/>
      </c>
      <c r="G9" s="6">
        <f>B18</f>
        <v/>
      </c>
    </row>
    <row r="10">
      <c r="A10" s="5" t="inlineStr">
        <is>
          <t>Surface du bien (m²) :</t>
        </is>
      </c>
      <c r="B10" s="6" t="n">
        <v>65</v>
      </c>
      <c r="D10" s="5" t="inlineStr">
        <is>
          <t>Rendement net après vacance (%) :</t>
        </is>
      </c>
      <c r="E10" s="6">
        <f>IFERROR(IF(E9&gt;0,(E6*12*(1-E7)-E8)/E9*100,""),"")</f>
        <v/>
      </c>
      <c r="F10" s="6">
        <f>IFERROR(IF(F9&gt;0,(F6*12*(1-F7)-F8)/F9*100,""),"")</f>
        <v/>
      </c>
      <c r="G10" s="6">
        <f>IFERROR(IF(G9&gt;0,(G6*12*(1-G7)-G8)/G9*100,""),"")</f>
        <v/>
      </c>
    </row>
    <row r="11">
      <c r="A11" s="5" t="inlineStr">
        <is>
          <t>Loyer mensuel hors charges (€) :</t>
        </is>
      </c>
      <c r="B11" s="6" t="n">
        <v>950</v>
      </c>
    </row>
    <row r="12">
      <c r="A12" s="5" t="inlineStr">
        <is>
          <t>Charges mensuelles propriétaire (€) :</t>
        </is>
      </c>
      <c r="B12" s="6" t="n">
        <v>120</v>
      </c>
      <c r="E12" s="8" t="inlineStr">
        <is>
          <t>Rdt net après vacance (%)</t>
        </is>
      </c>
      <c r="F12" s="8" t="n"/>
      <c r="G12" s="8" t="n"/>
    </row>
    <row r="13">
      <c r="A13" s="5" t="inlineStr">
        <is>
          <t>Taxe foncière annuelle (€) :</t>
        </is>
      </c>
      <c r="B13" s="6" t="n">
        <v>1100</v>
      </c>
      <c r="E13">
        <f>E10</f>
        <v/>
      </c>
      <c r="F13">
        <f>F10</f>
        <v/>
      </c>
      <c r="G13">
        <f>G10</f>
        <v/>
      </c>
    </row>
    <row r="14">
      <c r="A14" s="5" t="inlineStr">
        <is>
          <t>Assurance PNO annuelle (€) :</t>
        </is>
      </c>
      <c r="B14" s="6" t="n">
        <v>180</v>
      </c>
    </row>
    <row r="15">
      <c r="A15" s="5" t="inlineStr">
        <is>
          <t>Vacance locative estimée (%) :</t>
        </is>
      </c>
      <c r="B15" s="6" t="n">
        <v>0.05</v>
      </c>
    </row>
    <row r="17">
      <c r="A17" s="3" t="inlineStr">
        <is>
          <t>2. Calculs de rendement (automatiques)</t>
        </is>
      </c>
    </row>
    <row r="18">
      <c r="A18" s="5" t="inlineStr">
        <is>
          <t>Coût total d’acquisition (€) :</t>
        </is>
      </c>
      <c r="B18" s="6">
        <f>IFERROR(B5+B6+B7+B8+B9,0)</f>
        <v/>
      </c>
    </row>
    <row r="19">
      <c r="A19" s="5" t="inlineStr">
        <is>
          <t>Loyer annuel hors charges (€) :</t>
        </is>
      </c>
      <c r="B19" s="6">
        <f>IFERROR(B11*12,0)</f>
        <v/>
      </c>
    </row>
    <row r="20">
      <c r="A20" s="9" t="inlineStr">
        <is>
          <t>Remarque : saisissez vos propres données dans la colonne B (paramètres du bien) et adaptez les hypothèses des scénarios A / B / C.</t>
        </is>
      </c>
      <c r="B20" s="6">
        <f>IFERROR(B19*(1-B15),0)</f>
        <v/>
      </c>
    </row>
    <row r="21">
      <c r="A21" s="5" t="inlineStr">
        <is>
          <t>Charges annuelles propriétaire (€) :</t>
        </is>
      </c>
      <c r="B21" s="6">
        <f>IFERROR(B12*12+B13+B14,0)</f>
        <v/>
      </c>
    </row>
    <row r="22">
      <c r="A22" s="5" t="inlineStr">
        <is>
          <t>Rendement brut (%) :</t>
        </is>
      </c>
      <c r="B22" s="6">
        <f>IFERROR(IF(B18&gt;0,B19/B18*100,""),"")</f>
        <v/>
      </c>
    </row>
    <row r="23">
      <c r="A23" s="5" t="inlineStr">
        <is>
          <t>Rendement net (%) :</t>
        </is>
      </c>
      <c r="B23" s="6">
        <f>IFERROR(IF(B18&gt;0,(B19-B21)/B18*100,""),"")</f>
        <v/>
      </c>
    </row>
    <row r="24">
      <c r="A24" s="5" t="inlineStr">
        <is>
          <t>Rendement net après vacance (%) :</t>
        </is>
      </c>
      <c r="B24" s="6">
        <f>IFERROR(IF(B18&gt;0,(B20-B21)/B18*100,""),"")</f>
        <v/>
      </c>
    </row>
    <row r="25">
      <c r="A25" s="5" t="inlineStr">
        <is>
          <t>Rendement net après vacance par m² (% / m²) :</t>
        </is>
      </c>
      <c r="B25" s="6">
        <f>IFERROR(IF(B10&gt;0,B24/B10,""),"")</f>
        <v/>
      </c>
    </row>
    <row r="27">
      <c r="A27" s="3" t="inlineStr">
        <is>
          <t>3. Synthèse (à commenter)</t>
        </is>
      </c>
    </row>
    <row r="28">
      <c r="A28" s="10" t="inlineStr">
        <is>
          <t>Commentaires sur le rendement (atouts, risques, comparaison avec d’autres biens, cohérence avec la stratégie patrimoniale).</t>
        </is>
      </c>
    </row>
    <row r="29"/>
    <row r="30"/>
  </sheetData>
  <mergeCells count="4">
    <mergeCell ref="A1:G1"/>
    <mergeCell ref="A2:G2"/>
    <mergeCell ref="A28:C30"/>
    <mergeCell ref="D4:G4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2025-12-11T00:37:09Z</dcterms:created>
  <dcterms:modified xmlns:dcterms="http://purl.org/dc/terms/" xmlns:xsi="http://www.w3.org/2001/XMLSchema-instance" xsi:type="dcterms:W3CDTF">2025-12-11T00:37:09Z</dcterms:modified>
</cp:coreProperties>
</file>