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drawings/charts/chart3.xml" ContentType="application/vnd.openxmlformats-officedocument.drawingml.chart+xml"/>
  <Override PartName="/xl/drawings/charts/chart4.xml" ContentType="application/vnd.openxmlformats-officedocument.drawingml.char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tables/table2.xml" ContentType="application/vnd.openxmlformats-officedocument.spreadsheetml.table+xml"/>
  <Override PartName="/xl/worksheets/sheet5.xml" ContentType="application/vnd.openxmlformats-officedocument.spreadsheetml.worksheet+xml"/>
  <Override PartName="/xl/tables/table3.xml" ContentType="application/vnd.openxmlformats-officedocument.spreadsheetml.table+xml"/>
  <Override PartName="/xl/worksheets/sheet6.xml" ContentType="application/vnd.openxmlformats-officedocument.spreadsheetml.worksheet+xml"/>
  <Override PartName="/xl/tables/table4.xml" ContentType="application/vnd.openxmlformats-officedocument.spreadsheetml.table+xml"/>
  <Override PartName="/xl/worksheets/sheet7.xml" ContentType="application/vnd.openxmlformats-officedocument.spreadsheetml.worksheet+xml"/>
  <Override PartName="/xl/tables/table5.xml" ContentType="application/vnd.openxmlformats-officedocument.spreadsheetml.table+xml"/>
  <Override PartName="/xl/worksheets/sheet8.xml" ContentType="application/vnd.openxmlformats-officedocument.spreadsheetml.worksheet+xml"/>
  <Override PartName="/xl/tables/table6.xml" ContentType="application/vnd.openxmlformats-officedocument.spreadsheetml.table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ables/table7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399248bfac14f90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Listes" sheetId="1" r:id="R9ad01daa519a4095"/>
    <x:sheet xmlns:r="http://schemas.openxmlformats.org/officeDocument/2006/relationships" name="Tableau de bord" sheetId="2" r:id="R1bdbd3862abf4f0f"/>
    <x:sheet xmlns:r="http://schemas.openxmlformats.org/officeDocument/2006/relationships" name="Base salariés" sheetId="3" r:id="R1b21803b114f475f"/>
    <x:sheet xmlns:r="http://schemas.openxmlformats.org/officeDocument/2006/relationships" name="Campagne entretiens" sheetId="4" r:id="R43b1edba3d354ce7"/>
    <x:sheet xmlns:r="http://schemas.openxmlformats.org/officeDocument/2006/relationships" name="Évaluation compétences" sheetId="5" r:id="Rb0af5f91e44d4810"/>
    <x:sheet xmlns:r="http://schemas.openxmlformats.org/officeDocument/2006/relationships" name="Objectifs SMART" sheetId="6" r:id="R9b453cc81b424f84"/>
    <x:sheet xmlns:r="http://schemas.openxmlformats.org/officeDocument/2006/relationships" name="Plan de formation" sheetId="7" r:id="R2c00eb1b92e54d0e"/>
    <x:sheet xmlns:r="http://schemas.openxmlformats.org/officeDocument/2006/relationships" name="Plan d’action" sheetId="8" r:id="Red0f049237e948f2"/>
    <x:sheet xmlns:r="http://schemas.openxmlformats.org/officeDocument/2006/relationships" name="Fiche entretien" sheetId="9" r:id="Rd49d61ca99c3472a"/>
    <x:sheet xmlns:r="http://schemas.openxmlformats.org/officeDocument/2006/relationships" name="Mode d’emploi" sheetId="10" r:id="R61e9479c63424f54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7">
    <x:numFmt numFmtId="200" formatCode="0.0%"/>
    <x:numFmt numFmtId="201" formatCode="0.00"/>
    <x:numFmt numFmtId="202" formatCode="#,##0 &quot;€&quot;"/>
    <x:numFmt numFmtId="203" formatCode="dd/mm/yyyy"/>
    <x:numFmt numFmtId="204" formatCode="0.0"/>
    <x:numFmt numFmtId="205" formatCode="0%"/>
    <x:numFmt numFmtId="206" formatCode="0"/>
  </x:numFmts>
  <x:fonts count="17">
    <x:font>
      <x:sz val="11"/>
      <x:name val="Carlito"/>
    </x:font>
    <x:font>
      <x:b/>
      <x:sz val="11"/>
      <x:color rgb="FFFFFFFF"/>
      <x:name val="Carlito"/>
    </x:font>
    <x:font>
      <x:b/>
      <x:sz val="18"/>
      <x:color rgb="FFFFFFFF"/>
      <x:name val="Carlito"/>
    </x:font>
    <x:font>
      <x:i/>
      <x:sz val="11"/>
      <x:color rgb="FFFFFFFF"/>
      <x:name val="Carlito"/>
    </x:font>
    <x:font>
      <x:b/>
      <x:sz val="12"/>
      <x:color rgb="FFFFFFFF"/>
      <x:name val="Carlito"/>
    </x:font>
    <x:font>
      <x:b/>
      <x:sz val="24"/>
      <x:color rgb="FF243447"/>
      <x:name val="Carlito"/>
    </x:font>
    <x:font>
      <x:b/>
      <x:sz val="11"/>
      <x:color rgb="FF243447"/>
      <x:name val="Carlito"/>
    </x:font>
    <x:font>
      <x:sz val="11"/>
      <x:color rgb="FF243447"/>
      <x:name val="Carlito"/>
    </x:font>
    <x:font>
      <x:i/>
      <x:sz val="11"/>
      <x:color rgb="FF6B7280"/>
      <x:name val="Carlito"/>
    </x:font>
    <x:font>
      <x:b/>
      <x:sz val="11"/>
      <x:color rgb="FF0B1F33"/>
      <x:name val="Carlito"/>
    </x:font>
    <x:font>
      <x:b/>
      <x:sz val="13"/>
      <x:color rgb="FFFFFFFF"/>
      <x:name val="Carlito"/>
    </x:font>
    <x:font>
      <x:b/>
      <x:sz val="22"/>
      <x:color rgb="FF7C3AED"/>
      <x:name val="Carlito"/>
    </x:font>
    <x:font>
      <x:b/>
      <x:sz val="22"/>
      <x:color rgb="FF1F9D68"/>
      <x:name val="Carlito"/>
    </x:font>
    <x:font>
      <x:b/>
      <x:sz val="22"/>
      <x:color rgb="FF1F6FEB"/>
      <x:name val="Carlito"/>
    </x:font>
    <x:font>
      <x:b/>
      <x:sz val="22"/>
      <x:color rgb="FFD64545"/>
      <x:name val="Carlito"/>
    </x:font>
    <x:font>
      <x:b/>
      <x:sz val="22"/>
      <x:color rgb="FF00A6A6"/>
      <x:name val="Carlito"/>
    </x:font>
    <x:font>
      <x:i/>
      <x:sz val="10"/>
      <x:color rgb="FFFFFFFF"/>
      <x:name val="Carlito"/>
    </x:font>
  </x:fonts>
  <x:fills count="29">
    <x:fill>
      <x:patternFill patternType="none"/>
    </x:fill>
    <x:fill>
      <x:patternFill patternType="gray125"/>
    </x:fill>
    <x:fill>
      <x:patternFill patternType="solid">
        <x:fgColor rgb="FF16324F"/>
      </x:patternFill>
    </x:fill>
    <x:fill>
      <x:patternFill patternType="solid">
        <x:fgColor rgb="FF1F6FEB"/>
      </x:patternFill>
    </x:fill>
    <x:fill>
      <x:patternFill patternType="solid">
        <x:fgColor rgb="FF2E8B57"/>
      </x:patternFill>
    </x:fill>
    <x:fill>
      <x:patternFill patternType="solid">
        <x:fgColor rgb="FF00A6A6"/>
      </x:patternFill>
    </x:fill>
    <x:fill>
      <x:patternFill patternType="solid">
        <x:fgColor rgb="FF7C3AED"/>
      </x:patternFill>
    </x:fill>
    <x:fill>
      <x:patternFill patternType="solid">
        <x:fgColor rgb="FFD64545"/>
      </x:patternFill>
    </x:fill>
    <x:fill>
      <x:patternFill patternType="solid">
        <x:fgColor rgb="FFEAF2FF"/>
      </x:patternFill>
    </x:fill>
    <x:fill>
      <x:patternFill patternType="solid">
        <x:fgColor rgb="FFEAF7EF"/>
      </x:patternFill>
    </x:fill>
    <x:fill>
      <x:patternFill patternType="solid">
        <x:fgColor rgb="FFE8FAFA"/>
      </x:patternFill>
    </x:fill>
    <x:fill>
      <x:patternFill patternType="solid">
        <x:fgColor rgb="FFF1EBFF"/>
      </x:patternFill>
    </x:fill>
    <x:fill>
      <x:patternFill patternType="solid">
        <x:fgColor rgb="FFFDECEC"/>
      </x:patternFill>
    </x:fill>
    <x:fill>
      <x:patternFill patternType="solid">
        <x:fgColor rgb="FFF5F8FC"/>
      </x:patternFill>
    </x:fill>
    <x:fill>
      <x:patternFill patternType="solid">
        <x:fgColor rgb="FFFFFFFF"/>
      </x:patternFill>
    </x:fill>
    <x:fill>
      <x:patternFill patternType="solid">
        <x:fgColor rgb="FFF59E0B"/>
      </x:patternFill>
    </x:fill>
    <x:fill>
      <x:patternFill patternType="solid">
        <x:fgColor rgb="FFD4A017"/>
      </x:patternFill>
    </x:fill>
    <x:fill>
      <x:patternFill patternType="solid">
        <x:fgColor rgb="FF0B1F33"/>
      </x:patternFill>
    </x:fill>
    <x:fill>
      <x:patternFill patternType="solid">
        <x:fgColor rgb="FF7C3AED"/>
      </x:patternFill>
    </x:fill>
    <x:fill>
      <x:patternFill patternType="solid">
        <x:fgColor rgb="FFF1EBFF"/>
      </x:patternFill>
    </x:fill>
    <x:fill>
      <x:patternFill patternType="solid">
        <x:fgColor rgb="FF1F9D68"/>
      </x:patternFill>
    </x:fill>
    <x:fill>
      <x:patternFill patternType="solid">
        <x:fgColor rgb="FFEAF7EF"/>
      </x:patternFill>
    </x:fill>
    <x:fill>
      <x:patternFill patternType="solid">
        <x:fgColor rgb="FF1F6FEB"/>
      </x:patternFill>
    </x:fill>
    <x:fill>
      <x:patternFill patternType="solid">
        <x:fgColor rgb="FFEAF2FF"/>
      </x:patternFill>
    </x:fill>
    <x:fill>
      <x:patternFill patternType="solid">
        <x:fgColor rgb="FFD64545"/>
      </x:patternFill>
    </x:fill>
    <x:fill>
      <x:patternFill patternType="solid">
        <x:fgColor rgb="FFFDECEC"/>
      </x:patternFill>
    </x:fill>
    <x:fill>
      <x:patternFill patternType="solid">
        <x:fgColor rgb="FF00A6A6"/>
      </x:patternFill>
    </x:fill>
    <x:fill>
      <x:patternFill patternType="solid">
        <x:fgColor rgb="FFE8FAFA"/>
      </x:patternFill>
    </x:fill>
    <x:fill>
      <x:patternFill patternType="solid">
        <x:fgColor rgb="FFF59E0B"/>
      </x:patternFill>
    </x:fill>
  </x:fills>
  <x:borders count="2">
    <x:border/>
    <x:border/>
  </x:borders>
  <x:cellStyleXfs count="1">
    <x:xf numFmtId="0" fontId="0" fillId="0" borderId="0"/>
  </x:cellStyleXfs>
  <x:cellXfs count="280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horizontal="center"/>
    </x:xf>
    <x:xf numFmtId="0" fontId="4" fillId="3" borderId="0" xfId="0" applyNumberFormat="1" applyFont="1" applyFill="1" applyBorder="1"/>
    <x:xf numFmtId="0" fontId="4" fillId="3" borderId="0" xfId="0" applyNumberFormat="1" applyFont="1" applyFill="1" applyBorder="1" applyAlignment="1">
      <x:alignment horizontal="center"/>
    </x:xf>
    <x:xf numFmtId="0" fontId="4" fillId="3" borderId="0" xfId="0" applyNumberFormat="1" applyFont="1" applyFill="1" applyBorder="1" applyAlignment="1">
      <x:alignment horizontal="center" vertical="top"/>
    </x:xf>
    <x:xf numFmtId="0" fontId="4" fillId="3" borderId="1" xfId="0" applyNumberFormat="1" applyFont="1" applyFill="1" applyBorder="1"/>
    <x:xf numFmtId="0" fontId="4" fillId="3" borderId="1" xfId="0" applyNumberFormat="1" applyFont="1" applyFill="1" applyBorder="1" applyAlignment="1">
      <x:alignment horizontal="center"/>
    </x:xf>
    <x:xf numFmtId="0" fontId="4" fillId="3" borderId="1" xfId="0" applyNumberFormat="1" applyFont="1" applyFill="1" applyBorder="1" applyAlignment="1">
      <x:alignment horizontal="center" vertical="top"/>
    </x:xf>
    <x:xf numFmtId="0" fontId="0" fillId="4" borderId="0" xfId="0" applyNumberFormat="1" applyFont="1" applyFill="1" applyBorder="1"/>
    <x:xf numFmtId="0" fontId="4" fillId="4" borderId="0" xfId="0" applyNumberFormat="1" applyFont="1" applyFill="1" applyBorder="1"/>
    <x:xf numFmtId="0" fontId="4" fillId="4" borderId="0" xfId="0" applyNumberFormat="1" applyFont="1" applyFill="1" applyBorder="1" applyAlignment="1">
      <x:alignment horizontal="center"/>
    </x:xf>
    <x:xf numFmtId="0" fontId="4" fillId="4" borderId="0" xfId="0" applyNumberFormat="1" applyFont="1" applyFill="1" applyBorder="1" applyAlignment="1">
      <x:alignment horizontal="center" vertical="top"/>
    </x:xf>
    <x:xf numFmtId="0" fontId="0" fillId="4" borderId="1" xfId="0" applyNumberFormat="1" applyFont="1" applyFill="1" applyBorder="1"/>
    <x:xf numFmtId="0" fontId="4" fillId="4" borderId="1" xfId="0" applyNumberFormat="1" applyFont="1" applyFill="1" applyBorder="1"/>
    <x:xf numFmtId="0" fontId="4" fillId="4" borderId="1" xfId="0" applyNumberFormat="1" applyFont="1" applyFill="1" applyBorder="1" applyAlignment="1">
      <x:alignment horizontal="center"/>
    </x:xf>
    <x:xf numFmtId="0" fontId="4" fillId="4" borderId="1" xfId="0" applyNumberFormat="1" applyFont="1" applyFill="1" applyBorder="1" applyAlignment="1">
      <x:alignment horizontal="center" vertical="top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center"/>
    </x:xf>
    <x:xf numFmtId="0" fontId="4" fillId="5" borderId="0" xfId="0" applyNumberFormat="1" applyFont="1" applyFill="1" applyBorder="1" applyAlignment="1">
      <x:alignment horizontal="center" vertical="top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center"/>
    </x:xf>
    <x:xf numFmtId="0" fontId="4" fillId="5" borderId="1" xfId="0" applyNumberFormat="1" applyFont="1" applyFill="1" applyBorder="1" applyAlignment="1">
      <x:alignment horizontal="center" vertical="top"/>
    </x:xf>
    <x:xf numFmtId="0" fontId="0" fillId="6" borderId="0" xfId="0" applyNumberFormat="1" applyFont="1" applyFill="1" applyBorder="1"/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horizontal="center"/>
    </x:xf>
    <x:xf numFmtId="0" fontId="4" fillId="6" borderId="0" xfId="0" applyNumberFormat="1" applyFont="1" applyFill="1" applyBorder="1" applyAlignment="1">
      <x:alignment horizontal="center" vertical="top"/>
    </x:xf>
    <x:xf numFmtId="0" fontId="0" fillId="6" borderId="1" xfId="0" applyNumberFormat="1" applyFont="1" applyFill="1" applyBorder="1"/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horizontal="center"/>
    </x:xf>
    <x:xf numFmtId="0" fontId="4" fillId="6" borderId="1" xfId="0" applyNumberFormat="1" applyFont="1" applyFill="1" applyBorder="1" applyAlignment="1">
      <x:alignment horizontal="center" vertical="top"/>
    </x:xf>
    <x:xf numFmtId="0" fontId="0" fillId="7" borderId="0" xfId="0" applyNumberFormat="1" applyFont="1" applyFill="1" applyBorder="1"/>
    <x:xf numFmtId="0" fontId="4" fillId="7" borderId="0" xfId="0" applyNumberFormat="1" applyFont="1" applyFill="1" applyBorder="1"/>
    <x:xf numFmtId="0" fontId="4" fillId="7" borderId="0" xfId="0" applyNumberFormat="1" applyFont="1" applyFill="1" applyBorder="1" applyAlignment="1">
      <x:alignment horizontal="center"/>
    </x:xf>
    <x:xf numFmtId="0" fontId="4" fillId="7" borderId="0" xfId="0" applyNumberFormat="1" applyFont="1" applyFill="1" applyBorder="1" applyAlignment="1">
      <x:alignment horizontal="center" vertical="top"/>
    </x:xf>
    <x:xf numFmtId="0" fontId="0" fillId="7" borderId="1" xfId="0" applyNumberFormat="1" applyFont="1" applyFill="1" applyBorder="1"/>
    <x:xf numFmtId="0" fontId="4" fillId="7" borderId="1" xfId="0" applyNumberFormat="1" applyFont="1" applyFill="1" applyBorder="1"/>
    <x:xf numFmtId="0" fontId="4" fillId="7" borderId="1" xfId="0" applyNumberFormat="1" applyFont="1" applyFill="1" applyBorder="1" applyAlignment="1">
      <x:alignment horizontal="center"/>
    </x:xf>
    <x:xf numFmtId="0" fontId="4" fillId="7" borderId="1" xfId="0" applyNumberFormat="1" applyFont="1" applyFill="1" applyBorder="1" applyAlignment="1">
      <x:alignment horizontal="center" vertical="top"/>
    </x:xf>
    <x:xf numFmtId="0" fontId="0" fillId="8" borderId="0" xfId="0" applyNumberFormat="1" applyFont="1" applyFill="1" applyBorder="1"/>
    <x:xf numFmtId="0" fontId="5" fillId="8" borderId="0" xfId="0" applyNumberFormat="1" applyFont="1" applyFill="1" applyBorder="1"/>
    <x:xf numFmtId="0" fontId="5" fillId="8" borderId="0" xfId="0" applyNumberFormat="1" applyFont="1" applyFill="1" applyBorder="1" applyAlignment="1">
      <x:alignment horizontal="center"/>
    </x:xf>
    <x:xf numFmtId="0" fontId="5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5" fillId="8" borderId="1" xfId="0" applyNumberFormat="1" applyFont="1" applyFill="1" applyBorder="1"/>
    <x:xf numFmtId="0" fontId="5" fillId="8" borderId="1" xfId="0" applyNumberFormat="1" applyFont="1" applyFill="1" applyBorder="1" applyAlignment="1">
      <x:alignment horizontal="center"/>
    </x:xf>
    <x:xf numFmtId="0" fontId="5" fillId="8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5" fillId="9" borderId="0" xfId="0" applyNumberFormat="1" applyFont="1" applyFill="1" applyBorder="1"/>
    <x:xf numFmtId="0" fontId="5" fillId="9" borderId="0" xfId="0" applyNumberFormat="1" applyFont="1" applyFill="1" applyBorder="1" applyAlignment="1">
      <x:alignment horizontal="center"/>
    </x:xf>
    <x:xf numFmtId="0" fontId="5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5" fillId="9" borderId="1" xfId="0" applyNumberFormat="1" applyFont="1" applyFill="1" applyBorder="1"/>
    <x:xf numFmtId="0" fontId="5" fillId="9" borderId="1" xfId="0" applyNumberFormat="1" applyFont="1" applyFill="1" applyBorder="1" applyAlignment="1">
      <x:alignment horizontal="center"/>
    </x:xf>
    <x:xf numFmtId="0" fontId="5" fillId="9" borderId="1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/>
    <x:xf numFmtId="0" fontId="5" fillId="10" borderId="0" xfId="0" applyNumberFormat="1" applyFont="1" applyFill="1" applyBorder="1"/>
    <x:xf numFmtId="0" fontId="5" fillId="10" borderId="0" xfId="0" applyNumberFormat="1" applyFont="1" applyFill="1" applyBorder="1" applyAlignment="1">
      <x:alignment horizontal="center"/>
    </x:xf>
    <x:xf numFmtId="0" fontId="5" fillId="10" borderId="0" xfId="0" applyNumberFormat="1" applyFont="1" applyFill="1" applyBorder="1" applyAlignment="1">
      <x:alignment horizontal="center" vertical="center"/>
    </x:xf>
    <x:xf numFmtId="0" fontId="0" fillId="10" borderId="1" xfId="0" applyNumberFormat="1" applyFont="1" applyFill="1" applyBorder="1"/>
    <x:xf numFmtId="0" fontId="5" fillId="10" borderId="1" xfId="0" applyNumberFormat="1" applyFont="1" applyFill="1" applyBorder="1"/>
    <x:xf numFmtId="0" fontId="5" fillId="10" borderId="1" xfId="0" applyNumberFormat="1" applyFont="1" applyFill="1" applyBorder="1" applyAlignment="1">
      <x:alignment horizontal="center"/>
    </x:xf>
    <x:xf numFmtId="0" fontId="5" fillId="10" borderId="1" xfId="0" applyNumberFormat="1" applyFont="1" applyFill="1" applyBorder="1" applyAlignment="1">
      <x:alignment horizontal="center" vertical="center"/>
    </x:xf>
    <x:xf numFmtId="0" fontId="0" fillId="11" borderId="0" xfId="0" applyNumberFormat="1" applyFont="1" applyFill="1" applyBorder="1"/>
    <x:xf numFmtId="0" fontId="5" fillId="11" borderId="0" xfId="0" applyNumberFormat="1" applyFont="1" applyFill="1" applyBorder="1"/>
    <x:xf numFmtId="0" fontId="5" fillId="11" borderId="0" xfId="0" applyNumberFormat="1" applyFont="1" applyFill="1" applyBorder="1" applyAlignment="1">
      <x:alignment horizontal="center"/>
    </x:xf>
    <x:xf numFmtId="0" fontId="5" fillId="11" borderId="0" xfId="0" applyNumberFormat="1" applyFont="1" applyFill="1" applyBorder="1" applyAlignment="1">
      <x:alignment horizontal="center" vertical="center"/>
    </x:xf>
    <x:xf numFmtId="0" fontId="0" fillId="11" borderId="1" xfId="0" applyNumberFormat="1" applyFont="1" applyFill="1" applyBorder="1"/>
    <x:xf numFmtId="0" fontId="5" fillId="11" borderId="1" xfId="0" applyNumberFormat="1" applyFont="1" applyFill="1" applyBorder="1"/>
    <x:xf numFmtId="0" fontId="5" fillId="11" borderId="1" xfId="0" applyNumberFormat="1" applyFont="1" applyFill="1" applyBorder="1" applyAlignment="1">
      <x:alignment horizontal="center"/>
    </x:xf>
    <x:xf numFmtId="0" fontId="5" fillId="11" borderId="1" xfId="0" applyNumberFormat="1" applyFont="1" applyFill="1" applyBorder="1" applyAlignment="1">
      <x:alignment horizontal="center" vertical="center"/>
    </x:xf>
    <x:xf numFmtId="0" fontId="0" fillId="12" borderId="0" xfId="0" applyNumberFormat="1" applyFont="1" applyFill="1" applyBorder="1"/>
    <x:xf numFmtId="0" fontId="5" fillId="12" borderId="0" xfId="0" applyNumberFormat="1" applyFont="1" applyFill="1" applyBorder="1"/>
    <x:xf numFmtId="0" fontId="5" fillId="12" borderId="0" xfId="0" applyNumberFormat="1" applyFont="1" applyFill="1" applyBorder="1" applyAlignment="1">
      <x:alignment horizontal="center"/>
    </x:xf>
    <x:xf numFmtId="0" fontId="5" fillId="12" borderId="0" xfId="0" applyNumberFormat="1" applyFont="1" applyFill="1" applyBorder="1" applyAlignment="1">
      <x:alignment horizontal="center" vertical="center"/>
    </x:xf>
    <x:xf numFmtId="0" fontId="0" fillId="12" borderId="1" xfId="0" applyNumberFormat="1" applyFont="1" applyFill="1" applyBorder="1"/>
    <x:xf numFmtId="0" fontId="5" fillId="12" borderId="1" xfId="0" applyNumberFormat="1" applyFont="1" applyFill="1" applyBorder="1"/>
    <x:xf numFmtId="0" fontId="5" fillId="12" borderId="1" xfId="0" applyNumberFormat="1" applyFont="1" applyFill="1" applyBorder="1" applyAlignment="1">
      <x:alignment horizontal="center"/>
    </x:xf>
    <x:xf numFmtId="0" fontId="5" fillId="12" borderId="1" xfId="0" applyNumberFormat="1" applyFont="1" applyFill="1" applyBorder="1" applyAlignment="1">
      <x:alignment horizontal="center" vertical="center"/>
    </x:xf>
    <x:xf numFmtId="200" fontId="5" fillId="10" borderId="0" xfId="0" applyNumberFormat="1" applyFont="1" applyFill="1" applyBorder="1" applyAlignment="1">
      <x:alignment horizontal="center" vertical="center"/>
    </x:xf>
    <x:xf numFmtId="200" fontId="5" fillId="10" borderId="1" xfId="0" applyNumberFormat="1" applyFont="1" applyFill="1" applyBorder="1" applyAlignment="1">
      <x:alignment horizontal="center" vertical="center"/>
    </x:xf>
    <x:xf numFmtId="201" fontId="5" fillId="11" borderId="0" xfId="0" applyNumberFormat="1" applyFont="1" applyFill="1" applyBorder="1" applyAlignment="1">
      <x:alignment horizontal="center" vertical="center"/>
    </x:xf>
    <x:xf numFmtId="201" fontId="5" fillId="11" borderId="1" xfId="0" applyNumberFormat="1" applyFont="1" applyFill="1" applyBorder="1" applyAlignment="1">
      <x:alignment horizontal="center" vertical="center"/>
    </x:xf>
    <x:xf numFmtId="200" fontId="0" fillId="0" borderId="0" xfId="0" applyNumberFormat="1" applyFont="1" applyFill="1" applyBorder="1"/>
    <x:xf numFmtId="200" fontId="0" fillId="0" borderId="1" xfId="0" applyNumberFormat="1" applyFont="1" applyFill="1" applyBorder="1"/>
    <x:xf numFmtId="201" fontId="0" fillId="0" borderId="0" xfId="0" applyNumberFormat="1" applyFont="1" applyFill="1" applyBorder="1"/>
    <x:xf numFmtId="201" fontId="0" fillId="0" borderId="1" xfId="0" applyNumberFormat="1" applyFont="1" applyFill="1" applyBorder="1"/>
    <x:xf numFmtId="202" fontId="0" fillId="0" borderId="0" xfId="0" applyNumberFormat="1" applyFont="1" applyFill="1" applyBorder="1"/>
    <x:xf numFmtId="202" fontId="0" fillId="0" borderId="1" xfId="0" applyNumberFormat="1" applyFont="1" applyFill="1" applyBorder="1"/>
    <x:xf numFmtId="203" fontId="0" fillId="0" borderId="0" xfId="0" applyNumberFormat="1" applyFont="1" applyFill="1" applyBorder="1"/>
    <x:xf numFmtId="203" fontId="0" fillId="0" borderId="1" xfId="0" applyNumberFormat="1" applyFont="1" applyFill="1" applyBorder="1"/>
    <x:xf numFmtId="204" fontId="0" fillId="0" borderId="0" xfId="0" applyNumberFormat="1" applyFont="1" applyFill="1" applyBorder="1"/>
    <x:xf numFmtId="204" fontId="0" fillId="0" borderId="1" xfId="0" applyNumberFormat="1" applyFont="1" applyFill="1" applyBorder="1"/>
    <x:xf numFmtId="205" fontId="0" fillId="0" borderId="0" xfId="0" applyNumberFormat="1" applyFont="1" applyFill="1" applyBorder="1"/>
    <x:xf numFmtId="205" fontId="0" fillId="0" borderId="1" xfId="0" applyNumberFormat="1" applyFont="1" applyFill="1" applyBorder="1"/>
    <x:xf numFmtId="206" fontId="0" fillId="0" borderId="0" xfId="0" applyNumberFormat="1" applyFont="1" applyFill="1" applyBorder="1"/>
    <x:xf numFmtId="206" fontId="0" fillId="0" borderId="1" xfId="0" applyNumberFormat="1" applyFont="1" applyFill="1" applyBorder="1"/>
    <x:xf numFmtId="0" fontId="0" fillId="13" borderId="0" xfId="0" applyNumberFormat="1" applyFont="1" applyFill="1" applyBorder="1"/>
    <x:xf numFmtId="0" fontId="6" fillId="13" borderId="0" xfId="0" applyNumberFormat="1" applyFont="1" applyFill="1" applyBorder="1"/>
    <x:xf numFmtId="0" fontId="6" fillId="13" borderId="0" xfId="0" applyNumberFormat="1" applyFont="1" applyFill="1" applyBorder="1" applyAlignment="1">
      <x:alignment vertical="center"/>
    </x:xf>
    <x:xf numFmtId="0" fontId="0" fillId="13" borderId="1" xfId="0" applyNumberFormat="1" applyFont="1" applyFill="1" applyBorder="1"/>
    <x:xf numFmtId="0" fontId="6" fillId="13" borderId="1" xfId="0" applyNumberFormat="1" applyFont="1" applyFill="1" applyBorder="1"/>
    <x:xf numFmtId="0" fontId="6" fillId="13" borderId="1" xfId="0" applyNumberFormat="1" applyFont="1" applyFill="1" applyBorder="1" applyAlignment="1">
      <x:alignment vertical="center"/>
    </x:xf>
    <x:xf numFmtId="0" fontId="0" fillId="14" borderId="0" xfId="0" applyNumberFormat="1" applyFont="1" applyFill="1" applyBorder="1"/>
    <x:xf numFmtId="0" fontId="7" fillId="14" borderId="0" xfId="0" applyNumberFormat="1" applyFont="1" applyFill="1" applyBorder="1"/>
    <x:xf numFmtId="0" fontId="7" fillId="14" borderId="0" xfId="0" applyNumberFormat="1" applyFont="1" applyFill="1" applyBorder="1" applyAlignment="1">
      <x:alignment vertical="center"/>
    </x:xf>
    <x:xf numFmtId="0" fontId="0" fillId="14" borderId="1" xfId="0" applyNumberFormat="1" applyFont="1" applyFill="1" applyBorder="1"/>
    <x:xf numFmtId="0" fontId="7" fillId="14" borderId="1" xfId="0" applyNumberFormat="1" applyFont="1" applyFill="1" applyBorder="1"/>
    <x:xf numFmtId="0" fontId="7" fillId="14" borderId="1" xfId="0" applyNumberFormat="1" applyFont="1" applyFill="1" applyBorder="1" applyAlignment="1">
      <x:alignment vertical="center"/>
    </x:xf>
    <x:xf numFmtId="203" fontId="7" fillId="14" borderId="0" xfId="0" applyNumberFormat="1" applyFont="1" applyFill="1" applyBorder="1" applyAlignment="1">
      <x:alignment vertical="center"/>
    </x:xf>
    <x:xf numFmtId="203" fontId="7" fillId="14" borderId="1" xfId="0" applyNumberFormat="1" applyFont="1" applyFill="1" applyBorder="1" applyAlignment="1">
      <x:alignment vertical="center"/>
    </x:xf>
    <x:xf numFmtId="0" fontId="4" fillId="3" borderId="0" xfId="0" applyNumberFormat="1" applyFont="1" applyFill="1" applyBorder="1" applyAlignment="1">
      <x:alignment horizontal="left"/>
    </x:xf>
    <x:xf numFmtId="0" fontId="4" fillId="3" borderId="1" xfId="0" applyNumberFormat="1" applyFont="1" applyFill="1" applyBorder="1" applyAlignment="1">
      <x:alignment horizontal="left"/>
    </x:xf>
    <x:xf numFmtId="0" fontId="4" fillId="4" borderId="0" xfId="0" applyNumberFormat="1" applyFont="1" applyFill="1" applyBorder="1" applyAlignment="1">
      <x:alignment horizontal="left"/>
    </x:xf>
    <x:xf numFmtId="0" fontId="4" fillId="4" borderId="1" xfId="0" applyNumberFormat="1" applyFont="1" applyFill="1" applyBorder="1" applyAlignment="1">
      <x:alignment horizontal="left"/>
    </x:xf>
    <x:xf numFmtId="0" fontId="4" fillId="6" borderId="0" xfId="0" applyNumberFormat="1" applyFont="1" applyFill="1" applyBorder="1" applyAlignment="1">
      <x:alignment horizontal="left"/>
    </x:xf>
    <x:xf numFmtId="0" fontId="4" fillId="6" borderId="1" xfId="0" applyNumberFormat="1" applyFont="1" applyFill="1" applyBorder="1" applyAlignment="1">
      <x:alignment horizontal="left"/>
    </x:xf>
    <x:xf numFmtId="0" fontId="0" fillId="15" borderId="0" xfId="0" applyNumberFormat="1" applyFont="1" applyFill="1" applyBorder="1"/>
    <x:xf numFmtId="0" fontId="4" fillId="15" borderId="0" xfId="0" applyNumberFormat="1" applyFont="1" applyFill="1" applyBorder="1"/>
    <x:xf numFmtId="0" fontId="4" fillId="15" borderId="0" xfId="0" applyNumberFormat="1" applyFont="1" applyFill="1" applyBorder="1" applyAlignment="1">
      <x:alignment horizontal="left"/>
    </x:xf>
    <x:xf numFmtId="0" fontId="0" fillId="15" borderId="1" xfId="0" applyNumberFormat="1" applyFont="1" applyFill="1" applyBorder="1"/>
    <x:xf numFmtId="0" fontId="4" fillId="15" borderId="1" xfId="0" applyNumberFormat="1" applyFont="1" applyFill="1" applyBorder="1"/>
    <x:xf numFmtId="0" fontId="4" fillId="15" borderId="1" xfId="0" applyNumberFormat="1" applyFont="1" applyFill="1" applyBorder="1" applyAlignment="1">
      <x:alignment horizontal="left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left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left"/>
    </x:xf>
    <x:xf numFmtId="0" fontId="6" fillId="13" borderId="0" xfId="0" applyNumberFormat="1" applyFont="1" applyFill="1" applyBorder="1" applyAlignment="1">
      <x:alignment wrapText="1"/>
    </x:xf>
    <x:xf numFmtId="0" fontId="6" fillId="13" borderId="0" xfId="0" applyNumberFormat="1" applyFont="1" applyFill="1" applyBorder="1" applyAlignment="1">
      <x:alignment horizontal="center" wrapText="1"/>
    </x:xf>
    <x:xf numFmtId="0" fontId="6" fillId="13" borderId="0" xfId="0" applyNumberFormat="1" applyFont="1" applyFill="1" applyBorder="1" applyAlignment="1">
      <x:alignment horizontal="center" vertical="center" wrapText="1"/>
    </x:xf>
    <x:xf numFmtId="0" fontId="6" fillId="13" borderId="1" xfId="0" applyNumberFormat="1" applyFont="1" applyFill="1" applyBorder="1" applyAlignment="1">
      <x:alignment wrapText="1"/>
    </x:xf>
    <x:xf numFmtId="0" fontId="6" fillId="13" borderId="1" xfId="0" applyNumberFormat="1" applyFont="1" applyFill="1" applyBorder="1" applyAlignment="1">
      <x:alignment horizontal="center" wrapText="1"/>
    </x:xf>
    <x:xf numFmtId="0" fontId="6" fillId="13" borderId="1" xfId="0" applyNumberFormat="1" applyFont="1" applyFill="1" applyBorder="1" applyAlignment="1">
      <x:alignment horizontal="center" vertical="center" wrapText="1"/>
    </x:xf>
    <x:xf numFmtId="0" fontId="2" fillId="2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203" fontId="0" fillId="0" borderId="0" xfId="0" applyNumberFormat="1" applyFont="1" applyFill="1" applyBorder="1" applyAlignment="1">
      <x:alignment wrapText="1"/>
    </x:xf>
    <x:xf numFmtId="204" fontId="0" fillId="0" borderId="0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wrapText="1"/>
    </x:xf>
    <x:xf numFmtId="203" fontId="0" fillId="0" borderId="1" xfId="0" applyNumberFormat="1" applyFont="1" applyFill="1" applyBorder="1" applyAlignment="1">
      <x:alignment wrapText="1"/>
    </x:xf>
    <x:xf numFmtId="204" fontId="0" fillId="0" borderId="1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center" wrapText="1"/>
    </x:xf>
    <x:xf numFmtId="203" fontId="0" fillId="0" borderId="0" xfId="0" applyNumberFormat="1" applyFont="1" applyFill="1" applyBorder="1" applyAlignment="1">
      <x:alignment vertical="center" wrapText="1"/>
    </x:xf>
    <x:xf numFmtId="204" fontId="0" fillId="0" borderId="0" xfId="0" applyNumberFormat="1" applyFont="1" applyFill="1" applyBorder="1" applyAlignment="1">
      <x:alignment vertical="center" wrapText="1"/>
    </x:xf>
    <x:xf numFmtId="0" fontId="0" fillId="0" borderId="1" xfId="0" applyNumberFormat="1" applyFont="1" applyFill="1" applyBorder="1" applyAlignment="1">
      <x:alignment vertical="center" wrapText="1"/>
    </x:xf>
    <x:xf numFmtId="203" fontId="0" fillId="0" borderId="1" xfId="0" applyNumberFormat="1" applyFont="1" applyFill="1" applyBorder="1" applyAlignment="1">
      <x:alignment vertical="center" wrapText="1"/>
    </x:xf>
    <x:xf numFmtId="204" fontId="0" fillId="0" borderId="1" xfId="0" applyNumberFormat="1" applyFont="1" applyFill="1" applyBorder="1" applyAlignment="1">
      <x:alignment vertical="center" wrapText="1"/>
    </x:xf>
    <x:xf numFmtId="205" fontId="0" fillId="0" borderId="0" xfId="0" applyNumberFormat="1" applyFont="1" applyFill="1" applyBorder="1" applyAlignment="1">
      <x:alignment wrapText="1"/>
    </x:xf>
    <x:xf numFmtId="205" fontId="0" fillId="0" borderId="1" xfId="0" applyNumberFormat="1" applyFont="1" applyFill="1" applyBorder="1" applyAlignment="1">
      <x:alignment wrapText="1"/>
    </x:xf>
    <x:xf numFmtId="205" fontId="0" fillId="0" borderId="0" xfId="0" applyNumberFormat="1" applyFont="1" applyFill="1" applyBorder="1" applyAlignment="1">
      <x:alignment vertical="center" wrapText="1"/>
    </x:xf>
    <x:xf numFmtId="205" fontId="0" fillId="0" borderId="1" xfId="0" applyNumberFormat="1" applyFont="1" applyFill="1" applyBorder="1" applyAlignment="1">
      <x:alignment vertical="center" wrapText="1"/>
    </x:xf>
    <x:xf numFmtId="201" fontId="0" fillId="0" borderId="0" xfId="0" applyNumberFormat="1" applyFont="1" applyFill="1" applyBorder="1" applyAlignment="1">
      <x:alignment wrapText="1"/>
    </x:xf>
    <x:xf numFmtId="206" fontId="0" fillId="0" borderId="0" xfId="0" applyNumberFormat="1" applyFont="1" applyFill="1" applyBorder="1" applyAlignment="1">
      <x:alignment wrapText="1"/>
    </x:xf>
    <x:xf numFmtId="201" fontId="0" fillId="0" borderId="1" xfId="0" applyNumberFormat="1" applyFont="1" applyFill="1" applyBorder="1" applyAlignment="1">
      <x:alignment wrapText="1"/>
    </x:xf>
    <x:xf numFmtId="206" fontId="0" fillId="0" borderId="1" xfId="0" applyNumberFormat="1" applyFont="1" applyFill="1" applyBorder="1" applyAlignment="1">
      <x:alignment wrapText="1"/>
    </x:xf>
    <x:xf numFmtId="201" fontId="0" fillId="0" borderId="0" xfId="0" applyNumberFormat="1" applyFont="1" applyFill="1" applyBorder="1" applyAlignment="1">
      <x:alignment vertical="center" wrapText="1"/>
    </x:xf>
    <x:xf numFmtId="206" fontId="0" fillId="0" borderId="0" xfId="0" applyNumberFormat="1" applyFont="1" applyFill="1" applyBorder="1" applyAlignment="1">
      <x:alignment vertical="center" wrapText="1"/>
    </x:xf>
    <x:xf numFmtId="201" fontId="0" fillId="0" borderId="1" xfId="0" applyNumberFormat="1" applyFont="1" applyFill="1" applyBorder="1" applyAlignment="1">
      <x:alignment vertical="center" wrapText="1"/>
    </x:xf>
    <x:xf numFmtId="206" fontId="0" fillId="0" borderId="1" xfId="0" applyNumberFormat="1" applyFont="1" applyFill="1" applyBorder="1" applyAlignment="1">
      <x:alignment vertical="center" wrapText="1"/>
    </x:xf>
    <x:xf numFmtId="202" fontId="0" fillId="0" borderId="0" xfId="0" applyNumberFormat="1" applyFont="1" applyFill="1" applyBorder="1" applyAlignment="1">
      <x:alignment wrapText="1"/>
    </x:xf>
    <x:xf numFmtId="202" fontId="0" fillId="0" borderId="1" xfId="0" applyNumberFormat="1" applyFont="1" applyFill="1" applyBorder="1" applyAlignment="1">
      <x:alignment wrapText="1"/>
    </x:xf>
    <x:xf numFmtId="202" fontId="0" fillId="0" borderId="0" xfId="0" applyNumberFormat="1" applyFont="1" applyFill="1" applyBorder="1" applyAlignment="1">
      <x:alignment vertical="center" wrapText="1"/>
    </x:xf>
    <x:xf numFmtId="202" fontId="0" fillId="0" borderId="1" xfId="0" applyNumberFormat="1" applyFont="1" applyFill="1" applyBorder="1" applyAlignment="1">
      <x:alignment vertical="center" wrapText="1"/>
    </x:xf>
    <x:xf numFmtId="0" fontId="0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 applyAlignment="1">
      <x:alignment wrapText="1"/>
    </x:xf>
    <x:xf numFmtId="0" fontId="0" fillId="15" borderId="0" xfId="0" applyNumberFormat="1" applyFont="1" applyFill="1" applyBorder="1" applyAlignment="1">
      <x:alignment wrapText="1"/>
    </x:xf>
    <x:xf numFmtId="0" fontId="0" fillId="7" borderId="0" xfId="0" applyNumberFormat="1" applyFont="1" applyFill="1" applyBorder="1" applyAlignment="1">
      <x:alignment wrapText="1"/>
    </x:xf>
    <x:xf numFmtId="0" fontId="0" fillId="3" borderId="1" xfId="0" applyNumberFormat="1" applyFont="1" applyFill="1" applyBorder="1" applyAlignment="1">
      <x:alignment wrapText="1"/>
    </x:xf>
    <x:xf numFmtId="0" fontId="0" fillId="4" borderId="1" xfId="0" applyNumberFormat="1" applyFont="1" applyFill="1" applyBorder="1" applyAlignment="1">
      <x:alignment wrapText="1"/>
    </x:xf>
    <x:xf numFmtId="0" fontId="0" fillId="15" borderId="1" xfId="0" applyNumberFormat="1" applyFont="1" applyFill="1" applyBorder="1" applyAlignment="1">
      <x:alignment wrapText="1"/>
    </x:xf>
    <x:xf numFmtId="0" fontId="0" fillId="7" borderId="1" xfId="0" applyNumberFormat="1" applyFont="1" applyFill="1" applyBorder="1" applyAlignment="1">
      <x:alignment wrapText="1"/>
    </x:xf>
    <x:xf numFmtId="0" fontId="0" fillId="3" borderId="0" xfId="0" applyNumberFormat="1" applyFont="1" applyFill="1" applyBorder="1" applyAlignment="1">
      <x:alignment vertical="center" wrapText="1"/>
    </x:xf>
    <x:xf numFmtId="0" fontId="0" fillId="4" borderId="0" xfId="0" applyNumberFormat="1" applyFont="1" applyFill="1" applyBorder="1" applyAlignment="1">
      <x:alignment vertical="center" wrapText="1"/>
    </x:xf>
    <x:xf numFmtId="0" fontId="0" fillId="15" borderId="0" xfId="0" applyNumberFormat="1" applyFont="1" applyFill="1" applyBorder="1" applyAlignment="1">
      <x:alignment vertical="center" wrapText="1"/>
    </x:xf>
    <x:xf numFmtId="0" fontId="0" fillId="7" borderId="0" xfId="0" applyNumberFormat="1" applyFont="1" applyFill="1" applyBorder="1" applyAlignment="1">
      <x:alignment vertical="center" wrapText="1"/>
    </x:xf>
    <x:xf numFmtId="0" fontId="0" fillId="3" borderId="1" xfId="0" applyNumberFormat="1" applyFont="1" applyFill="1" applyBorder="1" applyAlignment="1">
      <x:alignment vertical="center" wrapText="1"/>
    </x:xf>
    <x:xf numFmtId="0" fontId="0" fillId="4" borderId="1" xfId="0" applyNumberFormat="1" applyFont="1" applyFill="1" applyBorder="1" applyAlignment="1">
      <x:alignment vertical="center" wrapText="1"/>
    </x:xf>
    <x:xf numFmtId="0" fontId="0" fillId="15" borderId="1" xfId="0" applyNumberFormat="1" applyFont="1" applyFill="1" applyBorder="1" applyAlignment="1">
      <x:alignment vertical="center" wrapText="1"/>
    </x:xf>
    <x:xf numFmtId="0" fontId="0" fillId="7" borderId="1" xfId="0" applyNumberFormat="1" applyFont="1" applyFill="1" applyBorder="1" applyAlignment="1">
      <x:alignment vertical="center" wrapText="1"/>
    </x:xf>
    <x:xf numFmtId="0" fontId="8" fillId="0" borderId="0" xfId="0" applyNumberFormat="1" applyFont="1" applyFill="1" applyBorder="1"/>
    <x:xf numFmtId="0" fontId="0" fillId="0" borderId="0" xfId="0" applyNumberFormat="1" applyFont="1" applyFill="1" applyBorder="1"/>
    <x:xf numFmtId="0" fontId="0" fillId="16" borderId="0" xfId="0" applyNumberFormat="1" applyFont="1" applyFill="1" applyBorder="1"/>
    <x:xf numFmtId="0" fontId="9" fillId="16" borderId="0" xfId="0" applyNumberFormat="1" applyFont="1" applyFill="1" applyBorder="1"/>
    <x:xf numFmtId="0" fontId="9" fillId="16" borderId="0" xfId="0" applyNumberFormat="1" applyFont="1" applyFill="1" applyBorder="1" applyAlignment="1">
      <x:alignment horizontal="center"/>
    </x:xf>
    <x:xf numFmtId="0" fontId="9" fillId="16" borderId="0" xfId="0" applyNumberFormat="1" applyFont="1" applyFill="1" applyBorder="1" applyAlignment="1">
      <x:alignment horizontal="center" vertical="center"/>
    </x:xf>
    <x:xf numFmtId="0" fontId="0" fillId="17" borderId="0" xfId="0" applyNumberFormat="1" applyFont="1" applyFill="1" applyBorder="1"/>
    <x:xf numFmtId="0" fontId="10" fillId="17" borderId="0" xfId="0" applyNumberFormat="1" applyFont="1" applyFill="1" applyBorder="1"/>
    <x:xf numFmtId="0" fontId="10" fillId="17" borderId="0" xfId="0" applyNumberFormat="1" applyFont="1" applyFill="1" applyBorder="1" applyAlignment="1">
      <x:alignment horizontal="left"/>
    </x:xf>
    <x:xf numFmtId="0" fontId="10" fillId="17" borderId="0" xfId="0" applyNumberFormat="1" applyFont="1" applyFill="1" applyBorder="1" applyAlignment="1">
      <x:alignment horizontal="left" vertical="center"/>
    </x:xf>
    <x:xf numFmtId="0" fontId="0" fillId="18" borderId="0" xfId="0" applyNumberFormat="1" applyFont="1" applyFill="1" applyBorder="1"/>
    <x:xf numFmtId="0" fontId="1" fillId="18" borderId="0" xfId="0" applyNumberFormat="1" applyFont="1" applyFill="1" applyBorder="1"/>
    <x:xf numFmtId="0" fontId="1" fillId="18" borderId="0" xfId="0" applyNumberFormat="1" applyFont="1" applyFill="1" applyBorder="1" applyAlignment="1">
      <x:alignment wrapText="1"/>
    </x:xf>
    <x:xf numFmtId="0" fontId="1" fillId="18" borderId="0" xfId="0" applyNumberFormat="1" applyFont="1" applyFill="1" applyBorder="1" applyAlignment="1">
      <x:alignment horizontal="center" wrapText="1"/>
    </x:xf>
    <x:xf numFmtId="0" fontId="1" fillId="18" borderId="0" xfId="0" applyNumberFormat="1" applyFont="1" applyFill="1" applyBorder="1" applyAlignment="1">
      <x:alignment horizontal="center" vertical="center" wrapText="1"/>
    </x:xf>
    <x:xf numFmtId="0" fontId="0" fillId="19" borderId="0" xfId="0" applyNumberFormat="1" applyFont="1" applyFill="1" applyBorder="1"/>
    <x:xf numFmtId="0" fontId="11" fillId="19" borderId="0" xfId="0" applyNumberFormat="1" applyFont="1" applyFill="1" applyBorder="1"/>
    <x:xf numFmtId="202" fontId="11" fillId="19" borderId="0" xfId="0" applyNumberFormat="1" applyFont="1" applyFill="1" applyBorder="1"/>
    <x:xf numFmtId="202" fontId="11" fillId="19" borderId="0" xfId="0" applyNumberFormat="1" applyFont="1" applyFill="1" applyBorder="1" applyAlignment="1">
      <x:alignment horizontal="center"/>
    </x:xf>
    <x:xf numFmtId="202" fontId="11" fillId="19" borderId="0" xfId="0" applyNumberFormat="1" applyFont="1" applyFill="1" applyBorder="1" applyAlignment="1">
      <x:alignment horizontal="center" vertical="center"/>
    </x:xf>
    <x:xf numFmtId="0" fontId="0" fillId="20" borderId="0" xfId="0" applyNumberFormat="1" applyFont="1" applyFill="1" applyBorder="1"/>
    <x:xf numFmtId="0" fontId="1" fillId="20" borderId="0" xfId="0" applyNumberFormat="1" applyFont="1" applyFill="1" applyBorder="1"/>
    <x:xf numFmtId="0" fontId="1" fillId="20" borderId="0" xfId="0" applyNumberFormat="1" applyFont="1" applyFill="1" applyBorder="1" applyAlignment="1">
      <x:alignment wrapText="1"/>
    </x:xf>
    <x:xf numFmtId="0" fontId="1" fillId="20" borderId="0" xfId="0" applyNumberFormat="1" applyFont="1" applyFill="1" applyBorder="1" applyAlignment="1">
      <x:alignment horizontal="center" wrapText="1"/>
    </x:xf>
    <x:xf numFmtId="0" fontId="1" fillId="20" borderId="0" xfId="0" applyNumberFormat="1" applyFont="1" applyFill="1" applyBorder="1" applyAlignment="1">
      <x:alignment horizontal="center" vertical="center" wrapText="1"/>
    </x:xf>
    <x:xf numFmtId="0" fontId="0" fillId="21" borderId="0" xfId="0" applyNumberFormat="1" applyFont="1" applyFill="1" applyBorder="1"/>
    <x:xf numFmtId="0" fontId="12" fillId="21" borderId="0" xfId="0" applyNumberFormat="1" applyFont="1" applyFill="1" applyBorder="1"/>
    <x:xf numFmtId="206" fontId="12" fillId="21" borderId="0" xfId="0" applyNumberFormat="1" applyFont="1" applyFill="1" applyBorder="1"/>
    <x:xf numFmtId="206" fontId="12" fillId="21" borderId="0" xfId="0" applyNumberFormat="1" applyFont="1" applyFill="1" applyBorder="1" applyAlignment="1">
      <x:alignment horizontal="center"/>
    </x:xf>
    <x:xf numFmtId="206" fontId="12" fillId="21" borderId="0" xfId="0" applyNumberFormat="1" applyFont="1" applyFill="1" applyBorder="1" applyAlignment="1">
      <x:alignment horizontal="center" vertical="center"/>
    </x:xf>
    <x:xf numFmtId="0" fontId="0" fillId="22" borderId="0" xfId="0" applyNumberFormat="1" applyFont="1" applyFill="1" applyBorder="1"/>
    <x:xf numFmtId="0" fontId="1" fillId="22" borderId="0" xfId="0" applyNumberFormat="1" applyFont="1" applyFill="1" applyBorder="1"/>
    <x:xf numFmtId="0" fontId="1" fillId="22" borderId="0" xfId="0" applyNumberFormat="1" applyFont="1" applyFill="1" applyBorder="1" applyAlignment="1">
      <x:alignment wrapText="1"/>
    </x:xf>
    <x:xf numFmtId="0" fontId="1" fillId="22" borderId="0" xfId="0" applyNumberFormat="1" applyFont="1" applyFill="1" applyBorder="1" applyAlignment="1">
      <x:alignment horizontal="center" wrapText="1"/>
    </x:xf>
    <x:xf numFmtId="0" fontId="1" fillId="22" borderId="0" xfId="0" applyNumberFormat="1" applyFont="1" applyFill="1" applyBorder="1" applyAlignment="1">
      <x:alignment horizontal="center" vertical="center" wrapText="1"/>
    </x:xf>
    <x:xf numFmtId="0" fontId="0" fillId="23" borderId="0" xfId="0" applyNumberFormat="1" applyFont="1" applyFill="1" applyBorder="1"/>
    <x:xf numFmtId="0" fontId="13" fillId="23" borderId="0" xfId="0" applyNumberFormat="1" applyFont="1" applyFill="1" applyBorder="1"/>
    <x:xf numFmtId="206" fontId="13" fillId="23" borderId="0" xfId="0" applyNumberFormat="1" applyFont="1" applyFill="1" applyBorder="1"/>
    <x:xf numFmtId="206" fontId="13" fillId="23" borderId="0" xfId="0" applyNumberFormat="1" applyFont="1" applyFill="1" applyBorder="1" applyAlignment="1">
      <x:alignment horizontal="center"/>
    </x:xf>
    <x:xf numFmtId="206" fontId="13" fillId="23" borderId="0" xfId="0" applyNumberFormat="1" applyFont="1" applyFill="1" applyBorder="1" applyAlignment="1">
      <x:alignment horizontal="center" vertical="center"/>
    </x:xf>
    <x:xf numFmtId="0" fontId="0" fillId="24" borderId="0" xfId="0" applyNumberFormat="1" applyFont="1" applyFill="1" applyBorder="1"/>
    <x:xf numFmtId="0" fontId="1" fillId="24" borderId="0" xfId="0" applyNumberFormat="1" applyFont="1" applyFill="1" applyBorder="1"/>
    <x:xf numFmtId="0" fontId="1" fillId="24" borderId="0" xfId="0" applyNumberFormat="1" applyFont="1" applyFill="1" applyBorder="1" applyAlignment="1">
      <x:alignment wrapText="1"/>
    </x:xf>
    <x:xf numFmtId="0" fontId="1" fillId="24" borderId="0" xfId="0" applyNumberFormat="1" applyFont="1" applyFill="1" applyBorder="1" applyAlignment="1">
      <x:alignment horizontal="center" wrapText="1"/>
    </x:xf>
    <x:xf numFmtId="0" fontId="1" fillId="24" borderId="0" xfId="0" applyNumberFormat="1" applyFont="1" applyFill="1" applyBorder="1" applyAlignment="1">
      <x:alignment horizontal="center" vertical="center" wrapText="1"/>
    </x:xf>
    <x:xf numFmtId="0" fontId="0" fillId="25" borderId="0" xfId="0" applyNumberFormat="1" applyFont="1" applyFill="1" applyBorder="1"/>
    <x:xf numFmtId="0" fontId="14" fillId="25" borderId="0" xfId="0" applyNumberFormat="1" applyFont="1" applyFill="1" applyBorder="1"/>
    <x:xf numFmtId="206" fontId="14" fillId="25" borderId="0" xfId="0" applyNumberFormat="1" applyFont="1" applyFill="1" applyBorder="1"/>
    <x:xf numFmtId="206" fontId="14" fillId="25" borderId="0" xfId="0" applyNumberFormat="1" applyFont="1" applyFill="1" applyBorder="1" applyAlignment="1">
      <x:alignment horizontal="center"/>
    </x:xf>
    <x:xf numFmtId="206" fontId="14" fillId="25" borderId="0" xfId="0" applyNumberFormat="1" applyFont="1" applyFill="1" applyBorder="1" applyAlignment="1">
      <x:alignment horizontal="center" vertical="center"/>
    </x:xf>
    <x:xf numFmtId="0" fontId="0" fillId="26" borderId="0" xfId="0" applyNumberFormat="1" applyFont="1" applyFill="1" applyBorder="1"/>
    <x:xf numFmtId="0" fontId="1" fillId="26" borderId="0" xfId="0" applyNumberFormat="1" applyFont="1" applyFill="1" applyBorder="1"/>
    <x:xf numFmtId="0" fontId="1" fillId="26" borderId="0" xfId="0" applyNumberFormat="1" applyFont="1" applyFill="1" applyBorder="1" applyAlignment="1">
      <x:alignment wrapText="1"/>
    </x:xf>
    <x:xf numFmtId="0" fontId="1" fillId="26" borderId="0" xfId="0" applyNumberFormat="1" applyFont="1" applyFill="1" applyBorder="1" applyAlignment="1">
      <x:alignment horizontal="center" wrapText="1"/>
    </x:xf>
    <x:xf numFmtId="0" fontId="1" fillId="26" borderId="0" xfId="0" applyNumberFormat="1" applyFont="1" applyFill="1" applyBorder="1" applyAlignment="1">
      <x:alignment horizontal="center" vertical="center" wrapText="1"/>
    </x:xf>
    <x:xf numFmtId="0" fontId="0" fillId="27" borderId="0" xfId="0" applyNumberFormat="1" applyFont="1" applyFill="1" applyBorder="1"/>
    <x:xf numFmtId="0" fontId="15" fillId="27" borderId="0" xfId="0" applyNumberFormat="1" applyFont="1" applyFill="1" applyBorder="1"/>
    <x:xf numFmtId="205" fontId="15" fillId="27" borderId="0" xfId="0" applyNumberFormat="1" applyFont="1" applyFill="1" applyBorder="1"/>
    <x:xf numFmtId="205" fontId="15" fillId="27" borderId="0" xfId="0" applyNumberFormat="1" applyFont="1" applyFill="1" applyBorder="1" applyAlignment="1">
      <x:alignment horizontal="center"/>
    </x:xf>
    <x:xf numFmtId="205" fontId="15" fillId="27" borderId="0" xfId="0" applyNumberFormat="1" applyFont="1" applyFill="1" applyBorder="1" applyAlignment="1">
      <x:alignment horizontal="center" vertical="center"/>
    </x:xf>
    <x:xf numFmtId="0" fontId="0" fillId="22" borderId="0" xfId="0" applyNumberFormat="1" applyFont="1" applyFill="1" applyBorder="1" applyAlignment="1">
      <x:alignment vertical="center" wrapText="1"/>
    </x:xf>
    <x:xf numFmtId="0" fontId="16" fillId="22" borderId="0" xfId="0" applyNumberFormat="1" applyFont="1" applyFill="1" applyBorder="1" applyAlignment="1">
      <x:alignment vertical="center" wrapText="1"/>
    </x:xf>
    <x:xf numFmtId="0" fontId="16" fillId="22" borderId="0" xfId="0" applyNumberFormat="1" applyFont="1" applyFill="1" applyBorder="1" applyAlignment="1">
      <x:alignment horizontal="left" vertical="center" wrapText="1"/>
    </x:xf>
    <x:xf numFmtId="0" fontId="0" fillId="26" borderId="0" xfId="0" applyNumberFormat="1" applyFont="1" applyFill="1" applyBorder="1" applyAlignment="1">
      <x:alignment vertical="center" wrapText="1"/>
    </x:xf>
    <x:xf numFmtId="0" fontId="16" fillId="26" borderId="0" xfId="0" applyNumberFormat="1" applyFont="1" applyFill="1" applyBorder="1" applyAlignment="1">
      <x:alignment vertical="center" wrapText="1"/>
    </x:xf>
    <x:xf numFmtId="0" fontId="16" fillId="26" borderId="0" xfId="0" applyNumberFormat="1" applyFont="1" applyFill="1" applyBorder="1" applyAlignment="1">
      <x:alignment horizontal="left" vertical="center" wrapText="1"/>
    </x:xf>
    <x:xf numFmtId="0" fontId="0" fillId="20" borderId="0" xfId="0" applyNumberFormat="1" applyFont="1" applyFill="1" applyBorder="1" applyAlignment="1">
      <x:alignment vertical="center" wrapText="1"/>
    </x:xf>
    <x:xf numFmtId="0" fontId="16" fillId="20" borderId="0" xfId="0" applyNumberFormat="1" applyFont="1" applyFill="1" applyBorder="1" applyAlignment="1">
      <x:alignment vertical="center" wrapText="1"/>
    </x:xf>
    <x:xf numFmtId="0" fontId="16" fillId="20" borderId="0" xfId="0" applyNumberFormat="1" applyFont="1" applyFill="1" applyBorder="1" applyAlignment="1">
      <x:alignment horizontal="left" vertical="center" wrapText="1"/>
    </x:xf>
    <x:xf numFmtId="0" fontId="0" fillId="18" borderId="0" xfId="0" applyNumberFormat="1" applyFont="1" applyFill="1" applyBorder="1" applyAlignment="1">
      <x:alignment vertical="center" wrapText="1"/>
    </x:xf>
    <x:xf numFmtId="0" fontId="16" fillId="18" borderId="0" xfId="0" applyNumberFormat="1" applyFont="1" applyFill="1" applyBorder="1" applyAlignment="1">
      <x:alignment vertical="center" wrapText="1"/>
    </x:xf>
    <x:xf numFmtId="0" fontId="16" fillId="18" borderId="0" xfId="0" applyNumberFormat="1" applyFont="1" applyFill="1" applyBorder="1" applyAlignment="1">
      <x:alignment horizontal="left" vertical="center" wrapText="1"/>
    </x:xf>
    <x:xf numFmtId="0" fontId="0" fillId="28" borderId="0" xfId="0" applyNumberFormat="1" applyFont="1" applyFill="1" applyBorder="1" applyAlignment="1">
      <x:alignment vertical="center" wrapText="1"/>
    </x:xf>
    <x:xf numFmtId="0" fontId="16" fillId="28" borderId="0" xfId="0" applyNumberFormat="1" applyFont="1" applyFill="1" applyBorder="1" applyAlignment="1">
      <x:alignment vertical="center" wrapText="1"/>
    </x:xf>
    <x:xf numFmtId="0" fontId="16" fillId="28" borderId="0" xfId="0" applyNumberFormat="1" applyFont="1" applyFill="1" applyBorder="1" applyAlignment="1">
      <x:alignment horizontal="left" vertical="center" wrapText="1"/>
    </x:xf>
    <x:xf numFmtId="0" fontId="0" fillId="24" borderId="0" xfId="0" applyNumberFormat="1" applyFont="1" applyFill="1" applyBorder="1" applyAlignment="1">
      <x:alignment vertical="center" wrapText="1"/>
    </x:xf>
    <x:xf numFmtId="0" fontId="16" fillId="24" borderId="0" xfId="0" applyNumberFormat="1" applyFont="1" applyFill="1" applyBorder="1" applyAlignment="1">
      <x:alignment vertical="center" wrapText="1"/>
    </x:xf>
    <x:xf numFmtId="0" fontId="16" fillId="24" borderId="0" xfId="0" applyNumberFormat="1" applyFont="1" applyFill="1" applyBorder="1" applyAlignment="1">
      <x:alignment horizontal="left" vertical="center" wrapText="1"/>
    </x:xf>
  </x:cellXfs>
  <x:cellStyles count="1">
    <x:cellStyle name="Normal" xfId="0"/>
  </x:cellStyles>
  <x:dxfs count="15">
    <x:dxf>
      <x:font>
        <x:b/>
        <x:color rgb="FF2E8B57"/>
      </x:font>
      <x:fill>
        <x:patternFill>
          <x:bgColor rgb="FFEAF7EF"/>
        </x:patternFill>
      </x:fill>
    </x:dxf>
    <x:dxf>
      <x:font>
        <x:b/>
        <x:color rgb="FFD64545"/>
      </x:font>
      <x:fill>
        <x:patternFill>
          <x:bgColor rgb="FFFDECEC"/>
        </x:patternFill>
      </x:fill>
    </x:dxf>
    <x:dxf>
      <x:font>
        <x:b/>
        <x:color rgb="FF2E8B57"/>
      </x:font>
      <x:fill>
        <x:patternFill>
          <x:bgColor rgb="FFEAF7EF"/>
        </x:patternFill>
      </x:fill>
    </x:dxf>
    <x:dxf>
      <x:font>
        <x:b/>
        <x:color rgb="FF2E8B57"/>
      </x:font>
      <x:fill>
        <x:patternFill>
          <x:bgColor rgb="FFDFF3E6"/>
        </x:patternFill>
      </x:fill>
    </x:dxf>
    <x:dxf>
      <x:font>
        <x:b/>
        <x:color rgb="FFF59E0B"/>
      </x:font>
      <x:fill>
        <x:patternFill>
          <x:bgColor rgb="FFFFF5DF"/>
        </x:patternFill>
      </x:fill>
    </x:dxf>
    <x:dxf>
      <x:font>
        <x:b/>
        <x:color rgb="FFD64545"/>
      </x:font>
      <x:fill>
        <x:patternFill>
          <x:bgColor rgb="FFFDECEC"/>
        </x:patternFill>
      </x:fill>
    </x:dxf>
    <x:dxf>
      <x:font>
        <x:b/>
        <x:color rgb="FF2E8B57"/>
      </x:font>
      <x:fill>
        <x:patternFill>
          <x:bgColor rgb="FFEAF7EF"/>
        </x:patternFill>
      </x:fill>
    </x:dxf>
    <x:dxf>
      <x:font>
        <x:b/>
        <x:color rgb="FF2E8B57"/>
      </x:font>
      <x:fill>
        <x:patternFill>
          <x:bgColor rgb="FFDFF4EA"/>
        </x:patternFill>
      </x:fill>
    </x:dxf>
    <x:dxf>
      <x:font>
        <x:b/>
        <x:color rgb="FF2E8B57"/>
      </x:font>
      <x:fill>
        <x:patternFill>
          <x:bgColor rgb="FFEAF7EF"/>
        </x:patternFill>
      </x:fill>
    </x:dxf>
    <x:dxf>
      <x:font>
        <x:b/>
        <x:color rgb="FFD64545"/>
      </x:font>
      <x:fill>
        <x:patternFill>
          <x:bgColor rgb="FFFDECEC"/>
        </x:patternFill>
      </x:fill>
    </x:dxf>
    <x:dxf>
      <x:font>
        <x:b/>
        <x:color rgb="FFD64545"/>
      </x:font>
      <x:fill>
        <x:patternFill>
          <x:bgColor rgb="FFFDECEC"/>
        </x:patternFill>
      </x:fill>
    </x:dxf>
    <x:dxf>
      <x:font>
        <x:b/>
        <x:color rgb="FF2E8B57"/>
      </x:font>
      <x:fill>
        <x:patternFill>
          <x:bgColor rgb="FFEAF7EF"/>
        </x:patternFill>
      </x:fill>
    </x:dxf>
    <x:dxf>
      <x:font>
        <x:b/>
        <x:color rgb="FF1F6FEB"/>
      </x:font>
      <x:fill>
        <x:patternFill patternType="solid">
          <x:bgColor rgb="FFEAF2FF"/>
        </x:patternFill>
      </x:fill>
    </x:dxf>
    <x:dxf>
      <x:font>
        <x:b/>
        <x:color rgb="FF1F9D68"/>
      </x:font>
      <x:fill>
        <x:patternFill patternType="solid">
          <x:bgColor rgb="FFEAF7EF"/>
        </x:patternFill>
      </x:fill>
    </x:dxf>
    <x:dxf>
      <x:font>
        <x:b/>
        <x:color rgb="FFF59E0B"/>
      </x:font>
      <x:fill>
        <x:patternFill patternType="solid">
          <x:bgColor rgb="FFFFF5DF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905aaf906df34d6a" /><Relationship Type="http://schemas.openxmlformats.org/officeDocument/2006/relationships/theme" Target="/xl/theme/theme1.xml" Id="R76f0ca8184374b58" /><Relationship Type="http://schemas.openxmlformats.org/officeDocument/2006/relationships/sharedStrings" Target="/xl/sharedStrings.xml" Id="R27817f20a53f4671" /><Relationship Type="http://schemas.openxmlformats.org/officeDocument/2006/relationships/worksheet" Target="/xl/worksheets/sheet1.xml" Id="R9ad01daa519a4095" /><Relationship Type="http://schemas.openxmlformats.org/officeDocument/2006/relationships/worksheet" Target="/xl/worksheets/sheet2.xml" Id="R1bdbd3862abf4f0f" /><Relationship Type="http://schemas.openxmlformats.org/officeDocument/2006/relationships/worksheet" Target="/xl/worksheets/sheet3.xml" Id="R1b21803b114f475f" /><Relationship Type="http://schemas.openxmlformats.org/officeDocument/2006/relationships/worksheet" Target="/xl/worksheets/sheet4.xml" Id="R43b1edba3d354ce7" /><Relationship Type="http://schemas.openxmlformats.org/officeDocument/2006/relationships/worksheet" Target="/xl/worksheets/sheet5.xml" Id="Rb0af5f91e44d4810" /><Relationship Type="http://schemas.openxmlformats.org/officeDocument/2006/relationships/worksheet" Target="/xl/worksheets/sheet6.xml" Id="R9b453cc81b424f84" /><Relationship Type="http://schemas.openxmlformats.org/officeDocument/2006/relationships/worksheet" Target="/xl/worksheets/sheet7.xml" Id="R2c00eb1b92e54d0e" /><Relationship Type="http://schemas.openxmlformats.org/officeDocument/2006/relationships/worksheet" Target="/xl/worksheets/sheet8.xml" Id="Red0f049237e948f2" /><Relationship Type="http://schemas.openxmlformats.org/officeDocument/2006/relationships/worksheet" Target="/xl/worksheets/sheet9.xml" Id="Rd49d61ca99c3472a" /><Relationship Type="http://schemas.openxmlformats.org/officeDocument/2006/relationships/worksheet" Target="/xl/worksheets/sheet10.xml" Id="R61e9479c63424f54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cffeb7252dbf4478" /><Relationship Type="http://schemas.openxmlformats.org/officeDocument/2006/relationships/chart" Target="/xl/drawings/charts/chart2.xml" Id="R96942d034e614b9b" /><Relationship Type="http://schemas.openxmlformats.org/officeDocument/2006/relationships/chart" Target="/xl/drawings/charts/chart3.xml" Id="R1bd448a57dec4db6" /><Relationship Type="http://schemas.openxmlformats.org/officeDocument/2006/relationships/chart" Target="/xl/drawings/charts/chart4.xml" Id="Re5455c4982574f6b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Avancement des entretiens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Nombre</c:v>
          </c:tx>
          <c:cat>
            <c:strRef>
              <c:f>'Tableau de bord'!$A$13:$A$17</c:f>
              <c:strCache>
                <c:ptCount val="0"/>
              </c:strCache>
            </c:strRef>
          </c:cat>
          <c:val>
            <c:numRef>
              <c:f>'Tableau de bord'!$B$13:$B$17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État des objectifs SMART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Nombre</c:v>
          </c:tx>
          <c:cat>
            <c:strRef>
              <c:f>'Tableau de bord'!$H$13:$H$17</c:f>
              <c:strCache>
                <c:ptCount val="0"/>
              </c:strCache>
            </c:strRef>
          </c:cat>
          <c:val>
            <c:numRef>
              <c:f>'Tableau de bord'!$I$13:$I$17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3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Note moyenne par service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Note moyenne</c:v>
          </c:tx>
          <c:cat>
            <c:strRef>
              <c:f>'Tableau de bord'!$E$13:$E$17</c:f>
              <c:strCache>
                <c:ptCount val="0"/>
              </c:strCache>
            </c:strRef>
          </c:cat>
          <c:val>
            <c:numRef>
              <c:f>'Tableau de bord'!$F$13:$F$17</c:f>
              <c:numCache>
                <c:formatCode>0.00</c:formatCode>
                <c:ptCount val="0"/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line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4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Plan de formation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Nombre</c:v>
          </c:tx>
          <c:cat>
            <c:strRef>
              <c:f>'Tableau de bord'!$K$13:$K$17</c:f>
              <c:strCache>
                <c:ptCount val="0"/>
              </c:strCache>
            </c:strRef>
          </c:cat>
          <c:val>
            <c:numRef>
              <c:f>'Tableau de bord'!$L$13:$L$17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0</xdr:col>
      <xdr:colOff>0</xdr:colOff>
      <xdr:row>19</xdr:row>
      <xdr:rowOff>0</xdr:rowOff>
    </xdr:from>
    <xdr:to>
      <xdr:col>7</xdr:col>
      <xdr:colOff>0</xdr:colOff>
      <xdr:row>36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cffeb7252dbf4478"/>
        </a:graphicData>
      </a:graphic>
    </xdr:graphicFrame>
    <xdr:clientData/>
  </xdr:twoCellAnchor>
  <xdr:twoCellAnchor>
    <xdr:from>
      <xdr:col>7</xdr:col>
      <xdr:colOff>0</xdr:colOff>
      <xdr:row>19</xdr:row>
      <xdr:rowOff>0</xdr:rowOff>
    </xdr:from>
    <xdr:to>
      <xdr:col>14</xdr:col>
      <xdr:colOff>0</xdr:colOff>
      <xdr:row>36</xdr:row>
      <xdr:rowOff>0</xdr:rowOff>
    </xdr:to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6942d034e614b9b"/>
        </a:graphicData>
      </a:graphic>
    </xdr:graphicFrame>
    <xdr:clientData/>
  </xdr:twoCellAnchor>
  <xdr:twoCellAnchor>
    <xdr:from>
      <xdr:col>0</xdr:col>
      <xdr:colOff>0</xdr:colOff>
      <xdr:row>37</xdr:row>
      <xdr:rowOff>0</xdr:rowOff>
    </xdr:from>
    <xdr:to>
      <xdr:col>7</xdr:col>
      <xdr:colOff>0</xdr:colOff>
      <xdr:row>54</xdr:row>
      <xdr:rowOff>0</xdr:rowOff>
    </xdr:to>
    <xdr:graphicFrame macro="">
      <xdr:nvGraphicFramePr>
        <xdr:cNvPr id="3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1bd448a57dec4db6"/>
        </a:graphicData>
      </a:graphic>
    </xdr:graphicFrame>
    <xdr:clientData/>
  </xdr:twoCellAnchor>
  <xdr:twoCellAnchor>
    <xdr:from>
      <xdr:col>7</xdr:col>
      <xdr:colOff>0</xdr:colOff>
      <xdr:row>37</xdr:row>
      <xdr:rowOff>0</xdr:rowOff>
    </xdr:from>
    <xdr:to>
      <xdr:col>14</xdr:col>
      <xdr:colOff>0</xdr:colOff>
      <xdr:row>54</xdr:row>
      <xdr:rowOff>0</xdr:rowOff>
    </xdr:to>
    <xdr:graphicFrame macro="">
      <xdr:nvGraphicFramePr>
        <xdr:cNvPr id="4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e5455c4982574f6b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TableSalaries" displayName="TableSalaries" ref="A4:L54" headerRowCount="1">
  <x:tableColumns count="12">
    <x:tableColumn id="1" name="Matricule"/>
    <x:tableColumn id="2" name="Nom"/>
    <x:tableColumn id="3" name="Prénom"/>
    <x:tableColumn id="4" name="Fonction"/>
    <x:tableColumn id="5" name="Service"/>
    <x:tableColumn id="6" name="Manager"/>
    <x:tableColumn id="7" name="Date d’embauche"/>
    <x:tableColumn id="8" name="Ancienneté (ans)"/>
    <x:tableColumn id="9" name="Site"/>
    <x:tableColumn id="10" name="Statut"/>
    <x:tableColumn id="11" name="Email"/>
    <x:tableColumn id="12" name="Actif ?"/>
  </x:tableColumns>
  <x:tableStyleInfo name="TableStyleMedium2" showRowStripes="1"/>
</x:table>
</file>

<file path=xl/tables/table2.xml><?xml version="1.0" encoding="utf-8"?>
<x:table xmlns:x="http://schemas.openxmlformats.org/spreadsheetml/2006/main" id="2" name="TableCampagne" displayName="TableCampagne" ref="A4:N54" headerRowCount="1">
  <x:tableColumns count="14">
    <x:tableColumn id="1" name="Matricule"/>
    <x:tableColumn id="2" name="Nom complet"/>
    <x:tableColumn id="3" name="Service"/>
    <x:tableColumn id="4" name="Manager"/>
    <x:tableColumn id="5" name="Date prévue"/>
    <x:tableColumn id="6" name="Date réalisée"/>
    <x:tableColumn id="7" name="Présence salarié"/>
    <x:tableColumn id="8" name="Statut entretien"/>
    <x:tableColumn id="9" name="Auto-évaluation reçue"/>
    <x:tableColumn id="10" name="Support préparé"/>
    <x:tableColumn id="11" name="Signature salarié"/>
    <x:tableColumn id="12" name="Signature manager"/>
    <x:tableColumn id="13" name="Validation RH"/>
    <x:tableColumn id="14" name="Progression"/>
  </x:tableColumns>
  <x:tableStyleInfo name="TableStyleMedium2" showRowStripes="1"/>
</x:table>
</file>

<file path=xl/tables/table3.xml><?xml version="1.0" encoding="utf-8"?>
<x:table xmlns:x="http://schemas.openxmlformats.org/spreadsheetml/2006/main" id="3" name="TableCompetences" displayName="TableCompetences" ref="A4:M54" headerRowCount="1">
  <x:tableColumns count="13">
    <x:tableColumn id="1" name="Matricule"/>
    <x:tableColumn id="2" name="Nom complet"/>
    <x:tableColumn id="3" name="Qualité"/>
    <x:tableColumn id="4" name="Organisation"/>
    <x:tableColumn id="5" name="Autonomie"/>
    <x:tableColumn id="6" name="Communication"/>
    <x:tableColumn id="7" name="Esprit d’équipe"/>
    <x:tableColumn id="8" name="Expertise métier"/>
    <x:tableColumn id="9" name="Leadership"/>
    <x:tableColumn id="10" name="Respect procédures"/>
    <x:tableColumn id="11" name="Note moyenne"/>
    <x:tableColumn id="12" name="Score /100"/>
    <x:tableColumn id="13" name="Commentaire manager"/>
  </x:tableColumns>
  <x:tableStyleInfo name="TableStyleMedium2" showRowStripes="1"/>
</x:table>
</file>

<file path=xl/tables/table4.xml><?xml version="1.0" encoding="utf-8"?>
<x:table xmlns:x="http://schemas.openxmlformats.org/spreadsheetml/2006/main" id="4" name="TableObjectifs" displayName="TableObjectifs" ref="A4:M104" headerRowCount="1">
  <x:tableColumns count="13">
    <x:tableColumn id="1" name="ID objectif"/>
    <x:tableColumn id="2" name="Matricule"/>
    <x:tableColumn id="3" name="Salarié"/>
    <x:tableColumn id="4" name="Objectif SMART"/>
    <x:tableColumn id="5" name="Indicateur"/>
    <x:tableColumn id="6" name="Valeur initiale"/>
    <x:tableColumn id="7" name="Cible"/>
    <x:tableColumn id="8" name="Poids %"/>
    <x:tableColumn id="9" name="Échéance"/>
    <x:tableColumn id="10" name="Statut"/>
    <x:tableColumn id="11" name="Résultat final"/>
    <x:tableColumn id="12" name="Taux d’atteinte"/>
    <x:tableColumn id="13" name="Commentaire"/>
  </x:tableColumns>
  <x:tableStyleInfo name="TableStyleMedium2" showRowStripes="1"/>
</x:table>
</file>

<file path=xl/tables/table5.xml><?xml version="1.0" encoding="utf-8"?>
<x:table xmlns:x="http://schemas.openxmlformats.org/spreadsheetml/2006/main" id="5" name="TableFormation" displayName="TableFormation" ref="A4:J104" headerRowCount="1">
  <x:tableColumns count="10">
    <x:tableColumn id="1" name="ID"/>
    <x:tableColumn id="2" name="Matricule"/>
    <x:tableColumn id="3" name="Salarié"/>
    <x:tableColumn id="4" name="Formation / compétence"/>
    <x:tableColumn id="5" name="Priorité"/>
    <x:tableColumn id="6" name="Budget estimé"/>
    <x:tableColumn id="7" name="Échéance"/>
    <x:tableColumn id="8" name="Statut"/>
    <x:tableColumn id="9" name="Financement"/>
    <x:tableColumn id="10" name="Commentaire RH"/>
  </x:tableColumns>
  <x:tableStyleInfo name="TableStyleMedium2" showRowStripes="1"/>
</x:table>
</file>

<file path=xl/tables/table6.xml><?xml version="1.0" encoding="utf-8"?>
<x:table xmlns:x="http://schemas.openxmlformats.org/spreadsheetml/2006/main" id="6" name="TableActions" displayName="TableActions" ref="A4:K104" headerRowCount="1">
  <x:tableColumns count="11">
    <x:tableColumn id="1" name="ID"/>
    <x:tableColumn id="2" name="Matricule"/>
    <x:tableColumn id="3" name="Salarié"/>
    <x:tableColumn id="4" name="Action"/>
    <x:tableColumn id="5" name="Responsable"/>
    <x:tableColumn id="6" name="Date début"/>
    <x:tableColumn id="7" name="Date fin"/>
    <x:tableColumn id="8" name="Statut"/>
    <x:tableColumn id="9" name="Avancement"/>
    <x:tableColumn id="10" name="Priorité"/>
    <x:tableColumn id="11" name="Preuve / commentaire"/>
  </x:tableColumns>
  <x:tableStyleInfo name="TableStyleMedium2" showRowStripes="1"/>
</x:table>
</file>

<file path=xl/tables/table7.xml><?xml version="1.0" encoding="utf-8"?>
<x:table xmlns:x="http://schemas.openxmlformats.org/spreadsheetml/2006/main" id="7" name="TableModeEmploi" displayName="TableModeEmploi" ref="A4:H12" headerRowCount="1">
  <x:tableColumns count="8">
    <x:tableColumn id="1" name="Étape"/>
    <x:tableColumn id="2" name="Action"/>
    <x:tableColumn id="3" name="Feuille"/>
    <x:tableColumn id="4" name="Responsable"/>
    <x:tableColumn id="5" name="Contrôle"/>
    <x:tableColumn id="6" name="Fréquence"/>
    <x:tableColumn id="7" name="Résultat attendu"/>
    <x:tableColumn id="8" name="Astuc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drawing" Target="/xl/drawings/drawing1.xml" Id="Rb117f3598e8d4d84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1.xml" Id="R0bc0c3f029e74081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2.xml" Id="R3a223ab7b39a40af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3.xml" Id="Rbf3b982392f241af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table" Target="/xl/tables/table4.xml" Id="R7f8f93720f454ef1" /></Relationships>
</file>

<file path=xl/worksheets/_rels/sheet7.xml.rels>&#65279;<?xml version="1.0" encoding="utf-8"?><Relationships xmlns="http://schemas.openxmlformats.org/package/2006/relationships"><Relationship Type="http://schemas.openxmlformats.org/officeDocument/2006/relationships/table" Target="/xl/tables/table5.xml" Id="Rf059684b5dcf4e91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table" Target="/xl/tables/table6.xml" Id="R7000a0bcbcd94f3f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table" Target="/xl/tables/table7.xml" Id="R75f1c5ba6a2d4aef" /></Relationships>
</file>

<file path=xl/worksheets/sheet1.xml><?xml version="1.0" encoding="utf-8"?>
<x:worksheet xmlns:x="http://schemas.openxmlformats.org/spreadsheetml/2006/main">
  <x:sheetFormatPr defaultRowHeight="15"/>
  <x:cols>
    <x:col min="1" max="1" width="20" hidden="0" customWidth="1"/>
    <x:col min="2" max="2" width="20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</x:cols>
  <x:sheetData>
    <x:row r="1">
      <x:c r="A1" s="6" t="str">
        <x:v>Statut entretien</x:v>
      </x:c>
      <x:c r="B1" s="6" t="str">
        <x:v>Priorité</x:v>
      </x:c>
      <x:c r="C1" s="6" t="str">
        <x:v>Statut objectif</x:v>
      </x:c>
      <x:c r="D1" s="6" t="str">
        <x:v>Décision</x:v>
      </x:c>
      <x:c r="E1" s="6" t="str">
        <x:v>Niveau</x:v>
      </x:c>
      <x:c r="F1" s="6" t="str">
        <x:v>Case</x:v>
      </x:c>
      <x:c r="G1" s="6" t="str">
        <x:v>Service</x:v>
      </x:c>
      <x:c r="H1" s="6" t="str">
        <x:v>Métier</x:v>
      </x:c>
      <x:c r="J1" s="202" t="str">
        <x:v>Feuille technique — utilisée pour les listes déroulantes</x:v>
      </x:c>
    </x:row>
    <x:row r="2">
      <x:c r="A2" t="str">
        <x:v>À planifier</x:v>
      </x:c>
      <x:c r="B2" t="str">
        <x:v>Basse</x:v>
      </x:c>
      <x:c r="C2" t="str">
        <x:v>Non démarré</x:v>
      </x:c>
      <x:c r="D2" t="str">
        <x:v>Validé</x:v>
      </x:c>
      <x:c r="E2" t="str">
        <x:v>1 - Insuffisant</x:v>
      </x:c>
      <x:c r="F2" t="str">
        <x:v>☐</x:v>
      </x:c>
      <x:c r="G2" t="str">
        <x:v>Commercial</x:v>
      </x:c>
      <x:c r="H2" t="str">
        <x:v>Commercial</x:v>
      </x:c>
    </x:row>
    <x:row r="3">
      <x:c r="A3" t="str">
        <x:v>Planifié</x:v>
      </x:c>
      <x:c r="B3" t="str">
        <x:v>Moyenne</x:v>
      </x:c>
      <x:c r="C3" t="str">
        <x:v>En cours</x:v>
      </x:c>
      <x:c r="D3" t="str">
        <x:v>À revoir</x:v>
      </x:c>
      <x:c r="E3" t="str">
        <x:v>2 - Fragile</x:v>
      </x:c>
      <x:c r="F3" t="str">
        <x:v>☑</x:v>
      </x:c>
      <x:c r="G3" t="str">
        <x:v>RH</x:v>
      </x:c>
      <x:c r="H3" t="str">
        <x:v>RH</x:v>
      </x:c>
    </x:row>
    <x:row r="4">
      <x:c r="A4" t="str">
        <x:v>Réalisé</x:v>
      </x:c>
      <x:c r="B4" t="str">
        <x:v>Haute</x:v>
      </x:c>
      <x:c r="C4" t="str">
        <x:v>Atteint</x:v>
      </x:c>
      <x:c r="D4" t="str">
        <x:v>Reporté</x:v>
      </x:c>
      <x:c r="E4" t="str">
        <x:v>3 - Conforme</x:v>
      </x:c>
      <x:c r="F4" t="str"/>
      <x:c r="G4" t="str">
        <x:v>Finance</x:v>
      </x:c>
      <x:c r="H4" t="str">
        <x:v>Comptabilité</x:v>
      </x:c>
    </x:row>
    <x:row r="5">
      <x:c r="A5" t="str">
        <x:v>Validé</x:v>
      </x:c>
      <x:c r="B5" t="str">
        <x:v>Critique</x:v>
      </x:c>
      <x:c r="C5" t="str">
        <x:v>Dépassé</x:v>
      </x:c>
      <x:c r="D5" t="str">
        <x:v>Refusé</x:v>
      </x:c>
      <x:c r="E5" t="str">
        <x:v>4 - Très bon</x:v>
      </x:c>
      <x:c r="F5" t="str"/>
      <x:c r="G5" t="str">
        <x:v>Maintenance</x:v>
      </x:c>
      <x:c r="H5" t="str">
        <x:v>Maintenance</x:v>
      </x:c>
    </x:row>
    <x:row r="6">
      <x:c r="A6" t="str">
        <x:v>Archivé</x:v>
      </x:c>
      <x:c r="B6" t="str"/>
      <x:c r="C6" t="str">
        <x:v>En retard</x:v>
      </x:c>
      <x:c r="D6" t="str"/>
      <x:c r="E6" t="str">
        <x:v>5 - Excellent</x:v>
      </x:c>
      <x:c r="F6" t="str"/>
      <x:c r="G6" t="str">
        <x:v>Production</x:v>
      </x:c>
      <x:c r="H6" t="str">
        <x:v>Production</x:v>
      </x:c>
    </x:row>
    <x:row r="7">
      <x:c r="A7" t="str"/>
      <x:c r="B7" t="str"/>
      <x:c r="C7" t="str"/>
      <x:c r="D7" t="str"/>
      <x:c r="E7" t="str"/>
      <x:c r="F7" t="str"/>
      <x:c r="G7" t="str">
        <x:v>Qualité</x:v>
      </x:c>
      <x:c r="H7" t="str">
        <x:v>Qualité / QHSE</x:v>
      </x:c>
    </x:row>
    <x:row r="8">
      <x:c r="A8" t="str"/>
      <x:c r="B8" t="str"/>
      <x:c r="C8" t="str"/>
      <x:c r="D8" t="str"/>
      <x:c r="E8" t="str"/>
      <x:c r="F8" t="str"/>
      <x:c r="G8" t="str">
        <x:v>Logistique</x:v>
      </x:c>
      <x:c r="H8" t="str">
        <x:v>Logistique</x:v>
      </x:c>
    </x:row>
    <x:row r="9">
      <x:c r="A9" t="str"/>
      <x:c r="B9" t="str"/>
      <x:c r="C9" t="str"/>
      <x:c r="D9" t="str"/>
      <x:c r="E9" t="str"/>
      <x:c r="F9" t="str"/>
      <x:c r="G9" t="str">
        <x:v>Achats</x:v>
      </x:c>
      <x:c r="H9" t="str">
        <x:v>Achats</x:v>
      </x:c>
    </x:row>
    <x:row r="10">
      <x:c r="A10" t="str"/>
      <x:c r="B10" t="str"/>
      <x:c r="C10" t="str"/>
      <x:c r="D10" t="str"/>
      <x:c r="E10" t="str"/>
      <x:c r="F10" t="str"/>
      <x:c r="G10" t="str">
        <x:v>IT</x:v>
      </x:c>
      <x:c r="H10" t="str">
        <x:v>Informatique</x:v>
      </x:c>
    </x:row>
    <x:row r="11">
      <x:c r="A11" t="str"/>
      <x:c r="B11" t="str"/>
      <x:c r="C11" t="str"/>
      <x:c r="D11" t="str"/>
      <x:c r="E11" t="str"/>
      <x:c r="F11" t="str"/>
      <x:c r="G11" t="str">
        <x:v>Direction</x:v>
      </x:c>
      <x:c r="H11" t="str">
        <x:v>Management</x:v>
      </x:c>
    </x:row>
    <x:row r="12">
      <x:c r="A12" t="str"/>
      <x:c r="B12" t="str"/>
      <x:c r="C12" t="str"/>
      <x:c r="D12" t="str"/>
      <x:c r="E12" t="str"/>
      <x:c r="F12" t="str"/>
      <x:c r="G12" t="str">
        <x:v>Administration</x:v>
      </x:c>
      <x:c r="H12" t="str">
        <x:v>Administration</x:v>
      </x:c>
    </x:row>
    <x:row r="13">
      <x:c r="A13" t="str"/>
      <x:c r="B13" t="str"/>
      <x:c r="C13" t="str"/>
      <x:c r="D13" t="str"/>
      <x:c r="E13" t="str"/>
      <x:c r="F13" t="str"/>
      <x:c r="G13" t="str">
        <x:v>Autre</x:v>
      </x:c>
      <x:c r="H13" t="str">
        <x:v>Autre</x:v>
      </x:c>
    </x:row>
  </x:sheetData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2" hidden="0" customWidth="1"/>
    <x:col min="3" max="3" width="12" hidden="0" customWidth="1"/>
    <x:col min="4" max="4" width="12" hidden="0" customWidth="1"/>
    <x:col min="5" max="5" width="12" hidden="0" customWidth="1"/>
    <x:col min="6" max="6" width="12" hidden="0" customWidth="1"/>
    <x:col min="7" max="7" width="12" hidden="0" customWidth="1"/>
    <x:col min="8" max="8" width="12" hidden="0" customWidth="1"/>
    <x:col min="9" max="9" width="12" hidden="0" customWidth="1"/>
    <x:col min="10" max="10" width="12" hidden="0" customWidth="1"/>
    <x:col min="11" max="11" width="12" hidden="0" customWidth="1"/>
    <x:col min="12" max="12" width="12" hidden="0" customWidth="1"/>
    <x:col min="13" max="13" width="12" hidden="0" customWidth="1"/>
    <x:col min="14" max="14" width="12" hidden="0" customWidth="1"/>
  </x:cols>
  <x:sheetData>
    <x:row r="1" ht="23" customHeight="1">
      <x:c r="A1" s="14" t="str">
        <x:v>TABLEAU DE BORD RH — CAMPAGNE D’ENTRETIENS ANNUELS</x:v>
      </x:c>
      <x:c r="B1" s="14"/>
      <x:c r="C1" s="14"/>
      <x:c r="D1" s="14"/>
      <x:c r="E1" s="14"/>
      <x:c r="F1" s="14"/>
      <x:c r="G1" s="14"/>
      <x:c r="H1" s="14"/>
      <x:c r="I1" s="14"/>
      <x:c r="J1" s="14"/>
      <x:c r="K1" s="14"/>
      <x:c r="L1" s="14"/>
      <x:c r="M1" s="14"/>
      <x:c r="N1" s="14"/>
    </x:row>
    <x:row r="2" ht="23" customHeight="1">
      <x:c r="A2" s="14"/>
      <x:c r="B2" s="14"/>
      <x:c r="C2" s="14"/>
      <x:c r="D2" s="14"/>
      <x:c r="E2" s="14"/>
      <x:c r="F2" s="14"/>
      <x:c r="G2" s="14"/>
      <x:c r="H2" s="14"/>
      <x:c r="I2" s="14"/>
      <x:c r="J2" s="14"/>
      <x:c r="K2" s="14"/>
      <x:c r="L2" s="14"/>
      <x:c r="M2" s="14"/>
      <x:c r="N2" s="14"/>
    </x:row>
    <x:row r="3" ht="23" customHeight="1">
      <x:c r="A3" s="20" t="str">
        <x:v>Pilotage corporate des entretiens, objectifs, compétences, formations et plans d’action</x:v>
      </x:c>
      <x:c r="B3" s="20" t="str"/>
      <x:c r="C3" s="20" t="str"/>
      <x:c r="D3" s="20" t="str"/>
      <x:c r="E3" s="20" t="str"/>
      <x:c r="F3" s="20" t="str"/>
      <x:c r="G3" s="20" t="str"/>
      <x:c r="H3" s="20" t="str"/>
      <x:c r="I3" s="20" t="str"/>
      <x:c r="J3" s="20" t="str"/>
      <x:c r="K3" s="20" t="str"/>
      <x:c r="L3" s="20" t="str"/>
      <x:c r="M3" s="20" t="str"/>
      <x:c r="N3" s="20" t="str"/>
    </x:row>
    <x:row r="4" ht="23" customHeight="1"/>
    <x:row r="5" ht="23" customHeight="1">
      <x:c r="A5" s="26" t="str">
        <x:v>Salariés actifs</x:v>
      </x:c>
      <x:c r="B5" s="26"/>
      <x:c r="C5" s="26"/>
      <x:c r="D5" s="33" t="str">
        <x:v>Entretiens réalisés</x:v>
      </x:c>
      <x:c r="E5" s="33"/>
      <x:c r="F5" s="33"/>
      <x:c r="G5" s="41" t="str">
        <x:v>Taux de réalisation</x:v>
      </x:c>
      <x:c r="H5" s="41"/>
      <x:c r="I5" s="41"/>
      <x:c r="J5" s="49" t="str">
        <x:v>Note moyenne</x:v>
      </x:c>
      <x:c r="K5" s="49"/>
      <x:c r="L5" s="49"/>
      <x:c r="M5" s="57" t="str">
        <x:v>Actions en retard</x:v>
      </x:c>
      <x:c r="N5" s="57"/>
    </x:row>
    <x:row r="6" ht="23" customHeight="1">
      <x:c r="A6" s="26"/>
      <x:c r="B6" s="26"/>
      <x:c r="C6" s="26"/>
      <x:c r="D6" s="33"/>
      <x:c r="E6" s="33"/>
      <x:c r="F6" s="33"/>
      <x:c r="G6" s="41"/>
      <x:c r="H6" s="41"/>
      <x:c r="I6" s="41"/>
      <x:c r="J6" s="49"/>
      <x:c r="K6" s="49"/>
      <x:c r="L6" s="49"/>
      <x:c r="M6" s="57"/>
      <x:c r="N6" s="57"/>
    </x:row>
    <x:row r="7" ht="23" customHeight="1">
      <x:c r="A7" s="65" t="n">
        <x:f>COUNTIF('Base salariés'!L5:L54,"Actif")</x:f>
        <x:v>15</x:v>
      </x:c>
      <x:c r="B7" s="65"/>
      <x:c r="C7" s="65"/>
      <x:c r="D7" s="73" t="n">
        <x:f>COUNTIF('Campagne entretiens'!H5:H54,"Réalisé")+COUNTIF('Campagne entretiens'!H5:H54,"Validé")</x:f>
        <x:v>8</x:v>
      </x:c>
      <x:c r="E7" s="73"/>
      <x:c r="F7" s="73"/>
      <x:c r="G7" s="102" t="n">
        <x:f>IFERROR(D7/A7,0)</x:f>
        <x:v>0.5333333333333333</x:v>
      </x:c>
      <x:c r="H7" s="102"/>
      <x:c r="I7" s="102"/>
      <x:c r="J7" s="104" t="n">
        <x:f>IFERROR(SUM('Évaluation compétences'!K5:K54)/COUNTIF('Évaluation compétences'!A5:A54,"&lt;&gt;"),0)</x:f>
        <x:v>1.31</x:v>
      </x:c>
      <x:c r="K7" s="104"/>
      <x:c r="L7" s="104"/>
      <x:c r="M7" s="97" t="n">
        <x:f>COUNTIF('Plan d’action'!H5:H104,"En retard")</x:f>
        <x:v>0</x:v>
      </x:c>
      <x:c r="N7" s="97"/>
    </x:row>
    <x:row r="8" ht="23" customHeight="1">
      <x:c r="A8" s="65"/>
      <x:c r="B8" s="65"/>
      <x:c r="C8" s="65"/>
      <x:c r="D8" s="73"/>
      <x:c r="E8" s="73"/>
      <x:c r="F8" s="73"/>
      <x:c r="G8" s="102"/>
      <x:c r="H8" s="102"/>
      <x:c r="I8" s="102"/>
      <x:c r="J8" s="104"/>
      <x:c r="K8" s="104"/>
      <x:c r="L8" s="104"/>
      <x:c r="M8" s="97"/>
      <x:c r="N8" s="97"/>
    </x:row>
    <x:row r="9" ht="23" customHeight="1">
      <x:c r="A9" s="65"/>
      <x:c r="B9" s="65"/>
      <x:c r="C9" s="65"/>
      <x:c r="D9" s="73"/>
      <x:c r="E9" s="73"/>
      <x:c r="F9" s="73"/>
      <x:c r="G9" s="102"/>
      <x:c r="H9" s="102"/>
      <x:c r="I9" s="102"/>
      <x:c r="J9" s="104"/>
      <x:c r="K9" s="104"/>
      <x:c r="L9" s="104"/>
      <x:c r="M9" s="97"/>
      <x:c r="N9" s="97"/>
    </x:row>
    <x:row r="10" ht="23" customHeight="1">
      <x:c r="A10" s="207" t="str">
        <x:v>VUE EXÉCUTIVE — CAMPAGNE 2026 | Indicateurs mis à jour automatiquement</x:v>
      </x:c>
      <x:c r="B10" s="207"/>
      <x:c r="C10" s="207"/>
      <x:c r="D10" s="207"/>
      <x:c r="E10" s="207"/>
      <x:c r="F10" s="207"/>
      <x:c r="G10" s="207"/>
      <x:c r="H10" s="207"/>
      <x:c r="I10" s="207"/>
      <x:c r="J10" s="207"/>
      <x:c r="K10" s="207"/>
      <x:c r="L10" s="207"/>
      <x:c r="M10" s="207"/>
      <x:c r="N10" s="207"/>
    </x:row>
    <x:row r="11" ht="23" customHeight="1"/>
    <x:row r="12" ht="23" customHeight="1">
      <x:c r="A12" s="6" t="str">
        <x:v>Statut</x:v>
      </x:c>
      <x:c r="B12" s="6" t="str">
        <x:v>Nombre</x:v>
      </x:c>
      <x:c r="C12" s="6" t="str">
        <x:v>%</x:v>
      </x:c>
      <x:c r="D12" s="6" t="str"/>
      <x:c r="E12" s="6" t="str">
        <x:v>Service</x:v>
      </x:c>
      <x:c r="F12" s="6" t="str">
        <x:v>Note moyenne</x:v>
      </x:c>
      <x:c r="H12" s="6" t="str">
        <x:v>Objectifs</x:v>
      </x:c>
      <x:c r="I12" s="6" t="str">
        <x:v>Nombre</x:v>
      </x:c>
      <x:c r="J12" s="6" t="str"/>
      <x:c r="K12" s="6" t="str">
        <x:v>Formations</x:v>
      </x:c>
      <x:c r="L12" s="6" t="str">
        <x:v>Nombre</x:v>
      </x:c>
      <x:c r="M12" s="6" t="str"/>
      <x:c r="N12" s="6" t="str">
        <x:v>Budget</x:v>
      </x:c>
    </x:row>
    <x:row r="13" ht="23" customHeight="1">
      <x:c r="A13" t="str">
        <x:v>À planifier</x:v>
      </x:c>
      <x:c r="B13" t="n">
        <x:f>COUNTIF('Campagne entretiens'!H5:H54,A13)</x:f>
        <x:v>3</x:v>
      </x:c>
      <x:c r="C13" s="106" t="n">
        <x:f>IFERROR(B13/SUM($B$13:$B$17),0)</x:f>
        <x:v>0.2</x:v>
      </x:c>
      <x:c r="E13" t="str">
        <x:v>Commercial</x:v>
      </x:c>
      <x:c r="F13" s="108" t="n">
        <x:f>IFERROR(AVERAGEIF('Base salariés'!E5:E54,E13,'Évaluation compétences'!K5:K54),0)</x:f>
        <x:v>4.375</x:v>
      </x:c>
      <x:c r="H13" t="str">
        <x:v>Non démarré</x:v>
      </x:c>
      <x:c r="I13" t="n">
        <x:f>COUNTIF('Objectifs SMART'!J5:J104,H13)</x:f>
        <x:v>0</x:v>
      </x:c>
      <x:c r="K13" t="str">
        <x:v>Demandée</x:v>
      </x:c>
      <x:c r="L13" t="n">
        <x:f>COUNTIF('Plan de formation'!H5:H104,K13)</x:f>
        <x:v>1</x:v>
      </x:c>
      <x:c r="N13" s="110" t="n">
        <x:f>SUMPRODUCT('Plan de formation'!F5:F104)</x:f>
        <x:v>21250</x:v>
      </x:c>
    </x:row>
    <x:row r="14" ht="23" customHeight="1">
      <x:c r="A14" t="str">
        <x:v>Planifié</x:v>
      </x:c>
      <x:c r="B14" t="n">
        <x:f>COUNTIF('Campagne entretiens'!H5:H54,A14)</x:f>
        <x:v>4</x:v>
      </x:c>
      <x:c r="C14" s="106" t="n">
        <x:f>IFERROR(B14/SUM($B$13:$B$17),0)</x:f>
        <x:v>0.26666666666666666</x:v>
      </x:c>
      <x:c r="E14" t="str">
        <x:v>RH</x:v>
      </x:c>
      <x:c r="F14" s="108" t="n">
        <x:f>IFERROR(AVERAGEIF('Base salariés'!E5:E54,E14,'Évaluation compétences'!K5:K54),0)</x:f>
        <x:v>4.4375</x:v>
      </x:c>
      <x:c r="H14" t="str">
        <x:v>En cours</x:v>
      </x:c>
      <x:c r="I14" t="n">
        <x:f>COUNTIF('Objectifs SMART'!J5:J104,H14)</x:f>
        <x:v>8</x:v>
      </x:c>
      <x:c r="K14" t="str">
        <x:v>Validée</x:v>
      </x:c>
      <x:c r="L14" t="n">
        <x:f>COUNTIF('Plan de formation'!H5:H104,K14)</x:f>
        <x:v>4</x:v>
      </x:c>
    </x:row>
    <x:row r="15" ht="23" customHeight="1">
      <x:c r="A15" t="str">
        <x:v>Réalisé</x:v>
      </x:c>
      <x:c r="B15" t="n">
        <x:f>COUNTIF('Campagne entretiens'!H5:H54,A15)</x:f>
        <x:v>5</x:v>
      </x:c>
      <x:c r="C15" s="106" t="n">
        <x:f>IFERROR(B15/SUM($B$13:$B$17),0)</x:f>
        <x:v>0.3333333333333333</x:v>
      </x:c>
      <x:c r="E15" t="str">
        <x:v>Finance</x:v>
      </x:c>
      <x:c r="F15" s="108" t="n">
        <x:f>IFERROR(AVERAGEIF('Base salariés'!E5:E54,E15,'Évaluation compétences'!K5:K54),0)</x:f>
        <x:v>4.3125</x:v>
      </x:c>
      <x:c r="H15" t="str">
        <x:v>Atteint</x:v>
      </x:c>
      <x:c r="I15" t="n">
        <x:f>COUNTIF('Objectifs SMART'!J5:J104,H15)</x:f>
        <x:v>3</x:v>
      </x:c>
      <x:c r="K15" t="str">
        <x:v>Planifiée</x:v>
      </x:c>
      <x:c r="L15" t="n">
        <x:f>COUNTIF('Plan de formation'!H5:H104,K15)</x:f>
        <x:v>4</x:v>
      </x:c>
    </x:row>
    <x:row r="16" ht="23" customHeight="1">
      <x:c r="A16" t="str">
        <x:v>Validé</x:v>
      </x:c>
      <x:c r="B16" t="n">
        <x:f>COUNTIF('Campagne entretiens'!H5:H54,A16)</x:f>
        <x:v>3</x:v>
      </x:c>
      <x:c r="C16" s="106" t="n">
        <x:f>IFERROR(B16/SUM($B$13:$B$17),0)</x:f>
        <x:v>0.2</x:v>
      </x:c>
      <x:c r="E16" t="str">
        <x:v>Maintenance</x:v>
      </x:c>
      <x:c r="F16" s="108" t="n">
        <x:f>IFERROR(AVERAGEIF('Base salariés'!E5:E54,E16,'Évaluation compétences'!K5:K54),0)</x:f>
        <x:v>4</x:v>
      </x:c>
      <x:c r="H16" t="str">
        <x:v>Dépassé</x:v>
      </x:c>
      <x:c r="I16" t="n">
        <x:f>COUNTIF('Objectifs SMART'!J5:J104,H16)</x:f>
        <x:v>1</x:v>
      </x:c>
      <x:c r="K16" t="str">
        <x:v>Terminée</x:v>
      </x:c>
      <x:c r="L16" t="n">
        <x:f>COUNTIF('Plan de formation'!H5:H104,K16)</x:f>
        <x:v>1</x:v>
      </x:c>
    </x:row>
    <x:row r="17" ht="23" customHeight="1">
      <x:c r="A17" t="str">
        <x:v>Archivé</x:v>
      </x:c>
      <x:c r="B17" t="n">
        <x:f>COUNTIF('Campagne entretiens'!H5:H54,A17)</x:f>
        <x:v>0</x:v>
      </x:c>
      <x:c r="C17" s="106" t="n">
        <x:f>IFERROR(B17/SUM($B$13:$B$17),0)</x:f>
        <x:v>0</x:v>
      </x:c>
      <x:c r="E17" t="str">
        <x:v>Production</x:v>
      </x:c>
      <x:c r="F17" s="108" t="n">
        <x:f>IFERROR(AVERAGEIF('Base salariés'!E5:E54,E17,'Évaluation compétences'!K5:K54),0)</x:f>
        <x:v>4.375</x:v>
      </x:c>
      <x:c r="H17" t="str">
        <x:v>En retard</x:v>
      </x:c>
      <x:c r="I17" t="n">
        <x:f>COUNTIF('Objectifs SMART'!J5:J104,H17)</x:f>
        <x:v>0</x:v>
      </x:c>
      <x:c r="K17" t="str">
        <x:v>Refusée</x:v>
      </x:c>
      <x:c r="L17" t="n">
        <x:f>COUNTIF('Plan de formation'!H5:H104,K17)</x:f>
        <x:v>0</x:v>
      </x:c>
    </x:row>
    <x:row r="18" ht="23" customHeight="1"/>
    <x:row r="19" ht="23" customHeight="1"/>
    <x:row r="20" ht="23" customHeight="1"/>
    <x:row r="21" ht="23" customHeight="1"/>
    <x:row r="22" ht="23" customHeight="1"/>
    <x:row r="23" ht="23" customHeight="1"/>
    <x:row r="24" ht="23" customHeight="1"/>
    <x:row r="25" ht="23" customHeight="1"/>
    <x:row r="26" ht="23" customHeight="1"/>
    <x:row r="27" ht="23" customHeight="1"/>
    <x:row r="28" ht="23" customHeight="1"/>
    <x:row r="29" ht="23" customHeight="1"/>
    <x:row r="30" ht="23" customHeight="1"/>
    <x:row r="31" ht="23" customHeight="1"/>
    <x:row r="32" ht="23" customHeight="1"/>
    <x:row r="33" ht="23" customHeight="1"/>
    <x:row r="34" ht="23" customHeight="1"/>
    <x:row r="35" ht="23" customHeight="1"/>
    <x:row r="36" ht="23" customHeight="1"/>
    <x:row r="37" ht="23" customHeight="1"/>
    <x:row r="38" ht="23" customHeight="1"/>
    <x:row r="39" ht="23" customHeight="1"/>
    <x:row r="40" ht="23" customHeight="1"/>
    <x:row r="41" ht="23" customHeight="1"/>
    <x:row r="42" ht="23" customHeight="1"/>
    <x:row r="43" ht="23" customHeight="1"/>
    <x:row r="44" ht="23" customHeight="1"/>
    <x:row r="45" ht="23" customHeight="1"/>
    <x:row r="46" ht="23" customHeight="1"/>
    <x:row r="47" ht="23" customHeight="1"/>
    <x:row r="48" ht="23" customHeight="1"/>
    <x:row r="49" ht="23" customHeight="1"/>
    <x:row r="50" ht="23" customHeight="1"/>
    <x:row r="51" ht="23" customHeight="1"/>
    <x:row r="52" ht="23" customHeight="1"/>
    <x:row r="53" ht="23" customHeight="1"/>
    <x:row r="54" ht="23" customHeight="1"/>
    <x:row r="55" ht="23" customHeight="1"/>
    <x:row r="56" ht="23" customHeight="1">
      <x:c r="A56" s="211" t="str">
        <x:v>INDICATEURS DE DÉCISION</x:v>
      </x:c>
      <x:c r="B56" s="211"/>
      <x:c r="C56" s="211"/>
      <x:c r="D56" s="211"/>
      <x:c r="E56" s="211"/>
      <x:c r="F56" s="211"/>
      <x:c r="G56" s="211"/>
      <x:c r="H56" s="211"/>
      <x:c r="I56" s="211"/>
      <x:c r="J56" s="211"/>
      <x:c r="K56" s="211"/>
      <x:c r="L56" s="211"/>
      <x:c r="M56" s="211"/>
      <x:c r="N56" s="211"/>
    </x:row>
    <x:row r="57" ht="23" customHeight="1"/>
    <x:row r="58" ht="23" customHeight="1">
      <x:c r="A58" s="216" t="str">
        <x:v>Budget formation engagé</x:v>
      </x:c>
      <x:c r="B58" s="216"/>
      <x:c r="C58" s="216"/>
      <x:c r="D58" s="226" t="str">
        <x:v>Objectifs atteints / dépassés</x:v>
      </x:c>
      <x:c r="E58" s="226"/>
      <x:c r="F58" s="226"/>
      <x:c r="G58" s="236" t="str">
        <x:v>Collaborateurs à potentiel fort</x:v>
      </x:c>
      <x:c r="H58" s="236"/>
      <x:c r="I58" s="236"/>
      <x:c r="J58" s="246" t="str">
        <x:v>Actions critiques ouvertes</x:v>
      </x:c>
      <x:c r="K58" s="246"/>
      <x:c r="L58" s="246"/>
      <x:c r="M58" s="256" t="str">
        <x:v>Taux de validation RH</x:v>
      </x:c>
      <x:c r="N58" s="256"/>
    </x:row>
    <x:row r="59" ht="23" customHeight="1">
      <x:c r="A59" s="221" t="n">
        <x:f>SUMPRODUCT('Plan de formation'!F5:F104)</x:f>
        <x:v>21250</x:v>
      </x:c>
      <x:c r="B59" s="221"/>
      <x:c r="C59" s="221"/>
      <x:c r="D59" s="231" t="n">
        <x:f>COUNTIF('Objectifs SMART'!J5:J104,"Atteint")+COUNTIF('Objectifs SMART'!J5:J104,"Dépassé")</x:f>
        <x:v>4</x:v>
      </x:c>
      <x:c r="E59" s="231"/>
      <x:c r="F59" s="231"/>
      <x:c r="G59" s="241" t="n">
        <x:f>COUNTIF('Évaluation compétences'!K5:K54,"&gt;=4.5")</x:f>
        <x:v>6</x:v>
      </x:c>
      <x:c r="H59" s="241"/>
      <x:c r="I59" s="241"/>
      <x:c r="J59" s="251" t="n">
        <x:f>COUNTIFS('Plan d’action'!J5:J104,"Critique",'Plan d’action'!H5:H104,"&lt;&gt;Terminé")</x:f>
        <x:v>2</x:v>
      </x:c>
      <x:c r="K59" s="251"/>
      <x:c r="L59" s="251"/>
      <x:c r="M59" s="261" t="n">
        <x:f>IFERROR(COUNTIF('Campagne entretiens'!M5:M54,"☑")/COUNTIF('Base salariés'!L5:L54,"Actif"),0)</x:f>
        <x:v>0.2</x:v>
      </x:c>
      <x:c r="N59" s="261"/>
    </x:row>
    <x:row r="60" ht="23" customHeight="1">
      <x:c r="A60" s="221"/>
      <x:c r="B60" s="221"/>
      <x:c r="C60" s="221"/>
      <x:c r="D60" s="231"/>
      <x:c r="E60" s="231"/>
      <x:c r="F60" s="231"/>
      <x:c r="G60" s="241"/>
      <x:c r="H60" s="241"/>
      <x:c r="I60" s="241"/>
      <x:c r="J60" s="251"/>
      <x:c r="K60" s="251"/>
      <x:c r="L60" s="251"/>
      <x:c r="M60" s="261"/>
      <x:c r="N60" s="261"/>
    </x:row>
    <x:row r="61" ht="23" customHeight="1">
      <x:c r="A61" s="221"/>
      <x:c r="B61" s="221"/>
      <x:c r="C61" s="221"/>
      <x:c r="D61" s="231"/>
      <x:c r="E61" s="231"/>
      <x:c r="F61" s="231"/>
      <x:c r="G61" s="241"/>
      <x:c r="H61" s="241"/>
      <x:c r="I61" s="241"/>
      <x:c r="J61" s="251"/>
      <x:c r="K61" s="251"/>
      <x:c r="L61" s="251"/>
      <x:c r="M61" s="261"/>
      <x:c r="N61" s="261"/>
    </x:row>
    <x:row r="62" ht="23" customHeight="1"/>
    <x:row r="63" ht="23" customHeight="1"/>
    <x:row r="64" ht="23" customHeight="1"/>
    <x:row r="65" ht="23" customHeight="1"/>
  </x:sheetData>
  <x:mergeCells>
    <x:mergeCell ref="A1:N2"/>
    <x:mergeCell ref="A5:C6"/>
    <x:mergeCell ref="D5:F6"/>
    <x:mergeCell ref="G5:I6"/>
    <x:mergeCell ref="J5:L6"/>
    <x:mergeCell ref="M5:N6"/>
    <x:mergeCell ref="A7:C9"/>
    <x:mergeCell ref="D7:F9"/>
    <x:mergeCell ref="G7:I9"/>
    <x:mergeCell ref="J7:L9"/>
    <x:mergeCell ref="M7:N9"/>
    <x:mergeCell ref="A10:N10"/>
    <x:mergeCell ref="A56:N56"/>
    <x:mergeCell ref="A58:C58"/>
    <x:mergeCell ref="A59:C61"/>
    <x:mergeCell ref="D58:F58"/>
    <x:mergeCell ref="D59:F61"/>
    <x:mergeCell ref="G58:I58"/>
    <x:mergeCell ref="G59:I61"/>
    <x:mergeCell ref="J58:L58"/>
    <x:mergeCell ref="J59:L61"/>
    <x:mergeCell ref="M58:N58"/>
    <x:mergeCell ref="M59:N61"/>
  </x:mergeCells>
  <x:pageMargins left="0.7" right="0.7" top="0.75" bottom="0.75" header="0.3" footer="0.3"/>
  <x:drawing xmlns:r="http://schemas.openxmlformats.org/officeDocument/2006/relationships" r:id="Rb117f3598e8d4d84"/>
</x:worksheet>
</file>

<file path=xl/worksheets/sheet3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6" hidden="0" customWidth="1"/>
    <x:col min="3" max="3" width="16" hidden="0" customWidth="1"/>
    <x:col min="4" max="4" width="24" hidden="0" customWidth="1"/>
    <x:col min="5" max="5" width="18" hidden="0" customWidth="1"/>
    <x:col min="6" max="6" width="22" hidden="0" customWidth="1"/>
    <x:col min="7" max="7" width="14" hidden="0" customWidth="1"/>
    <x:col min="8" max="8" width="14" hidden="0" customWidth="1"/>
    <x:col min="9" max="9" width="14" hidden="0" customWidth="1"/>
    <x:col min="10" max="10" width="16" hidden="0" customWidth="1"/>
    <x:col min="11" max="11" width="28" hidden="0" customWidth="1"/>
    <x:col min="12" max="12" width="12" hidden="0" customWidth="1"/>
  </x:cols>
  <x:sheetData>
    <x:row r="1" ht="20" customHeight="1">
      <x:c r="A1" s="156" t="str">
        <x:v>BASE SALARIÉS — RÉFÉRENTIEL RH</x:v>
      </x:c>
      <x:c r="B1" s="156"/>
      <x:c r="C1" s="156"/>
      <x:c r="D1" s="156"/>
      <x:c r="E1" s="156"/>
      <x:c r="F1" s="156"/>
      <x:c r="G1" s="156"/>
      <x:c r="H1" s="156"/>
      <x:c r="I1" s="156"/>
      <x:c r="J1" s="156"/>
      <x:c r="K1" s="156"/>
      <x:c r="L1" s="156"/>
      <x:c r="M1" s="164"/>
      <x:c r="N1" s="164"/>
    </x:row>
    <x:row r="2" ht="20" customHeight="1">
      <x:c r="A2" s="156"/>
      <x:c r="B2" s="156"/>
      <x:c r="C2" s="156"/>
      <x:c r="D2" s="156"/>
      <x:c r="E2" s="156"/>
      <x:c r="F2" s="156"/>
      <x:c r="G2" s="156"/>
      <x:c r="H2" s="156"/>
      <x:c r="I2" s="156"/>
      <x:c r="J2" s="156"/>
      <x:c r="K2" s="156"/>
      <x:c r="L2" s="156"/>
      <x:c r="M2" s="164"/>
      <x:c r="N2" s="164"/>
    </x:row>
    <x:row r="3" ht="30" customHeight="1">
      <x:c r="A3" s="264" t="str">
        <x:v>Saisir un collaborateur par ligne. Les cellules blanches sont modifiables ; les colonnes calculées s’actualisent automatiquement.</x:v>
      </x:c>
      <x:c r="B3" s="264"/>
      <x:c r="C3" s="264"/>
      <x:c r="D3" s="264"/>
      <x:c r="E3" s="264"/>
      <x:c r="F3" s="264"/>
      <x:c r="G3" s="264"/>
      <x:c r="H3" s="264"/>
      <x:c r="I3" s="264"/>
      <x:c r="J3" s="264"/>
      <x:c r="K3" s="264"/>
      <x:c r="L3" s="264"/>
      <x:c r="M3" s="164"/>
      <x:c r="N3" s="164"/>
    </x:row>
    <x:row r="4" ht="20" customHeight="1">
      <x:c r="A4" s="6" t="str">
        <x:v>Matricule</x:v>
      </x:c>
      <x:c r="B4" s="6" t="str">
        <x:v>Nom</x:v>
      </x:c>
      <x:c r="C4" s="6" t="str">
        <x:v>Prénom</x:v>
      </x:c>
      <x:c r="D4" s="6" t="str">
        <x:v>Fonction</x:v>
      </x:c>
      <x:c r="E4" s="6" t="str">
        <x:v>Service</x:v>
      </x:c>
      <x:c r="F4" s="6" t="str">
        <x:v>Manager</x:v>
      </x:c>
      <x:c r="G4" s="6" t="str">
        <x:v>Date d’embauche</x:v>
      </x:c>
      <x:c r="H4" s="6" t="str">
        <x:v>Ancienneté (ans)</x:v>
      </x:c>
      <x:c r="I4" s="6" t="str">
        <x:v>Site</x:v>
      </x:c>
      <x:c r="J4" s="6" t="str">
        <x:v>Statut</x:v>
      </x:c>
      <x:c r="K4" s="6" t="str">
        <x:v>Email</x:v>
      </x:c>
      <x:c r="L4" s="6" t="str">
        <x:v>Actif ?</x:v>
      </x:c>
      <x:c r="M4" s="164"/>
      <x:c r="N4" s="164"/>
    </x:row>
    <x:row r="5" ht="20" customHeight="1">
      <x:c r="A5" s="164" t="str">
        <x:v>E001</x:v>
      </x:c>
      <x:c r="B5" s="164" t="str">
        <x:v>Martin</x:v>
      </x:c>
      <x:c r="C5" s="164" t="str">
        <x:v>Camille</x:v>
      </x:c>
      <x:c r="D5" s="164" t="str">
        <x:v>Responsable commercial</x:v>
      </x:c>
      <x:c r="E5" s="164" t="str">
        <x:v>Commercial</x:v>
      </x:c>
      <x:c r="F5" s="164" t="str">
        <x:v>Julien Morel</x:v>
      </x:c>
      <x:c r="G5" s="165" t="n">
        <x:v>44270</x:v>
      </x:c>
      <x:c r="H5" s="166" t="n">
        <x:f>IFERROR(YEARFRAC(G5,TODAY()),0)</x:f>
        <x:v>5.322222222222222</x:v>
      </x:c>
      <x:c r="I5" s="164" t="str">
        <x:v>Paris</x:v>
      </x:c>
      <x:c r="J5" s="164" t="str">
        <x:v>Cadre</x:v>
      </x:c>
      <x:c r="K5" s="164" t="str">
        <x:v>camille.martin@entreprise.fr</x:v>
      </x:c>
      <x:c r="L5" s="164" t="str">
        <x:v>Actif</x:v>
      </x:c>
      <x:c r="M5" s="164"/>
      <x:c r="N5" s="164"/>
    </x:row>
    <x:row r="6" ht="20" customHeight="1">
      <x:c r="A6" s="164" t="str">
        <x:v>E002</x:v>
      </x:c>
      <x:c r="B6" s="164" t="str">
        <x:v>Bernard</x:v>
      </x:c>
      <x:c r="C6" s="164" t="str">
        <x:v>Sofia</x:v>
      </x:c>
      <x:c r="D6" s="164" t="str">
        <x:v>Chargée RH</x:v>
      </x:c>
      <x:c r="E6" s="164" t="str">
        <x:v>RH</x:v>
      </x:c>
      <x:c r="F6" s="164" t="str">
        <x:v>Nadia El Amrani</x:v>
      </x:c>
      <x:c r="G6" s="165" t="n">
        <x:v>44805</x:v>
      </x:c>
      <x:c r="H6" s="166" t="n">
        <x:f>IFERROR(YEARFRAC(G6,TODAY()),0)</x:f>
        <x:v>3.861111111111111</x:v>
      </x:c>
      <x:c r="I6" s="164" t="str">
        <x:v>Lyon</x:v>
      </x:c>
      <x:c r="J6" s="164" t="str">
        <x:v>Employé</x:v>
      </x:c>
      <x:c r="K6" s="164" t="str">
        <x:v>sofia.bernard@entreprise.fr</x:v>
      </x:c>
      <x:c r="L6" s="164" t="str">
        <x:v>Actif</x:v>
      </x:c>
      <x:c r="M6" s="164"/>
      <x:c r="N6" s="164"/>
    </x:row>
    <x:row r="7" ht="20" customHeight="1">
      <x:c r="A7" s="164" t="str">
        <x:v>E003</x:v>
      </x:c>
      <x:c r="B7" s="164" t="str">
        <x:v>Dubois</x:v>
      </x:c>
      <x:c r="C7" s="164" t="str">
        <x:v>Lucas</x:v>
      </x:c>
      <x:c r="D7" s="164" t="str">
        <x:v>Technicien maintenance</x:v>
      </x:c>
      <x:c r="E7" s="164" t="str">
        <x:v>Maintenance</x:v>
      </x:c>
      <x:c r="F7" s="164" t="str">
        <x:v>Karim Benali</x:v>
      </x:c>
      <x:c r="G7" s="165" t="n">
        <x:v>43992</x:v>
      </x:c>
      <x:c r="H7" s="166" t="n">
        <x:f>IFERROR(YEARFRAC(G7,TODAY()),0)</x:f>
        <x:v>6.086111111111111</x:v>
      </x:c>
      <x:c r="I7" s="164" t="str">
        <x:v>Lille</x:v>
      </x:c>
      <x:c r="J7" s="164" t="str">
        <x:v>Technicien</x:v>
      </x:c>
      <x:c r="K7" s="164" t="str">
        <x:v>lucas.dubois@entreprise.fr</x:v>
      </x:c>
      <x:c r="L7" s="164" t="str">
        <x:v>Actif</x:v>
      </x:c>
      <x:c r="M7" s="164"/>
      <x:c r="N7" s="164"/>
    </x:row>
    <x:row r="8" ht="20" customHeight="1">
      <x:c r="A8" s="164" t="str">
        <x:v>E004</x:v>
      </x:c>
      <x:c r="B8" s="164" t="str">
        <x:v>Robert</x:v>
      </x:c>
      <x:c r="C8" s="164" t="str">
        <x:v>Inès</x:v>
      </x:c>
      <x:c r="D8" s="164" t="str">
        <x:v>Contrôleuse de gestion</x:v>
      </x:c>
      <x:c r="E8" s="164" t="str">
        <x:v>Finance</x:v>
      </x:c>
      <x:c r="F8" s="164" t="str">
        <x:v>Claire Petit</x:v>
      </x:c>
      <x:c r="G8" s="165" t="n">
        <x:v>43472</x:v>
      </x:c>
      <x:c r="H8" s="166" t="n">
        <x:f>IFERROR(YEARFRAC(G8,TODAY()),0)</x:f>
        <x:v>7.511111111111111</x:v>
      </x:c>
      <x:c r="I8" s="164" t="str">
        <x:v>Paris</x:v>
      </x:c>
      <x:c r="J8" s="164" t="str">
        <x:v>Cadre</x:v>
      </x:c>
      <x:c r="K8" s="164" t="str">
        <x:v>ines.robert@entreprise.fr</x:v>
      </x:c>
      <x:c r="L8" s="164" t="str">
        <x:v>Actif</x:v>
      </x:c>
      <x:c r="M8" s="164"/>
      <x:c r="N8" s="164"/>
    </x:row>
    <x:row r="9" ht="20" customHeight="1">
      <x:c r="A9" s="164" t="str">
        <x:v>E005</x:v>
      </x:c>
      <x:c r="B9" s="164" t="str">
        <x:v>Petit</x:v>
      </x:c>
      <x:c r="C9" s="164" t="str">
        <x:v>Hugo</x:v>
      </x:c>
      <x:c r="D9" s="164" t="str">
        <x:v>Chef d’équipe production</x:v>
      </x:c>
      <x:c r="E9" s="164" t="str">
        <x:v>Production</x:v>
      </x:c>
      <x:c r="F9" s="164" t="str">
        <x:v>Marc Leroy</x:v>
      </x:c>
      <x:c r="G9" s="165" t="n">
        <x:v>43426</x:v>
      </x:c>
      <x:c r="H9" s="166" t="n">
        <x:f>IFERROR(YEARFRAC(G9,TODAY()),0)</x:f>
        <x:v>7.636111111111111</x:v>
      </x:c>
      <x:c r="I9" s="164" t="str">
        <x:v>Nantes</x:v>
      </x:c>
      <x:c r="J9" s="164" t="str">
        <x:v>Agent de maîtrise</x:v>
      </x:c>
      <x:c r="K9" s="164" t="str">
        <x:v>hugo.petit@entreprise.fr</x:v>
      </x:c>
      <x:c r="L9" s="164" t="str">
        <x:v>Actif</x:v>
      </x:c>
      <x:c r="M9" s="164"/>
      <x:c r="N9" s="164"/>
    </x:row>
    <x:row r="10" ht="20" customHeight="1">
      <x:c r="A10" s="164" t="str">
        <x:v>E006</x:v>
      </x:c>
      <x:c r="B10" s="164" t="str">
        <x:v>Lefèvre</x:v>
      </x:c>
      <x:c r="C10" s="164" t="str">
        <x:v>Emma</x:v>
      </x:c>
      <x:c r="D10" s="164" t="str">
        <x:v>Responsable qualité</x:v>
      </x:c>
      <x:c r="E10" s="164" t="str">
        <x:v>Qualité</x:v>
      </x:c>
      <x:c r="F10" s="164" t="str">
        <x:v>Nadia El Amrani</x:v>
      </x:c>
      <x:c r="G10" s="165" t="n">
        <x:v>43941</x:v>
      </x:c>
      <x:c r="H10" s="166" t="n">
        <x:f>IFERROR(YEARFRAC(G10,TODAY()),0)</x:f>
        <x:v>6.225</x:v>
      </x:c>
      <x:c r="I10" s="164" t="str">
        <x:v>Lyon</x:v>
      </x:c>
      <x:c r="J10" s="164" t="str">
        <x:v>Cadre</x:v>
      </x:c>
      <x:c r="K10" s="164" t="str">
        <x:v>emma.lefevre@entreprise.fr</x:v>
      </x:c>
      <x:c r="L10" s="164" t="str">
        <x:v>Actif</x:v>
      </x:c>
      <x:c r="M10" s="164"/>
      <x:c r="N10" s="164"/>
    </x:row>
    <x:row r="11" ht="20" customHeight="1">
      <x:c r="A11" s="164" t="str">
        <x:v>E007</x:v>
      </x:c>
      <x:c r="B11" s="164" t="str">
        <x:v>Moreau</x:v>
      </x:c>
      <x:c r="C11" s="164" t="str">
        <x:v>Adam</x:v>
      </x:c>
      <x:c r="D11" s="164" t="str">
        <x:v>Acheteur industriel</x:v>
      </x:c>
      <x:c r="E11" s="164" t="str">
        <x:v>Achats</x:v>
      </x:c>
      <x:c r="F11" s="164" t="str">
        <x:v>Claire Petit</x:v>
      </x:c>
      <x:c r="G11" s="165" t="n">
        <x:v>44473</x:v>
      </x:c>
      <x:c r="H11" s="166" t="n">
        <x:f>IFERROR(YEARFRAC(G11,TODAY()),0)</x:f>
        <x:v>4.769444444444445</x:v>
      </x:c>
      <x:c r="I11" s="164" t="str">
        <x:v>Nantes</x:v>
      </x:c>
      <x:c r="J11" s="164" t="str">
        <x:v>Cadre</x:v>
      </x:c>
      <x:c r="K11" s="164" t="str">
        <x:v>adam.moreau@entreprise.fr</x:v>
      </x:c>
      <x:c r="L11" s="164" t="str">
        <x:v>Actif</x:v>
      </x:c>
      <x:c r="M11" s="164"/>
      <x:c r="N11" s="164"/>
    </x:row>
    <x:row r="12" ht="20" customHeight="1">
      <x:c r="A12" s="164" t="str">
        <x:v>E008</x:v>
      </x:c>
      <x:c r="B12" s="164" t="str">
        <x:v>Simon</x:v>
      </x:c>
      <x:c r="C12" s="164" t="str">
        <x:v>Lina</x:v>
      </x:c>
      <x:c r="D12" s="164" t="str">
        <x:v>Administratrice systèmes</x:v>
      </x:c>
      <x:c r="E12" s="164" t="str">
        <x:v>IT</x:v>
      </x:c>
      <x:c r="F12" s="164" t="str">
        <x:v>Julien Morel</x:v>
      </x:c>
      <x:c r="G12" s="165" t="n">
        <x:v>43696</x:v>
      </x:c>
      <x:c r="H12" s="166" t="n">
        <x:f>IFERROR(YEARFRAC(G12,TODAY()),0)</x:f>
        <x:v>6.894444444444445</x:v>
      </x:c>
      <x:c r="I12" s="164" t="str">
        <x:v>Paris</x:v>
      </x:c>
      <x:c r="J12" s="164" t="str">
        <x:v>Cadre</x:v>
      </x:c>
      <x:c r="K12" s="164" t="str">
        <x:v>lina.simon@entreprise.fr</x:v>
      </x:c>
      <x:c r="L12" s="164" t="str">
        <x:v>Actif</x:v>
      </x:c>
      <x:c r="M12" s="164"/>
      <x:c r="N12" s="164"/>
    </x:row>
    <x:row r="13" ht="20" customHeight="1">
      <x:c r="A13" s="164" t="str">
        <x:v>E009</x:v>
      </x:c>
      <x:c r="B13" s="164" t="str">
        <x:v>Laurent</x:v>
      </x:c>
      <x:c r="C13" s="164" t="str">
        <x:v>Yanis</x:v>
      </x:c>
      <x:c r="D13" s="164" t="str">
        <x:v>Coordinateur logistique</x:v>
      </x:c>
      <x:c r="E13" s="164" t="str">
        <x:v>Logistique</x:v>
      </x:c>
      <x:c r="F13" s="164" t="str">
        <x:v>Marc Leroy</x:v>
      </x:c>
      <x:c r="G13" s="165" t="n">
        <x:v>44606</x:v>
      </x:c>
      <x:c r="H13" s="166" t="n">
        <x:f>IFERROR(YEARFRAC(G13,TODAY()),0)</x:f>
        <x:v>4.408333333333333</x:v>
      </x:c>
      <x:c r="I13" s="164" t="str">
        <x:v>Lille</x:v>
      </x:c>
      <x:c r="J13" s="164" t="str">
        <x:v>Agent de maîtrise</x:v>
      </x:c>
      <x:c r="K13" s="164" t="str">
        <x:v>yanis.laurent@entreprise.fr</x:v>
      </x:c>
      <x:c r="L13" s="164" t="str">
        <x:v>Actif</x:v>
      </x:c>
      <x:c r="M13" s="164"/>
      <x:c r="N13" s="164"/>
    </x:row>
    <x:row r="14" ht="20" customHeight="1">
      <x:c r="A14" s="164" t="str">
        <x:v>E010</x:v>
      </x:c>
      <x:c r="B14" s="164" t="str">
        <x:v>Michel</x:v>
      </x:c>
      <x:c r="C14" s="164" t="str">
        <x:v>Sarah</x:v>
      </x:c>
      <x:c r="D14" s="164" t="str">
        <x:v>Assistante de direction</x:v>
      </x:c>
      <x:c r="E14" s="164" t="str">
        <x:v>Administration</x:v>
      </x:c>
      <x:c r="F14" s="164" t="str">
        <x:v>Claire Petit</x:v>
      </x:c>
      <x:c r="G14" s="165" t="n">
        <x:v>44935</x:v>
      </x:c>
      <x:c r="H14" s="166" t="n">
        <x:f>IFERROR(YEARFRAC(G14,TODAY()),0)</x:f>
        <x:v>3.5055555555555555</x:v>
      </x:c>
      <x:c r="I14" s="164" t="str">
        <x:v>Paris</x:v>
      </x:c>
      <x:c r="J14" s="164" t="str">
        <x:v>Employé</x:v>
      </x:c>
      <x:c r="K14" s="164" t="str">
        <x:v>sarah.michel@entreprise.fr</x:v>
      </x:c>
      <x:c r="L14" s="164" t="str">
        <x:v>Actif</x:v>
      </x:c>
      <x:c r="M14" s="164"/>
      <x:c r="N14" s="164"/>
    </x:row>
    <x:row r="15" ht="20" customHeight="1">
      <x:c r="A15" s="164" t="str">
        <x:v>E011</x:v>
      </x:c>
      <x:c r="B15" s="164" t="str">
        <x:v>Garcia</x:v>
      </x:c>
      <x:c r="C15" s="164" t="str">
        <x:v>Nolan</x:v>
      </x:c>
      <x:c r="D15" s="164" t="str">
        <x:v>Technicien qualité</x:v>
      </x:c>
      <x:c r="E15" s="164" t="str">
        <x:v>Qualité</x:v>
      </x:c>
      <x:c r="F15" s="164" t="str">
        <x:v>Emma Lefèvre</x:v>
      </x:c>
      <x:c r="G15" s="165" t="n">
        <x:v>44753</x:v>
      </x:c>
      <x:c r="H15" s="166" t="n">
        <x:f>IFERROR(YEARFRAC(G15,TODAY()),0)</x:f>
        <x:v>4</x:v>
      </x:c>
      <x:c r="I15" s="164" t="str">
        <x:v>Lyon</x:v>
      </x:c>
      <x:c r="J15" s="164" t="str">
        <x:v>Technicien</x:v>
      </x:c>
      <x:c r="K15" s="164" t="str">
        <x:v>nolan.garcia@entreprise.fr</x:v>
      </x:c>
      <x:c r="L15" s="164" t="str">
        <x:v>Actif</x:v>
      </x:c>
      <x:c r="M15" s="164"/>
      <x:c r="N15" s="164"/>
    </x:row>
    <x:row r="16" ht="20" customHeight="1">
      <x:c r="A16" s="164" t="str">
        <x:v>E012</x:v>
      </x:c>
      <x:c r="B16" s="164" t="str">
        <x:v>Roux</x:v>
      </x:c>
      <x:c r="C16" s="164" t="str">
        <x:v>Maya</x:v>
      </x:c>
      <x:c r="D16" s="164" t="str">
        <x:v>Responsable supply chain</x:v>
      </x:c>
      <x:c r="E16" s="164" t="str">
        <x:v>Logistique</x:v>
      </x:c>
      <x:c r="F16" s="164" t="str">
        <x:v>Marc Leroy</x:v>
      </x:c>
      <x:c r="G16" s="165" t="n">
        <x:v>43222</x:v>
      </x:c>
      <x:c r="H16" s="166" t="n">
        <x:f>IFERROR(YEARFRAC(G16,TODAY()),0)</x:f>
        <x:v>8.191666666666666</x:v>
      </x:c>
      <x:c r="I16" s="164" t="str">
        <x:v>Nantes</x:v>
      </x:c>
      <x:c r="J16" s="164" t="str">
        <x:v>Cadre</x:v>
      </x:c>
      <x:c r="K16" s="164" t="str">
        <x:v>maya.roux@entreprise.fr</x:v>
      </x:c>
      <x:c r="L16" s="164" t="str">
        <x:v>Actif</x:v>
      </x:c>
      <x:c r="M16" s="164"/>
      <x:c r="N16" s="164"/>
    </x:row>
    <x:row r="17" ht="20" customHeight="1">
      <x:c r="A17" s="164" t="str">
        <x:v>E013</x:v>
      </x:c>
      <x:c r="B17" s="164" t="str">
        <x:v>Fournier</x:v>
      </x:c>
      <x:c r="C17" s="164" t="str">
        <x:v>Noah</x:v>
      </x:c>
      <x:c r="D17" s="164" t="str">
        <x:v>Développeur applications</x:v>
      </x:c>
      <x:c r="E17" s="164" t="str">
        <x:v>IT</x:v>
      </x:c>
      <x:c r="F17" s="164" t="str">
        <x:v>Lina Simon</x:v>
      </x:c>
      <x:c r="G17" s="165" t="n">
        <x:v>44531</x:v>
      </x:c>
      <x:c r="H17" s="166" t="n">
        <x:f>IFERROR(YEARFRAC(G17,TODAY()),0)</x:f>
        <x:v>4.611111111111111</x:v>
      </x:c>
      <x:c r="I17" s="164" t="str">
        <x:v>Paris</x:v>
      </x:c>
      <x:c r="J17" s="164" t="str">
        <x:v>Cadre</x:v>
      </x:c>
      <x:c r="K17" s="164" t="str">
        <x:v>noah.fournier@entreprise.fr</x:v>
      </x:c>
      <x:c r="L17" s="164" t="str">
        <x:v>Actif</x:v>
      </x:c>
      <x:c r="M17" s="164"/>
      <x:c r="N17" s="164"/>
    </x:row>
    <x:row r="18" ht="20" customHeight="1">
      <x:c r="A18" s="164" t="str">
        <x:v>E014</x:v>
      </x:c>
      <x:c r="B18" s="164" t="str">
        <x:v>Girard</x:v>
      </x:c>
      <x:c r="C18" s="164" t="str">
        <x:v>Aya</x:v>
      </x:c>
      <x:c r="D18" s="164" t="str">
        <x:v>Gestionnaire paie</x:v>
      </x:c>
      <x:c r="E18" s="164" t="str">
        <x:v>RH</x:v>
      </x:c>
      <x:c r="F18" s="164" t="str">
        <x:v>Nadia El Amrani</x:v>
      </x:c>
      <x:c r="G18" s="165" t="n">
        <x:v>44081</x:v>
      </x:c>
      <x:c r="H18" s="166" t="n">
        <x:f>IFERROR(YEARFRAC(G18,TODAY()),0)</x:f>
        <x:v>5.844444444444444</x:v>
      </x:c>
      <x:c r="I18" s="164" t="str">
        <x:v>Lyon</x:v>
      </x:c>
      <x:c r="J18" s="164" t="str">
        <x:v>Employé</x:v>
      </x:c>
      <x:c r="K18" s="164" t="str">
        <x:v>aya.girard@entreprise.fr</x:v>
      </x:c>
      <x:c r="L18" s="164" t="str">
        <x:v>Actif</x:v>
      </x:c>
      <x:c r="M18" s="164"/>
      <x:c r="N18" s="164"/>
    </x:row>
    <x:row r="19" ht="20" customHeight="1">
      <x:c r="A19" s="164" t="str">
        <x:v>E015</x:v>
      </x:c>
      <x:c r="B19" s="164" t="str">
        <x:v>Bonnet</x:v>
      </x:c>
      <x:c r="C19" s="164" t="str">
        <x:v>Louis</x:v>
      </x:c>
      <x:c r="D19" s="164" t="str">
        <x:v>Comptable fournisseurs</x:v>
      </x:c>
      <x:c r="E19" s="164" t="str">
        <x:v>Finance</x:v>
      </x:c>
      <x:c r="F19" s="164" t="str">
        <x:v>Inès Robert</x:v>
      </x:c>
      <x:c r="G19" s="165" t="n">
        <x:v>43549</x:v>
      </x:c>
      <x:c r="H19" s="166" t="n">
        <x:f>IFERROR(YEARFRAC(G19,TODAY()),0)</x:f>
        <x:v>7.294444444444444</x:v>
      </x:c>
      <x:c r="I19" s="164" t="str">
        <x:v>Paris</x:v>
      </x:c>
      <x:c r="J19" s="164" t="str">
        <x:v>Employé</x:v>
      </x:c>
      <x:c r="K19" s="164" t="str">
        <x:v>louis.bonnet@entreprise.fr</x:v>
      </x:c>
      <x:c r="L19" s="164" t="str">
        <x:v>Actif</x:v>
      </x:c>
      <x:c r="M19" s="164"/>
      <x:c r="N19" s="164"/>
    </x:row>
    <x:row r="20" ht="20" customHeight="1">
      <x:c r="A20" s="164"/>
      <x:c r="B20" s="164"/>
      <x:c r="C20" s="164"/>
      <x:c r="D20" s="164"/>
      <x:c r="E20" s="164"/>
      <x:c r="F20" s="164"/>
      <x:c r="G20" s="165"/>
      <x:c r="H20" s="166" t="n">
        <x:f>IFERROR(YEARFRAC(G20,TODAY()),0)</x:f>
        <x:v>0</x:v>
      </x:c>
      <x:c r="I20" s="164"/>
      <x:c r="J20" s="164"/>
      <x:c r="K20" s="164"/>
      <x:c r="L20" s="164"/>
      <x:c r="M20" s="164"/>
      <x:c r="N20" s="164"/>
    </x:row>
    <x:row r="21" ht="20" customHeight="1">
      <x:c r="A21" s="164"/>
      <x:c r="B21" s="164"/>
      <x:c r="C21" s="164"/>
      <x:c r="D21" s="164"/>
      <x:c r="E21" s="164"/>
      <x:c r="F21" s="164"/>
      <x:c r="G21" s="165"/>
      <x:c r="H21" s="166" t="n">
        <x:f>IFERROR(YEARFRAC(G21,TODAY()),0)</x:f>
        <x:v>0</x:v>
      </x:c>
      <x:c r="I21" s="164"/>
      <x:c r="J21" s="164"/>
      <x:c r="K21" s="164"/>
      <x:c r="L21" s="164"/>
      <x:c r="M21" s="164"/>
      <x:c r="N21" s="164"/>
    </x:row>
    <x:row r="22" ht="20" customHeight="1">
      <x:c r="A22" s="164"/>
      <x:c r="B22" s="164"/>
      <x:c r="C22" s="164"/>
      <x:c r="D22" s="164"/>
      <x:c r="E22" s="164"/>
      <x:c r="F22" s="164"/>
      <x:c r="G22" s="165"/>
      <x:c r="H22" s="166" t="n">
        <x:f>IFERROR(YEARFRAC(G22,TODAY()),0)</x:f>
        <x:v>0</x:v>
      </x:c>
      <x:c r="I22" s="164"/>
      <x:c r="J22" s="164"/>
      <x:c r="K22" s="164"/>
      <x:c r="L22" s="164"/>
      <x:c r="M22" s="164"/>
      <x:c r="N22" s="164"/>
    </x:row>
    <x:row r="23" ht="20" customHeight="1">
      <x:c r="A23" s="164"/>
      <x:c r="B23" s="164"/>
      <x:c r="C23" s="164"/>
      <x:c r="D23" s="164"/>
      <x:c r="E23" s="164"/>
      <x:c r="F23" s="164"/>
      <x:c r="G23" s="165"/>
      <x:c r="H23" s="166" t="n">
        <x:f>IFERROR(YEARFRAC(G23,TODAY()),0)</x:f>
        <x:v>0</x:v>
      </x:c>
      <x:c r="I23" s="164"/>
      <x:c r="J23" s="164"/>
      <x:c r="K23" s="164"/>
      <x:c r="L23" s="164"/>
      <x:c r="M23" s="164"/>
      <x:c r="N23" s="164"/>
    </x:row>
    <x:row r="24" ht="20" customHeight="1">
      <x:c r="A24" s="164"/>
      <x:c r="B24" s="164"/>
      <x:c r="C24" s="164"/>
      <x:c r="D24" s="164"/>
      <x:c r="E24" s="164"/>
      <x:c r="F24" s="164"/>
      <x:c r="G24" s="165"/>
      <x:c r="H24" s="166" t="n">
        <x:f>IFERROR(YEARFRAC(G24,TODAY()),0)</x:f>
        <x:v>0</x:v>
      </x:c>
      <x:c r="I24" s="164"/>
      <x:c r="J24" s="164"/>
      <x:c r="K24" s="164"/>
      <x:c r="L24" s="164"/>
      <x:c r="M24" s="164"/>
      <x:c r="N24" s="164"/>
    </x:row>
    <x:row r="25" ht="20" customHeight="1">
      <x:c r="A25" s="164"/>
      <x:c r="B25" s="164"/>
      <x:c r="C25" s="164"/>
      <x:c r="D25" s="164"/>
      <x:c r="E25" s="164"/>
      <x:c r="F25" s="164"/>
      <x:c r="G25" s="165"/>
      <x:c r="H25" s="166" t="n">
        <x:f>IFERROR(YEARFRAC(G25,TODAY()),0)</x:f>
        <x:v>0</x:v>
      </x:c>
      <x:c r="I25" s="164"/>
      <x:c r="J25" s="164"/>
      <x:c r="K25" s="164"/>
      <x:c r="L25" s="164"/>
      <x:c r="M25" s="164"/>
      <x:c r="N25" s="164"/>
    </x:row>
    <x:row r="26" ht="20" customHeight="1">
      <x:c r="A26" s="164"/>
      <x:c r="B26" s="164"/>
      <x:c r="C26" s="164"/>
      <x:c r="D26" s="164"/>
      <x:c r="E26" s="164"/>
      <x:c r="F26" s="164"/>
      <x:c r="G26" s="165"/>
      <x:c r="H26" s="166" t="n">
        <x:f>IFERROR(YEARFRAC(G26,TODAY()),0)</x:f>
        <x:v>0</x:v>
      </x:c>
      <x:c r="I26" s="164"/>
      <x:c r="J26" s="164"/>
      <x:c r="K26" s="164"/>
      <x:c r="L26" s="164"/>
      <x:c r="M26" s="164"/>
      <x:c r="N26" s="164"/>
    </x:row>
    <x:row r="27" ht="20" customHeight="1">
      <x:c r="A27" s="164"/>
      <x:c r="B27" s="164"/>
      <x:c r="C27" s="164"/>
      <x:c r="D27" s="164"/>
      <x:c r="E27" s="164"/>
      <x:c r="F27" s="164"/>
      <x:c r="G27" s="165"/>
      <x:c r="H27" s="166" t="n">
        <x:f>IFERROR(YEARFRAC(G27,TODAY()),0)</x:f>
        <x:v>0</x:v>
      </x:c>
      <x:c r="I27" s="164"/>
      <x:c r="J27" s="164"/>
      <x:c r="K27" s="164"/>
      <x:c r="L27" s="164"/>
      <x:c r="M27" s="164"/>
      <x:c r="N27" s="164"/>
    </x:row>
    <x:row r="28" ht="20" customHeight="1">
      <x:c r="A28" s="164"/>
      <x:c r="B28" s="164"/>
      <x:c r="C28" s="164"/>
      <x:c r="D28" s="164"/>
      <x:c r="E28" s="164"/>
      <x:c r="F28" s="164"/>
      <x:c r="G28" s="165"/>
      <x:c r="H28" s="166" t="n">
        <x:f>IFERROR(YEARFRAC(G28,TODAY()),0)</x:f>
        <x:v>0</x:v>
      </x:c>
      <x:c r="I28" s="164"/>
      <x:c r="J28" s="164"/>
      <x:c r="K28" s="164"/>
      <x:c r="L28" s="164"/>
      <x:c r="M28" s="164"/>
      <x:c r="N28" s="164"/>
    </x:row>
    <x:row r="29" ht="20" customHeight="1">
      <x:c r="A29" s="164"/>
      <x:c r="B29" s="164"/>
      <x:c r="C29" s="164"/>
      <x:c r="D29" s="164"/>
      <x:c r="E29" s="164"/>
      <x:c r="F29" s="164"/>
      <x:c r="G29" s="165"/>
      <x:c r="H29" s="166" t="n">
        <x:f>IFERROR(YEARFRAC(G29,TODAY()),0)</x:f>
        <x:v>0</x:v>
      </x:c>
      <x:c r="I29" s="164"/>
      <x:c r="J29" s="164"/>
      <x:c r="K29" s="164"/>
      <x:c r="L29" s="164"/>
      <x:c r="M29" s="164"/>
      <x:c r="N29" s="164"/>
    </x:row>
    <x:row r="30" ht="20" customHeight="1">
      <x:c r="A30" s="164"/>
      <x:c r="B30" s="164"/>
      <x:c r="C30" s="164"/>
      <x:c r="D30" s="164"/>
      <x:c r="E30" s="164"/>
      <x:c r="F30" s="164"/>
      <x:c r="G30" s="165"/>
      <x:c r="H30" s="166" t="n">
        <x:f>IFERROR(YEARFRAC(G30,TODAY()),0)</x:f>
        <x:v>0</x:v>
      </x:c>
      <x:c r="I30" s="164"/>
      <x:c r="J30" s="164"/>
      <x:c r="K30" s="164"/>
      <x:c r="L30" s="164"/>
      <x:c r="M30" s="164"/>
      <x:c r="N30" s="164"/>
    </x:row>
    <x:row r="31" ht="20" customHeight="1">
      <x:c r="A31" s="164"/>
      <x:c r="B31" s="164"/>
      <x:c r="C31" s="164"/>
      <x:c r="D31" s="164"/>
      <x:c r="E31" s="164"/>
      <x:c r="F31" s="164"/>
      <x:c r="G31" s="165"/>
      <x:c r="H31" s="166" t="n">
        <x:f>IFERROR(YEARFRAC(G31,TODAY()),0)</x:f>
        <x:v>0</x:v>
      </x:c>
      <x:c r="I31" s="164"/>
      <x:c r="J31" s="164"/>
      <x:c r="K31" s="164"/>
      <x:c r="L31" s="164"/>
      <x:c r="M31" s="164"/>
      <x:c r="N31" s="164"/>
    </x:row>
    <x:row r="32" ht="20" customHeight="1">
      <x:c r="A32" s="164"/>
      <x:c r="B32" s="164"/>
      <x:c r="C32" s="164"/>
      <x:c r="D32" s="164"/>
      <x:c r="E32" s="164"/>
      <x:c r="F32" s="164"/>
      <x:c r="G32" s="165"/>
      <x:c r="H32" s="166" t="n">
        <x:f>IFERROR(YEARFRAC(G32,TODAY()),0)</x:f>
        <x:v>0</x:v>
      </x:c>
      <x:c r="I32" s="164"/>
      <x:c r="J32" s="164"/>
      <x:c r="K32" s="164"/>
      <x:c r="L32" s="164"/>
      <x:c r="M32" s="164"/>
      <x:c r="N32" s="164"/>
    </x:row>
    <x:row r="33" ht="20" customHeight="1">
      <x:c r="A33" s="164"/>
      <x:c r="B33" s="164"/>
      <x:c r="C33" s="164"/>
      <x:c r="D33" s="164"/>
      <x:c r="E33" s="164"/>
      <x:c r="F33" s="164"/>
      <x:c r="G33" s="165"/>
      <x:c r="H33" s="166" t="n">
        <x:f>IFERROR(YEARFRAC(G33,TODAY()),0)</x:f>
        <x:v>0</x:v>
      </x:c>
      <x:c r="I33" s="164"/>
      <x:c r="J33" s="164"/>
      <x:c r="K33" s="164"/>
      <x:c r="L33" s="164"/>
      <x:c r="M33" s="164"/>
      <x:c r="N33" s="164"/>
    </x:row>
    <x:row r="34" ht="20" customHeight="1">
      <x:c r="A34" s="164"/>
      <x:c r="B34" s="164"/>
      <x:c r="C34" s="164"/>
      <x:c r="D34" s="164"/>
      <x:c r="E34" s="164"/>
      <x:c r="F34" s="164"/>
      <x:c r="G34" s="165"/>
      <x:c r="H34" s="166" t="n">
        <x:f>IFERROR(YEARFRAC(G34,TODAY()),0)</x:f>
        <x:v>0</x:v>
      </x:c>
      <x:c r="I34" s="164"/>
      <x:c r="J34" s="164"/>
      <x:c r="K34" s="164"/>
      <x:c r="L34" s="164"/>
      <x:c r="M34" s="164"/>
      <x:c r="N34" s="164"/>
    </x:row>
    <x:row r="35" ht="20" customHeight="1">
      <x:c r="A35" s="164"/>
      <x:c r="B35" s="164"/>
      <x:c r="C35" s="164"/>
      <x:c r="D35" s="164"/>
      <x:c r="E35" s="164"/>
      <x:c r="F35" s="164"/>
      <x:c r="G35" s="165"/>
      <x:c r="H35" s="166" t="n">
        <x:f>IFERROR(YEARFRAC(G35,TODAY()),0)</x:f>
        <x:v>0</x:v>
      </x:c>
      <x:c r="I35" s="164"/>
      <x:c r="J35" s="164"/>
      <x:c r="K35" s="164"/>
      <x:c r="L35" s="164"/>
      <x:c r="M35" s="164"/>
      <x:c r="N35" s="164"/>
    </x:row>
    <x:row r="36" ht="20" customHeight="1">
      <x:c r="A36" s="164"/>
      <x:c r="B36" s="164"/>
      <x:c r="C36" s="164"/>
      <x:c r="D36" s="164"/>
      <x:c r="E36" s="164"/>
      <x:c r="F36" s="164"/>
      <x:c r="G36" s="165"/>
      <x:c r="H36" s="166" t="n">
        <x:f>IFERROR(YEARFRAC(G36,TODAY()),0)</x:f>
        <x:v>0</x:v>
      </x:c>
      <x:c r="I36" s="164"/>
      <x:c r="J36" s="164"/>
      <x:c r="K36" s="164"/>
      <x:c r="L36" s="164"/>
      <x:c r="M36" s="164"/>
      <x:c r="N36" s="164"/>
    </x:row>
    <x:row r="37" ht="20" customHeight="1">
      <x:c r="A37" s="164"/>
      <x:c r="B37" s="164"/>
      <x:c r="C37" s="164"/>
      <x:c r="D37" s="164"/>
      <x:c r="E37" s="164"/>
      <x:c r="F37" s="164"/>
      <x:c r="G37" s="165"/>
      <x:c r="H37" s="166" t="n">
        <x:f>IFERROR(YEARFRAC(G37,TODAY()),0)</x:f>
        <x:v>0</x:v>
      </x:c>
      <x:c r="I37" s="164"/>
      <x:c r="J37" s="164"/>
      <x:c r="K37" s="164"/>
      <x:c r="L37" s="164"/>
      <x:c r="M37" s="164"/>
      <x:c r="N37" s="164"/>
    </x:row>
    <x:row r="38" ht="20" customHeight="1">
      <x:c r="A38" s="164"/>
      <x:c r="B38" s="164"/>
      <x:c r="C38" s="164"/>
      <x:c r="D38" s="164"/>
      <x:c r="E38" s="164"/>
      <x:c r="F38" s="164"/>
      <x:c r="G38" s="165"/>
      <x:c r="H38" s="166" t="n">
        <x:f>IFERROR(YEARFRAC(G38,TODAY()),0)</x:f>
        <x:v>0</x:v>
      </x:c>
      <x:c r="I38" s="164"/>
      <x:c r="J38" s="164"/>
      <x:c r="K38" s="164"/>
      <x:c r="L38" s="164"/>
      <x:c r="M38" s="164"/>
      <x:c r="N38" s="164"/>
    </x:row>
    <x:row r="39" ht="20" customHeight="1">
      <x:c r="A39" s="164"/>
      <x:c r="B39" s="164"/>
      <x:c r="C39" s="164"/>
      <x:c r="D39" s="164"/>
      <x:c r="E39" s="164"/>
      <x:c r="F39" s="164"/>
      <x:c r="G39" s="165"/>
      <x:c r="H39" s="166" t="n">
        <x:f>IFERROR(YEARFRAC(G39,TODAY()),0)</x:f>
        <x:v>0</x:v>
      </x:c>
      <x:c r="I39" s="164"/>
      <x:c r="J39" s="164"/>
      <x:c r="K39" s="164"/>
      <x:c r="L39" s="164"/>
      <x:c r="M39" s="164"/>
      <x:c r="N39" s="164"/>
    </x:row>
    <x:row r="40" ht="20" customHeight="1">
      <x:c r="A40" s="164"/>
      <x:c r="B40" s="164"/>
      <x:c r="C40" s="164"/>
      <x:c r="D40" s="164"/>
      <x:c r="E40" s="164"/>
      <x:c r="F40" s="164"/>
      <x:c r="G40" s="165"/>
      <x:c r="H40" s="166" t="n">
        <x:f>IFERROR(YEARFRAC(G40,TODAY()),0)</x:f>
        <x:v>0</x:v>
      </x:c>
      <x:c r="I40" s="164"/>
      <x:c r="J40" s="164"/>
      <x:c r="K40" s="164"/>
      <x:c r="L40" s="164"/>
      <x:c r="M40" s="164"/>
      <x:c r="N40" s="164"/>
    </x:row>
    <x:row r="41" ht="20" customHeight="1">
      <x:c r="A41" s="164"/>
      <x:c r="B41" s="164"/>
      <x:c r="C41" s="164"/>
      <x:c r="D41" s="164"/>
      <x:c r="E41" s="164"/>
      <x:c r="F41" s="164"/>
      <x:c r="G41" s="165"/>
      <x:c r="H41" s="166" t="n">
        <x:f>IFERROR(YEARFRAC(G41,TODAY()),0)</x:f>
        <x:v>0</x:v>
      </x:c>
      <x:c r="I41" s="164"/>
      <x:c r="J41" s="164"/>
      <x:c r="K41" s="164"/>
      <x:c r="L41" s="164"/>
      <x:c r="M41" s="164"/>
      <x:c r="N41" s="164"/>
    </x:row>
    <x:row r="42" ht="20" customHeight="1">
      <x:c r="A42" s="164"/>
      <x:c r="B42" s="164"/>
      <x:c r="C42" s="164"/>
      <x:c r="D42" s="164"/>
      <x:c r="E42" s="164"/>
      <x:c r="F42" s="164"/>
      <x:c r="G42" s="165"/>
      <x:c r="H42" s="166" t="n">
        <x:f>IFERROR(YEARFRAC(G42,TODAY()),0)</x:f>
        <x:v>0</x:v>
      </x:c>
      <x:c r="I42" s="164"/>
      <x:c r="J42" s="164"/>
      <x:c r="K42" s="164"/>
      <x:c r="L42" s="164"/>
      <x:c r="M42" s="164"/>
      <x:c r="N42" s="164"/>
    </x:row>
    <x:row r="43" ht="20" customHeight="1">
      <x:c r="A43" s="164"/>
      <x:c r="B43" s="164"/>
      <x:c r="C43" s="164"/>
      <x:c r="D43" s="164"/>
      <x:c r="E43" s="164"/>
      <x:c r="F43" s="164"/>
      <x:c r="G43" s="165"/>
      <x:c r="H43" s="166" t="n">
        <x:f>IFERROR(YEARFRAC(G43,TODAY()),0)</x:f>
        <x:v>0</x:v>
      </x:c>
      <x:c r="I43" s="164"/>
      <x:c r="J43" s="164"/>
      <x:c r="K43" s="164"/>
      <x:c r="L43" s="164"/>
      <x:c r="M43" s="164"/>
      <x:c r="N43" s="164"/>
    </x:row>
    <x:row r="44" ht="20" customHeight="1">
      <x:c r="A44" s="164"/>
      <x:c r="B44" s="164"/>
      <x:c r="C44" s="164"/>
      <x:c r="D44" s="164"/>
      <x:c r="E44" s="164"/>
      <x:c r="F44" s="164"/>
      <x:c r="G44" s="165"/>
      <x:c r="H44" s="166" t="n">
        <x:f>IFERROR(YEARFRAC(G44,TODAY()),0)</x:f>
        <x:v>0</x:v>
      </x:c>
      <x:c r="I44" s="164"/>
      <x:c r="J44" s="164"/>
      <x:c r="K44" s="164"/>
      <x:c r="L44" s="164"/>
      <x:c r="M44" s="164"/>
      <x:c r="N44" s="164"/>
    </x:row>
    <x:row r="45" ht="20" customHeight="1">
      <x:c r="A45" s="164"/>
      <x:c r="B45" s="164"/>
      <x:c r="C45" s="164"/>
      <x:c r="D45" s="164"/>
      <x:c r="E45" s="164"/>
      <x:c r="F45" s="164"/>
      <x:c r="G45" s="165"/>
      <x:c r="H45" s="166" t="n">
        <x:f>IFERROR(YEARFRAC(G45,TODAY()),0)</x:f>
        <x:v>0</x:v>
      </x:c>
      <x:c r="I45" s="164"/>
      <x:c r="J45" s="164"/>
      <x:c r="K45" s="164"/>
      <x:c r="L45" s="164"/>
      <x:c r="M45" s="164"/>
      <x:c r="N45" s="164"/>
    </x:row>
    <x:row r="46" ht="20" customHeight="1">
      <x:c r="A46" s="164"/>
      <x:c r="B46" s="164"/>
      <x:c r="C46" s="164"/>
      <x:c r="D46" s="164"/>
      <x:c r="E46" s="164"/>
      <x:c r="F46" s="164"/>
      <x:c r="G46" s="165"/>
      <x:c r="H46" s="166" t="n">
        <x:f>IFERROR(YEARFRAC(G46,TODAY()),0)</x:f>
        <x:v>0</x:v>
      </x:c>
      <x:c r="I46" s="164"/>
      <x:c r="J46" s="164"/>
      <x:c r="K46" s="164"/>
      <x:c r="L46" s="164"/>
      <x:c r="M46" s="164"/>
      <x:c r="N46" s="164"/>
    </x:row>
    <x:row r="47" ht="20" customHeight="1">
      <x:c r="A47" s="164"/>
      <x:c r="B47" s="164"/>
      <x:c r="C47" s="164"/>
      <x:c r="D47" s="164"/>
      <x:c r="E47" s="164"/>
      <x:c r="F47" s="164"/>
      <x:c r="G47" s="165"/>
      <x:c r="H47" s="166" t="n">
        <x:f>IFERROR(YEARFRAC(G47,TODAY()),0)</x:f>
        <x:v>0</x:v>
      </x:c>
      <x:c r="I47" s="164"/>
      <x:c r="J47" s="164"/>
      <x:c r="K47" s="164"/>
      <x:c r="L47" s="164"/>
      <x:c r="M47" s="164"/>
      <x:c r="N47" s="164"/>
    </x:row>
    <x:row r="48" ht="20" customHeight="1">
      <x:c r="A48" s="164"/>
      <x:c r="B48" s="164"/>
      <x:c r="C48" s="164"/>
      <x:c r="D48" s="164"/>
      <x:c r="E48" s="164"/>
      <x:c r="F48" s="164"/>
      <x:c r="G48" s="165"/>
      <x:c r="H48" s="166" t="n">
        <x:f>IFERROR(YEARFRAC(G48,TODAY()),0)</x:f>
        <x:v>0</x:v>
      </x:c>
      <x:c r="I48" s="164"/>
      <x:c r="J48" s="164"/>
      <x:c r="K48" s="164"/>
      <x:c r="L48" s="164"/>
      <x:c r="M48" s="164"/>
      <x:c r="N48" s="164"/>
    </x:row>
    <x:row r="49" ht="20" customHeight="1">
      <x:c r="A49" s="164"/>
      <x:c r="B49" s="164"/>
      <x:c r="C49" s="164"/>
      <x:c r="D49" s="164"/>
      <x:c r="E49" s="164"/>
      <x:c r="F49" s="164"/>
      <x:c r="G49" s="165"/>
      <x:c r="H49" s="166" t="n">
        <x:f>IFERROR(YEARFRAC(G49,TODAY()),0)</x:f>
        <x:v>0</x:v>
      </x:c>
      <x:c r="I49" s="164"/>
      <x:c r="J49" s="164"/>
      <x:c r="K49" s="164"/>
      <x:c r="L49" s="164"/>
      <x:c r="M49" s="164"/>
      <x:c r="N49" s="164"/>
    </x:row>
    <x:row r="50" ht="20" customHeight="1">
      <x:c r="A50" s="164"/>
      <x:c r="B50" s="164"/>
      <x:c r="C50" s="164"/>
      <x:c r="D50" s="164"/>
      <x:c r="E50" s="164"/>
      <x:c r="F50" s="164"/>
      <x:c r="G50" s="165"/>
      <x:c r="H50" s="166" t="n">
        <x:f>IFERROR(YEARFRAC(G50,TODAY()),0)</x:f>
        <x:v>0</x:v>
      </x:c>
      <x:c r="I50" s="164"/>
      <x:c r="J50" s="164"/>
      <x:c r="K50" s="164"/>
      <x:c r="L50" s="164"/>
      <x:c r="M50" s="164"/>
      <x:c r="N50" s="164"/>
    </x:row>
    <x:row r="51" ht="20" customHeight="1">
      <x:c r="A51" s="164"/>
      <x:c r="B51" s="164"/>
      <x:c r="C51" s="164"/>
      <x:c r="D51" s="164"/>
      <x:c r="E51" s="164"/>
      <x:c r="F51" s="164"/>
      <x:c r="G51" s="165"/>
      <x:c r="H51" s="166" t="n">
        <x:f>IFERROR(YEARFRAC(G51,TODAY()),0)</x:f>
        <x:v>0</x:v>
      </x:c>
      <x:c r="I51" s="164"/>
      <x:c r="J51" s="164"/>
      <x:c r="K51" s="164"/>
      <x:c r="L51" s="164"/>
      <x:c r="M51" s="164"/>
      <x:c r="N51" s="164"/>
    </x:row>
    <x:row r="52" ht="20" customHeight="1">
      <x:c r="A52" s="164"/>
      <x:c r="B52" s="164"/>
      <x:c r="C52" s="164"/>
      <x:c r="D52" s="164"/>
      <x:c r="E52" s="164"/>
      <x:c r="F52" s="164"/>
      <x:c r="G52" s="165"/>
      <x:c r="H52" s="166" t="n">
        <x:f>IFERROR(YEARFRAC(G52,TODAY()),0)</x:f>
        <x:v>0</x:v>
      </x:c>
      <x:c r="I52" s="164"/>
      <x:c r="J52" s="164"/>
      <x:c r="K52" s="164"/>
      <x:c r="L52" s="164"/>
      <x:c r="M52" s="164"/>
      <x:c r="N52" s="164"/>
    </x:row>
    <x:row r="53" ht="20" customHeight="1">
      <x:c r="A53" s="164"/>
      <x:c r="B53" s="164"/>
      <x:c r="C53" s="164"/>
      <x:c r="D53" s="164"/>
      <x:c r="E53" s="164"/>
      <x:c r="F53" s="164"/>
      <x:c r="G53" s="165"/>
      <x:c r="H53" s="166" t="n">
        <x:f>IFERROR(YEARFRAC(G53,TODAY()),0)</x:f>
        <x:v>0</x:v>
      </x:c>
      <x:c r="I53" s="164"/>
      <x:c r="J53" s="164"/>
      <x:c r="K53" s="164"/>
      <x:c r="L53" s="164"/>
      <x:c r="M53" s="164"/>
      <x:c r="N53" s="164"/>
    </x:row>
    <x:row r="54" ht="20" customHeight="1">
      <x:c r="A54" s="164"/>
      <x:c r="B54" s="164"/>
      <x:c r="C54" s="164"/>
      <x:c r="D54" s="164"/>
      <x:c r="E54" s="164"/>
      <x:c r="F54" s="164"/>
      <x:c r="G54" s="165"/>
      <x:c r="H54" s="166" t="n">
        <x:f>IFERROR(YEARFRAC(G54,TODAY()),0)</x:f>
        <x:v>0</x:v>
      </x:c>
      <x:c r="I54" s="164"/>
      <x:c r="J54" s="164"/>
      <x:c r="K54" s="164"/>
      <x:c r="L54" s="164"/>
      <x:c r="M54" s="164"/>
      <x:c r="N54" s="164"/>
    </x:row>
    <x:row r="55" ht="20" customHeight="1">
      <x:c r="A55" s="164"/>
      <x:c r="B55" s="164"/>
      <x:c r="C55" s="164"/>
      <x:c r="D55" s="164"/>
      <x:c r="E55" s="164"/>
      <x:c r="F55" s="164"/>
      <x:c r="G55" s="164"/>
      <x:c r="H55" s="164"/>
      <x:c r="I55" s="164"/>
      <x:c r="J55" s="164"/>
      <x:c r="K55" s="164"/>
      <x:c r="L55" s="164"/>
      <x:c r="M55" s="164"/>
      <x:c r="N55" s="164"/>
    </x:row>
    <x:row r="56" ht="20" customHeight="1">
      <x:c r="A56" s="164"/>
      <x:c r="B56" s="164"/>
      <x:c r="C56" s="164"/>
      <x:c r="D56" s="164"/>
      <x:c r="E56" s="164"/>
      <x:c r="F56" s="164"/>
      <x:c r="G56" s="164"/>
      <x:c r="H56" s="164"/>
      <x:c r="I56" s="164"/>
      <x:c r="J56" s="164"/>
      <x:c r="K56" s="164"/>
      <x:c r="L56" s="164"/>
      <x:c r="M56" s="164"/>
      <x:c r="N56" s="164"/>
    </x:row>
    <x:row r="57" ht="20" customHeight="1">
      <x:c r="A57" s="164"/>
      <x:c r="B57" s="164"/>
      <x:c r="C57" s="164"/>
      <x:c r="D57" s="164"/>
      <x:c r="E57" s="164"/>
      <x:c r="F57" s="164"/>
      <x:c r="G57" s="164"/>
      <x:c r="H57" s="164"/>
      <x:c r="I57" s="164"/>
      <x:c r="J57" s="164"/>
      <x:c r="K57" s="164"/>
      <x:c r="L57" s="164"/>
      <x:c r="M57" s="164"/>
      <x:c r="N57" s="164"/>
    </x:row>
    <x:row r="58" ht="20" customHeight="1">
      <x:c r="A58" s="164"/>
      <x:c r="B58" s="164"/>
      <x:c r="C58" s="164"/>
      <x:c r="D58" s="164"/>
      <x:c r="E58" s="164"/>
      <x:c r="F58" s="164"/>
      <x:c r="G58" s="164"/>
      <x:c r="H58" s="164"/>
      <x:c r="I58" s="164"/>
      <x:c r="J58" s="164"/>
      <x:c r="K58" s="164"/>
      <x:c r="L58" s="164"/>
      <x:c r="M58" s="164"/>
      <x:c r="N58" s="164"/>
    </x:row>
    <x:row r="59" ht="20" customHeight="1">
      <x:c r="A59" s="164"/>
      <x:c r="B59" s="164"/>
      <x:c r="C59" s="164"/>
      <x:c r="D59" s="164"/>
      <x:c r="E59" s="164"/>
      <x:c r="F59" s="164"/>
      <x:c r="G59" s="164"/>
      <x:c r="H59" s="164"/>
      <x:c r="I59" s="164"/>
      <x:c r="J59" s="164"/>
      <x:c r="K59" s="164"/>
      <x:c r="L59" s="164"/>
      <x:c r="M59" s="164"/>
      <x:c r="N59" s="164"/>
    </x:row>
    <x:row r="60" ht="20" customHeight="1">
      <x:c r="A60" s="164"/>
      <x:c r="B60" s="164"/>
      <x:c r="C60" s="164"/>
      <x:c r="D60" s="164"/>
      <x:c r="E60" s="164"/>
      <x:c r="F60" s="164"/>
      <x:c r="G60" s="164"/>
      <x:c r="H60" s="164"/>
      <x:c r="I60" s="164"/>
      <x:c r="J60" s="164"/>
      <x:c r="K60" s="164"/>
      <x:c r="L60" s="164"/>
      <x:c r="M60" s="164"/>
      <x:c r="N60" s="164"/>
    </x:row>
    <x:row r="61" ht="20" customHeight="1">
      <x:c r="A61" s="164"/>
      <x:c r="B61" s="164"/>
      <x:c r="C61" s="164"/>
      <x:c r="D61" s="164"/>
      <x:c r="E61" s="164"/>
      <x:c r="F61" s="164"/>
      <x:c r="G61" s="164"/>
      <x:c r="H61" s="164"/>
      <x:c r="I61" s="164"/>
      <x:c r="J61" s="164"/>
      <x:c r="K61" s="164"/>
      <x:c r="L61" s="164"/>
      <x:c r="M61" s="164"/>
      <x:c r="N61" s="164"/>
    </x:row>
    <x:row r="62" ht="20" customHeight="1">
      <x:c r="A62" s="164"/>
      <x:c r="B62" s="164"/>
      <x:c r="C62" s="164"/>
      <x:c r="D62" s="164"/>
      <x:c r="E62" s="164"/>
      <x:c r="F62" s="164"/>
      <x:c r="G62" s="164"/>
      <x:c r="H62" s="164"/>
      <x:c r="I62" s="164"/>
      <x:c r="J62" s="164"/>
      <x:c r="K62" s="164"/>
      <x:c r="L62" s="164"/>
      <x:c r="M62" s="164"/>
      <x:c r="N62" s="164"/>
    </x:row>
    <x:row r="63" ht="20" customHeight="1">
      <x:c r="A63" s="164"/>
      <x:c r="B63" s="164"/>
      <x:c r="C63" s="164"/>
      <x:c r="D63" s="164"/>
      <x:c r="E63" s="164"/>
      <x:c r="F63" s="164"/>
      <x:c r="G63" s="164"/>
      <x:c r="H63" s="164"/>
      <x:c r="I63" s="164"/>
      <x:c r="J63" s="164"/>
      <x:c r="K63" s="164"/>
      <x:c r="L63" s="164"/>
      <x:c r="M63" s="164"/>
      <x:c r="N63" s="164"/>
    </x:row>
    <x:row r="64" ht="20" customHeight="1">
      <x:c r="A64" s="164"/>
      <x:c r="B64" s="164"/>
      <x:c r="C64" s="164"/>
      <x:c r="D64" s="164"/>
      <x:c r="E64" s="164"/>
      <x:c r="F64" s="164"/>
      <x:c r="G64" s="164"/>
      <x:c r="H64" s="164"/>
      <x:c r="I64" s="164"/>
      <x:c r="J64" s="164"/>
      <x:c r="K64" s="164"/>
      <x:c r="L64" s="164"/>
      <x:c r="M64" s="164"/>
      <x:c r="N64" s="164"/>
    </x:row>
    <x:row r="65" ht="20" customHeight="1">
      <x:c r="A65" s="164"/>
      <x:c r="B65" s="164"/>
      <x:c r="C65" s="164"/>
      <x:c r="D65" s="164"/>
      <x:c r="E65" s="164"/>
      <x:c r="F65" s="164"/>
      <x:c r="G65" s="164"/>
      <x:c r="H65" s="164"/>
      <x:c r="I65" s="164"/>
      <x:c r="J65" s="164"/>
      <x:c r="K65" s="164"/>
      <x:c r="L65" s="164"/>
      <x:c r="M65" s="164"/>
      <x:c r="N65" s="164"/>
    </x:row>
    <x:row r="66" ht="20" customHeight="1">
      <x:c r="A66" s="164"/>
      <x:c r="B66" s="164"/>
      <x:c r="C66" s="164"/>
      <x:c r="D66" s="164"/>
      <x:c r="E66" s="164"/>
      <x:c r="F66" s="164"/>
      <x:c r="G66" s="164"/>
      <x:c r="H66" s="164"/>
      <x:c r="I66" s="164"/>
      <x:c r="J66" s="164"/>
      <x:c r="K66" s="164"/>
      <x:c r="L66" s="164"/>
      <x:c r="M66" s="164"/>
      <x:c r="N66" s="164"/>
    </x:row>
    <x:row r="67" ht="20" customHeight="1">
      <x:c r="A67" s="164"/>
      <x:c r="B67" s="164"/>
      <x:c r="C67" s="164"/>
      <x:c r="D67" s="164"/>
      <x:c r="E67" s="164"/>
      <x:c r="F67" s="164"/>
      <x:c r="G67" s="164"/>
      <x:c r="H67" s="164"/>
      <x:c r="I67" s="164"/>
      <x:c r="J67" s="164"/>
      <x:c r="K67" s="164"/>
      <x:c r="L67" s="164"/>
      <x:c r="M67" s="164"/>
      <x:c r="N67" s="164"/>
    </x:row>
    <x:row r="68" ht="20" customHeight="1">
      <x:c r="A68" s="164"/>
      <x:c r="B68" s="164"/>
      <x:c r="C68" s="164"/>
      <x:c r="D68" s="164"/>
      <x:c r="E68" s="164"/>
      <x:c r="F68" s="164"/>
      <x:c r="G68" s="164"/>
      <x:c r="H68" s="164"/>
      <x:c r="I68" s="164"/>
      <x:c r="J68" s="164"/>
      <x:c r="K68" s="164"/>
      <x:c r="L68" s="164"/>
      <x:c r="M68" s="164"/>
      <x:c r="N68" s="164"/>
    </x:row>
    <x:row r="69" ht="20" customHeight="1">
      <x:c r="A69" s="164"/>
      <x:c r="B69" s="164"/>
      <x:c r="C69" s="164"/>
      <x:c r="D69" s="164"/>
      <x:c r="E69" s="164"/>
      <x:c r="F69" s="164"/>
      <x:c r="G69" s="164"/>
      <x:c r="H69" s="164"/>
      <x:c r="I69" s="164"/>
      <x:c r="J69" s="164"/>
      <x:c r="K69" s="164"/>
      <x:c r="L69" s="164"/>
      <x:c r="M69" s="164"/>
      <x:c r="N69" s="164"/>
    </x:row>
    <x:row r="70" ht="20" customHeight="1">
      <x:c r="A70" s="164"/>
      <x:c r="B70" s="164"/>
      <x:c r="C70" s="164"/>
      <x:c r="D70" s="164"/>
      <x:c r="E70" s="164"/>
      <x:c r="F70" s="164"/>
      <x:c r="G70" s="164"/>
      <x:c r="H70" s="164"/>
      <x:c r="I70" s="164"/>
      <x:c r="J70" s="164"/>
      <x:c r="K70" s="164"/>
      <x:c r="L70" s="164"/>
      <x:c r="M70" s="164"/>
      <x:c r="N70" s="164"/>
    </x:row>
    <x:row r="71" ht="20" customHeight="1">
      <x:c r="A71" s="164"/>
      <x:c r="B71" s="164"/>
      <x:c r="C71" s="164"/>
      <x:c r="D71" s="164"/>
      <x:c r="E71" s="164"/>
      <x:c r="F71" s="164"/>
      <x:c r="G71" s="164"/>
      <x:c r="H71" s="164"/>
      <x:c r="I71" s="164"/>
      <x:c r="J71" s="164"/>
      <x:c r="K71" s="164"/>
      <x:c r="L71" s="164"/>
      <x:c r="M71" s="164"/>
      <x:c r="N71" s="164"/>
    </x:row>
    <x:row r="72" ht="20" customHeight="1">
      <x:c r="A72" s="164"/>
      <x:c r="B72" s="164"/>
      <x:c r="C72" s="164"/>
      <x:c r="D72" s="164"/>
      <x:c r="E72" s="164"/>
      <x:c r="F72" s="164"/>
      <x:c r="G72" s="164"/>
      <x:c r="H72" s="164"/>
      <x:c r="I72" s="164"/>
      <x:c r="J72" s="164"/>
      <x:c r="K72" s="164"/>
      <x:c r="L72" s="164"/>
      <x:c r="M72" s="164"/>
      <x:c r="N72" s="164"/>
    </x:row>
    <x:row r="73" ht="20" customHeight="1">
      <x:c r="A73" s="164"/>
      <x:c r="B73" s="164"/>
      <x:c r="C73" s="164"/>
      <x:c r="D73" s="164"/>
      <x:c r="E73" s="164"/>
      <x:c r="F73" s="164"/>
      <x:c r="G73" s="164"/>
      <x:c r="H73" s="164"/>
      <x:c r="I73" s="164"/>
      <x:c r="J73" s="164"/>
      <x:c r="K73" s="164"/>
      <x:c r="L73" s="164"/>
      <x:c r="M73" s="164"/>
      <x:c r="N73" s="164"/>
    </x:row>
    <x:row r="74" ht="20" customHeight="1">
      <x:c r="A74" s="164"/>
      <x:c r="B74" s="164"/>
      <x:c r="C74" s="164"/>
      <x:c r="D74" s="164"/>
      <x:c r="E74" s="164"/>
      <x:c r="F74" s="164"/>
      <x:c r="G74" s="164"/>
      <x:c r="H74" s="164"/>
      <x:c r="I74" s="164"/>
      <x:c r="J74" s="164"/>
      <x:c r="K74" s="164"/>
      <x:c r="L74" s="164"/>
      <x:c r="M74" s="164"/>
      <x:c r="N74" s="164"/>
    </x:row>
    <x:row r="75" ht="20" customHeight="1">
      <x:c r="A75" s="164"/>
      <x:c r="B75" s="164"/>
      <x:c r="C75" s="164"/>
      <x:c r="D75" s="164"/>
      <x:c r="E75" s="164"/>
      <x:c r="F75" s="164"/>
      <x:c r="G75" s="164"/>
      <x:c r="H75" s="164"/>
      <x:c r="I75" s="164"/>
      <x:c r="J75" s="164"/>
      <x:c r="K75" s="164"/>
      <x:c r="L75" s="164"/>
      <x:c r="M75" s="164"/>
      <x:c r="N75" s="164"/>
    </x:row>
    <x:row r="76" ht="20" customHeight="1">
      <x:c r="A76" s="164"/>
      <x:c r="B76" s="164"/>
      <x:c r="C76" s="164"/>
      <x:c r="D76" s="164"/>
      <x:c r="E76" s="164"/>
      <x:c r="F76" s="164"/>
      <x:c r="G76" s="164"/>
      <x:c r="H76" s="164"/>
      <x:c r="I76" s="164"/>
      <x:c r="J76" s="164"/>
      <x:c r="K76" s="164"/>
      <x:c r="L76" s="164"/>
      <x:c r="M76" s="164"/>
      <x:c r="N76" s="164"/>
    </x:row>
    <x:row r="77" ht="20" customHeight="1">
      <x:c r="A77" s="164"/>
      <x:c r="B77" s="164"/>
      <x:c r="C77" s="164"/>
      <x:c r="D77" s="164"/>
      <x:c r="E77" s="164"/>
      <x:c r="F77" s="164"/>
      <x:c r="G77" s="164"/>
      <x:c r="H77" s="164"/>
      <x:c r="I77" s="164"/>
      <x:c r="J77" s="164"/>
      <x:c r="K77" s="164"/>
      <x:c r="L77" s="164"/>
      <x:c r="M77" s="164"/>
      <x:c r="N77" s="164"/>
    </x:row>
    <x:row r="78" ht="20" customHeight="1">
      <x:c r="A78" s="164"/>
      <x:c r="B78" s="164"/>
      <x:c r="C78" s="164"/>
      <x:c r="D78" s="164"/>
      <x:c r="E78" s="164"/>
      <x:c r="F78" s="164"/>
      <x:c r="G78" s="164"/>
      <x:c r="H78" s="164"/>
      <x:c r="I78" s="164"/>
      <x:c r="J78" s="164"/>
      <x:c r="K78" s="164"/>
      <x:c r="L78" s="164"/>
      <x:c r="M78" s="164"/>
      <x:c r="N78" s="164"/>
    </x:row>
    <x:row r="79" ht="20" customHeight="1">
      <x:c r="A79" s="164"/>
      <x:c r="B79" s="164"/>
      <x:c r="C79" s="164"/>
      <x:c r="D79" s="164"/>
      <x:c r="E79" s="164"/>
      <x:c r="F79" s="164"/>
      <x:c r="G79" s="164"/>
      <x:c r="H79" s="164"/>
      <x:c r="I79" s="164"/>
      <x:c r="J79" s="164"/>
      <x:c r="K79" s="164"/>
      <x:c r="L79" s="164"/>
      <x:c r="M79" s="164"/>
      <x:c r="N79" s="164"/>
    </x:row>
    <x:row r="80" ht="20" customHeight="1">
      <x:c r="A80" s="164"/>
      <x:c r="B80" s="164"/>
      <x:c r="C80" s="164"/>
      <x:c r="D80" s="164"/>
      <x:c r="E80" s="164"/>
      <x:c r="F80" s="164"/>
      <x:c r="G80" s="164"/>
      <x:c r="H80" s="164"/>
      <x:c r="I80" s="164"/>
      <x:c r="J80" s="164"/>
      <x:c r="K80" s="164"/>
      <x:c r="L80" s="164"/>
      <x:c r="M80" s="164"/>
      <x:c r="N80" s="164"/>
    </x:row>
    <x:row r="81" ht="20" customHeight="1">
      <x:c r="A81" s="164"/>
      <x:c r="B81" s="164"/>
      <x:c r="C81" s="164"/>
      <x:c r="D81" s="164"/>
      <x:c r="E81" s="164"/>
      <x:c r="F81" s="164"/>
      <x:c r="G81" s="164"/>
      <x:c r="H81" s="164"/>
      <x:c r="I81" s="164"/>
      <x:c r="J81" s="164"/>
      <x:c r="K81" s="164"/>
      <x:c r="L81" s="164"/>
      <x:c r="M81" s="164"/>
      <x:c r="N81" s="164"/>
    </x:row>
    <x:row r="82" ht="20" customHeight="1">
      <x:c r="A82" s="164"/>
      <x:c r="B82" s="164"/>
      <x:c r="C82" s="164"/>
      <x:c r="D82" s="164"/>
      <x:c r="E82" s="164"/>
      <x:c r="F82" s="164"/>
      <x:c r="G82" s="164"/>
      <x:c r="H82" s="164"/>
      <x:c r="I82" s="164"/>
      <x:c r="J82" s="164"/>
      <x:c r="K82" s="164"/>
      <x:c r="L82" s="164"/>
      <x:c r="M82" s="164"/>
      <x:c r="N82" s="164"/>
    </x:row>
    <x:row r="83" ht="20" customHeight="1">
      <x:c r="A83" s="164"/>
      <x:c r="B83" s="164"/>
      <x:c r="C83" s="164"/>
      <x:c r="D83" s="164"/>
      <x:c r="E83" s="164"/>
      <x:c r="F83" s="164"/>
      <x:c r="G83" s="164"/>
      <x:c r="H83" s="164"/>
      <x:c r="I83" s="164"/>
      <x:c r="J83" s="164"/>
      <x:c r="K83" s="164"/>
      <x:c r="L83" s="164"/>
      <x:c r="M83" s="164"/>
      <x:c r="N83" s="164"/>
    </x:row>
    <x:row r="84" ht="20" customHeight="1">
      <x:c r="A84" s="164"/>
      <x:c r="B84" s="164"/>
      <x:c r="C84" s="164"/>
      <x:c r="D84" s="164"/>
      <x:c r="E84" s="164"/>
      <x:c r="F84" s="164"/>
      <x:c r="G84" s="164"/>
      <x:c r="H84" s="164"/>
      <x:c r="I84" s="164"/>
      <x:c r="J84" s="164"/>
      <x:c r="K84" s="164"/>
      <x:c r="L84" s="164"/>
      <x:c r="M84" s="164"/>
      <x:c r="N84" s="164"/>
    </x:row>
    <x:row r="85" ht="20" customHeight="1">
      <x:c r="A85" s="164"/>
      <x:c r="B85" s="164"/>
      <x:c r="C85" s="164"/>
      <x:c r="D85" s="164"/>
      <x:c r="E85" s="164"/>
      <x:c r="F85" s="164"/>
      <x:c r="G85" s="164"/>
      <x:c r="H85" s="164"/>
      <x:c r="I85" s="164"/>
      <x:c r="J85" s="164"/>
      <x:c r="K85" s="164"/>
      <x:c r="L85" s="164"/>
      <x:c r="M85" s="164"/>
      <x:c r="N85" s="164"/>
    </x:row>
    <x:row r="86" ht="20" customHeight="1">
      <x:c r="A86" s="164"/>
      <x:c r="B86" s="164"/>
      <x:c r="C86" s="164"/>
      <x:c r="D86" s="164"/>
      <x:c r="E86" s="164"/>
      <x:c r="F86" s="164"/>
      <x:c r="G86" s="164"/>
      <x:c r="H86" s="164"/>
      <x:c r="I86" s="164"/>
      <x:c r="J86" s="164"/>
      <x:c r="K86" s="164"/>
      <x:c r="L86" s="164"/>
      <x:c r="M86" s="164"/>
      <x:c r="N86" s="164"/>
    </x:row>
    <x:row r="87" ht="20" customHeight="1">
      <x:c r="A87" s="164"/>
      <x:c r="B87" s="164"/>
      <x:c r="C87" s="164"/>
      <x:c r="D87" s="164"/>
      <x:c r="E87" s="164"/>
      <x:c r="F87" s="164"/>
      <x:c r="G87" s="164"/>
      <x:c r="H87" s="164"/>
      <x:c r="I87" s="164"/>
      <x:c r="J87" s="164"/>
      <x:c r="K87" s="164"/>
      <x:c r="L87" s="164"/>
      <x:c r="M87" s="164"/>
      <x:c r="N87" s="164"/>
    </x:row>
    <x:row r="88" ht="20" customHeight="1">
      <x:c r="A88" s="164"/>
      <x:c r="B88" s="164"/>
      <x:c r="C88" s="164"/>
      <x:c r="D88" s="164"/>
      <x:c r="E88" s="164"/>
      <x:c r="F88" s="164"/>
      <x:c r="G88" s="164"/>
      <x:c r="H88" s="164"/>
      <x:c r="I88" s="164"/>
      <x:c r="J88" s="164"/>
      <x:c r="K88" s="164"/>
      <x:c r="L88" s="164"/>
      <x:c r="M88" s="164"/>
      <x:c r="N88" s="164"/>
    </x:row>
    <x:row r="89" ht="20" customHeight="1">
      <x:c r="A89" s="164"/>
      <x:c r="B89" s="164"/>
      <x:c r="C89" s="164"/>
      <x:c r="D89" s="164"/>
      <x:c r="E89" s="164"/>
      <x:c r="F89" s="164"/>
      <x:c r="G89" s="164"/>
      <x:c r="H89" s="164"/>
      <x:c r="I89" s="164"/>
      <x:c r="J89" s="164"/>
      <x:c r="K89" s="164"/>
      <x:c r="L89" s="164"/>
      <x:c r="M89" s="164"/>
      <x:c r="N89" s="164"/>
    </x:row>
    <x:row r="90" ht="20" customHeight="1">
      <x:c r="A90" s="164"/>
      <x:c r="B90" s="164"/>
      <x:c r="C90" s="164"/>
      <x:c r="D90" s="164"/>
      <x:c r="E90" s="164"/>
      <x:c r="F90" s="164"/>
      <x:c r="G90" s="164"/>
      <x:c r="H90" s="164"/>
      <x:c r="I90" s="164"/>
      <x:c r="J90" s="164"/>
      <x:c r="K90" s="164"/>
      <x:c r="L90" s="164"/>
      <x:c r="M90" s="164"/>
      <x:c r="N90" s="164"/>
    </x:row>
    <x:row r="91" ht="20" customHeight="1">
      <x:c r="A91" s="164"/>
      <x:c r="B91" s="164"/>
      <x:c r="C91" s="164"/>
      <x:c r="D91" s="164"/>
      <x:c r="E91" s="164"/>
      <x:c r="F91" s="164"/>
      <x:c r="G91" s="164"/>
      <x:c r="H91" s="164"/>
      <x:c r="I91" s="164"/>
      <x:c r="J91" s="164"/>
      <x:c r="K91" s="164"/>
      <x:c r="L91" s="164"/>
      <x:c r="M91" s="164"/>
      <x:c r="N91" s="164"/>
    </x:row>
    <x:row r="92" ht="20" customHeight="1">
      <x:c r="A92" s="164"/>
      <x:c r="B92" s="164"/>
      <x:c r="C92" s="164"/>
      <x:c r="D92" s="164"/>
      <x:c r="E92" s="164"/>
      <x:c r="F92" s="164"/>
      <x:c r="G92" s="164"/>
      <x:c r="H92" s="164"/>
      <x:c r="I92" s="164"/>
      <x:c r="J92" s="164"/>
      <x:c r="K92" s="164"/>
      <x:c r="L92" s="164"/>
      <x:c r="M92" s="164"/>
      <x:c r="N92" s="164"/>
    </x:row>
    <x:row r="93" ht="20" customHeight="1">
      <x:c r="A93" s="164"/>
      <x:c r="B93" s="164"/>
      <x:c r="C93" s="164"/>
      <x:c r="D93" s="164"/>
      <x:c r="E93" s="164"/>
      <x:c r="F93" s="164"/>
      <x:c r="G93" s="164"/>
      <x:c r="H93" s="164"/>
      <x:c r="I93" s="164"/>
      <x:c r="J93" s="164"/>
      <x:c r="K93" s="164"/>
      <x:c r="L93" s="164"/>
      <x:c r="M93" s="164"/>
      <x:c r="N93" s="164"/>
    </x:row>
    <x:row r="94" ht="20" customHeight="1">
      <x:c r="A94" s="164"/>
      <x:c r="B94" s="164"/>
      <x:c r="C94" s="164"/>
      <x:c r="D94" s="164"/>
      <x:c r="E94" s="164"/>
      <x:c r="F94" s="164"/>
      <x:c r="G94" s="164"/>
      <x:c r="H94" s="164"/>
      <x:c r="I94" s="164"/>
      <x:c r="J94" s="164"/>
      <x:c r="K94" s="164"/>
      <x:c r="L94" s="164"/>
      <x:c r="M94" s="164"/>
      <x:c r="N94" s="164"/>
    </x:row>
    <x:row r="95" ht="20" customHeight="1">
      <x:c r="A95" s="164"/>
      <x:c r="B95" s="164"/>
      <x:c r="C95" s="164"/>
      <x:c r="D95" s="164"/>
      <x:c r="E95" s="164"/>
      <x:c r="F95" s="164"/>
      <x:c r="G95" s="164"/>
      <x:c r="H95" s="164"/>
      <x:c r="I95" s="164"/>
      <x:c r="J95" s="164"/>
      <x:c r="K95" s="164"/>
      <x:c r="L95" s="164"/>
      <x:c r="M95" s="164"/>
      <x:c r="N95" s="164"/>
    </x:row>
    <x:row r="96" ht="20" customHeight="1">
      <x:c r="A96" s="164"/>
      <x:c r="B96" s="164"/>
      <x:c r="C96" s="164"/>
      <x:c r="D96" s="164"/>
      <x:c r="E96" s="164"/>
      <x:c r="F96" s="164"/>
      <x:c r="G96" s="164"/>
      <x:c r="H96" s="164"/>
      <x:c r="I96" s="164"/>
      <x:c r="J96" s="164"/>
      <x:c r="K96" s="164"/>
      <x:c r="L96" s="164"/>
      <x:c r="M96" s="164"/>
      <x:c r="N96" s="164"/>
    </x:row>
    <x:row r="97" ht="20" customHeight="1">
      <x:c r="A97" s="164"/>
      <x:c r="B97" s="164"/>
      <x:c r="C97" s="164"/>
      <x:c r="D97" s="164"/>
      <x:c r="E97" s="164"/>
      <x:c r="F97" s="164"/>
      <x:c r="G97" s="164"/>
      <x:c r="H97" s="164"/>
      <x:c r="I97" s="164"/>
      <x:c r="J97" s="164"/>
      <x:c r="K97" s="164"/>
      <x:c r="L97" s="164"/>
      <x:c r="M97" s="164"/>
      <x:c r="N97" s="164"/>
    </x:row>
    <x:row r="98" ht="20" customHeight="1">
      <x:c r="A98" s="164"/>
      <x:c r="B98" s="164"/>
      <x:c r="C98" s="164"/>
      <x:c r="D98" s="164"/>
      <x:c r="E98" s="164"/>
      <x:c r="F98" s="164"/>
      <x:c r="G98" s="164"/>
      <x:c r="H98" s="164"/>
      <x:c r="I98" s="164"/>
      <x:c r="J98" s="164"/>
      <x:c r="K98" s="164"/>
      <x:c r="L98" s="164"/>
      <x:c r="M98" s="164"/>
      <x:c r="N98" s="164"/>
    </x:row>
    <x:row r="99" ht="20" customHeight="1">
      <x:c r="A99" s="164"/>
      <x:c r="B99" s="164"/>
      <x:c r="C99" s="164"/>
      <x:c r="D99" s="164"/>
      <x:c r="E99" s="164"/>
      <x:c r="F99" s="164"/>
      <x:c r="G99" s="164"/>
      <x:c r="H99" s="164"/>
      <x:c r="I99" s="164"/>
      <x:c r="J99" s="164"/>
      <x:c r="K99" s="164"/>
      <x:c r="L99" s="164"/>
      <x:c r="M99" s="164"/>
      <x:c r="N99" s="164"/>
    </x:row>
    <x:row r="100" ht="20" customHeight="1">
      <x:c r="A100" s="164"/>
      <x:c r="B100" s="164"/>
      <x:c r="C100" s="164"/>
      <x:c r="D100" s="164"/>
      <x:c r="E100" s="164"/>
      <x:c r="F100" s="164"/>
      <x:c r="G100" s="164"/>
      <x:c r="H100" s="164"/>
      <x:c r="I100" s="164"/>
      <x:c r="J100" s="164"/>
      <x:c r="K100" s="164"/>
      <x:c r="L100" s="164"/>
      <x:c r="M100" s="164"/>
      <x:c r="N100" s="164"/>
    </x:row>
    <x:row r="101" ht="20" customHeight="1">
      <x:c r="A101" s="164"/>
      <x:c r="B101" s="164"/>
      <x:c r="C101" s="164"/>
      <x:c r="D101" s="164"/>
      <x:c r="E101" s="164"/>
      <x:c r="F101" s="164"/>
      <x:c r="G101" s="164"/>
      <x:c r="H101" s="164"/>
      <x:c r="I101" s="164"/>
      <x:c r="J101" s="164"/>
      <x:c r="K101" s="164"/>
      <x:c r="L101" s="164"/>
      <x:c r="M101" s="164"/>
      <x:c r="N101" s="164"/>
    </x:row>
    <x:row r="102" ht="20" customHeight="1">
      <x:c r="A102" s="164"/>
      <x:c r="B102" s="164"/>
      <x:c r="C102" s="164"/>
      <x:c r="D102" s="164"/>
      <x:c r="E102" s="164"/>
      <x:c r="F102" s="164"/>
      <x:c r="G102" s="164"/>
      <x:c r="H102" s="164"/>
      <x:c r="I102" s="164"/>
      <x:c r="J102" s="164"/>
      <x:c r="K102" s="164"/>
      <x:c r="L102" s="164"/>
      <x:c r="M102" s="164"/>
      <x:c r="N102" s="164"/>
    </x:row>
    <x:row r="103" ht="20" customHeight="1">
      <x:c r="A103" s="164"/>
      <x:c r="B103" s="164"/>
      <x:c r="C103" s="164"/>
      <x:c r="D103" s="164"/>
      <x:c r="E103" s="164"/>
      <x:c r="F103" s="164"/>
      <x:c r="G103" s="164"/>
      <x:c r="H103" s="164"/>
      <x:c r="I103" s="164"/>
      <x:c r="J103" s="164"/>
      <x:c r="K103" s="164"/>
      <x:c r="L103" s="164"/>
      <x:c r="M103" s="164"/>
      <x:c r="N103" s="164"/>
    </x:row>
    <x:row r="104" ht="20" customHeight="1">
      <x:c r="A104" s="164"/>
      <x:c r="B104" s="164"/>
      <x:c r="C104" s="164"/>
      <x:c r="D104" s="164"/>
      <x:c r="E104" s="164"/>
      <x:c r="F104" s="164"/>
      <x:c r="G104" s="164"/>
      <x:c r="H104" s="164"/>
      <x:c r="I104" s="164"/>
      <x:c r="J104" s="164"/>
      <x:c r="K104" s="164"/>
      <x:c r="L104" s="164"/>
      <x:c r="M104" s="164"/>
      <x:c r="N104" s="164"/>
    </x:row>
    <x:row r="105" ht="20" customHeight="1">
      <x:c r="A105" s="164"/>
      <x:c r="B105" s="164"/>
      <x:c r="C105" s="164"/>
      <x:c r="D105" s="164"/>
      <x:c r="E105" s="164"/>
      <x:c r="F105" s="164"/>
      <x:c r="G105" s="164"/>
      <x:c r="H105" s="164"/>
      <x:c r="I105" s="164"/>
      <x:c r="J105" s="164"/>
      <x:c r="K105" s="164"/>
      <x:c r="L105" s="164"/>
      <x:c r="M105" s="164"/>
      <x:c r="N105" s="164"/>
    </x:row>
    <x:row r="106" ht="20" customHeight="1">
      <x:c r="A106" s="164"/>
      <x:c r="B106" s="164"/>
      <x:c r="C106" s="164"/>
      <x:c r="D106" s="164"/>
      <x:c r="E106" s="164"/>
      <x:c r="F106" s="164"/>
      <x:c r="G106" s="164"/>
      <x:c r="H106" s="164"/>
      <x:c r="I106" s="164"/>
      <x:c r="J106" s="164"/>
      <x:c r="K106" s="164"/>
      <x:c r="L106" s="164"/>
      <x:c r="M106" s="164"/>
      <x:c r="N106" s="164"/>
    </x:row>
    <x:row r="107" ht="20" customHeight="1">
      <x:c r="A107" s="164"/>
      <x:c r="B107" s="164"/>
      <x:c r="C107" s="164"/>
      <x:c r="D107" s="164"/>
      <x:c r="E107" s="164"/>
      <x:c r="F107" s="164"/>
      <x:c r="G107" s="164"/>
      <x:c r="H107" s="164"/>
      <x:c r="I107" s="164"/>
      <x:c r="J107" s="164"/>
      <x:c r="K107" s="164"/>
      <x:c r="L107" s="164"/>
      <x:c r="M107" s="164"/>
      <x:c r="N107" s="164"/>
    </x:row>
    <x:row r="108" ht="20" customHeight="1">
      <x:c r="A108" s="164"/>
      <x:c r="B108" s="164"/>
      <x:c r="C108" s="164"/>
      <x:c r="D108" s="164"/>
      <x:c r="E108" s="164"/>
      <x:c r="F108" s="164"/>
      <x:c r="G108" s="164"/>
      <x:c r="H108" s="164"/>
      <x:c r="I108" s="164"/>
      <x:c r="J108" s="164"/>
      <x:c r="K108" s="164"/>
      <x:c r="L108" s="164"/>
      <x:c r="M108" s="164"/>
      <x:c r="N108" s="164"/>
    </x:row>
    <x:row r="109" ht="20" customHeight="1">
      <x:c r="A109" s="164"/>
      <x:c r="B109" s="164"/>
      <x:c r="C109" s="164"/>
      <x:c r="D109" s="164"/>
      <x:c r="E109" s="164"/>
      <x:c r="F109" s="164"/>
      <x:c r="G109" s="164"/>
      <x:c r="H109" s="164"/>
      <x:c r="I109" s="164"/>
      <x:c r="J109" s="164"/>
      <x:c r="K109" s="164"/>
      <x:c r="L109" s="164"/>
      <x:c r="M109" s="164"/>
      <x:c r="N109" s="164"/>
    </x:row>
    <x:row r="110" ht="20" customHeight="1">
      <x:c r="A110" s="164"/>
      <x:c r="B110" s="164"/>
      <x:c r="C110" s="164"/>
      <x:c r="D110" s="164"/>
      <x:c r="E110" s="164"/>
      <x:c r="F110" s="164"/>
      <x:c r="G110" s="164"/>
      <x:c r="H110" s="164"/>
      <x:c r="I110" s="164"/>
      <x:c r="J110" s="164"/>
      <x:c r="K110" s="164"/>
      <x:c r="L110" s="164"/>
      <x:c r="M110" s="164"/>
      <x:c r="N110" s="164"/>
    </x:row>
    <x:row r="111" ht="20" customHeight="1">
      <x:c r="A111" s="164"/>
      <x:c r="B111" s="164"/>
      <x:c r="C111" s="164"/>
      <x:c r="D111" s="164"/>
      <x:c r="E111" s="164"/>
      <x:c r="F111" s="164"/>
      <x:c r="G111" s="164"/>
      <x:c r="H111" s="164"/>
      <x:c r="I111" s="164"/>
      <x:c r="J111" s="164"/>
      <x:c r="K111" s="164"/>
      <x:c r="L111" s="164"/>
      <x:c r="M111" s="164"/>
      <x:c r="N111" s="164"/>
    </x:row>
    <x:row r="112" ht="20" customHeight="1">
      <x:c r="A112" s="164"/>
      <x:c r="B112" s="164"/>
      <x:c r="C112" s="164"/>
      <x:c r="D112" s="164"/>
      <x:c r="E112" s="164"/>
      <x:c r="F112" s="164"/>
      <x:c r="G112" s="164"/>
      <x:c r="H112" s="164"/>
      <x:c r="I112" s="164"/>
      <x:c r="J112" s="164"/>
      <x:c r="K112" s="164"/>
      <x:c r="L112" s="164"/>
      <x:c r="M112" s="164"/>
      <x:c r="N112" s="164"/>
    </x:row>
    <x:row r="113" ht="20" customHeight="1">
      <x:c r="A113" s="164"/>
      <x:c r="B113" s="164"/>
      <x:c r="C113" s="164"/>
      <x:c r="D113" s="164"/>
      <x:c r="E113" s="164"/>
      <x:c r="F113" s="164"/>
      <x:c r="G113" s="164"/>
      <x:c r="H113" s="164"/>
      <x:c r="I113" s="164"/>
      <x:c r="J113" s="164"/>
      <x:c r="K113" s="164"/>
      <x:c r="L113" s="164"/>
      <x:c r="M113" s="164"/>
      <x:c r="N113" s="164"/>
    </x:row>
    <x:row r="114" ht="20" customHeight="1">
      <x:c r="A114" s="164"/>
      <x:c r="B114" s="164"/>
      <x:c r="C114" s="164"/>
      <x:c r="D114" s="164"/>
      <x:c r="E114" s="164"/>
      <x:c r="F114" s="164"/>
      <x:c r="G114" s="164"/>
      <x:c r="H114" s="164"/>
      <x:c r="I114" s="164"/>
      <x:c r="J114" s="164"/>
      <x:c r="K114" s="164"/>
      <x:c r="L114" s="164"/>
      <x:c r="M114" s="164"/>
      <x:c r="N114" s="164"/>
    </x:row>
    <x:row r="115" ht="20" customHeight="1">
      <x:c r="A115" s="164"/>
      <x:c r="B115" s="164"/>
      <x:c r="C115" s="164"/>
      <x:c r="D115" s="164"/>
      <x:c r="E115" s="164"/>
      <x:c r="F115" s="164"/>
      <x:c r="G115" s="164"/>
      <x:c r="H115" s="164"/>
      <x:c r="I115" s="164"/>
      <x:c r="J115" s="164"/>
      <x:c r="K115" s="164"/>
      <x:c r="L115" s="164"/>
      <x:c r="M115" s="164"/>
      <x:c r="N115" s="164"/>
    </x:row>
    <x:row r="116" ht="20" customHeight="1">
      <x:c r="A116" s="164"/>
      <x:c r="B116" s="164"/>
      <x:c r="C116" s="164"/>
      <x:c r="D116" s="164"/>
      <x:c r="E116" s="164"/>
      <x:c r="F116" s="164"/>
      <x:c r="G116" s="164"/>
      <x:c r="H116" s="164"/>
      <x:c r="I116" s="164"/>
      <x:c r="J116" s="164"/>
      <x:c r="K116" s="164"/>
      <x:c r="L116" s="164"/>
      <x:c r="M116" s="164"/>
      <x:c r="N116" s="164"/>
    </x:row>
    <x:row r="117" ht="20" customHeight="1">
      <x:c r="A117" s="164"/>
      <x:c r="B117" s="164"/>
      <x:c r="C117" s="164"/>
      <x:c r="D117" s="164"/>
      <x:c r="E117" s="164"/>
      <x:c r="F117" s="164"/>
      <x:c r="G117" s="164"/>
      <x:c r="H117" s="164"/>
      <x:c r="I117" s="164"/>
      <x:c r="J117" s="164"/>
      <x:c r="K117" s="164"/>
      <x:c r="L117" s="164"/>
      <x:c r="M117" s="164"/>
      <x:c r="N117" s="164"/>
    </x:row>
    <x:row r="118" ht="20" customHeight="1">
      <x:c r="A118" s="164"/>
      <x:c r="B118" s="164"/>
      <x:c r="C118" s="164"/>
      <x:c r="D118" s="164"/>
      <x:c r="E118" s="164"/>
      <x:c r="F118" s="164"/>
      <x:c r="G118" s="164"/>
      <x:c r="H118" s="164"/>
      <x:c r="I118" s="164"/>
      <x:c r="J118" s="164"/>
      <x:c r="K118" s="164"/>
      <x:c r="L118" s="164"/>
      <x:c r="M118" s="164"/>
      <x:c r="N118" s="164"/>
    </x:row>
    <x:row r="119" ht="20" customHeight="1">
      <x:c r="A119" s="164"/>
      <x:c r="B119" s="164"/>
      <x:c r="C119" s="164"/>
      <x:c r="D119" s="164"/>
      <x:c r="E119" s="164"/>
      <x:c r="F119" s="164"/>
      <x:c r="G119" s="164"/>
      <x:c r="H119" s="164"/>
      <x:c r="I119" s="164"/>
      <x:c r="J119" s="164"/>
      <x:c r="K119" s="164"/>
      <x:c r="L119" s="164"/>
      <x:c r="M119" s="164"/>
      <x:c r="N119" s="164"/>
    </x:row>
    <x:row r="120" ht="20" customHeight="1">
      <x:c r="A120" s="164"/>
      <x:c r="B120" s="164"/>
      <x:c r="C120" s="164"/>
      <x:c r="D120" s="164"/>
      <x:c r="E120" s="164"/>
      <x:c r="F120" s="164"/>
      <x:c r="G120" s="164"/>
      <x:c r="H120" s="164"/>
      <x:c r="I120" s="164"/>
      <x:c r="J120" s="164"/>
      <x:c r="K120" s="164"/>
      <x:c r="L120" s="164"/>
      <x:c r="M120" s="164"/>
      <x:c r="N120" s="164"/>
    </x:row>
  </x:sheetData>
  <x:mergeCells>
    <x:mergeCell ref="A1:L2"/>
    <x:mergeCell ref="A3:L3"/>
  </x:mergeCells>
  <x:conditionalFormatting sqref="L5:L54">
    <x:cfRule type="expression" dxfId="0" priority="1">
      <x:formula>L5="Actif"</x:formula>
    </x:cfRule>
    <x:cfRule type="expression" dxfId="1" priority="2">
      <x:formula>L5="Inactif"</x:formula>
    </x:cfRule>
  </x:conditionalFormatting>
  <x:dataValidations count="2">
    <x:dataValidation type="list" sqref="E5:E54">
      <x:formula1>Listes!$G$2:$G$13</x:formula1>
    </x:dataValidation>
    <x:dataValidation type="list" sqref="L5:L54">
      <x:formula1>"Actif,Inactif"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0bc0c3f029e74081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24" hidden="0" customWidth="1"/>
    <x:col min="3" max="3" width="16" hidden="0" customWidth="1"/>
    <x:col min="4" max="4" width="22" hidden="0" customWidth="1"/>
    <x:col min="5" max="5" width="14" hidden="0" customWidth="1"/>
    <x:col min="6" max="6" width="14" hidden="0" customWidth="1"/>
    <x:col min="7" max="7" width="14" hidden="0" customWidth="1"/>
    <x:col min="8" max="8" width="16" hidden="0" customWidth="1"/>
    <x:col min="9" max="9" width="16" hidden="0" customWidth="1"/>
    <x:col min="10" max="10" width="15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</x:cols>
  <x:sheetData>
    <x:row r="1" ht="20" customHeight="1">
      <x:c r="A1" s="156" t="str">
        <x:v>CAMPAGNE D’ENTRETIENS ANNUELS — SUIVI CENTRALISÉ</x:v>
      </x:c>
      <x:c r="B1" s="156"/>
      <x:c r="C1" s="156"/>
      <x:c r="D1" s="156"/>
      <x:c r="E1" s="156"/>
      <x:c r="F1" s="156"/>
      <x:c r="G1" s="156"/>
      <x:c r="H1" s="156"/>
      <x:c r="I1" s="156"/>
      <x:c r="J1" s="156"/>
      <x:c r="K1" s="156"/>
      <x:c r="L1" s="156"/>
      <x:c r="M1" s="156"/>
      <x:c r="N1" s="156"/>
    </x:row>
    <x:row r="2" ht="20" customHeight="1">
      <x:c r="A2" s="156"/>
      <x:c r="B2" s="156"/>
      <x:c r="C2" s="156"/>
      <x:c r="D2" s="156"/>
      <x:c r="E2" s="156"/>
      <x:c r="F2" s="156"/>
      <x:c r="G2" s="156"/>
      <x:c r="H2" s="156"/>
      <x:c r="I2" s="156"/>
      <x:c r="J2" s="156"/>
      <x:c r="K2" s="156"/>
      <x:c r="L2" s="156"/>
      <x:c r="M2" s="156"/>
      <x:c r="N2" s="156"/>
    </x:row>
    <x:row r="3" ht="30" customHeight="1">
      <x:c r="A3" s="267" t="str">
        <x:v>Utiliser les cases ☐ / ☑ pour matérialiser chaque jalon. La progression alimente le tableau de bord.</x:v>
      </x:c>
      <x:c r="B3" s="267"/>
      <x:c r="C3" s="267"/>
      <x:c r="D3" s="267"/>
      <x:c r="E3" s="267"/>
      <x:c r="F3" s="267"/>
      <x:c r="G3" s="267"/>
      <x:c r="H3" s="267"/>
      <x:c r="I3" s="267"/>
      <x:c r="J3" s="267"/>
      <x:c r="K3" s="267"/>
      <x:c r="L3" s="267"/>
      <x:c r="M3" s="267"/>
      <x:c r="N3" s="267"/>
    </x:row>
    <x:row r="4" ht="20" customHeight="1">
      <x:c r="A4" s="6" t="str">
        <x:v>Matricule</x:v>
      </x:c>
      <x:c r="B4" s="6" t="str">
        <x:v>Nom complet</x:v>
      </x:c>
      <x:c r="C4" s="6" t="str">
        <x:v>Service</x:v>
      </x:c>
      <x:c r="D4" s="6" t="str">
        <x:v>Manager</x:v>
      </x:c>
      <x:c r="E4" s="6" t="str">
        <x:v>Date prévue</x:v>
      </x:c>
      <x:c r="F4" s="6" t="str">
        <x:v>Date réalisée</x:v>
      </x:c>
      <x:c r="G4" s="6" t="str">
        <x:v>Présence salarié</x:v>
      </x:c>
      <x:c r="H4" s="6" t="str">
        <x:v>Statut entretien</x:v>
      </x:c>
      <x:c r="I4" s="6" t="str">
        <x:v>Auto-évaluation reçue</x:v>
      </x:c>
      <x:c r="J4" s="6" t="str">
        <x:v>Support préparé</x:v>
      </x:c>
      <x:c r="K4" s="6" t="str">
        <x:v>Signature salarié</x:v>
      </x:c>
      <x:c r="L4" s="6" t="str">
        <x:v>Signature manager</x:v>
      </x:c>
      <x:c r="M4" s="6" t="str">
        <x:v>Validation RH</x:v>
      </x:c>
      <x:c r="N4" s="6" t="str">
        <x:v>Progression</x:v>
      </x:c>
    </x:row>
    <x:row r="5" ht="20" customHeight="1">
      <x:c r="A5" s="164" t="str">
        <x:f>'Base salariés'!A5</x:f>
        <x:v>E001</x:v>
      </x:c>
      <x:c r="B5" s="164" t="str">
        <x:f>IF(A5="","",'Base salariés'!C5&amp;" "&amp;'Base salariés'!B5)</x:f>
        <x:v>Camille Martin</x:v>
      </x:c>
      <x:c r="C5" s="164" t="str">
        <x:f>IF(A5="","",'Base salariés'!E5)</x:f>
        <x:v>Commercial</x:v>
      </x:c>
      <x:c r="D5" s="164" t="str">
        <x:f>IF(A5="","",'Base salariés'!F5)</x:f>
        <x:v>Julien Morel</x:v>
      </x:c>
      <x:c r="E5" s="165" t="n">
        <x:v>46169</x:v>
      </x:c>
      <x:c r="F5" s="165" t="n">
        <x:v>46170</x:v>
      </x:c>
      <x:c r="G5" s="164" t="str">
        <x:v>☑</x:v>
      </x:c>
      <x:c r="H5" s="164" t="str">
        <x:v>Validé</x:v>
      </x:c>
      <x:c r="I5" s="164" t="str">
        <x:v>☑</x:v>
      </x:c>
      <x:c r="J5" s="164" t="str">
        <x:v>☑</x:v>
      </x:c>
      <x:c r="K5" s="164" t="str">
        <x:v>☑</x:v>
      </x:c>
      <x:c r="L5" s="164" t="str">
        <x:v>☑</x:v>
      </x:c>
      <x:c r="M5" s="164" t="str">
        <x:v>☑</x:v>
      </x:c>
      <x:c r="N5" s="172" t="n">
        <x:f>COUNTIF(G5:M5,"☑")/7</x:f>
        <x:v>0.8571428571428571</x:v>
      </x:c>
    </x:row>
    <x:row r="6" ht="20" customHeight="1">
      <x:c r="A6" s="164" t="str">
        <x:f>'Base salariés'!A6</x:f>
        <x:v>E002</x:v>
      </x:c>
      <x:c r="B6" s="164" t="str">
        <x:f>IF(A6="","",'Base salariés'!C6&amp;" "&amp;'Base salariés'!B6)</x:f>
        <x:v>Sofia Bernard</x:v>
      </x:c>
      <x:c r="C6" s="164" t="str">
        <x:f>IF(A6="","",'Base salariés'!E6)</x:f>
        <x:v>RH</x:v>
      </x:c>
      <x:c r="D6" s="164" t="str">
        <x:f>IF(A6="","",'Base salariés'!F6)</x:f>
        <x:v>Nadia El Amrani</x:v>
      </x:c>
      <x:c r="E6" s="165" t="n">
        <x:v>46172</x:v>
      </x:c>
      <x:c r="F6" s="165" t="n">
        <x:v>46173</x:v>
      </x:c>
      <x:c r="G6" s="164" t="str">
        <x:v>☑</x:v>
      </x:c>
      <x:c r="H6" s="164" t="str">
        <x:v>Réalisé</x:v>
      </x:c>
      <x:c r="I6" s="164" t="str">
        <x:v>☑</x:v>
      </x:c>
      <x:c r="J6" s="164" t="str">
        <x:v>☑</x:v>
      </x:c>
      <x:c r="K6" s="164" t="str">
        <x:v>☑</x:v>
      </x:c>
      <x:c r="L6" s="164" t="str">
        <x:v>☑</x:v>
      </x:c>
      <x:c r="M6" s="164" t="str">
        <x:v>☐</x:v>
      </x:c>
      <x:c r="N6" s="172" t="n">
        <x:f>COUNTIF(G6:M6,"☑")/7</x:f>
        <x:v>0.7142857142857143</x:v>
      </x:c>
    </x:row>
    <x:row r="7" ht="20" customHeight="1">
      <x:c r="A7" s="164" t="str">
        <x:f>'Base salariés'!A7</x:f>
        <x:v>E003</x:v>
      </x:c>
      <x:c r="B7" s="164" t="str">
        <x:f>IF(A7="","",'Base salariés'!C7&amp;" "&amp;'Base salariés'!B7)</x:f>
        <x:v>Lucas Dubois</x:v>
      </x:c>
      <x:c r="C7" s="164" t="str">
        <x:f>IF(A7="","",'Base salariés'!E7)</x:f>
        <x:v>Maintenance</x:v>
      </x:c>
      <x:c r="D7" s="164" t="str">
        <x:f>IF(A7="","",'Base salariés'!F7)</x:f>
        <x:v>Karim Benali</x:v>
      </x:c>
      <x:c r="E7" s="165" t="n">
        <x:v>46175</x:v>
      </x:c>
      <x:c r="F7" s="165"/>
      <x:c r="G7" s="164" t="str">
        <x:v>☑</x:v>
      </x:c>
      <x:c r="H7" s="164" t="str">
        <x:v>Planifié</x:v>
      </x:c>
      <x:c r="I7" s="164" t="str">
        <x:v>☐</x:v>
      </x:c>
      <x:c r="J7" s="164" t="str">
        <x:v>☑</x:v>
      </x:c>
      <x:c r="K7" s="164" t="str">
        <x:v>☐</x:v>
      </x:c>
      <x:c r="L7" s="164" t="str">
        <x:v>☐</x:v>
      </x:c>
      <x:c r="M7" s="164" t="str">
        <x:v>☐</x:v>
      </x:c>
      <x:c r="N7" s="172" t="n">
        <x:f>COUNTIF(G7:M7,"☑")/7</x:f>
        <x:v>0.2857142857142857</x:v>
      </x:c>
    </x:row>
    <x:row r="8" ht="20" customHeight="1">
      <x:c r="A8" s="164" t="str">
        <x:f>'Base salariés'!A8</x:f>
        <x:v>E004</x:v>
      </x:c>
      <x:c r="B8" s="164" t="str">
        <x:f>IF(A8="","",'Base salariés'!C8&amp;" "&amp;'Base salariés'!B8)</x:f>
        <x:v>Inès Robert</x:v>
      </x:c>
      <x:c r="C8" s="164" t="str">
        <x:f>IF(A8="","",'Base salariés'!E8)</x:f>
        <x:v>Finance</x:v>
      </x:c>
      <x:c r="D8" s="164" t="str">
        <x:f>IF(A8="","",'Base salariés'!F8)</x:f>
        <x:v>Claire Petit</x:v>
      </x:c>
      <x:c r="E8" s="165" t="n">
        <x:v>46178</x:v>
      </x:c>
      <x:c r="F8" s="165"/>
      <x:c r="G8" s="164" t="str">
        <x:v>☐</x:v>
      </x:c>
      <x:c r="H8" s="164" t="str">
        <x:v>À planifier</x:v>
      </x:c>
      <x:c r="I8" s="164" t="str">
        <x:v>☐</x:v>
      </x:c>
      <x:c r="J8" s="164" t="str">
        <x:v>☐</x:v>
      </x:c>
      <x:c r="K8" s="164" t="str">
        <x:v>☐</x:v>
      </x:c>
      <x:c r="L8" s="164" t="str">
        <x:v>☐</x:v>
      </x:c>
      <x:c r="M8" s="164" t="str">
        <x:v>☐</x:v>
      </x:c>
      <x:c r="N8" s="172" t="n">
        <x:f>COUNTIF(G8:M8,"☑")/7</x:f>
        <x:v>0</x:v>
      </x:c>
    </x:row>
    <x:row r="9" ht="20" customHeight="1">
      <x:c r="A9" s="164" t="str">
        <x:f>'Base salariés'!A9</x:f>
        <x:v>E005</x:v>
      </x:c>
      <x:c r="B9" s="164" t="str">
        <x:f>IF(A9="","",'Base salariés'!C9&amp;" "&amp;'Base salariés'!B9)</x:f>
        <x:v>Hugo Petit</x:v>
      </x:c>
      <x:c r="C9" s="164" t="str">
        <x:f>IF(A9="","",'Base salariés'!E9)</x:f>
        <x:v>Production</x:v>
      </x:c>
      <x:c r="D9" s="164" t="str">
        <x:f>IF(A9="","",'Base salariés'!F9)</x:f>
        <x:v>Marc Leroy</x:v>
      </x:c>
      <x:c r="E9" s="165" t="n">
        <x:v>46181</x:v>
      </x:c>
      <x:c r="F9" s="165" t="n">
        <x:v>46182</x:v>
      </x:c>
      <x:c r="G9" s="164" t="str">
        <x:v>☑</x:v>
      </x:c>
      <x:c r="H9" s="164" t="str">
        <x:v>Réalisé</x:v>
      </x:c>
      <x:c r="I9" s="164" t="str">
        <x:v>☑</x:v>
      </x:c>
      <x:c r="J9" s="164" t="str">
        <x:v>☑</x:v>
      </x:c>
      <x:c r="K9" s="164" t="str">
        <x:v>☑</x:v>
      </x:c>
      <x:c r="L9" s="164" t="str">
        <x:v>☑</x:v>
      </x:c>
      <x:c r="M9" s="164" t="str">
        <x:v>☐</x:v>
      </x:c>
      <x:c r="N9" s="172" t="n">
        <x:f>COUNTIF(G9:M9,"☑")/7</x:f>
        <x:v>0.7142857142857143</x:v>
      </x:c>
    </x:row>
    <x:row r="10" ht="20" customHeight="1">
      <x:c r="A10" s="164" t="str">
        <x:f>'Base salariés'!A10</x:f>
        <x:v>E006</x:v>
      </x:c>
      <x:c r="B10" s="164" t="str">
        <x:f>IF(A10="","",'Base salariés'!C10&amp;" "&amp;'Base salariés'!B10)</x:f>
        <x:v>Emma Lefèvre</x:v>
      </x:c>
      <x:c r="C10" s="164" t="str">
        <x:f>IF(A10="","",'Base salariés'!E10)</x:f>
        <x:v>Qualité</x:v>
      </x:c>
      <x:c r="D10" s="164" t="str">
        <x:f>IF(A10="","",'Base salariés'!F10)</x:f>
        <x:v>Nadia El Amrani</x:v>
      </x:c>
      <x:c r="E10" s="165" t="n">
        <x:v>46184</x:v>
      </x:c>
      <x:c r="F10" s="165" t="n">
        <x:v>46185</x:v>
      </x:c>
      <x:c r="G10" s="164" t="str">
        <x:v>☑</x:v>
      </x:c>
      <x:c r="H10" s="164" t="str">
        <x:v>Validé</x:v>
      </x:c>
      <x:c r="I10" s="164" t="str">
        <x:v>☑</x:v>
      </x:c>
      <x:c r="J10" s="164" t="str">
        <x:v>☑</x:v>
      </x:c>
      <x:c r="K10" s="164" t="str">
        <x:v>☑</x:v>
      </x:c>
      <x:c r="L10" s="164" t="str">
        <x:v>☑</x:v>
      </x:c>
      <x:c r="M10" s="164" t="str">
        <x:v>☑</x:v>
      </x:c>
      <x:c r="N10" s="172" t="n">
        <x:f>COUNTIF(G10:M10,"☑")/7</x:f>
        <x:v>0.8571428571428571</x:v>
      </x:c>
    </x:row>
    <x:row r="11" ht="20" customHeight="1">
      <x:c r="A11" s="164" t="str">
        <x:f>'Base salariés'!A11</x:f>
        <x:v>E007</x:v>
      </x:c>
      <x:c r="B11" s="164" t="str">
        <x:f>IF(A11="","",'Base salariés'!C11&amp;" "&amp;'Base salariés'!B11)</x:f>
        <x:v>Adam Moreau</x:v>
      </x:c>
      <x:c r="C11" s="164" t="str">
        <x:f>IF(A11="","",'Base salariés'!E11)</x:f>
        <x:v>Achats</x:v>
      </x:c>
      <x:c r="D11" s="164" t="str">
        <x:f>IF(A11="","",'Base salariés'!F11)</x:f>
        <x:v>Claire Petit</x:v>
      </x:c>
      <x:c r="E11" s="165" t="n">
        <x:v>46187</x:v>
      </x:c>
      <x:c r="F11" s="165"/>
      <x:c r="G11" s="164" t="str">
        <x:v>☑</x:v>
      </x:c>
      <x:c r="H11" s="164" t="str">
        <x:v>Planifié</x:v>
      </x:c>
      <x:c r="I11" s="164" t="str">
        <x:v>☐</x:v>
      </x:c>
      <x:c r="J11" s="164" t="str">
        <x:v>☑</x:v>
      </x:c>
      <x:c r="K11" s="164" t="str">
        <x:v>☐</x:v>
      </x:c>
      <x:c r="L11" s="164" t="str">
        <x:v>☐</x:v>
      </x:c>
      <x:c r="M11" s="164" t="str">
        <x:v>☐</x:v>
      </x:c>
      <x:c r="N11" s="172" t="n">
        <x:f>COUNTIF(G11:M11,"☑")/7</x:f>
        <x:v>0.2857142857142857</x:v>
      </x:c>
    </x:row>
    <x:row r="12" ht="20" customHeight="1">
      <x:c r="A12" s="164" t="str">
        <x:f>'Base salariés'!A12</x:f>
        <x:v>E008</x:v>
      </x:c>
      <x:c r="B12" s="164" t="str">
        <x:f>IF(A12="","",'Base salariés'!C12&amp;" "&amp;'Base salariés'!B12)</x:f>
        <x:v>Lina Simon</x:v>
      </x:c>
      <x:c r="C12" s="164" t="str">
        <x:f>IF(A12="","",'Base salariés'!E12)</x:f>
        <x:v>IT</x:v>
      </x:c>
      <x:c r="D12" s="164" t="str">
        <x:f>IF(A12="","",'Base salariés'!F12)</x:f>
        <x:v>Julien Morel</x:v>
      </x:c>
      <x:c r="E12" s="165" t="n">
        <x:v>46190</x:v>
      </x:c>
      <x:c r="F12" s="165" t="n">
        <x:v>46191</x:v>
      </x:c>
      <x:c r="G12" s="164" t="str">
        <x:v>☑</x:v>
      </x:c>
      <x:c r="H12" s="164" t="str">
        <x:v>Réalisé</x:v>
      </x:c>
      <x:c r="I12" s="164" t="str">
        <x:v>☑</x:v>
      </x:c>
      <x:c r="J12" s="164" t="str">
        <x:v>☑</x:v>
      </x:c>
      <x:c r="K12" s="164" t="str">
        <x:v>☑</x:v>
      </x:c>
      <x:c r="L12" s="164" t="str">
        <x:v>☑</x:v>
      </x:c>
      <x:c r="M12" s="164" t="str">
        <x:v>☐</x:v>
      </x:c>
      <x:c r="N12" s="172" t="n">
        <x:f>COUNTIF(G12:M12,"☑")/7</x:f>
        <x:v>0.7142857142857143</x:v>
      </x:c>
    </x:row>
    <x:row r="13" ht="20" customHeight="1">
      <x:c r="A13" s="164" t="str">
        <x:f>'Base salariés'!A13</x:f>
        <x:v>E009</x:v>
      </x:c>
      <x:c r="B13" s="164" t="str">
        <x:f>IF(A13="","",'Base salariés'!C13&amp;" "&amp;'Base salariés'!B13)</x:f>
        <x:v>Yanis Laurent</x:v>
      </x:c>
      <x:c r="C13" s="164" t="str">
        <x:f>IF(A13="","",'Base salariés'!E13)</x:f>
        <x:v>Logistique</x:v>
      </x:c>
      <x:c r="D13" s="164" t="str">
        <x:f>IF(A13="","",'Base salariés'!F13)</x:f>
        <x:v>Marc Leroy</x:v>
      </x:c>
      <x:c r="E13" s="165" t="n">
        <x:v>46193</x:v>
      </x:c>
      <x:c r="F13" s="165"/>
      <x:c r="G13" s="164" t="str">
        <x:v>☐</x:v>
      </x:c>
      <x:c r="H13" s="164" t="str">
        <x:v>À planifier</x:v>
      </x:c>
      <x:c r="I13" s="164" t="str">
        <x:v>☐</x:v>
      </x:c>
      <x:c r="J13" s="164" t="str">
        <x:v>☐</x:v>
      </x:c>
      <x:c r="K13" s="164" t="str">
        <x:v>☐</x:v>
      </x:c>
      <x:c r="L13" s="164" t="str">
        <x:v>☐</x:v>
      </x:c>
      <x:c r="M13" s="164" t="str">
        <x:v>☐</x:v>
      </x:c>
      <x:c r="N13" s="172" t="n">
        <x:f>COUNTIF(G13:M13,"☑")/7</x:f>
        <x:v>0</x:v>
      </x:c>
    </x:row>
    <x:row r="14" ht="20" customHeight="1">
      <x:c r="A14" s="164" t="str">
        <x:f>'Base salariés'!A14</x:f>
        <x:v>E010</x:v>
      </x:c>
      <x:c r="B14" s="164" t="str">
        <x:f>IF(A14="","",'Base salariés'!C14&amp;" "&amp;'Base salariés'!B14)</x:f>
        <x:v>Sarah Michel</x:v>
      </x:c>
      <x:c r="C14" s="164" t="str">
        <x:f>IF(A14="","",'Base salariés'!E14)</x:f>
        <x:v>Administration</x:v>
      </x:c>
      <x:c r="D14" s="164" t="str">
        <x:f>IF(A14="","",'Base salariés'!F14)</x:f>
        <x:v>Claire Petit</x:v>
      </x:c>
      <x:c r="E14" s="165" t="n">
        <x:v>46196</x:v>
      </x:c>
      <x:c r="F14" s="165"/>
      <x:c r="G14" s="164" t="str">
        <x:v>☑</x:v>
      </x:c>
      <x:c r="H14" s="164" t="str">
        <x:v>Planifié</x:v>
      </x:c>
      <x:c r="I14" s="164" t="str">
        <x:v>☐</x:v>
      </x:c>
      <x:c r="J14" s="164" t="str">
        <x:v>☑</x:v>
      </x:c>
      <x:c r="K14" s="164" t="str">
        <x:v>☐</x:v>
      </x:c>
      <x:c r="L14" s="164" t="str">
        <x:v>☐</x:v>
      </x:c>
      <x:c r="M14" s="164" t="str">
        <x:v>☐</x:v>
      </x:c>
      <x:c r="N14" s="172" t="n">
        <x:f>COUNTIF(G14:M14,"☑")/7</x:f>
        <x:v>0.2857142857142857</x:v>
      </x:c>
    </x:row>
    <x:row r="15" ht="20" customHeight="1">
      <x:c r="A15" s="164" t="str">
        <x:f>'Base salariés'!A15</x:f>
        <x:v>E011</x:v>
      </x:c>
      <x:c r="B15" s="164" t="str">
        <x:f>IF(A15="","",'Base salariés'!C15&amp;" "&amp;'Base salariés'!B15)</x:f>
        <x:v>Nolan Garcia</x:v>
      </x:c>
      <x:c r="C15" s="164" t="str">
        <x:f>IF(A15="","",'Base salariés'!E15)</x:f>
        <x:v>Qualité</x:v>
      </x:c>
      <x:c r="D15" s="164" t="str">
        <x:f>IF(A15="","",'Base salariés'!F15)</x:f>
        <x:v>Emma Lefèvre</x:v>
      </x:c>
      <x:c r="E15" s="165" t="n">
        <x:v>46220</x:v>
      </x:c>
      <x:c r="F15" s="165" t="n">
        <x:v>46221</x:v>
      </x:c>
      <x:c r="G15" s="164" t="str">
        <x:v>☑</x:v>
      </x:c>
      <x:c r="H15" s="164" t="str">
        <x:v>Validé</x:v>
      </x:c>
      <x:c r="I15" s="164" t="str">
        <x:v>☑</x:v>
      </x:c>
      <x:c r="J15" s="164" t="str">
        <x:v>☑</x:v>
      </x:c>
      <x:c r="K15" s="164" t="str">
        <x:v>☑</x:v>
      </x:c>
      <x:c r="L15" s="164" t="str">
        <x:v>☑</x:v>
      </x:c>
      <x:c r="M15" s="164" t="str">
        <x:v>☑</x:v>
      </x:c>
      <x:c r="N15" s="172" t="n">
        <x:f>COUNTIF(G15:M15,"☑")/7</x:f>
        <x:v>0.8571428571428571</x:v>
      </x:c>
    </x:row>
    <x:row r="16" ht="20" customHeight="1">
      <x:c r="A16" s="164" t="str">
        <x:f>'Base salariés'!A16</x:f>
        <x:v>E012</x:v>
      </x:c>
      <x:c r="B16" s="164" t="str">
        <x:f>IF(A16="","",'Base salariés'!C16&amp;" "&amp;'Base salariés'!B16)</x:f>
        <x:v>Maya Roux</x:v>
      </x:c>
      <x:c r="C16" s="164" t="str">
        <x:f>IF(A16="","",'Base salariés'!E16)</x:f>
        <x:v>Logistique</x:v>
      </x:c>
      <x:c r="D16" s="164" t="str">
        <x:f>IF(A16="","",'Base salariés'!F16)</x:f>
        <x:v>Marc Leroy</x:v>
      </x:c>
      <x:c r="E16" s="165" t="n">
        <x:v>46226</x:v>
      </x:c>
      <x:c r="F16" s="165" t="n">
        <x:v>46227</x:v>
      </x:c>
      <x:c r="G16" s="164" t="str">
        <x:v>☑</x:v>
      </x:c>
      <x:c r="H16" s="164" t="str">
        <x:v>Réalisé</x:v>
      </x:c>
      <x:c r="I16" s="164" t="str">
        <x:v>☑</x:v>
      </x:c>
      <x:c r="J16" s="164" t="str">
        <x:v>☑</x:v>
      </x:c>
      <x:c r="K16" s="164" t="str">
        <x:v>☑</x:v>
      </x:c>
      <x:c r="L16" s="164" t="str">
        <x:v>☑</x:v>
      </x:c>
      <x:c r="M16" s="164" t="str">
        <x:v>☐</x:v>
      </x:c>
      <x:c r="N16" s="172" t="n">
        <x:f>COUNTIF(G16:M16,"☑")/7</x:f>
        <x:v>0.7142857142857143</x:v>
      </x:c>
    </x:row>
    <x:row r="17" ht="20" customHeight="1">
      <x:c r="A17" s="164" t="str">
        <x:f>'Base salariés'!A17</x:f>
        <x:v>E013</x:v>
      </x:c>
      <x:c r="B17" s="164" t="str">
        <x:f>IF(A17="","",'Base salariés'!C17&amp;" "&amp;'Base salariés'!B17)</x:f>
        <x:v>Noah Fournier</x:v>
      </x:c>
      <x:c r="C17" s="164" t="str">
        <x:f>IF(A17="","",'Base salariés'!E17)</x:f>
        <x:v>IT</x:v>
      </x:c>
      <x:c r="D17" s="164" t="str">
        <x:f>IF(A17="","",'Base salariés'!F17)</x:f>
        <x:v>Lina Simon</x:v>
      </x:c>
      <x:c r="E17" s="165" t="n">
        <x:v>46232</x:v>
      </x:c>
      <x:c r="F17" s="165"/>
      <x:c r="G17" s="164" t="str">
        <x:v>☑</x:v>
      </x:c>
      <x:c r="H17" s="164" t="str">
        <x:v>Planifié</x:v>
      </x:c>
      <x:c r="I17" s="164" t="str">
        <x:v>☐</x:v>
      </x:c>
      <x:c r="J17" s="164" t="str">
        <x:v>☑</x:v>
      </x:c>
      <x:c r="K17" s="164" t="str">
        <x:v>☐</x:v>
      </x:c>
      <x:c r="L17" s="164" t="str">
        <x:v>☐</x:v>
      </x:c>
      <x:c r="M17" s="164" t="str">
        <x:v>☐</x:v>
      </x:c>
      <x:c r="N17" s="172" t="n">
        <x:f>COUNTIF(G17:M17,"☑")/7</x:f>
        <x:v>0.2857142857142857</x:v>
      </x:c>
    </x:row>
    <x:row r="18" ht="20" customHeight="1">
      <x:c r="A18" s="164" t="str">
        <x:f>'Base salariés'!A18</x:f>
        <x:v>E014</x:v>
      </x:c>
      <x:c r="B18" s="164" t="str">
        <x:f>IF(A18="","",'Base salariés'!C18&amp;" "&amp;'Base salariés'!B18)</x:f>
        <x:v>Aya Girard</x:v>
      </x:c>
      <x:c r="C18" s="164" t="str">
        <x:f>IF(A18="","",'Base salariés'!E18)</x:f>
        <x:v>RH</x:v>
      </x:c>
      <x:c r="D18" s="164" t="str">
        <x:f>IF(A18="","",'Base salariés'!F18)</x:f>
        <x:v>Nadia El Amrani</x:v>
      </x:c>
      <x:c r="E18" s="165" t="n">
        <x:v>46238</x:v>
      </x:c>
      <x:c r="F18" s="165" t="n">
        <x:v>46239</x:v>
      </x:c>
      <x:c r="G18" s="164" t="str">
        <x:v>☑</x:v>
      </x:c>
      <x:c r="H18" s="164" t="str">
        <x:v>Réalisé</x:v>
      </x:c>
      <x:c r="I18" s="164" t="str">
        <x:v>☑</x:v>
      </x:c>
      <x:c r="J18" s="164" t="str">
        <x:v>☑</x:v>
      </x:c>
      <x:c r="K18" s="164" t="str">
        <x:v>☑</x:v>
      </x:c>
      <x:c r="L18" s="164" t="str">
        <x:v>☑</x:v>
      </x:c>
      <x:c r="M18" s="164" t="str">
        <x:v>☐</x:v>
      </x:c>
      <x:c r="N18" s="172" t="n">
        <x:f>COUNTIF(G18:M18,"☑")/7</x:f>
        <x:v>0.7142857142857143</x:v>
      </x:c>
    </x:row>
    <x:row r="19" ht="20" customHeight="1">
      <x:c r="A19" s="164" t="str">
        <x:f>'Base salariés'!A19</x:f>
        <x:v>E015</x:v>
      </x:c>
      <x:c r="B19" s="164" t="str">
        <x:f>IF(A19="","",'Base salariés'!C19&amp;" "&amp;'Base salariés'!B19)</x:f>
        <x:v>Louis Bonnet</x:v>
      </x:c>
      <x:c r="C19" s="164" t="str">
        <x:f>IF(A19="","",'Base salariés'!E19)</x:f>
        <x:v>Finance</x:v>
      </x:c>
      <x:c r="D19" s="164" t="str">
        <x:f>IF(A19="","",'Base salariés'!F19)</x:f>
        <x:v>Inès Robert</x:v>
      </x:c>
      <x:c r="E19" s="165" t="n">
        <x:v>46244</x:v>
      </x:c>
      <x:c r="F19" s="165"/>
      <x:c r="G19" s="164" t="str">
        <x:v>☐</x:v>
      </x:c>
      <x:c r="H19" s="164" t="str">
        <x:v>À planifier</x:v>
      </x:c>
      <x:c r="I19" s="164" t="str">
        <x:v>☐</x:v>
      </x:c>
      <x:c r="J19" s="164" t="str">
        <x:v>☐</x:v>
      </x:c>
      <x:c r="K19" s="164" t="str">
        <x:v>☐</x:v>
      </x:c>
      <x:c r="L19" s="164" t="str">
        <x:v>☐</x:v>
      </x:c>
      <x:c r="M19" s="164" t="str">
        <x:v>☐</x:v>
      </x:c>
      <x:c r="N19" s="172" t="n">
        <x:f>COUNTIF(G19:M19,"☑")/7</x:f>
        <x:v>0</x:v>
      </x:c>
    </x:row>
    <x:row r="20" ht="20" customHeight="1">
      <x:c r="A20" s="164" t="n">
        <x:f>'Base salariés'!A20</x:f>
        <x:v>0</x:v>
      </x:c>
      <x:c r="B20" s="164" t="str">
        <x:f>IF(A20="","",'Base salariés'!C20&amp;" "&amp;'Base salariés'!B20)</x:f>
      </x:c>
      <x:c r="C20" s="164" t="str">
        <x:f>IF(A20="","",'Base salariés'!E20)</x:f>
      </x:c>
      <x:c r="D20" s="164" t="str">
        <x:f>IF(A20="","",'Base salariés'!F20)</x:f>
      </x:c>
      <x:c r="E20" s="165"/>
      <x:c r="F20" s="165"/>
      <x:c r="G20" s="164"/>
      <x:c r="H20" s="164"/>
      <x:c r="I20" s="164"/>
      <x:c r="J20" s="164"/>
      <x:c r="K20" s="164"/>
      <x:c r="L20" s="164"/>
      <x:c r="M20" s="164"/>
      <x:c r="N20" s="172" t="n">
        <x:f>COUNTIF(G20:M20,"☑")/7</x:f>
        <x:v>0</x:v>
      </x:c>
    </x:row>
    <x:row r="21" ht="20" customHeight="1">
      <x:c r="A21" s="164" t="n">
        <x:f>'Base salariés'!A21</x:f>
        <x:v>0</x:v>
      </x:c>
      <x:c r="B21" s="164" t="str">
        <x:f>IF(A21="","",'Base salariés'!C21&amp;" "&amp;'Base salariés'!B21)</x:f>
      </x:c>
      <x:c r="C21" s="164" t="str">
        <x:f>IF(A21="","",'Base salariés'!E21)</x:f>
      </x:c>
      <x:c r="D21" s="164" t="str">
        <x:f>IF(A21="","",'Base salariés'!F21)</x:f>
      </x:c>
      <x:c r="E21" s="165"/>
      <x:c r="F21" s="165"/>
      <x:c r="G21" s="164"/>
      <x:c r="H21" s="164"/>
      <x:c r="I21" s="164"/>
      <x:c r="J21" s="164"/>
      <x:c r="K21" s="164"/>
      <x:c r="L21" s="164"/>
      <x:c r="M21" s="164"/>
      <x:c r="N21" s="172" t="n">
        <x:f>COUNTIF(G21:M21,"☑")/7</x:f>
        <x:v>0</x:v>
      </x:c>
    </x:row>
    <x:row r="22" ht="20" customHeight="1">
      <x:c r="A22" s="164" t="n">
        <x:f>'Base salariés'!A22</x:f>
        <x:v>0</x:v>
      </x:c>
      <x:c r="B22" s="164" t="str">
        <x:f>IF(A22="","",'Base salariés'!C22&amp;" "&amp;'Base salariés'!B22)</x:f>
      </x:c>
      <x:c r="C22" s="164" t="str">
        <x:f>IF(A22="","",'Base salariés'!E22)</x:f>
      </x:c>
      <x:c r="D22" s="164" t="str">
        <x:f>IF(A22="","",'Base salariés'!F22)</x:f>
      </x:c>
      <x:c r="E22" s="165"/>
      <x:c r="F22" s="165"/>
      <x:c r="G22" s="164"/>
      <x:c r="H22" s="164"/>
      <x:c r="I22" s="164"/>
      <x:c r="J22" s="164"/>
      <x:c r="K22" s="164"/>
      <x:c r="L22" s="164"/>
      <x:c r="M22" s="164"/>
      <x:c r="N22" s="172" t="n">
        <x:f>COUNTIF(G22:M22,"☑")/7</x:f>
        <x:v>0</x:v>
      </x:c>
    </x:row>
    <x:row r="23" ht="20" customHeight="1">
      <x:c r="A23" s="164" t="n">
        <x:f>'Base salariés'!A23</x:f>
        <x:v>0</x:v>
      </x:c>
      <x:c r="B23" s="164" t="str">
        <x:f>IF(A23="","",'Base salariés'!C23&amp;" "&amp;'Base salariés'!B23)</x:f>
      </x:c>
      <x:c r="C23" s="164" t="str">
        <x:f>IF(A23="","",'Base salariés'!E23)</x:f>
      </x:c>
      <x:c r="D23" s="164" t="str">
        <x:f>IF(A23="","",'Base salariés'!F23)</x:f>
      </x:c>
      <x:c r="E23" s="165"/>
      <x:c r="F23" s="165"/>
      <x:c r="G23" s="164"/>
      <x:c r="H23" s="164"/>
      <x:c r="I23" s="164"/>
      <x:c r="J23" s="164"/>
      <x:c r="K23" s="164"/>
      <x:c r="L23" s="164"/>
      <x:c r="M23" s="164"/>
      <x:c r="N23" s="172" t="n">
        <x:f>COUNTIF(G23:M23,"☑")/7</x:f>
        <x:v>0</x:v>
      </x:c>
    </x:row>
    <x:row r="24" ht="20" customHeight="1">
      <x:c r="A24" s="164" t="n">
        <x:f>'Base salariés'!A24</x:f>
        <x:v>0</x:v>
      </x:c>
      <x:c r="B24" s="164" t="str">
        <x:f>IF(A24="","",'Base salariés'!C24&amp;" "&amp;'Base salariés'!B24)</x:f>
      </x:c>
      <x:c r="C24" s="164" t="str">
        <x:f>IF(A24="","",'Base salariés'!E24)</x:f>
      </x:c>
      <x:c r="D24" s="164" t="str">
        <x:f>IF(A24="","",'Base salariés'!F24)</x:f>
      </x:c>
      <x:c r="E24" s="165"/>
      <x:c r="F24" s="165"/>
      <x:c r="G24" s="164"/>
      <x:c r="H24" s="164"/>
      <x:c r="I24" s="164"/>
      <x:c r="J24" s="164"/>
      <x:c r="K24" s="164"/>
      <x:c r="L24" s="164"/>
      <x:c r="M24" s="164"/>
      <x:c r="N24" s="172" t="n">
        <x:f>COUNTIF(G24:M24,"☑")/7</x:f>
        <x:v>0</x:v>
      </x:c>
    </x:row>
    <x:row r="25" ht="20" customHeight="1">
      <x:c r="A25" s="164" t="n">
        <x:f>'Base salariés'!A25</x:f>
        <x:v>0</x:v>
      </x:c>
      <x:c r="B25" s="164" t="str">
        <x:f>IF(A25="","",'Base salariés'!C25&amp;" "&amp;'Base salariés'!B25)</x:f>
      </x:c>
      <x:c r="C25" s="164" t="str">
        <x:f>IF(A25="","",'Base salariés'!E25)</x:f>
      </x:c>
      <x:c r="D25" s="164" t="str">
        <x:f>IF(A25="","",'Base salariés'!F25)</x:f>
      </x:c>
      <x:c r="E25" s="165"/>
      <x:c r="F25" s="165"/>
      <x:c r="G25" s="164"/>
      <x:c r="H25" s="164"/>
      <x:c r="I25" s="164"/>
      <x:c r="J25" s="164"/>
      <x:c r="K25" s="164"/>
      <x:c r="L25" s="164"/>
      <x:c r="M25" s="164"/>
      <x:c r="N25" s="172" t="n">
        <x:f>COUNTIF(G25:M25,"☑")/7</x:f>
        <x:v>0</x:v>
      </x:c>
    </x:row>
    <x:row r="26" ht="20" customHeight="1">
      <x:c r="A26" s="164" t="n">
        <x:f>'Base salariés'!A26</x:f>
        <x:v>0</x:v>
      </x:c>
      <x:c r="B26" s="164" t="str">
        <x:f>IF(A26="","",'Base salariés'!C26&amp;" "&amp;'Base salariés'!B26)</x:f>
      </x:c>
      <x:c r="C26" s="164" t="str">
        <x:f>IF(A26="","",'Base salariés'!E26)</x:f>
      </x:c>
      <x:c r="D26" s="164" t="str">
        <x:f>IF(A26="","",'Base salariés'!F26)</x:f>
      </x:c>
      <x:c r="E26" s="165"/>
      <x:c r="F26" s="165"/>
      <x:c r="G26" s="164"/>
      <x:c r="H26" s="164"/>
      <x:c r="I26" s="164"/>
      <x:c r="J26" s="164"/>
      <x:c r="K26" s="164"/>
      <x:c r="L26" s="164"/>
      <x:c r="M26" s="164"/>
      <x:c r="N26" s="172" t="n">
        <x:f>COUNTIF(G26:M26,"☑")/7</x:f>
        <x:v>0</x:v>
      </x:c>
    </x:row>
    <x:row r="27" ht="20" customHeight="1">
      <x:c r="A27" s="164" t="n">
        <x:f>'Base salariés'!A27</x:f>
        <x:v>0</x:v>
      </x:c>
      <x:c r="B27" s="164" t="str">
        <x:f>IF(A27="","",'Base salariés'!C27&amp;" "&amp;'Base salariés'!B27)</x:f>
      </x:c>
      <x:c r="C27" s="164" t="str">
        <x:f>IF(A27="","",'Base salariés'!E27)</x:f>
      </x:c>
      <x:c r="D27" s="164" t="str">
        <x:f>IF(A27="","",'Base salariés'!F27)</x:f>
      </x:c>
      <x:c r="E27" s="165"/>
      <x:c r="F27" s="165"/>
      <x:c r="G27" s="164"/>
      <x:c r="H27" s="164"/>
      <x:c r="I27" s="164"/>
      <x:c r="J27" s="164"/>
      <x:c r="K27" s="164"/>
      <x:c r="L27" s="164"/>
      <x:c r="M27" s="164"/>
      <x:c r="N27" s="172" t="n">
        <x:f>COUNTIF(G27:M27,"☑")/7</x:f>
        <x:v>0</x:v>
      </x:c>
    </x:row>
    <x:row r="28" ht="20" customHeight="1">
      <x:c r="A28" s="164" t="n">
        <x:f>'Base salariés'!A28</x:f>
        <x:v>0</x:v>
      </x:c>
      <x:c r="B28" s="164" t="str">
        <x:f>IF(A28="","",'Base salariés'!C28&amp;" "&amp;'Base salariés'!B28)</x:f>
      </x:c>
      <x:c r="C28" s="164" t="str">
        <x:f>IF(A28="","",'Base salariés'!E28)</x:f>
      </x:c>
      <x:c r="D28" s="164" t="str">
        <x:f>IF(A28="","",'Base salariés'!F28)</x:f>
      </x:c>
      <x:c r="E28" s="165"/>
      <x:c r="F28" s="165"/>
      <x:c r="G28" s="164"/>
      <x:c r="H28" s="164"/>
      <x:c r="I28" s="164"/>
      <x:c r="J28" s="164"/>
      <x:c r="K28" s="164"/>
      <x:c r="L28" s="164"/>
      <x:c r="M28" s="164"/>
      <x:c r="N28" s="172" t="n">
        <x:f>COUNTIF(G28:M28,"☑")/7</x:f>
        <x:v>0</x:v>
      </x:c>
    </x:row>
    <x:row r="29" ht="20" customHeight="1">
      <x:c r="A29" s="164" t="n">
        <x:f>'Base salariés'!A29</x:f>
        <x:v>0</x:v>
      </x:c>
      <x:c r="B29" s="164" t="str">
        <x:f>IF(A29="","",'Base salariés'!C29&amp;" "&amp;'Base salariés'!B29)</x:f>
      </x:c>
      <x:c r="C29" s="164" t="str">
        <x:f>IF(A29="","",'Base salariés'!E29)</x:f>
      </x:c>
      <x:c r="D29" s="164" t="str">
        <x:f>IF(A29="","",'Base salariés'!F29)</x:f>
      </x:c>
      <x:c r="E29" s="165"/>
      <x:c r="F29" s="165"/>
      <x:c r="G29" s="164"/>
      <x:c r="H29" s="164"/>
      <x:c r="I29" s="164"/>
      <x:c r="J29" s="164"/>
      <x:c r="K29" s="164"/>
      <x:c r="L29" s="164"/>
      <x:c r="M29" s="164"/>
      <x:c r="N29" s="172" t="n">
        <x:f>COUNTIF(G29:M29,"☑")/7</x:f>
        <x:v>0</x:v>
      </x:c>
    </x:row>
    <x:row r="30" ht="20" customHeight="1">
      <x:c r="A30" s="164" t="n">
        <x:f>'Base salariés'!A30</x:f>
        <x:v>0</x:v>
      </x:c>
      <x:c r="B30" s="164" t="str">
        <x:f>IF(A30="","",'Base salariés'!C30&amp;" "&amp;'Base salariés'!B30)</x:f>
      </x:c>
      <x:c r="C30" s="164" t="str">
        <x:f>IF(A30="","",'Base salariés'!E30)</x:f>
      </x:c>
      <x:c r="D30" s="164" t="str">
        <x:f>IF(A30="","",'Base salariés'!F30)</x:f>
      </x:c>
      <x:c r="E30" s="165"/>
      <x:c r="F30" s="165"/>
      <x:c r="G30" s="164"/>
      <x:c r="H30" s="164"/>
      <x:c r="I30" s="164"/>
      <x:c r="J30" s="164"/>
      <x:c r="K30" s="164"/>
      <x:c r="L30" s="164"/>
      <x:c r="M30" s="164"/>
      <x:c r="N30" s="172" t="n">
        <x:f>COUNTIF(G30:M30,"☑")/7</x:f>
        <x:v>0</x:v>
      </x:c>
    </x:row>
    <x:row r="31" ht="20" customHeight="1">
      <x:c r="A31" s="164" t="n">
        <x:f>'Base salariés'!A31</x:f>
        <x:v>0</x:v>
      </x:c>
      <x:c r="B31" s="164" t="str">
        <x:f>IF(A31="","",'Base salariés'!C31&amp;" "&amp;'Base salariés'!B31)</x:f>
      </x:c>
      <x:c r="C31" s="164" t="str">
        <x:f>IF(A31="","",'Base salariés'!E31)</x:f>
      </x:c>
      <x:c r="D31" s="164" t="str">
        <x:f>IF(A31="","",'Base salariés'!F31)</x:f>
      </x:c>
      <x:c r="E31" s="165"/>
      <x:c r="F31" s="165"/>
      <x:c r="G31" s="164"/>
      <x:c r="H31" s="164"/>
      <x:c r="I31" s="164"/>
      <x:c r="J31" s="164"/>
      <x:c r="K31" s="164"/>
      <x:c r="L31" s="164"/>
      <x:c r="M31" s="164"/>
      <x:c r="N31" s="172" t="n">
        <x:f>COUNTIF(G31:M31,"☑")/7</x:f>
        <x:v>0</x:v>
      </x:c>
    </x:row>
    <x:row r="32" ht="20" customHeight="1">
      <x:c r="A32" s="164" t="n">
        <x:f>'Base salariés'!A32</x:f>
        <x:v>0</x:v>
      </x:c>
      <x:c r="B32" s="164" t="str">
        <x:f>IF(A32="","",'Base salariés'!C32&amp;" "&amp;'Base salariés'!B32)</x:f>
      </x:c>
      <x:c r="C32" s="164" t="str">
        <x:f>IF(A32="","",'Base salariés'!E32)</x:f>
      </x:c>
      <x:c r="D32" s="164" t="str">
        <x:f>IF(A32="","",'Base salariés'!F32)</x:f>
      </x:c>
      <x:c r="E32" s="165"/>
      <x:c r="F32" s="165"/>
      <x:c r="G32" s="164"/>
      <x:c r="H32" s="164"/>
      <x:c r="I32" s="164"/>
      <x:c r="J32" s="164"/>
      <x:c r="K32" s="164"/>
      <x:c r="L32" s="164"/>
      <x:c r="M32" s="164"/>
      <x:c r="N32" s="172" t="n">
        <x:f>COUNTIF(G32:M32,"☑")/7</x:f>
        <x:v>0</x:v>
      </x:c>
    </x:row>
    <x:row r="33" ht="20" customHeight="1">
      <x:c r="A33" s="164" t="n">
        <x:f>'Base salariés'!A33</x:f>
        <x:v>0</x:v>
      </x:c>
      <x:c r="B33" s="164" t="str">
        <x:f>IF(A33="","",'Base salariés'!C33&amp;" "&amp;'Base salariés'!B33)</x:f>
      </x:c>
      <x:c r="C33" s="164" t="str">
        <x:f>IF(A33="","",'Base salariés'!E33)</x:f>
      </x:c>
      <x:c r="D33" s="164" t="str">
        <x:f>IF(A33="","",'Base salariés'!F33)</x:f>
      </x:c>
      <x:c r="E33" s="165"/>
      <x:c r="F33" s="165"/>
      <x:c r="G33" s="164"/>
      <x:c r="H33" s="164"/>
      <x:c r="I33" s="164"/>
      <x:c r="J33" s="164"/>
      <x:c r="K33" s="164"/>
      <x:c r="L33" s="164"/>
      <x:c r="M33" s="164"/>
      <x:c r="N33" s="172" t="n">
        <x:f>COUNTIF(G33:M33,"☑")/7</x:f>
        <x:v>0</x:v>
      </x:c>
    </x:row>
    <x:row r="34" ht="20" customHeight="1">
      <x:c r="A34" s="164" t="n">
        <x:f>'Base salariés'!A34</x:f>
        <x:v>0</x:v>
      </x:c>
      <x:c r="B34" s="164" t="str">
        <x:f>IF(A34="","",'Base salariés'!C34&amp;" "&amp;'Base salariés'!B34)</x:f>
      </x:c>
      <x:c r="C34" s="164" t="str">
        <x:f>IF(A34="","",'Base salariés'!E34)</x:f>
      </x:c>
      <x:c r="D34" s="164" t="str">
        <x:f>IF(A34="","",'Base salariés'!F34)</x:f>
      </x:c>
      <x:c r="E34" s="165"/>
      <x:c r="F34" s="165"/>
      <x:c r="G34" s="164"/>
      <x:c r="H34" s="164"/>
      <x:c r="I34" s="164"/>
      <x:c r="J34" s="164"/>
      <x:c r="K34" s="164"/>
      <x:c r="L34" s="164"/>
      <x:c r="M34" s="164"/>
      <x:c r="N34" s="172" t="n">
        <x:f>COUNTIF(G34:M34,"☑")/7</x:f>
        <x:v>0</x:v>
      </x:c>
    </x:row>
    <x:row r="35" ht="20" customHeight="1">
      <x:c r="A35" s="164" t="n">
        <x:f>'Base salariés'!A35</x:f>
        <x:v>0</x:v>
      </x:c>
      <x:c r="B35" s="164" t="str">
        <x:f>IF(A35="","",'Base salariés'!C35&amp;" "&amp;'Base salariés'!B35)</x:f>
      </x:c>
      <x:c r="C35" s="164" t="str">
        <x:f>IF(A35="","",'Base salariés'!E35)</x:f>
      </x:c>
      <x:c r="D35" s="164" t="str">
        <x:f>IF(A35="","",'Base salariés'!F35)</x:f>
      </x:c>
      <x:c r="E35" s="165"/>
      <x:c r="F35" s="165"/>
      <x:c r="G35" s="164"/>
      <x:c r="H35" s="164"/>
      <x:c r="I35" s="164"/>
      <x:c r="J35" s="164"/>
      <x:c r="K35" s="164"/>
      <x:c r="L35" s="164"/>
      <x:c r="M35" s="164"/>
      <x:c r="N35" s="172" t="n">
        <x:f>COUNTIF(G35:M35,"☑")/7</x:f>
        <x:v>0</x:v>
      </x:c>
    </x:row>
    <x:row r="36" ht="20" customHeight="1">
      <x:c r="A36" s="164" t="n">
        <x:f>'Base salariés'!A36</x:f>
        <x:v>0</x:v>
      </x:c>
      <x:c r="B36" s="164" t="str">
        <x:f>IF(A36="","",'Base salariés'!C36&amp;" "&amp;'Base salariés'!B36)</x:f>
      </x:c>
      <x:c r="C36" s="164" t="str">
        <x:f>IF(A36="","",'Base salariés'!E36)</x:f>
      </x:c>
      <x:c r="D36" s="164" t="str">
        <x:f>IF(A36="","",'Base salariés'!F36)</x:f>
      </x:c>
      <x:c r="E36" s="165"/>
      <x:c r="F36" s="165"/>
      <x:c r="G36" s="164"/>
      <x:c r="H36" s="164"/>
      <x:c r="I36" s="164"/>
      <x:c r="J36" s="164"/>
      <x:c r="K36" s="164"/>
      <x:c r="L36" s="164"/>
      <x:c r="M36" s="164"/>
      <x:c r="N36" s="172" t="n">
        <x:f>COUNTIF(G36:M36,"☑")/7</x:f>
        <x:v>0</x:v>
      </x:c>
    </x:row>
    <x:row r="37" ht="20" customHeight="1">
      <x:c r="A37" s="164" t="n">
        <x:f>'Base salariés'!A37</x:f>
        <x:v>0</x:v>
      </x:c>
      <x:c r="B37" s="164" t="str">
        <x:f>IF(A37="","",'Base salariés'!C37&amp;" "&amp;'Base salariés'!B37)</x:f>
      </x:c>
      <x:c r="C37" s="164" t="str">
        <x:f>IF(A37="","",'Base salariés'!E37)</x:f>
      </x:c>
      <x:c r="D37" s="164" t="str">
        <x:f>IF(A37="","",'Base salariés'!F37)</x:f>
      </x:c>
      <x:c r="E37" s="165"/>
      <x:c r="F37" s="165"/>
      <x:c r="G37" s="164"/>
      <x:c r="H37" s="164"/>
      <x:c r="I37" s="164"/>
      <x:c r="J37" s="164"/>
      <x:c r="K37" s="164"/>
      <x:c r="L37" s="164"/>
      <x:c r="M37" s="164"/>
      <x:c r="N37" s="172" t="n">
        <x:f>COUNTIF(G37:M37,"☑")/7</x:f>
        <x:v>0</x:v>
      </x:c>
    </x:row>
    <x:row r="38" ht="20" customHeight="1">
      <x:c r="A38" s="164" t="n">
        <x:f>'Base salariés'!A38</x:f>
        <x:v>0</x:v>
      </x:c>
      <x:c r="B38" s="164" t="str">
        <x:f>IF(A38="","",'Base salariés'!C38&amp;" "&amp;'Base salariés'!B38)</x:f>
      </x:c>
      <x:c r="C38" s="164" t="str">
        <x:f>IF(A38="","",'Base salariés'!E38)</x:f>
      </x:c>
      <x:c r="D38" s="164" t="str">
        <x:f>IF(A38="","",'Base salariés'!F38)</x:f>
      </x:c>
      <x:c r="E38" s="165"/>
      <x:c r="F38" s="165"/>
      <x:c r="G38" s="164"/>
      <x:c r="H38" s="164"/>
      <x:c r="I38" s="164"/>
      <x:c r="J38" s="164"/>
      <x:c r="K38" s="164"/>
      <x:c r="L38" s="164"/>
      <x:c r="M38" s="164"/>
      <x:c r="N38" s="172" t="n">
        <x:f>COUNTIF(G38:M38,"☑")/7</x:f>
        <x:v>0</x:v>
      </x:c>
    </x:row>
    <x:row r="39" ht="20" customHeight="1">
      <x:c r="A39" s="164" t="n">
        <x:f>'Base salariés'!A39</x:f>
        <x:v>0</x:v>
      </x:c>
      <x:c r="B39" s="164" t="str">
        <x:f>IF(A39="","",'Base salariés'!C39&amp;" "&amp;'Base salariés'!B39)</x:f>
      </x:c>
      <x:c r="C39" s="164" t="str">
        <x:f>IF(A39="","",'Base salariés'!E39)</x:f>
      </x:c>
      <x:c r="D39" s="164" t="str">
        <x:f>IF(A39="","",'Base salariés'!F39)</x:f>
      </x:c>
      <x:c r="E39" s="165"/>
      <x:c r="F39" s="165"/>
      <x:c r="G39" s="164"/>
      <x:c r="H39" s="164"/>
      <x:c r="I39" s="164"/>
      <x:c r="J39" s="164"/>
      <x:c r="K39" s="164"/>
      <x:c r="L39" s="164"/>
      <x:c r="M39" s="164"/>
      <x:c r="N39" s="172" t="n">
        <x:f>COUNTIF(G39:M39,"☑")/7</x:f>
        <x:v>0</x:v>
      </x:c>
    </x:row>
    <x:row r="40" ht="20" customHeight="1">
      <x:c r="A40" s="164" t="n">
        <x:f>'Base salariés'!A40</x:f>
        <x:v>0</x:v>
      </x:c>
      <x:c r="B40" s="164" t="str">
        <x:f>IF(A40="","",'Base salariés'!C40&amp;" "&amp;'Base salariés'!B40)</x:f>
      </x:c>
      <x:c r="C40" s="164" t="str">
        <x:f>IF(A40="","",'Base salariés'!E40)</x:f>
      </x:c>
      <x:c r="D40" s="164" t="str">
        <x:f>IF(A40="","",'Base salariés'!F40)</x:f>
      </x:c>
      <x:c r="E40" s="165"/>
      <x:c r="F40" s="165"/>
      <x:c r="G40" s="164"/>
      <x:c r="H40" s="164"/>
      <x:c r="I40" s="164"/>
      <x:c r="J40" s="164"/>
      <x:c r="K40" s="164"/>
      <x:c r="L40" s="164"/>
      <x:c r="M40" s="164"/>
      <x:c r="N40" s="172" t="n">
        <x:f>COUNTIF(G40:M40,"☑")/7</x:f>
        <x:v>0</x:v>
      </x:c>
    </x:row>
    <x:row r="41" ht="20" customHeight="1">
      <x:c r="A41" s="164" t="n">
        <x:f>'Base salariés'!A41</x:f>
        <x:v>0</x:v>
      </x:c>
      <x:c r="B41" s="164" t="str">
        <x:f>IF(A41="","",'Base salariés'!C41&amp;" "&amp;'Base salariés'!B41)</x:f>
      </x:c>
      <x:c r="C41" s="164" t="str">
        <x:f>IF(A41="","",'Base salariés'!E41)</x:f>
      </x:c>
      <x:c r="D41" s="164" t="str">
        <x:f>IF(A41="","",'Base salariés'!F41)</x:f>
      </x:c>
      <x:c r="E41" s="165"/>
      <x:c r="F41" s="165"/>
      <x:c r="G41" s="164"/>
      <x:c r="H41" s="164"/>
      <x:c r="I41" s="164"/>
      <x:c r="J41" s="164"/>
      <x:c r="K41" s="164"/>
      <x:c r="L41" s="164"/>
      <x:c r="M41" s="164"/>
      <x:c r="N41" s="172" t="n">
        <x:f>COUNTIF(G41:M41,"☑")/7</x:f>
        <x:v>0</x:v>
      </x:c>
    </x:row>
    <x:row r="42" ht="20" customHeight="1">
      <x:c r="A42" s="164" t="n">
        <x:f>'Base salariés'!A42</x:f>
        <x:v>0</x:v>
      </x:c>
      <x:c r="B42" s="164" t="str">
        <x:f>IF(A42="","",'Base salariés'!C42&amp;" "&amp;'Base salariés'!B42)</x:f>
      </x:c>
      <x:c r="C42" s="164" t="str">
        <x:f>IF(A42="","",'Base salariés'!E42)</x:f>
      </x:c>
      <x:c r="D42" s="164" t="str">
        <x:f>IF(A42="","",'Base salariés'!F42)</x:f>
      </x:c>
      <x:c r="E42" s="165"/>
      <x:c r="F42" s="165"/>
      <x:c r="G42" s="164"/>
      <x:c r="H42" s="164"/>
      <x:c r="I42" s="164"/>
      <x:c r="J42" s="164"/>
      <x:c r="K42" s="164"/>
      <x:c r="L42" s="164"/>
      <x:c r="M42" s="164"/>
      <x:c r="N42" s="172" t="n">
        <x:f>COUNTIF(G42:M42,"☑")/7</x:f>
        <x:v>0</x:v>
      </x:c>
    </x:row>
    <x:row r="43" ht="20" customHeight="1">
      <x:c r="A43" s="164" t="n">
        <x:f>'Base salariés'!A43</x:f>
        <x:v>0</x:v>
      </x:c>
      <x:c r="B43" s="164" t="str">
        <x:f>IF(A43="","",'Base salariés'!C43&amp;" "&amp;'Base salariés'!B43)</x:f>
      </x:c>
      <x:c r="C43" s="164" t="str">
        <x:f>IF(A43="","",'Base salariés'!E43)</x:f>
      </x:c>
      <x:c r="D43" s="164" t="str">
        <x:f>IF(A43="","",'Base salariés'!F43)</x:f>
      </x:c>
      <x:c r="E43" s="165"/>
      <x:c r="F43" s="165"/>
      <x:c r="G43" s="164"/>
      <x:c r="H43" s="164"/>
      <x:c r="I43" s="164"/>
      <x:c r="J43" s="164"/>
      <x:c r="K43" s="164"/>
      <x:c r="L43" s="164"/>
      <x:c r="M43" s="164"/>
      <x:c r="N43" s="172" t="n">
        <x:f>COUNTIF(G43:M43,"☑")/7</x:f>
        <x:v>0</x:v>
      </x:c>
    </x:row>
    <x:row r="44" ht="20" customHeight="1">
      <x:c r="A44" s="164" t="n">
        <x:f>'Base salariés'!A44</x:f>
        <x:v>0</x:v>
      </x:c>
      <x:c r="B44" s="164" t="str">
        <x:f>IF(A44="","",'Base salariés'!C44&amp;" "&amp;'Base salariés'!B44)</x:f>
      </x:c>
      <x:c r="C44" s="164" t="str">
        <x:f>IF(A44="","",'Base salariés'!E44)</x:f>
      </x:c>
      <x:c r="D44" s="164" t="str">
        <x:f>IF(A44="","",'Base salariés'!F44)</x:f>
      </x:c>
      <x:c r="E44" s="165"/>
      <x:c r="F44" s="165"/>
      <x:c r="G44" s="164"/>
      <x:c r="H44" s="164"/>
      <x:c r="I44" s="164"/>
      <x:c r="J44" s="164"/>
      <x:c r="K44" s="164"/>
      <x:c r="L44" s="164"/>
      <x:c r="M44" s="164"/>
      <x:c r="N44" s="172" t="n">
        <x:f>COUNTIF(G44:M44,"☑")/7</x:f>
        <x:v>0</x:v>
      </x:c>
    </x:row>
    <x:row r="45" ht="20" customHeight="1">
      <x:c r="A45" s="164" t="n">
        <x:f>'Base salariés'!A45</x:f>
        <x:v>0</x:v>
      </x:c>
      <x:c r="B45" s="164" t="str">
        <x:f>IF(A45="","",'Base salariés'!C45&amp;" "&amp;'Base salariés'!B45)</x:f>
      </x:c>
      <x:c r="C45" s="164" t="str">
        <x:f>IF(A45="","",'Base salariés'!E45)</x:f>
      </x:c>
      <x:c r="D45" s="164" t="str">
        <x:f>IF(A45="","",'Base salariés'!F45)</x:f>
      </x:c>
      <x:c r="E45" s="165"/>
      <x:c r="F45" s="165"/>
      <x:c r="G45" s="164"/>
      <x:c r="H45" s="164"/>
      <x:c r="I45" s="164"/>
      <x:c r="J45" s="164"/>
      <x:c r="K45" s="164"/>
      <x:c r="L45" s="164"/>
      <x:c r="M45" s="164"/>
      <x:c r="N45" s="172" t="n">
        <x:f>COUNTIF(G45:M45,"☑")/7</x:f>
        <x:v>0</x:v>
      </x:c>
    </x:row>
    <x:row r="46" ht="20" customHeight="1">
      <x:c r="A46" s="164" t="n">
        <x:f>'Base salariés'!A46</x:f>
        <x:v>0</x:v>
      </x:c>
      <x:c r="B46" s="164" t="str">
        <x:f>IF(A46="","",'Base salariés'!C46&amp;" "&amp;'Base salariés'!B46)</x:f>
      </x:c>
      <x:c r="C46" s="164" t="str">
        <x:f>IF(A46="","",'Base salariés'!E46)</x:f>
      </x:c>
      <x:c r="D46" s="164" t="str">
        <x:f>IF(A46="","",'Base salariés'!F46)</x:f>
      </x:c>
      <x:c r="E46" s="165"/>
      <x:c r="F46" s="165"/>
      <x:c r="G46" s="164"/>
      <x:c r="H46" s="164"/>
      <x:c r="I46" s="164"/>
      <x:c r="J46" s="164"/>
      <x:c r="K46" s="164"/>
      <x:c r="L46" s="164"/>
      <x:c r="M46" s="164"/>
      <x:c r="N46" s="172" t="n">
        <x:f>COUNTIF(G46:M46,"☑")/7</x:f>
        <x:v>0</x:v>
      </x:c>
    </x:row>
    <x:row r="47" ht="20" customHeight="1">
      <x:c r="A47" s="164" t="n">
        <x:f>'Base salariés'!A47</x:f>
        <x:v>0</x:v>
      </x:c>
      <x:c r="B47" s="164" t="str">
        <x:f>IF(A47="","",'Base salariés'!C47&amp;" "&amp;'Base salariés'!B47)</x:f>
      </x:c>
      <x:c r="C47" s="164" t="str">
        <x:f>IF(A47="","",'Base salariés'!E47)</x:f>
      </x:c>
      <x:c r="D47" s="164" t="str">
        <x:f>IF(A47="","",'Base salariés'!F47)</x:f>
      </x:c>
      <x:c r="E47" s="165"/>
      <x:c r="F47" s="165"/>
      <x:c r="G47" s="164"/>
      <x:c r="H47" s="164"/>
      <x:c r="I47" s="164"/>
      <x:c r="J47" s="164"/>
      <x:c r="K47" s="164"/>
      <x:c r="L47" s="164"/>
      <x:c r="M47" s="164"/>
      <x:c r="N47" s="172" t="n">
        <x:f>COUNTIF(G47:M47,"☑")/7</x:f>
        <x:v>0</x:v>
      </x:c>
    </x:row>
    <x:row r="48" ht="20" customHeight="1">
      <x:c r="A48" s="164" t="n">
        <x:f>'Base salariés'!A48</x:f>
        <x:v>0</x:v>
      </x:c>
      <x:c r="B48" s="164" t="str">
        <x:f>IF(A48="","",'Base salariés'!C48&amp;" "&amp;'Base salariés'!B48)</x:f>
      </x:c>
      <x:c r="C48" s="164" t="str">
        <x:f>IF(A48="","",'Base salariés'!E48)</x:f>
      </x:c>
      <x:c r="D48" s="164" t="str">
        <x:f>IF(A48="","",'Base salariés'!F48)</x:f>
      </x:c>
      <x:c r="E48" s="165"/>
      <x:c r="F48" s="165"/>
      <x:c r="G48" s="164"/>
      <x:c r="H48" s="164"/>
      <x:c r="I48" s="164"/>
      <x:c r="J48" s="164"/>
      <x:c r="K48" s="164"/>
      <x:c r="L48" s="164"/>
      <x:c r="M48" s="164"/>
      <x:c r="N48" s="172" t="n">
        <x:f>COUNTIF(G48:M48,"☑")/7</x:f>
        <x:v>0</x:v>
      </x:c>
    </x:row>
    <x:row r="49" ht="20" customHeight="1">
      <x:c r="A49" s="164" t="n">
        <x:f>'Base salariés'!A49</x:f>
        <x:v>0</x:v>
      </x:c>
      <x:c r="B49" s="164" t="str">
        <x:f>IF(A49="","",'Base salariés'!C49&amp;" "&amp;'Base salariés'!B49)</x:f>
      </x:c>
      <x:c r="C49" s="164" t="str">
        <x:f>IF(A49="","",'Base salariés'!E49)</x:f>
      </x:c>
      <x:c r="D49" s="164" t="str">
        <x:f>IF(A49="","",'Base salariés'!F49)</x:f>
      </x:c>
      <x:c r="E49" s="165"/>
      <x:c r="F49" s="165"/>
      <x:c r="G49" s="164"/>
      <x:c r="H49" s="164"/>
      <x:c r="I49" s="164"/>
      <x:c r="J49" s="164"/>
      <x:c r="K49" s="164"/>
      <x:c r="L49" s="164"/>
      <x:c r="M49" s="164"/>
      <x:c r="N49" s="172" t="n">
        <x:f>COUNTIF(G49:M49,"☑")/7</x:f>
        <x:v>0</x:v>
      </x:c>
    </x:row>
    <x:row r="50" ht="20" customHeight="1">
      <x:c r="A50" s="164" t="n">
        <x:f>'Base salariés'!A50</x:f>
        <x:v>0</x:v>
      </x:c>
      <x:c r="B50" s="164" t="str">
        <x:f>IF(A50="","",'Base salariés'!C50&amp;" "&amp;'Base salariés'!B50)</x:f>
      </x:c>
      <x:c r="C50" s="164" t="str">
        <x:f>IF(A50="","",'Base salariés'!E50)</x:f>
      </x:c>
      <x:c r="D50" s="164" t="str">
        <x:f>IF(A50="","",'Base salariés'!F50)</x:f>
      </x:c>
      <x:c r="E50" s="165"/>
      <x:c r="F50" s="165"/>
      <x:c r="G50" s="164"/>
      <x:c r="H50" s="164"/>
      <x:c r="I50" s="164"/>
      <x:c r="J50" s="164"/>
      <x:c r="K50" s="164"/>
      <x:c r="L50" s="164"/>
      <x:c r="M50" s="164"/>
      <x:c r="N50" s="172" t="n">
        <x:f>COUNTIF(G50:M50,"☑")/7</x:f>
        <x:v>0</x:v>
      </x:c>
    </x:row>
    <x:row r="51" ht="20" customHeight="1">
      <x:c r="A51" s="164" t="n">
        <x:f>'Base salariés'!A51</x:f>
        <x:v>0</x:v>
      </x:c>
      <x:c r="B51" s="164" t="str">
        <x:f>IF(A51="","",'Base salariés'!C51&amp;" "&amp;'Base salariés'!B51)</x:f>
      </x:c>
      <x:c r="C51" s="164" t="str">
        <x:f>IF(A51="","",'Base salariés'!E51)</x:f>
      </x:c>
      <x:c r="D51" s="164" t="str">
        <x:f>IF(A51="","",'Base salariés'!F51)</x:f>
      </x:c>
      <x:c r="E51" s="165"/>
      <x:c r="F51" s="165"/>
      <x:c r="G51" s="164"/>
      <x:c r="H51" s="164"/>
      <x:c r="I51" s="164"/>
      <x:c r="J51" s="164"/>
      <x:c r="K51" s="164"/>
      <x:c r="L51" s="164"/>
      <x:c r="M51" s="164"/>
      <x:c r="N51" s="172" t="n">
        <x:f>COUNTIF(G51:M51,"☑")/7</x:f>
        <x:v>0</x:v>
      </x:c>
    </x:row>
    <x:row r="52" ht="20" customHeight="1">
      <x:c r="A52" s="164" t="n">
        <x:f>'Base salariés'!A52</x:f>
        <x:v>0</x:v>
      </x:c>
      <x:c r="B52" s="164" t="str">
        <x:f>IF(A52="","",'Base salariés'!C52&amp;" "&amp;'Base salariés'!B52)</x:f>
      </x:c>
      <x:c r="C52" s="164" t="str">
        <x:f>IF(A52="","",'Base salariés'!E52)</x:f>
      </x:c>
      <x:c r="D52" s="164" t="str">
        <x:f>IF(A52="","",'Base salariés'!F52)</x:f>
      </x:c>
      <x:c r="E52" s="165"/>
      <x:c r="F52" s="165"/>
      <x:c r="G52" s="164"/>
      <x:c r="H52" s="164"/>
      <x:c r="I52" s="164"/>
      <x:c r="J52" s="164"/>
      <x:c r="K52" s="164"/>
      <x:c r="L52" s="164"/>
      <x:c r="M52" s="164"/>
      <x:c r="N52" s="172" t="n">
        <x:f>COUNTIF(G52:M52,"☑")/7</x:f>
        <x:v>0</x:v>
      </x:c>
    </x:row>
    <x:row r="53" ht="20" customHeight="1">
      <x:c r="A53" s="164" t="n">
        <x:f>'Base salariés'!A53</x:f>
        <x:v>0</x:v>
      </x:c>
      <x:c r="B53" s="164" t="str">
        <x:f>IF(A53="","",'Base salariés'!C53&amp;" "&amp;'Base salariés'!B53)</x:f>
      </x:c>
      <x:c r="C53" s="164" t="str">
        <x:f>IF(A53="","",'Base salariés'!E53)</x:f>
      </x:c>
      <x:c r="D53" s="164" t="str">
        <x:f>IF(A53="","",'Base salariés'!F53)</x:f>
      </x:c>
      <x:c r="E53" s="165"/>
      <x:c r="F53" s="165"/>
      <x:c r="G53" s="164"/>
      <x:c r="H53" s="164"/>
      <x:c r="I53" s="164"/>
      <x:c r="J53" s="164"/>
      <x:c r="K53" s="164"/>
      <x:c r="L53" s="164"/>
      <x:c r="M53" s="164"/>
      <x:c r="N53" s="172" t="n">
        <x:f>COUNTIF(G53:M53,"☑")/7</x:f>
        <x:v>0</x:v>
      </x:c>
    </x:row>
    <x:row r="54" ht="20" customHeight="1">
      <x:c r="A54" s="164" t="n">
        <x:f>'Base salariés'!A54</x:f>
        <x:v>0</x:v>
      </x:c>
      <x:c r="B54" s="164" t="str">
        <x:f>IF(A54="","",'Base salariés'!C54&amp;" "&amp;'Base salariés'!B54)</x:f>
      </x:c>
      <x:c r="C54" s="164" t="str">
        <x:f>IF(A54="","",'Base salariés'!E54)</x:f>
      </x:c>
      <x:c r="D54" s="164" t="str">
        <x:f>IF(A54="","",'Base salariés'!F54)</x:f>
      </x:c>
      <x:c r="E54" s="165"/>
      <x:c r="F54" s="165"/>
      <x:c r="G54" s="164"/>
      <x:c r="H54" s="164"/>
      <x:c r="I54" s="164"/>
      <x:c r="J54" s="164"/>
      <x:c r="K54" s="164"/>
      <x:c r="L54" s="164"/>
      <x:c r="M54" s="164"/>
      <x:c r="N54" s="172" t="n">
        <x:f>COUNTIF(G54:M54,"☑")/7</x:f>
        <x:v>0</x:v>
      </x:c>
    </x:row>
    <x:row r="55" ht="20" customHeight="1">
      <x:c r="A55" s="164"/>
      <x:c r="B55" s="164"/>
      <x:c r="C55" s="164"/>
      <x:c r="D55" s="164"/>
      <x:c r="E55" s="164"/>
      <x:c r="F55" s="164"/>
      <x:c r="G55" s="164"/>
      <x:c r="H55" s="164"/>
      <x:c r="I55" s="164"/>
      <x:c r="J55" s="164"/>
      <x:c r="K55" s="164"/>
      <x:c r="L55" s="164"/>
      <x:c r="M55" s="164"/>
      <x:c r="N55" s="164"/>
    </x:row>
    <x:row r="56" ht="20" customHeight="1">
      <x:c r="A56" s="164"/>
      <x:c r="B56" s="164"/>
      <x:c r="C56" s="164"/>
      <x:c r="D56" s="164"/>
      <x:c r="E56" s="164"/>
      <x:c r="F56" s="164"/>
      <x:c r="G56" s="164"/>
      <x:c r="H56" s="164"/>
      <x:c r="I56" s="164"/>
      <x:c r="J56" s="164"/>
      <x:c r="K56" s="164"/>
      <x:c r="L56" s="164"/>
      <x:c r="M56" s="164"/>
      <x:c r="N56" s="164"/>
    </x:row>
    <x:row r="57" ht="20" customHeight="1">
      <x:c r="A57" s="164"/>
      <x:c r="B57" s="164"/>
      <x:c r="C57" s="164"/>
      <x:c r="D57" s="164"/>
      <x:c r="E57" s="164"/>
      <x:c r="F57" s="164"/>
      <x:c r="G57" s="164"/>
      <x:c r="H57" s="164"/>
      <x:c r="I57" s="164"/>
      <x:c r="J57" s="164"/>
      <x:c r="K57" s="164"/>
      <x:c r="L57" s="164"/>
      <x:c r="M57" s="164"/>
      <x:c r="N57" s="164"/>
    </x:row>
    <x:row r="58" ht="20" customHeight="1">
      <x:c r="A58" s="164"/>
      <x:c r="B58" s="164"/>
      <x:c r="C58" s="164"/>
      <x:c r="D58" s="164"/>
      <x:c r="E58" s="164"/>
      <x:c r="F58" s="164"/>
      <x:c r="G58" s="164"/>
      <x:c r="H58" s="164"/>
      <x:c r="I58" s="164"/>
      <x:c r="J58" s="164"/>
      <x:c r="K58" s="164"/>
      <x:c r="L58" s="164"/>
      <x:c r="M58" s="164"/>
      <x:c r="N58" s="164"/>
    </x:row>
    <x:row r="59" ht="20" customHeight="1">
      <x:c r="A59" s="164"/>
      <x:c r="B59" s="164"/>
      <x:c r="C59" s="164"/>
      <x:c r="D59" s="164"/>
      <x:c r="E59" s="164"/>
      <x:c r="F59" s="164"/>
      <x:c r="G59" s="164"/>
      <x:c r="H59" s="164"/>
      <x:c r="I59" s="164"/>
      <x:c r="J59" s="164"/>
      <x:c r="K59" s="164"/>
      <x:c r="L59" s="164"/>
      <x:c r="M59" s="164"/>
      <x:c r="N59" s="164"/>
    </x:row>
    <x:row r="60" ht="20" customHeight="1">
      <x:c r="A60" s="164"/>
      <x:c r="B60" s="164"/>
      <x:c r="C60" s="164"/>
      <x:c r="D60" s="164"/>
      <x:c r="E60" s="164"/>
      <x:c r="F60" s="164"/>
      <x:c r="G60" s="164"/>
      <x:c r="H60" s="164"/>
      <x:c r="I60" s="164"/>
      <x:c r="J60" s="164"/>
      <x:c r="K60" s="164"/>
      <x:c r="L60" s="164"/>
      <x:c r="M60" s="164"/>
      <x:c r="N60" s="164"/>
    </x:row>
    <x:row r="61" ht="20" customHeight="1">
      <x:c r="A61" s="164"/>
      <x:c r="B61" s="164"/>
      <x:c r="C61" s="164"/>
      <x:c r="D61" s="164"/>
      <x:c r="E61" s="164"/>
      <x:c r="F61" s="164"/>
      <x:c r="G61" s="164"/>
      <x:c r="H61" s="164"/>
      <x:c r="I61" s="164"/>
      <x:c r="J61" s="164"/>
      <x:c r="K61" s="164"/>
      <x:c r="L61" s="164"/>
      <x:c r="M61" s="164"/>
      <x:c r="N61" s="164"/>
    </x:row>
    <x:row r="62" ht="20" customHeight="1">
      <x:c r="A62" s="164"/>
      <x:c r="B62" s="164"/>
      <x:c r="C62" s="164"/>
      <x:c r="D62" s="164"/>
      <x:c r="E62" s="164"/>
      <x:c r="F62" s="164"/>
      <x:c r="G62" s="164"/>
      <x:c r="H62" s="164"/>
      <x:c r="I62" s="164"/>
      <x:c r="J62" s="164"/>
      <x:c r="K62" s="164"/>
      <x:c r="L62" s="164"/>
      <x:c r="M62" s="164"/>
      <x:c r="N62" s="164"/>
    </x:row>
    <x:row r="63" ht="20" customHeight="1">
      <x:c r="A63" s="164"/>
      <x:c r="B63" s="164"/>
      <x:c r="C63" s="164"/>
      <x:c r="D63" s="164"/>
      <x:c r="E63" s="164"/>
      <x:c r="F63" s="164"/>
      <x:c r="G63" s="164"/>
      <x:c r="H63" s="164"/>
      <x:c r="I63" s="164"/>
      <x:c r="J63" s="164"/>
      <x:c r="K63" s="164"/>
      <x:c r="L63" s="164"/>
      <x:c r="M63" s="164"/>
      <x:c r="N63" s="164"/>
    </x:row>
    <x:row r="64" ht="20" customHeight="1">
      <x:c r="A64" s="164"/>
      <x:c r="B64" s="164"/>
      <x:c r="C64" s="164"/>
      <x:c r="D64" s="164"/>
      <x:c r="E64" s="164"/>
      <x:c r="F64" s="164"/>
      <x:c r="G64" s="164"/>
      <x:c r="H64" s="164"/>
      <x:c r="I64" s="164"/>
      <x:c r="J64" s="164"/>
      <x:c r="K64" s="164"/>
      <x:c r="L64" s="164"/>
      <x:c r="M64" s="164"/>
      <x:c r="N64" s="164"/>
    </x:row>
    <x:row r="65" ht="20" customHeight="1">
      <x:c r="A65" s="164"/>
      <x:c r="B65" s="164"/>
      <x:c r="C65" s="164"/>
      <x:c r="D65" s="164"/>
      <x:c r="E65" s="164"/>
      <x:c r="F65" s="164"/>
      <x:c r="G65" s="164"/>
      <x:c r="H65" s="164"/>
      <x:c r="I65" s="164"/>
      <x:c r="J65" s="164"/>
      <x:c r="K65" s="164"/>
      <x:c r="L65" s="164"/>
      <x:c r="M65" s="164"/>
      <x:c r="N65" s="164"/>
    </x:row>
    <x:row r="66" ht="20" customHeight="1">
      <x:c r="A66" s="164"/>
      <x:c r="B66" s="164"/>
      <x:c r="C66" s="164"/>
      <x:c r="D66" s="164"/>
      <x:c r="E66" s="164"/>
      <x:c r="F66" s="164"/>
      <x:c r="G66" s="164"/>
      <x:c r="H66" s="164"/>
      <x:c r="I66" s="164"/>
      <x:c r="J66" s="164"/>
      <x:c r="K66" s="164"/>
      <x:c r="L66" s="164"/>
      <x:c r="M66" s="164"/>
      <x:c r="N66" s="164"/>
    </x:row>
    <x:row r="67" ht="20" customHeight="1">
      <x:c r="A67" s="164"/>
      <x:c r="B67" s="164"/>
      <x:c r="C67" s="164"/>
      <x:c r="D67" s="164"/>
      <x:c r="E67" s="164"/>
      <x:c r="F67" s="164"/>
      <x:c r="G67" s="164"/>
      <x:c r="H67" s="164"/>
      <x:c r="I67" s="164"/>
      <x:c r="J67" s="164"/>
      <x:c r="K67" s="164"/>
      <x:c r="L67" s="164"/>
      <x:c r="M67" s="164"/>
      <x:c r="N67" s="164"/>
    </x:row>
    <x:row r="68" ht="20" customHeight="1">
      <x:c r="A68" s="164"/>
      <x:c r="B68" s="164"/>
      <x:c r="C68" s="164"/>
      <x:c r="D68" s="164"/>
      <x:c r="E68" s="164"/>
      <x:c r="F68" s="164"/>
      <x:c r="G68" s="164"/>
      <x:c r="H68" s="164"/>
      <x:c r="I68" s="164"/>
      <x:c r="J68" s="164"/>
      <x:c r="K68" s="164"/>
      <x:c r="L68" s="164"/>
      <x:c r="M68" s="164"/>
      <x:c r="N68" s="164"/>
    </x:row>
    <x:row r="69" ht="20" customHeight="1">
      <x:c r="A69" s="164"/>
      <x:c r="B69" s="164"/>
      <x:c r="C69" s="164"/>
      <x:c r="D69" s="164"/>
      <x:c r="E69" s="164"/>
      <x:c r="F69" s="164"/>
      <x:c r="G69" s="164"/>
      <x:c r="H69" s="164"/>
      <x:c r="I69" s="164"/>
      <x:c r="J69" s="164"/>
      <x:c r="K69" s="164"/>
      <x:c r="L69" s="164"/>
      <x:c r="M69" s="164"/>
      <x:c r="N69" s="164"/>
    </x:row>
    <x:row r="70" ht="20" customHeight="1">
      <x:c r="A70" s="164"/>
      <x:c r="B70" s="164"/>
      <x:c r="C70" s="164"/>
      <x:c r="D70" s="164"/>
      <x:c r="E70" s="164"/>
      <x:c r="F70" s="164"/>
      <x:c r="G70" s="164"/>
      <x:c r="H70" s="164"/>
      <x:c r="I70" s="164"/>
      <x:c r="J70" s="164"/>
      <x:c r="K70" s="164"/>
      <x:c r="L70" s="164"/>
      <x:c r="M70" s="164"/>
      <x:c r="N70" s="164"/>
    </x:row>
    <x:row r="71" ht="20" customHeight="1">
      <x:c r="A71" s="164"/>
      <x:c r="B71" s="164"/>
      <x:c r="C71" s="164"/>
      <x:c r="D71" s="164"/>
      <x:c r="E71" s="164"/>
      <x:c r="F71" s="164"/>
      <x:c r="G71" s="164"/>
      <x:c r="H71" s="164"/>
      <x:c r="I71" s="164"/>
      <x:c r="J71" s="164"/>
      <x:c r="K71" s="164"/>
      <x:c r="L71" s="164"/>
      <x:c r="M71" s="164"/>
      <x:c r="N71" s="164"/>
    </x:row>
    <x:row r="72" ht="20" customHeight="1">
      <x:c r="A72" s="164"/>
      <x:c r="B72" s="164"/>
      <x:c r="C72" s="164"/>
      <x:c r="D72" s="164"/>
      <x:c r="E72" s="164"/>
      <x:c r="F72" s="164"/>
      <x:c r="G72" s="164"/>
      <x:c r="H72" s="164"/>
      <x:c r="I72" s="164"/>
      <x:c r="J72" s="164"/>
      <x:c r="K72" s="164"/>
      <x:c r="L72" s="164"/>
      <x:c r="M72" s="164"/>
      <x:c r="N72" s="164"/>
    </x:row>
    <x:row r="73" ht="20" customHeight="1">
      <x:c r="A73" s="164"/>
      <x:c r="B73" s="164"/>
      <x:c r="C73" s="164"/>
      <x:c r="D73" s="164"/>
      <x:c r="E73" s="164"/>
      <x:c r="F73" s="164"/>
      <x:c r="G73" s="164"/>
      <x:c r="H73" s="164"/>
      <x:c r="I73" s="164"/>
      <x:c r="J73" s="164"/>
      <x:c r="K73" s="164"/>
      <x:c r="L73" s="164"/>
      <x:c r="M73" s="164"/>
      <x:c r="N73" s="164"/>
    </x:row>
    <x:row r="74" ht="20" customHeight="1">
      <x:c r="A74" s="164"/>
      <x:c r="B74" s="164"/>
      <x:c r="C74" s="164"/>
      <x:c r="D74" s="164"/>
      <x:c r="E74" s="164"/>
      <x:c r="F74" s="164"/>
      <x:c r="G74" s="164"/>
      <x:c r="H74" s="164"/>
      <x:c r="I74" s="164"/>
      <x:c r="J74" s="164"/>
      <x:c r="K74" s="164"/>
      <x:c r="L74" s="164"/>
      <x:c r="M74" s="164"/>
      <x:c r="N74" s="164"/>
    </x:row>
    <x:row r="75" ht="20" customHeight="1">
      <x:c r="A75" s="164"/>
      <x:c r="B75" s="164"/>
      <x:c r="C75" s="164"/>
      <x:c r="D75" s="164"/>
      <x:c r="E75" s="164"/>
      <x:c r="F75" s="164"/>
      <x:c r="G75" s="164"/>
      <x:c r="H75" s="164"/>
      <x:c r="I75" s="164"/>
      <x:c r="J75" s="164"/>
      <x:c r="K75" s="164"/>
      <x:c r="L75" s="164"/>
      <x:c r="M75" s="164"/>
      <x:c r="N75" s="164"/>
    </x:row>
    <x:row r="76" ht="20" customHeight="1">
      <x:c r="A76" s="164"/>
      <x:c r="B76" s="164"/>
      <x:c r="C76" s="164"/>
      <x:c r="D76" s="164"/>
      <x:c r="E76" s="164"/>
      <x:c r="F76" s="164"/>
      <x:c r="G76" s="164"/>
      <x:c r="H76" s="164"/>
      <x:c r="I76" s="164"/>
      <x:c r="J76" s="164"/>
      <x:c r="K76" s="164"/>
      <x:c r="L76" s="164"/>
      <x:c r="M76" s="164"/>
      <x:c r="N76" s="164"/>
    </x:row>
    <x:row r="77" ht="20" customHeight="1">
      <x:c r="A77" s="164"/>
      <x:c r="B77" s="164"/>
      <x:c r="C77" s="164"/>
      <x:c r="D77" s="164"/>
      <x:c r="E77" s="164"/>
      <x:c r="F77" s="164"/>
      <x:c r="G77" s="164"/>
      <x:c r="H77" s="164"/>
      <x:c r="I77" s="164"/>
      <x:c r="J77" s="164"/>
      <x:c r="K77" s="164"/>
      <x:c r="L77" s="164"/>
      <x:c r="M77" s="164"/>
      <x:c r="N77" s="164"/>
    </x:row>
    <x:row r="78" ht="20" customHeight="1">
      <x:c r="A78" s="164"/>
      <x:c r="B78" s="164"/>
      <x:c r="C78" s="164"/>
      <x:c r="D78" s="164"/>
      <x:c r="E78" s="164"/>
      <x:c r="F78" s="164"/>
      <x:c r="G78" s="164"/>
      <x:c r="H78" s="164"/>
      <x:c r="I78" s="164"/>
      <x:c r="J78" s="164"/>
      <x:c r="K78" s="164"/>
      <x:c r="L78" s="164"/>
      <x:c r="M78" s="164"/>
      <x:c r="N78" s="164"/>
    </x:row>
    <x:row r="79" ht="20" customHeight="1">
      <x:c r="A79" s="164"/>
      <x:c r="B79" s="164"/>
      <x:c r="C79" s="164"/>
      <x:c r="D79" s="164"/>
      <x:c r="E79" s="164"/>
      <x:c r="F79" s="164"/>
      <x:c r="G79" s="164"/>
      <x:c r="H79" s="164"/>
      <x:c r="I79" s="164"/>
      <x:c r="J79" s="164"/>
      <x:c r="K79" s="164"/>
      <x:c r="L79" s="164"/>
      <x:c r="M79" s="164"/>
      <x:c r="N79" s="164"/>
    </x:row>
    <x:row r="80" ht="20" customHeight="1">
      <x:c r="A80" s="164"/>
      <x:c r="B80" s="164"/>
      <x:c r="C80" s="164"/>
      <x:c r="D80" s="164"/>
      <x:c r="E80" s="164"/>
      <x:c r="F80" s="164"/>
      <x:c r="G80" s="164"/>
      <x:c r="H80" s="164"/>
      <x:c r="I80" s="164"/>
      <x:c r="J80" s="164"/>
      <x:c r="K80" s="164"/>
      <x:c r="L80" s="164"/>
      <x:c r="M80" s="164"/>
      <x:c r="N80" s="164"/>
    </x:row>
    <x:row r="81" ht="20" customHeight="1">
      <x:c r="A81" s="164"/>
      <x:c r="B81" s="164"/>
      <x:c r="C81" s="164"/>
      <x:c r="D81" s="164"/>
      <x:c r="E81" s="164"/>
      <x:c r="F81" s="164"/>
      <x:c r="G81" s="164"/>
      <x:c r="H81" s="164"/>
      <x:c r="I81" s="164"/>
      <x:c r="J81" s="164"/>
      <x:c r="K81" s="164"/>
      <x:c r="L81" s="164"/>
      <x:c r="M81" s="164"/>
      <x:c r="N81" s="164"/>
    </x:row>
    <x:row r="82" ht="20" customHeight="1">
      <x:c r="A82" s="164"/>
      <x:c r="B82" s="164"/>
      <x:c r="C82" s="164"/>
      <x:c r="D82" s="164"/>
      <x:c r="E82" s="164"/>
      <x:c r="F82" s="164"/>
      <x:c r="G82" s="164"/>
      <x:c r="H82" s="164"/>
      <x:c r="I82" s="164"/>
      <x:c r="J82" s="164"/>
      <x:c r="K82" s="164"/>
      <x:c r="L82" s="164"/>
      <x:c r="M82" s="164"/>
      <x:c r="N82" s="164"/>
    </x:row>
    <x:row r="83" ht="20" customHeight="1">
      <x:c r="A83" s="164"/>
      <x:c r="B83" s="164"/>
      <x:c r="C83" s="164"/>
      <x:c r="D83" s="164"/>
      <x:c r="E83" s="164"/>
      <x:c r="F83" s="164"/>
      <x:c r="G83" s="164"/>
      <x:c r="H83" s="164"/>
      <x:c r="I83" s="164"/>
      <x:c r="J83" s="164"/>
      <x:c r="K83" s="164"/>
      <x:c r="L83" s="164"/>
      <x:c r="M83" s="164"/>
      <x:c r="N83" s="164"/>
    </x:row>
    <x:row r="84" ht="20" customHeight="1">
      <x:c r="A84" s="164"/>
      <x:c r="B84" s="164"/>
      <x:c r="C84" s="164"/>
      <x:c r="D84" s="164"/>
      <x:c r="E84" s="164"/>
      <x:c r="F84" s="164"/>
      <x:c r="G84" s="164"/>
      <x:c r="H84" s="164"/>
      <x:c r="I84" s="164"/>
      <x:c r="J84" s="164"/>
      <x:c r="K84" s="164"/>
      <x:c r="L84" s="164"/>
      <x:c r="M84" s="164"/>
      <x:c r="N84" s="164"/>
    </x:row>
    <x:row r="85" ht="20" customHeight="1">
      <x:c r="A85" s="164"/>
      <x:c r="B85" s="164"/>
      <x:c r="C85" s="164"/>
      <x:c r="D85" s="164"/>
      <x:c r="E85" s="164"/>
      <x:c r="F85" s="164"/>
      <x:c r="G85" s="164"/>
      <x:c r="H85" s="164"/>
      <x:c r="I85" s="164"/>
      <x:c r="J85" s="164"/>
      <x:c r="K85" s="164"/>
      <x:c r="L85" s="164"/>
      <x:c r="M85" s="164"/>
      <x:c r="N85" s="164"/>
    </x:row>
    <x:row r="86" ht="20" customHeight="1">
      <x:c r="A86" s="164"/>
      <x:c r="B86" s="164"/>
      <x:c r="C86" s="164"/>
      <x:c r="D86" s="164"/>
      <x:c r="E86" s="164"/>
      <x:c r="F86" s="164"/>
      <x:c r="G86" s="164"/>
      <x:c r="H86" s="164"/>
      <x:c r="I86" s="164"/>
      <x:c r="J86" s="164"/>
      <x:c r="K86" s="164"/>
      <x:c r="L86" s="164"/>
      <x:c r="M86" s="164"/>
      <x:c r="N86" s="164"/>
    </x:row>
    <x:row r="87" ht="20" customHeight="1">
      <x:c r="A87" s="164"/>
      <x:c r="B87" s="164"/>
      <x:c r="C87" s="164"/>
      <x:c r="D87" s="164"/>
      <x:c r="E87" s="164"/>
      <x:c r="F87" s="164"/>
      <x:c r="G87" s="164"/>
      <x:c r="H87" s="164"/>
      <x:c r="I87" s="164"/>
      <x:c r="J87" s="164"/>
      <x:c r="K87" s="164"/>
      <x:c r="L87" s="164"/>
      <x:c r="M87" s="164"/>
      <x:c r="N87" s="164"/>
    </x:row>
    <x:row r="88" ht="20" customHeight="1">
      <x:c r="A88" s="164"/>
      <x:c r="B88" s="164"/>
      <x:c r="C88" s="164"/>
      <x:c r="D88" s="164"/>
      <x:c r="E88" s="164"/>
      <x:c r="F88" s="164"/>
      <x:c r="G88" s="164"/>
      <x:c r="H88" s="164"/>
      <x:c r="I88" s="164"/>
      <x:c r="J88" s="164"/>
      <x:c r="K88" s="164"/>
      <x:c r="L88" s="164"/>
      <x:c r="M88" s="164"/>
      <x:c r="N88" s="164"/>
    </x:row>
    <x:row r="89" ht="20" customHeight="1">
      <x:c r="A89" s="164"/>
      <x:c r="B89" s="164"/>
      <x:c r="C89" s="164"/>
      <x:c r="D89" s="164"/>
      <x:c r="E89" s="164"/>
      <x:c r="F89" s="164"/>
      <x:c r="G89" s="164"/>
      <x:c r="H89" s="164"/>
      <x:c r="I89" s="164"/>
      <x:c r="J89" s="164"/>
      <x:c r="K89" s="164"/>
      <x:c r="L89" s="164"/>
      <x:c r="M89" s="164"/>
      <x:c r="N89" s="164"/>
    </x:row>
    <x:row r="90" ht="20" customHeight="1">
      <x:c r="A90" s="164"/>
      <x:c r="B90" s="164"/>
      <x:c r="C90" s="164"/>
      <x:c r="D90" s="164"/>
      <x:c r="E90" s="164"/>
      <x:c r="F90" s="164"/>
      <x:c r="G90" s="164"/>
      <x:c r="H90" s="164"/>
      <x:c r="I90" s="164"/>
      <x:c r="J90" s="164"/>
      <x:c r="K90" s="164"/>
      <x:c r="L90" s="164"/>
      <x:c r="M90" s="164"/>
      <x:c r="N90" s="164"/>
    </x:row>
    <x:row r="91" ht="20" customHeight="1">
      <x:c r="A91" s="164"/>
      <x:c r="B91" s="164"/>
      <x:c r="C91" s="164"/>
      <x:c r="D91" s="164"/>
      <x:c r="E91" s="164"/>
      <x:c r="F91" s="164"/>
      <x:c r="G91" s="164"/>
      <x:c r="H91" s="164"/>
      <x:c r="I91" s="164"/>
      <x:c r="J91" s="164"/>
      <x:c r="K91" s="164"/>
      <x:c r="L91" s="164"/>
      <x:c r="M91" s="164"/>
      <x:c r="N91" s="164"/>
    </x:row>
    <x:row r="92" ht="20" customHeight="1">
      <x:c r="A92" s="164"/>
      <x:c r="B92" s="164"/>
      <x:c r="C92" s="164"/>
      <x:c r="D92" s="164"/>
      <x:c r="E92" s="164"/>
      <x:c r="F92" s="164"/>
      <x:c r="G92" s="164"/>
      <x:c r="H92" s="164"/>
      <x:c r="I92" s="164"/>
      <x:c r="J92" s="164"/>
      <x:c r="K92" s="164"/>
      <x:c r="L92" s="164"/>
      <x:c r="M92" s="164"/>
      <x:c r="N92" s="164"/>
    </x:row>
    <x:row r="93" ht="20" customHeight="1">
      <x:c r="A93" s="164"/>
      <x:c r="B93" s="164"/>
      <x:c r="C93" s="164"/>
      <x:c r="D93" s="164"/>
      <x:c r="E93" s="164"/>
      <x:c r="F93" s="164"/>
      <x:c r="G93" s="164"/>
      <x:c r="H93" s="164"/>
      <x:c r="I93" s="164"/>
      <x:c r="J93" s="164"/>
      <x:c r="K93" s="164"/>
      <x:c r="L93" s="164"/>
      <x:c r="M93" s="164"/>
      <x:c r="N93" s="164"/>
    </x:row>
    <x:row r="94" ht="20" customHeight="1">
      <x:c r="A94" s="164"/>
      <x:c r="B94" s="164"/>
      <x:c r="C94" s="164"/>
      <x:c r="D94" s="164"/>
      <x:c r="E94" s="164"/>
      <x:c r="F94" s="164"/>
      <x:c r="G94" s="164"/>
      <x:c r="H94" s="164"/>
      <x:c r="I94" s="164"/>
      <x:c r="J94" s="164"/>
      <x:c r="K94" s="164"/>
      <x:c r="L94" s="164"/>
      <x:c r="M94" s="164"/>
      <x:c r="N94" s="164"/>
    </x:row>
    <x:row r="95" ht="20" customHeight="1">
      <x:c r="A95" s="164"/>
      <x:c r="B95" s="164"/>
      <x:c r="C95" s="164"/>
      <x:c r="D95" s="164"/>
      <x:c r="E95" s="164"/>
      <x:c r="F95" s="164"/>
      <x:c r="G95" s="164"/>
      <x:c r="H95" s="164"/>
      <x:c r="I95" s="164"/>
      <x:c r="J95" s="164"/>
      <x:c r="K95" s="164"/>
      <x:c r="L95" s="164"/>
      <x:c r="M95" s="164"/>
      <x:c r="N95" s="164"/>
    </x:row>
    <x:row r="96" ht="20" customHeight="1">
      <x:c r="A96" s="164"/>
      <x:c r="B96" s="164"/>
      <x:c r="C96" s="164"/>
      <x:c r="D96" s="164"/>
      <x:c r="E96" s="164"/>
      <x:c r="F96" s="164"/>
      <x:c r="G96" s="164"/>
      <x:c r="H96" s="164"/>
      <x:c r="I96" s="164"/>
      <x:c r="J96" s="164"/>
      <x:c r="K96" s="164"/>
      <x:c r="L96" s="164"/>
      <x:c r="M96" s="164"/>
      <x:c r="N96" s="164"/>
    </x:row>
    <x:row r="97" ht="20" customHeight="1">
      <x:c r="A97" s="164"/>
      <x:c r="B97" s="164"/>
      <x:c r="C97" s="164"/>
      <x:c r="D97" s="164"/>
      <x:c r="E97" s="164"/>
      <x:c r="F97" s="164"/>
      <x:c r="G97" s="164"/>
      <x:c r="H97" s="164"/>
      <x:c r="I97" s="164"/>
      <x:c r="J97" s="164"/>
      <x:c r="K97" s="164"/>
      <x:c r="L97" s="164"/>
      <x:c r="M97" s="164"/>
      <x:c r="N97" s="164"/>
    </x:row>
    <x:row r="98" ht="20" customHeight="1">
      <x:c r="A98" s="164"/>
      <x:c r="B98" s="164"/>
      <x:c r="C98" s="164"/>
      <x:c r="D98" s="164"/>
      <x:c r="E98" s="164"/>
      <x:c r="F98" s="164"/>
      <x:c r="G98" s="164"/>
      <x:c r="H98" s="164"/>
      <x:c r="I98" s="164"/>
      <x:c r="J98" s="164"/>
      <x:c r="K98" s="164"/>
      <x:c r="L98" s="164"/>
      <x:c r="M98" s="164"/>
      <x:c r="N98" s="164"/>
    </x:row>
    <x:row r="99" ht="20" customHeight="1">
      <x:c r="A99" s="164"/>
      <x:c r="B99" s="164"/>
      <x:c r="C99" s="164"/>
      <x:c r="D99" s="164"/>
      <x:c r="E99" s="164"/>
      <x:c r="F99" s="164"/>
      <x:c r="G99" s="164"/>
      <x:c r="H99" s="164"/>
      <x:c r="I99" s="164"/>
      <x:c r="J99" s="164"/>
      <x:c r="K99" s="164"/>
      <x:c r="L99" s="164"/>
      <x:c r="M99" s="164"/>
      <x:c r="N99" s="164"/>
    </x:row>
    <x:row r="100" ht="20" customHeight="1">
      <x:c r="A100" s="164"/>
      <x:c r="B100" s="164"/>
      <x:c r="C100" s="164"/>
      <x:c r="D100" s="164"/>
      <x:c r="E100" s="164"/>
      <x:c r="F100" s="164"/>
      <x:c r="G100" s="164"/>
      <x:c r="H100" s="164"/>
      <x:c r="I100" s="164"/>
      <x:c r="J100" s="164"/>
      <x:c r="K100" s="164"/>
      <x:c r="L100" s="164"/>
      <x:c r="M100" s="164"/>
      <x:c r="N100" s="164"/>
    </x:row>
    <x:row r="101" ht="20" customHeight="1">
      <x:c r="A101" s="164"/>
      <x:c r="B101" s="164"/>
      <x:c r="C101" s="164"/>
      <x:c r="D101" s="164"/>
      <x:c r="E101" s="164"/>
      <x:c r="F101" s="164"/>
      <x:c r="G101" s="164"/>
      <x:c r="H101" s="164"/>
      <x:c r="I101" s="164"/>
      <x:c r="J101" s="164"/>
      <x:c r="K101" s="164"/>
      <x:c r="L101" s="164"/>
      <x:c r="M101" s="164"/>
      <x:c r="N101" s="164"/>
    </x:row>
    <x:row r="102" ht="20" customHeight="1">
      <x:c r="A102" s="164"/>
      <x:c r="B102" s="164"/>
      <x:c r="C102" s="164"/>
      <x:c r="D102" s="164"/>
      <x:c r="E102" s="164"/>
      <x:c r="F102" s="164"/>
      <x:c r="G102" s="164"/>
      <x:c r="H102" s="164"/>
      <x:c r="I102" s="164"/>
      <x:c r="J102" s="164"/>
      <x:c r="K102" s="164"/>
      <x:c r="L102" s="164"/>
      <x:c r="M102" s="164"/>
      <x:c r="N102" s="164"/>
    </x:row>
    <x:row r="103" ht="20" customHeight="1">
      <x:c r="A103" s="164"/>
      <x:c r="B103" s="164"/>
      <x:c r="C103" s="164"/>
      <x:c r="D103" s="164"/>
      <x:c r="E103" s="164"/>
      <x:c r="F103" s="164"/>
      <x:c r="G103" s="164"/>
      <x:c r="H103" s="164"/>
      <x:c r="I103" s="164"/>
      <x:c r="J103" s="164"/>
      <x:c r="K103" s="164"/>
      <x:c r="L103" s="164"/>
      <x:c r="M103" s="164"/>
      <x:c r="N103" s="164"/>
    </x:row>
    <x:row r="104" ht="20" customHeight="1">
      <x:c r="A104" s="164"/>
      <x:c r="B104" s="164"/>
      <x:c r="C104" s="164"/>
      <x:c r="D104" s="164"/>
      <x:c r="E104" s="164"/>
      <x:c r="F104" s="164"/>
      <x:c r="G104" s="164"/>
      <x:c r="H104" s="164"/>
      <x:c r="I104" s="164"/>
      <x:c r="J104" s="164"/>
      <x:c r="K104" s="164"/>
      <x:c r="L104" s="164"/>
      <x:c r="M104" s="164"/>
      <x:c r="N104" s="164"/>
    </x:row>
    <x:row r="105" ht="20" customHeight="1">
      <x:c r="A105" s="164"/>
      <x:c r="B105" s="164"/>
      <x:c r="C105" s="164"/>
      <x:c r="D105" s="164"/>
      <x:c r="E105" s="164"/>
      <x:c r="F105" s="164"/>
      <x:c r="G105" s="164"/>
      <x:c r="H105" s="164"/>
      <x:c r="I105" s="164"/>
      <x:c r="J105" s="164"/>
      <x:c r="K105" s="164"/>
      <x:c r="L105" s="164"/>
      <x:c r="M105" s="164"/>
      <x:c r="N105" s="164"/>
    </x:row>
    <x:row r="106" ht="20" customHeight="1">
      <x:c r="A106" s="164"/>
      <x:c r="B106" s="164"/>
      <x:c r="C106" s="164"/>
      <x:c r="D106" s="164"/>
      <x:c r="E106" s="164"/>
      <x:c r="F106" s="164"/>
      <x:c r="G106" s="164"/>
      <x:c r="H106" s="164"/>
      <x:c r="I106" s="164"/>
      <x:c r="J106" s="164"/>
      <x:c r="K106" s="164"/>
      <x:c r="L106" s="164"/>
      <x:c r="M106" s="164"/>
      <x:c r="N106" s="164"/>
    </x:row>
    <x:row r="107" ht="20" customHeight="1">
      <x:c r="A107" s="164"/>
      <x:c r="B107" s="164"/>
      <x:c r="C107" s="164"/>
      <x:c r="D107" s="164"/>
      <x:c r="E107" s="164"/>
      <x:c r="F107" s="164"/>
      <x:c r="G107" s="164"/>
      <x:c r="H107" s="164"/>
      <x:c r="I107" s="164"/>
      <x:c r="J107" s="164"/>
      <x:c r="K107" s="164"/>
      <x:c r="L107" s="164"/>
      <x:c r="M107" s="164"/>
      <x:c r="N107" s="164"/>
    </x:row>
    <x:row r="108" ht="20" customHeight="1">
      <x:c r="A108" s="164"/>
      <x:c r="B108" s="164"/>
      <x:c r="C108" s="164"/>
      <x:c r="D108" s="164"/>
      <x:c r="E108" s="164"/>
      <x:c r="F108" s="164"/>
      <x:c r="G108" s="164"/>
      <x:c r="H108" s="164"/>
      <x:c r="I108" s="164"/>
      <x:c r="J108" s="164"/>
      <x:c r="K108" s="164"/>
      <x:c r="L108" s="164"/>
      <x:c r="M108" s="164"/>
      <x:c r="N108" s="164"/>
    </x:row>
    <x:row r="109" ht="20" customHeight="1">
      <x:c r="A109" s="164"/>
      <x:c r="B109" s="164"/>
      <x:c r="C109" s="164"/>
      <x:c r="D109" s="164"/>
      <x:c r="E109" s="164"/>
      <x:c r="F109" s="164"/>
      <x:c r="G109" s="164"/>
      <x:c r="H109" s="164"/>
      <x:c r="I109" s="164"/>
      <x:c r="J109" s="164"/>
      <x:c r="K109" s="164"/>
      <x:c r="L109" s="164"/>
      <x:c r="M109" s="164"/>
      <x:c r="N109" s="164"/>
    </x:row>
    <x:row r="110" ht="20" customHeight="1">
      <x:c r="A110" s="164"/>
      <x:c r="B110" s="164"/>
      <x:c r="C110" s="164"/>
      <x:c r="D110" s="164"/>
      <x:c r="E110" s="164"/>
      <x:c r="F110" s="164"/>
      <x:c r="G110" s="164"/>
      <x:c r="H110" s="164"/>
      <x:c r="I110" s="164"/>
      <x:c r="J110" s="164"/>
      <x:c r="K110" s="164"/>
      <x:c r="L110" s="164"/>
      <x:c r="M110" s="164"/>
      <x:c r="N110" s="164"/>
    </x:row>
    <x:row r="111" ht="20" customHeight="1">
      <x:c r="A111" s="164"/>
      <x:c r="B111" s="164"/>
      <x:c r="C111" s="164"/>
      <x:c r="D111" s="164"/>
      <x:c r="E111" s="164"/>
      <x:c r="F111" s="164"/>
      <x:c r="G111" s="164"/>
      <x:c r="H111" s="164"/>
      <x:c r="I111" s="164"/>
      <x:c r="J111" s="164"/>
      <x:c r="K111" s="164"/>
      <x:c r="L111" s="164"/>
      <x:c r="M111" s="164"/>
      <x:c r="N111" s="164"/>
    </x:row>
    <x:row r="112" ht="20" customHeight="1">
      <x:c r="A112" s="164"/>
      <x:c r="B112" s="164"/>
      <x:c r="C112" s="164"/>
      <x:c r="D112" s="164"/>
      <x:c r="E112" s="164"/>
      <x:c r="F112" s="164"/>
      <x:c r="G112" s="164"/>
      <x:c r="H112" s="164"/>
      <x:c r="I112" s="164"/>
      <x:c r="J112" s="164"/>
      <x:c r="K112" s="164"/>
      <x:c r="L112" s="164"/>
      <x:c r="M112" s="164"/>
      <x:c r="N112" s="164"/>
    </x:row>
    <x:row r="113" ht="20" customHeight="1">
      <x:c r="A113" s="164"/>
      <x:c r="B113" s="164"/>
      <x:c r="C113" s="164"/>
      <x:c r="D113" s="164"/>
      <x:c r="E113" s="164"/>
      <x:c r="F113" s="164"/>
      <x:c r="G113" s="164"/>
      <x:c r="H113" s="164"/>
      <x:c r="I113" s="164"/>
      <x:c r="J113" s="164"/>
      <x:c r="K113" s="164"/>
      <x:c r="L113" s="164"/>
      <x:c r="M113" s="164"/>
      <x:c r="N113" s="164"/>
    </x:row>
    <x:row r="114" ht="20" customHeight="1">
      <x:c r="A114" s="164"/>
      <x:c r="B114" s="164"/>
      <x:c r="C114" s="164"/>
      <x:c r="D114" s="164"/>
      <x:c r="E114" s="164"/>
      <x:c r="F114" s="164"/>
      <x:c r="G114" s="164"/>
      <x:c r="H114" s="164"/>
      <x:c r="I114" s="164"/>
      <x:c r="J114" s="164"/>
      <x:c r="K114" s="164"/>
      <x:c r="L114" s="164"/>
      <x:c r="M114" s="164"/>
      <x:c r="N114" s="164"/>
    </x:row>
    <x:row r="115" ht="20" customHeight="1">
      <x:c r="A115" s="164"/>
      <x:c r="B115" s="164"/>
      <x:c r="C115" s="164"/>
      <x:c r="D115" s="164"/>
      <x:c r="E115" s="164"/>
      <x:c r="F115" s="164"/>
      <x:c r="G115" s="164"/>
      <x:c r="H115" s="164"/>
      <x:c r="I115" s="164"/>
      <x:c r="J115" s="164"/>
      <x:c r="K115" s="164"/>
      <x:c r="L115" s="164"/>
      <x:c r="M115" s="164"/>
      <x:c r="N115" s="164"/>
    </x:row>
    <x:row r="116" ht="20" customHeight="1">
      <x:c r="A116" s="164"/>
      <x:c r="B116" s="164"/>
      <x:c r="C116" s="164"/>
      <x:c r="D116" s="164"/>
      <x:c r="E116" s="164"/>
      <x:c r="F116" s="164"/>
      <x:c r="G116" s="164"/>
      <x:c r="H116" s="164"/>
      <x:c r="I116" s="164"/>
      <x:c r="J116" s="164"/>
      <x:c r="K116" s="164"/>
      <x:c r="L116" s="164"/>
      <x:c r="M116" s="164"/>
      <x:c r="N116" s="164"/>
    </x:row>
    <x:row r="117" ht="20" customHeight="1">
      <x:c r="A117" s="164"/>
      <x:c r="B117" s="164"/>
      <x:c r="C117" s="164"/>
      <x:c r="D117" s="164"/>
      <x:c r="E117" s="164"/>
      <x:c r="F117" s="164"/>
      <x:c r="G117" s="164"/>
      <x:c r="H117" s="164"/>
      <x:c r="I117" s="164"/>
      <x:c r="J117" s="164"/>
      <x:c r="K117" s="164"/>
      <x:c r="L117" s="164"/>
      <x:c r="M117" s="164"/>
      <x:c r="N117" s="164"/>
    </x:row>
    <x:row r="118" ht="20" customHeight="1">
      <x:c r="A118" s="164"/>
      <x:c r="B118" s="164"/>
      <x:c r="C118" s="164"/>
      <x:c r="D118" s="164"/>
      <x:c r="E118" s="164"/>
      <x:c r="F118" s="164"/>
      <x:c r="G118" s="164"/>
      <x:c r="H118" s="164"/>
      <x:c r="I118" s="164"/>
      <x:c r="J118" s="164"/>
      <x:c r="K118" s="164"/>
      <x:c r="L118" s="164"/>
      <x:c r="M118" s="164"/>
      <x:c r="N118" s="164"/>
    </x:row>
    <x:row r="119" ht="20" customHeight="1">
      <x:c r="A119" s="164"/>
      <x:c r="B119" s="164"/>
      <x:c r="C119" s="164"/>
      <x:c r="D119" s="164"/>
      <x:c r="E119" s="164"/>
      <x:c r="F119" s="164"/>
      <x:c r="G119" s="164"/>
      <x:c r="H119" s="164"/>
      <x:c r="I119" s="164"/>
      <x:c r="J119" s="164"/>
      <x:c r="K119" s="164"/>
      <x:c r="L119" s="164"/>
      <x:c r="M119" s="164"/>
      <x:c r="N119" s="164"/>
    </x:row>
    <x:row r="120" ht="20" customHeight="1">
      <x:c r="A120" s="164"/>
      <x:c r="B120" s="164"/>
      <x:c r="C120" s="164"/>
      <x:c r="D120" s="164"/>
      <x:c r="E120" s="164"/>
      <x:c r="F120" s="164"/>
      <x:c r="G120" s="164"/>
      <x:c r="H120" s="164"/>
      <x:c r="I120" s="164"/>
      <x:c r="J120" s="164"/>
      <x:c r="K120" s="164"/>
      <x:c r="L120" s="164"/>
      <x:c r="M120" s="164"/>
      <x:c r="N120" s="164"/>
    </x:row>
  </x:sheetData>
  <x:mergeCells>
    <x:mergeCell ref="A1:N2"/>
    <x:mergeCell ref="A3:N3"/>
  </x:mergeCells>
  <x:conditionalFormatting sqref="H5:H54">
    <x:cfRule type="expression" dxfId="2" priority="2">
      <x:formula>H5="Réalisé"</x:formula>
    </x:cfRule>
    <x:cfRule type="expression" dxfId="3" priority="3">
      <x:formula>H5="Validé"</x:formula>
    </x:cfRule>
    <x:cfRule type="expression" dxfId="4" priority="4">
      <x:formula>H5="À planifier"</x:formula>
    </x:cfRule>
    <x:cfRule type="expression" dxfId="12" priority="6">
      <x:formula>H5="Planifié"</x:formula>
    </x:cfRule>
    <x:cfRule type="expression" dxfId="13" priority="7">
      <x:formula>H5="Validé"</x:formula>
    </x:cfRule>
    <x:cfRule type="expression" dxfId="14" priority="8">
      <x:formula>H5="À planifier"</x:formula>
    </x:cfRule>
  </x:conditionalFormatting>
  <x:conditionalFormatting sqref="N5:N54">
    <x:cfRule type="dataBar" priority="5">
      <x:dataBar>
        <x:cfvo type="min"/>
        <x:cfvo type="max"/>
        <x:color rgb="FF00A6A6"/>
      </x:dataBar>
      <x:extLst>
        <x:ext xmlns:x14="http://schemas.microsoft.com/office/spreadsheetml/2009/9/main" uri="{B025F937-C7B1-47D3-B67F-A62EFF666E3E}">
          <x14:id>{B38E97FC-2901-1332-5FA7-E4D5F694B2EC}</x14:id>
        </x:ext>
      </x:extLst>
    </x:cfRule>
  </x:conditionalFormatting>
  <x:dataValidations count="2">
    <x:dataValidation type="list" sqref="G5:M54">
      <x:formula1>"☐,☑"</x:formula1>
    </x:dataValidation>
    <x:dataValidation type="list" sqref="H5:H54">
      <x:formula1>Listes!$A$2:$A$6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3a223ab7b39a40af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5" id="{B38E97FC-2901-1332-5FA7-E4D5F694B2EC}">
            <x14:dataBar gradient="1">
              <x14:cfvo type="min"/>
              <x14:cfvo type="max"/>
              <x14:fillColor rgb="FF00A6A6"/>
            </x14:dataBar>
          </x14:cfRule>
          <xm:sqref>N5:N54</xm:sqref>
        </x14:conditionalFormatting>
      </x14:conditionalFormattings>
    </x:ext>
  </x:extLst>
</x:worksheet>
</file>

<file path=xl/worksheets/sheet5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24" hidden="0" customWidth="1"/>
    <x:col min="3" max="3" width="12" hidden="0" customWidth="1"/>
    <x:col min="4" max="4" width="12" hidden="0" customWidth="1"/>
    <x:col min="5" max="5" width="12" hidden="0" customWidth="1"/>
    <x:col min="6" max="6" width="14" hidden="0" customWidth="1"/>
    <x:col min="7" max="7" width="14" hidden="0" customWidth="1"/>
    <x:col min="8" max="8" width="14" hidden="0" customWidth="1"/>
    <x:col min="9" max="9" width="12" hidden="0" customWidth="1"/>
    <x:col min="10" max="10" width="14" hidden="0" customWidth="1"/>
    <x:col min="11" max="11" width="14" hidden="0" customWidth="1"/>
    <x:col min="12" max="12" width="12" hidden="0" customWidth="1"/>
    <x:col min="13" max="13" width="36" hidden="0" customWidth="1"/>
  </x:cols>
  <x:sheetData>
    <x:row r="1" ht="20" customHeight="1">
      <x:c r="A1" s="156" t="str">
        <x:v>ÉVALUATION DES COMPÉTENCES — SCORE PONDÉRÉ</x:v>
      </x:c>
      <x:c r="B1" s="156"/>
      <x:c r="C1" s="156"/>
      <x:c r="D1" s="156"/>
      <x:c r="E1" s="156"/>
      <x:c r="F1" s="156"/>
      <x:c r="G1" s="156"/>
      <x:c r="H1" s="156"/>
      <x:c r="I1" s="156"/>
      <x:c r="J1" s="156"/>
      <x:c r="K1" s="156"/>
      <x:c r="L1" s="156"/>
      <x:c r="M1" s="156"/>
      <x:c r="N1" s="164"/>
    </x:row>
    <x:row r="2" ht="20" customHeight="1">
      <x:c r="A2" s="156"/>
      <x:c r="B2" s="156"/>
      <x:c r="C2" s="156"/>
      <x:c r="D2" s="156"/>
      <x:c r="E2" s="156"/>
      <x:c r="F2" s="156"/>
      <x:c r="G2" s="156"/>
      <x:c r="H2" s="156"/>
      <x:c r="I2" s="156"/>
      <x:c r="J2" s="156"/>
      <x:c r="K2" s="156"/>
      <x:c r="L2" s="156"/>
      <x:c r="M2" s="156"/>
      <x:c r="N2" s="164"/>
    </x:row>
    <x:row r="3" ht="30" customHeight="1">
      <x:c r="A3" s="270" t="str">
        <x:v>Noter chaque compétence de 1 à 5. Les scores moyens et le score sur 100 sont automatiques.</x:v>
      </x:c>
      <x:c r="B3" s="270"/>
      <x:c r="C3" s="270"/>
      <x:c r="D3" s="270"/>
      <x:c r="E3" s="270"/>
      <x:c r="F3" s="270"/>
      <x:c r="G3" s="270"/>
      <x:c r="H3" s="270"/>
      <x:c r="I3" s="270"/>
      <x:c r="J3" s="270"/>
      <x:c r="K3" s="270"/>
      <x:c r="L3" s="270"/>
      <x:c r="M3" s="270"/>
      <x:c r="N3" s="164"/>
    </x:row>
    <x:row r="4" ht="20" customHeight="1">
      <x:c r="A4" s="6" t="str">
        <x:v>Matricule</x:v>
      </x:c>
      <x:c r="B4" s="6" t="str">
        <x:v>Nom complet</x:v>
      </x:c>
      <x:c r="C4" s="6" t="str">
        <x:v>Qualité</x:v>
      </x:c>
      <x:c r="D4" s="6" t="str">
        <x:v>Organisation</x:v>
      </x:c>
      <x:c r="E4" s="6" t="str">
        <x:v>Autonomie</x:v>
      </x:c>
      <x:c r="F4" s="6" t="str">
        <x:v>Communication</x:v>
      </x:c>
      <x:c r="G4" s="6" t="str">
        <x:v>Esprit d’équipe</x:v>
      </x:c>
      <x:c r="H4" s="6" t="str">
        <x:v>Expertise métier</x:v>
      </x:c>
      <x:c r="I4" s="6" t="str">
        <x:v>Leadership</x:v>
      </x:c>
      <x:c r="J4" s="6" t="str">
        <x:v>Respect procédures</x:v>
      </x:c>
      <x:c r="K4" s="6" t="str">
        <x:v>Note moyenne</x:v>
      </x:c>
      <x:c r="L4" s="6" t="str">
        <x:v>Score /100</x:v>
      </x:c>
      <x:c r="M4" s="6" t="str">
        <x:v>Commentaire manager</x:v>
      </x:c>
      <x:c r="N4" s="164"/>
    </x:row>
    <x:row r="5" ht="20" customHeight="1">
      <x:c r="A5" s="164" t="str">
        <x:f>'Base salariés'!A5</x:f>
        <x:v>E001</x:v>
      </x:c>
      <x:c r="B5" s="164" t="str">
        <x:f>IF(A5="","",'Base salariés'!C5&amp;" "&amp;'Base salariés'!B5)</x:f>
        <x:v>Camille Martin</x:v>
      </x:c>
      <x:c r="C5" s="164" t="n">
        <x:v>4</x:v>
      </x:c>
      <x:c r="D5" s="164" t="n">
        <x:v>4</x:v>
      </x:c>
      <x:c r="E5" s="164" t="n">
        <x:v>5</x:v>
      </x:c>
      <x:c r="F5" s="164" t="n">
        <x:v>4</x:v>
      </x:c>
      <x:c r="G5" s="164" t="n">
        <x:v>4</x:v>
      </x:c>
      <x:c r="H5" s="164" t="n">
        <x:v>5</x:v>
      </x:c>
      <x:c r="I5" s="164" t="n">
        <x:v>4</x:v>
      </x:c>
      <x:c r="J5" s="164" t="n">
        <x:v>5</x:v>
      </x:c>
      <x:c r="K5" s="178" t="n">
        <x:f>IFERROR(AVERAGE(C5:J5),0)</x:f>
        <x:v>4.375</x:v>
      </x:c>
      <x:c r="L5" s="179" t="n">
        <x:f>K5/5*100</x:f>
        <x:v>87.5</x:v>
      </x:c>
      <x:c r="M5" s="164" t="str">
        <x:v>Très bonne année, performance commerciale solide.</x:v>
      </x:c>
      <x:c r="N5" s="164"/>
    </x:row>
    <x:row r="6" ht="20" customHeight="1">
      <x:c r="A6" s="164" t="str">
        <x:f>'Base salariés'!A6</x:f>
        <x:v>E002</x:v>
      </x:c>
      <x:c r="B6" s="164" t="str">
        <x:f>IF(A6="","",'Base salariés'!C6&amp;" "&amp;'Base salariés'!B6)</x:f>
        <x:v>Sofia Bernard</x:v>
      </x:c>
      <x:c r="C6" s="164" t="n">
        <x:v>4</x:v>
      </x:c>
      <x:c r="D6" s="164" t="n">
        <x:v>5</x:v>
      </x:c>
      <x:c r="E6" s="164" t="n">
        <x:v>4</x:v>
      </x:c>
      <x:c r="F6" s="164" t="n">
        <x:v>5</x:v>
      </x:c>
      <x:c r="G6" s="164" t="n">
        <x:v>5</x:v>
      </x:c>
      <x:c r="H6" s="164" t="n">
        <x:v>4</x:v>
      </x:c>
      <x:c r="I6" s="164" t="n">
        <x:v>4</x:v>
      </x:c>
      <x:c r="J6" s="164" t="n">
        <x:v>5</x:v>
      </x:c>
      <x:c r="K6" s="178" t="n">
        <x:f>IFERROR(AVERAGE(C6:J6),0)</x:f>
        <x:v>4.5</x:v>
      </x:c>
      <x:c r="L6" s="179" t="n">
        <x:f>K6/5*100</x:f>
        <x:v>90</x:v>
      </x:c>
      <x:c r="M6" s="164" t="str">
        <x:v>Fiabilité élevée et excellent relationnel interne.</x:v>
      </x:c>
      <x:c r="N6" s="164"/>
    </x:row>
    <x:row r="7" ht="20" customHeight="1">
      <x:c r="A7" s="164" t="str">
        <x:f>'Base salariés'!A7</x:f>
        <x:v>E003</x:v>
      </x:c>
      <x:c r="B7" s="164" t="str">
        <x:f>IF(A7="","",'Base salariés'!C7&amp;" "&amp;'Base salariés'!B7)</x:f>
        <x:v>Lucas Dubois</x:v>
      </x:c>
      <x:c r="C7" s="164" t="n">
        <x:v>4</x:v>
      </x:c>
      <x:c r="D7" s="164" t="n">
        <x:v>4</x:v>
      </x:c>
      <x:c r="E7" s="164" t="n">
        <x:v>4</x:v>
      </x:c>
      <x:c r="F7" s="164" t="n">
        <x:v>3</x:v>
      </x:c>
      <x:c r="G7" s="164" t="n">
        <x:v>4</x:v>
      </x:c>
      <x:c r="H7" s="164" t="n">
        <x:v>5</x:v>
      </x:c>
      <x:c r="I7" s="164" t="n">
        <x:v>3</x:v>
      </x:c>
      <x:c r="J7" s="164" t="n">
        <x:v>5</x:v>
      </x:c>
      <x:c r="K7" s="178" t="n">
        <x:f>IFERROR(AVERAGE(C7:J7),0)</x:f>
        <x:v>4</x:v>
      </x:c>
      <x:c r="L7" s="179" t="n">
        <x:f>K7/5*100</x:f>
        <x:v>80</x:v>
      </x:c>
      <x:c r="M7" s="164" t="str">
        <x:v>Très bon niveau technique, communication à renforcer.</x:v>
      </x:c>
      <x:c r="N7" s="164"/>
    </x:row>
    <x:row r="8" ht="20" customHeight="1">
      <x:c r="A8" s="164" t="str">
        <x:f>'Base salariés'!A8</x:f>
        <x:v>E004</x:v>
      </x:c>
      <x:c r="B8" s="164" t="str">
        <x:f>IF(A8="","",'Base salariés'!C8&amp;" "&amp;'Base salariés'!B8)</x:f>
        <x:v>Inès Robert</x:v>
      </x:c>
      <x:c r="C8" s="164" t="n">
        <x:v>5</x:v>
      </x:c>
      <x:c r="D8" s="164" t="n">
        <x:v>4</x:v>
      </x:c>
      <x:c r="E8" s="164" t="n">
        <x:v>5</x:v>
      </x:c>
      <x:c r="F8" s="164" t="n">
        <x:v>4</x:v>
      </x:c>
      <x:c r="G8" s="164" t="n">
        <x:v>4</x:v>
      </x:c>
      <x:c r="H8" s="164" t="n">
        <x:v>5</x:v>
      </x:c>
      <x:c r="I8" s="164" t="n">
        <x:v>4</x:v>
      </x:c>
      <x:c r="J8" s="164" t="n">
        <x:v>5</x:v>
      </x:c>
      <x:c r="K8" s="178" t="n">
        <x:f>IFERROR(AVERAGE(C8:J8),0)</x:f>
        <x:v>4.5</x:v>
      </x:c>
      <x:c r="L8" s="179" t="n">
        <x:f>K8/5*100</x:f>
        <x:v>90</x:v>
      </x:c>
      <x:c r="M8" s="164" t="str">
        <x:v>Analyse précise et forte capacité d’anticipation.</x:v>
      </x:c>
      <x:c r="N8" s="164"/>
    </x:row>
    <x:row r="9" ht="20" customHeight="1">
      <x:c r="A9" s="164" t="str">
        <x:f>'Base salariés'!A9</x:f>
        <x:v>E005</x:v>
      </x:c>
      <x:c r="B9" s="164" t="str">
        <x:f>IF(A9="","",'Base salariés'!C9&amp;" "&amp;'Base salariés'!B9)</x:f>
        <x:v>Hugo Petit</x:v>
      </x:c>
      <x:c r="C9" s="164" t="n">
        <x:v>4</x:v>
      </x:c>
      <x:c r="D9" s="164" t="n">
        <x:v>4</x:v>
      </x:c>
      <x:c r="E9" s="164" t="n">
        <x:v>4</x:v>
      </x:c>
      <x:c r="F9" s="164" t="n">
        <x:v>4</x:v>
      </x:c>
      <x:c r="G9" s="164" t="n">
        <x:v>5</x:v>
      </x:c>
      <x:c r="H9" s="164" t="n">
        <x:v>4</x:v>
      </x:c>
      <x:c r="I9" s="164" t="n">
        <x:v>5</x:v>
      </x:c>
      <x:c r="J9" s="164" t="n">
        <x:v>5</x:v>
      </x:c>
      <x:c r="K9" s="178" t="n">
        <x:f>IFERROR(AVERAGE(C9:J9),0)</x:f>
        <x:v>4.375</x:v>
      </x:c>
      <x:c r="L9" s="179" t="n">
        <x:f>K9/5*100</x:f>
        <x:v>87.5</x:v>
      </x:c>
      <x:c r="M9" s="164" t="str">
        <x:v>Management d’équipe structuré et mobilisateur.</x:v>
      </x:c>
      <x:c r="N9" s="164"/>
    </x:row>
    <x:row r="10" ht="20" customHeight="1">
      <x:c r="A10" s="164" t="str">
        <x:f>'Base salariés'!A10</x:f>
        <x:v>E006</x:v>
      </x:c>
      <x:c r="B10" s="164" t="str">
        <x:f>IF(A10="","",'Base salariés'!C10&amp;" "&amp;'Base salariés'!B10)</x:f>
        <x:v>Emma Lefèvre</x:v>
      </x:c>
      <x:c r="C10" s="164" t="n">
        <x:v>5</x:v>
      </x:c>
      <x:c r="D10" s="164" t="n">
        <x:v>4</x:v>
      </x:c>
      <x:c r="E10" s="164" t="n">
        <x:v>4</x:v>
      </x:c>
      <x:c r="F10" s="164" t="n">
        <x:v>4</x:v>
      </x:c>
      <x:c r="G10" s="164" t="n">
        <x:v>5</x:v>
      </x:c>
      <x:c r="H10" s="164" t="n">
        <x:v>5</x:v>
      </x:c>
      <x:c r="I10" s="164" t="n">
        <x:v>4</x:v>
      </x:c>
      <x:c r="J10" s="164" t="n">
        <x:v>5</x:v>
      </x:c>
      <x:c r="K10" s="178" t="n">
        <x:f>IFERROR(AVERAGE(C10:J10),0)</x:f>
        <x:v>4.5</x:v>
      </x:c>
      <x:c r="L10" s="179" t="n">
        <x:f>K10/5*100</x:f>
        <x:v>90</x:v>
      </x:c>
      <x:c r="M10" s="164" t="str">
        <x:v>Pilotage qualité rigoureux et constant.</x:v>
      </x:c>
      <x:c r="N10" s="164"/>
    </x:row>
    <x:row r="11" ht="20" customHeight="1">
      <x:c r="A11" s="164" t="str">
        <x:f>'Base salariés'!A11</x:f>
        <x:v>E007</x:v>
      </x:c>
      <x:c r="B11" s="164" t="str">
        <x:f>IF(A11="","",'Base salariés'!C11&amp;" "&amp;'Base salariés'!B11)</x:f>
        <x:v>Adam Moreau</x:v>
      </x:c>
      <x:c r="C11" s="164" t="n">
        <x:v>4</x:v>
      </x:c>
      <x:c r="D11" s="164" t="n">
        <x:v>4</x:v>
      </x:c>
      <x:c r="E11" s="164" t="n">
        <x:v>4</x:v>
      </x:c>
      <x:c r="F11" s="164" t="n">
        <x:v>4</x:v>
      </x:c>
      <x:c r="G11" s="164" t="n">
        <x:v>4</x:v>
      </x:c>
      <x:c r="H11" s="164" t="n">
        <x:v>5</x:v>
      </x:c>
      <x:c r="I11" s="164" t="n">
        <x:v>4</x:v>
      </x:c>
      <x:c r="J11" s="164" t="n">
        <x:v>4</x:v>
      </x:c>
      <x:c r="K11" s="178" t="n">
        <x:f>IFERROR(AVERAGE(C11:J11),0)</x:f>
        <x:v>4.125</x:v>
      </x:c>
      <x:c r="L11" s="179" t="n">
        <x:f>K11/5*100</x:f>
        <x:v>82.5</x:v>
      </x:c>
      <x:c r="M11" s="164" t="str">
        <x:v>Bonne progression achats, négociation à approfondir.</x:v>
      </x:c>
      <x:c r="N11" s="164"/>
    </x:row>
    <x:row r="12" ht="20" customHeight="1">
      <x:c r="A12" s="164" t="str">
        <x:f>'Base salariés'!A12</x:f>
        <x:v>E008</x:v>
      </x:c>
      <x:c r="B12" s="164" t="str">
        <x:f>IF(A12="","",'Base salariés'!C12&amp;" "&amp;'Base salariés'!B12)</x:f>
        <x:v>Lina Simon</x:v>
      </x:c>
      <x:c r="C12" s="164" t="n">
        <x:v>5</x:v>
      </x:c>
      <x:c r="D12" s="164" t="n">
        <x:v>4</x:v>
      </x:c>
      <x:c r="E12" s="164" t="n">
        <x:v>5</x:v>
      </x:c>
      <x:c r="F12" s="164" t="n">
        <x:v>4</x:v>
      </x:c>
      <x:c r="G12" s="164" t="n">
        <x:v>4</x:v>
      </x:c>
      <x:c r="H12" s="164" t="n">
        <x:v>5</x:v>
      </x:c>
      <x:c r="I12" s="164" t="n">
        <x:v>4</x:v>
      </x:c>
      <x:c r="J12" s="164" t="n">
        <x:v>5</x:v>
      </x:c>
      <x:c r="K12" s="178" t="n">
        <x:f>IFERROR(AVERAGE(C12:J12),0)</x:f>
        <x:v>4.5</x:v>
      </x:c>
      <x:c r="L12" s="179" t="n">
        <x:f>K12/5*100</x:f>
        <x:v>90</x:v>
      </x:c>
      <x:c r="M12" s="164" t="str">
        <x:v>Expertise technique forte et disponibilité reconnue.</x:v>
      </x:c>
      <x:c r="N12" s="164"/>
    </x:row>
    <x:row r="13" ht="20" customHeight="1">
      <x:c r="A13" s="164" t="str">
        <x:f>'Base salariés'!A13</x:f>
        <x:v>E009</x:v>
      </x:c>
      <x:c r="B13" s="164" t="str">
        <x:f>IF(A13="","",'Base salariés'!C13&amp;" "&amp;'Base salariés'!B13)</x:f>
        <x:v>Yanis Laurent</x:v>
      </x:c>
      <x:c r="C13" s="164" t="n">
        <x:v>4</x:v>
      </x:c>
      <x:c r="D13" s="164" t="n">
        <x:v>5</x:v>
      </x:c>
      <x:c r="E13" s="164" t="n">
        <x:v>4</x:v>
      </x:c>
      <x:c r="F13" s="164" t="n">
        <x:v>4</x:v>
      </x:c>
      <x:c r="G13" s="164" t="n">
        <x:v>5</x:v>
      </x:c>
      <x:c r="H13" s="164" t="n">
        <x:v>4</x:v>
      </x:c>
      <x:c r="I13" s="164" t="n">
        <x:v>4</x:v>
      </x:c>
      <x:c r="J13" s="164" t="n">
        <x:v>5</x:v>
      </x:c>
      <x:c r="K13" s="178" t="n">
        <x:f>IFERROR(AVERAGE(C13:J13),0)</x:f>
        <x:v>4.375</x:v>
      </x:c>
      <x:c r="L13" s="179" t="n">
        <x:f>K13/5*100</x:f>
        <x:v>87.5</x:v>
      </x:c>
      <x:c r="M13" s="164" t="str">
        <x:v>Organisation logistique très fiable.</x:v>
      </x:c>
      <x:c r="N13" s="164"/>
    </x:row>
    <x:row r="14" ht="20" customHeight="1">
      <x:c r="A14" s="164" t="str">
        <x:f>'Base salariés'!A14</x:f>
        <x:v>E010</x:v>
      </x:c>
      <x:c r="B14" s="164" t="str">
        <x:f>IF(A14="","",'Base salariés'!C14&amp;" "&amp;'Base salariés'!B14)</x:f>
        <x:v>Sarah Michel</x:v>
      </x:c>
      <x:c r="C14" s="164" t="n">
        <x:v>4</x:v>
      </x:c>
      <x:c r="D14" s="164" t="n">
        <x:v>5</x:v>
      </x:c>
      <x:c r="E14" s="164" t="n">
        <x:v>4</x:v>
      </x:c>
      <x:c r="F14" s="164" t="n">
        <x:v>5</x:v>
      </x:c>
      <x:c r="G14" s="164" t="n">
        <x:v>5</x:v>
      </x:c>
      <x:c r="H14" s="164" t="n">
        <x:v>4</x:v>
      </x:c>
      <x:c r="I14" s="164" t="n">
        <x:v>3</x:v>
      </x:c>
      <x:c r="J14" s="164" t="n">
        <x:v>5</x:v>
      </x:c>
      <x:c r="K14" s="178" t="n">
        <x:f>IFERROR(AVERAGE(C14:J14),0)</x:f>
        <x:v>4.375</x:v>
      </x:c>
      <x:c r="L14" s="179" t="n">
        <x:f>K14/5*100</x:f>
        <x:v>87.5</x:v>
      </x:c>
      <x:c r="M14" s="164" t="str">
        <x:v>Très bonne qualité de service et sens des priorités.</x:v>
      </x:c>
      <x:c r="N14" s="164"/>
    </x:row>
    <x:row r="15" ht="20" customHeight="1">
      <x:c r="A15" s="164" t="str">
        <x:f>'Base salariés'!A15</x:f>
        <x:v>E011</x:v>
      </x:c>
      <x:c r="B15" s="164" t="str">
        <x:f>IF(A15="","",'Base salariés'!C15&amp;" "&amp;'Base salariés'!B15)</x:f>
        <x:v>Nolan Garcia</x:v>
      </x:c>
      <x:c r="C15" s="164" t="n">
        <x:v>4</x:v>
      </x:c>
      <x:c r="D15" s="164" t="n">
        <x:v>4</x:v>
      </x:c>
      <x:c r="E15" s="164" t="n">
        <x:v>4</x:v>
      </x:c>
      <x:c r="F15" s="164" t="n">
        <x:v>4</x:v>
      </x:c>
      <x:c r="G15" s="164" t="n">
        <x:v>5</x:v>
      </x:c>
      <x:c r="H15" s="164" t="n">
        <x:v>4</x:v>
      </x:c>
      <x:c r="I15" s="164" t="n">
        <x:v>3</x:v>
      </x:c>
      <x:c r="J15" s="164" t="n">
        <x:v>5</x:v>
      </x:c>
      <x:c r="K15" s="178" t="n">
        <x:f>IFERROR(AVERAGE(C15:J15),0)</x:f>
        <x:v>4.125</x:v>
      </x:c>
      <x:c r="L15" s="179" t="n">
        <x:f>K15/5*100</x:f>
        <x:v>82.5</x:v>
      </x:c>
      <x:c r="M15" s="164" t="str">
        <x:v>Bonne maîtrise des méthodes qualité.</x:v>
      </x:c>
      <x:c r="N15" s="164"/>
    </x:row>
    <x:row r="16" ht="20" customHeight="1">
      <x:c r="A16" s="164" t="str">
        <x:f>'Base salariés'!A16</x:f>
        <x:v>E012</x:v>
      </x:c>
      <x:c r="B16" s="164" t="str">
        <x:f>IF(A16="","",'Base salariés'!C16&amp;" "&amp;'Base salariés'!B16)</x:f>
        <x:v>Maya Roux</x:v>
      </x:c>
      <x:c r="C16" s="164" t="n">
        <x:v>5</x:v>
      </x:c>
      <x:c r="D16" s="164" t="n">
        <x:v>5</x:v>
      </x:c>
      <x:c r="E16" s="164" t="n">
        <x:v>4</x:v>
      </x:c>
      <x:c r="F16" s="164" t="n">
        <x:v>4</x:v>
      </x:c>
      <x:c r="G16" s="164" t="n">
        <x:v>5</x:v>
      </x:c>
      <x:c r="H16" s="164" t="n">
        <x:v>5</x:v>
      </x:c>
      <x:c r="I16" s="164" t="n">
        <x:v>5</x:v>
      </x:c>
      <x:c r="J16" s="164" t="n">
        <x:v>5</x:v>
      </x:c>
      <x:c r="K16" s="178" t="n">
        <x:f>IFERROR(AVERAGE(C16:J16),0)</x:f>
        <x:v>4.75</x:v>
      </x:c>
      <x:c r="L16" s="179" t="n">
        <x:f>K16/5*100</x:f>
        <x:v>95</x:v>
      </x:c>
      <x:c r="M16" s="164" t="str">
        <x:v>Excellente vision supply chain et leadership affirmé.</x:v>
      </x:c>
      <x:c r="N16" s="164"/>
    </x:row>
    <x:row r="17" ht="20" customHeight="1">
      <x:c r="A17" s="164" t="str">
        <x:f>'Base salariés'!A17</x:f>
        <x:v>E013</x:v>
      </x:c>
      <x:c r="B17" s="164" t="str">
        <x:f>IF(A17="","",'Base salariés'!C17&amp;" "&amp;'Base salariés'!B17)</x:f>
        <x:v>Noah Fournier</x:v>
      </x:c>
      <x:c r="C17" s="164" t="n">
        <x:v>5</x:v>
      </x:c>
      <x:c r="D17" s="164" t="n">
        <x:v>4</x:v>
      </x:c>
      <x:c r="E17" s="164" t="n">
        <x:v>5</x:v>
      </x:c>
      <x:c r="F17" s="164" t="n">
        <x:v>4</x:v>
      </x:c>
      <x:c r="G17" s="164" t="n">
        <x:v>4</x:v>
      </x:c>
      <x:c r="H17" s="164" t="n">
        <x:v>5</x:v>
      </x:c>
      <x:c r="I17" s="164" t="n">
        <x:v>4</x:v>
      </x:c>
      <x:c r="J17" s="164" t="n">
        <x:v>5</x:v>
      </x:c>
      <x:c r="K17" s="178" t="n">
        <x:f>IFERROR(AVERAGE(C17:J17),0)</x:f>
        <x:v>4.5</x:v>
      </x:c>
      <x:c r="L17" s="179" t="n">
        <x:f>K17/5*100</x:f>
        <x:v>90</x:v>
      </x:c>
      <x:c r="M17" s="164" t="str">
        <x:v>Développement fiable et bonne autonomie.</x:v>
      </x:c>
      <x:c r="N17" s="164"/>
    </x:row>
    <x:row r="18" ht="20" customHeight="1">
      <x:c r="A18" s="164" t="str">
        <x:f>'Base salariés'!A18</x:f>
        <x:v>E014</x:v>
      </x:c>
      <x:c r="B18" s="164" t="str">
        <x:f>IF(A18="","",'Base salariés'!C18&amp;" "&amp;'Base salariés'!B18)</x:f>
        <x:v>Aya Girard</x:v>
      </x:c>
      <x:c r="C18" s="164" t="n">
        <x:v>4</x:v>
      </x:c>
      <x:c r="D18" s="164" t="n">
        <x:v>5</x:v>
      </x:c>
      <x:c r="E18" s="164" t="n">
        <x:v>4</x:v>
      </x:c>
      <x:c r="F18" s="164" t="n">
        <x:v>5</x:v>
      </x:c>
      <x:c r="G18" s="164" t="n">
        <x:v>5</x:v>
      </x:c>
      <x:c r="H18" s="164" t="n">
        <x:v>4</x:v>
      </x:c>
      <x:c r="I18" s="164" t="n">
        <x:v>3</x:v>
      </x:c>
      <x:c r="J18" s="164" t="n">
        <x:v>5</x:v>
      </x:c>
      <x:c r="K18" s="178" t="n">
        <x:f>IFERROR(AVERAGE(C18:J18),0)</x:f>
        <x:v>4.375</x:v>
      </x:c>
      <x:c r="L18" s="179" t="n">
        <x:f>K18/5*100</x:f>
        <x:v>87.5</x:v>
      </x:c>
      <x:c r="M18" s="164" t="str">
        <x:v>Gestion de paie précise, service RH reconnu.</x:v>
      </x:c>
      <x:c r="N18" s="164"/>
    </x:row>
    <x:row r="19" ht="20" customHeight="1">
      <x:c r="A19" s="164" t="str">
        <x:f>'Base salariés'!A19</x:f>
        <x:v>E015</x:v>
      </x:c>
      <x:c r="B19" s="164" t="str">
        <x:f>IF(A19="","",'Base salariés'!C19&amp;" "&amp;'Base salariés'!B19)</x:f>
        <x:v>Louis Bonnet</x:v>
      </x:c>
      <x:c r="C19" s="164" t="n">
        <x:v>4</x:v>
      </x:c>
      <x:c r="D19" s="164" t="n">
        <x:v>4</x:v>
      </x:c>
      <x:c r="E19" s="164" t="n">
        <x:v>4</x:v>
      </x:c>
      <x:c r="F19" s="164" t="n">
        <x:v>4</x:v>
      </x:c>
      <x:c r="G19" s="164" t="n">
        <x:v>4</x:v>
      </x:c>
      <x:c r="H19" s="164" t="n">
        <x:v>5</x:v>
      </x:c>
      <x:c r="I19" s="164" t="n">
        <x:v>3</x:v>
      </x:c>
      <x:c r="J19" s="164" t="n">
        <x:v>5</x:v>
      </x:c>
      <x:c r="K19" s="178" t="n">
        <x:f>IFERROR(AVERAGE(C19:J19),0)</x:f>
        <x:v>4.125</x:v>
      </x:c>
      <x:c r="L19" s="179" t="n">
        <x:f>K19/5*100</x:f>
        <x:v>82.5</x:v>
      </x:c>
      <x:c r="M19" s="164" t="str">
        <x:v>Clôtures fiables et bonne coopération.</x:v>
      </x:c>
      <x:c r="N19" s="164"/>
    </x:row>
    <x:row r="20" ht="20" customHeight="1">
      <x:c r="A20" s="164" t="n">
        <x:f>'Base salariés'!A20</x:f>
        <x:v>0</x:v>
      </x:c>
      <x:c r="B20" s="164" t="str">
        <x:f>IF(A20="","",'Base salariés'!C20&amp;" "&amp;'Base salariés'!B20)</x:f>
      </x:c>
      <x:c r="C20" s="164"/>
      <x:c r="D20" s="164"/>
      <x:c r="E20" s="164"/>
      <x:c r="F20" s="164"/>
      <x:c r="G20" s="164"/>
      <x:c r="H20" s="164"/>
      <x:c r="I20" s="164"/>
      <x:c r="J20" s="164"/>
      <x:c r="K20" s="178" t="n">
        <x:f>IFERROR(AVERAGE(C20:J20),0)</x:f>
        <x:v>0</x:v>
      </x:c>
      <x:c r="L20" s="179" t="n">
        <x:f>K20/5*100</x:f>
        <x:v>0</x:v>
      </x:c>
      <x:c r="M20" s="164"/>
      <x:c r="N20" s="164"/>
    </x:row>
    <x:row r="21" ht="20" customHeight="1">
      <x:c r="A21" s="164" t="n">
        <x:f>'Base salariés'!A21</x:f>
        <x:v>0</x:v>
      </x:c>
      <x:c r="B21" s="164" t="str">
        <x:f>IF(A21="","",'Base salariés'!C21&amp;" "&amp;'Base salariés'!B21)</x:f>
      </x:c>
      <x:c r="C21" s="164"/>
      <x:c r="D21" s="164"/>
      <x:c r="E21" s="164"/>
      <x:c r="F21" s="164"/>
      <x:c r="G21" s="164"/>
      <x:c r="H21" s="164"/>
      <x:c r="I21" s="164"/>
      <x:c r="J21" s="164"/>
      <x:c r="K21" s="178" t="n">
        <x:f>IFERROR(AVERAGE(C21:J21),0)</x:f>
        <x:v>0</x:v>
      </x:c>
      <x:c r="L21" s="179" t="n">
        <x:f>K21/5*100</x:f>
        <x:v>0</x:v>
      </x:c>
      <x:c r="M21" s="164"/>
      <x:c r="N21" s="164"/>
    </x:row>
    <x:row r="22" ht="20" customHeight="1">
      <x:c r="A22" s="164" t="n">
        <x:f>'Base salariés'!A22</x:f>
        <x:v>0</x:v>
      </x:c>
      <x:c r="B22" s="164" t="str">
        <x:f>IF(A22="","",'Base salariés'!C22&amp;" "&amp;'Base salariés'!B22)</x:f>
      </x:c>
      <x:c r="C22" s="164"/>
      <x:c r="D22" s="164"/>
      <x:c r="E22" s="164"/>
      <x:c r="F22" s="164"/>
      <x:c r="G22" s="164"/>
      <x:c r="H22" s="164"/>
      <x:c r="I22" s="164"/>
      <x:c r="J22" s="164"/>
      <x:c r="K22" s="178" t="n">
        <x:f>IFERROR(AVERAGE(C22:J22),0)</x:f>
        <x:v>0</x:v>
      </x:c>
      <x:c r="L22" s="179" t="n">
        <x:f>K22/5*100</x:f>
        <x:v>0</x:v>
      </x:c>
      <x:c r="M22" s="164"/>
      <x:c r="N22" s="164"/>
    </x:row>
    <x:row r="23" ht="20" customHeight="1">
      <x:c r="A23" s="164" t="n">
        <x:f>'Base salariés'!A23</x:f>
        <x:v>0</x:v>
      </x:c>
      <x:c r="B23" s="164" t="str">
        <x:f>IF(A23="","",'Base salariés'!C23&amp;" "&amp;'Base salariés'!B23)</x:f>
      </x:c>
      <x:c r="C23" s="164"/>
      <x:c r="D23" s="164"/>
      <x:c r="E23" s="164"/>
      <x:c r="F23" s="164"/>
      <x:c r="G23" s="164"/>
      <x:c r="H23" s="164"/>
      <x:c r="I23" s="164"/>
      <x:c r="J23" s="164"/>
      <x:c r="K23" s="178" t="n">
        <x:f>IFERROR(AVERAGE(C23:J23),0)</x:f>
        <x:v>0</x:v>
      </x:c>
      <x:c r="L23" s="179" t="n">
        <x:f>K23/5*100</x:f>
        <x:v>0</x:v>
      </x:c>
      <x:c r="M23" s="164"/>
      <x:c r="N23" s="164"/>
    </x:row>
    <x:row r="24" ht="20" customHeight="1">
      <x:c r="A24" s="164" t="n">
        <x:f>'Base salariés'!A24</x:f>
        <x:v>0</x:v>
      </x:c>
      <x:c r="B24" s="164" t="str">
        <x:f>IF(A24="","",'Base salariés'!C24&amp;" "&amp;'Base salariés'!B24)</x:f>
      </x:c>
      <x:c r="C24" s="164"/>
      <x:c r="D24" s="164"/>
      <x:c r="E24" s="164"/>
      <x:c r="F24" s="164"/>
      <x:c r="G24" s="164"/>
      <x:c r="H24" s="164"/>
      <x:c r="I24" s="164"/>
      <x:c r="J24" s="164"/>
      <x:c r="K24" s="178" t="n">
        <x:f>IFERROR(AVERAGE(C24:J24),0)</x:f>
        <x:v>0</x:v>
      </x:c>
      <x:c r="L24" s="179" t="n">
        <x:f>K24/5*100</x:f>
        <x:v>0</x:v>
      </x:c>
      <x:c r="M24" s="164"/>
      <x:c r="N24" s="164"/>
    </x:row>
    <x:row r="25" ht="20" customHeight="1">
      <x:c r="A25" s="164" t="n">
        <x:f>'Base salariés'!A25</x:f>
        <x:v>0</x:v>
      </x:c>
      <x:c r="B25" s="164" t="str">
        <x:f>IF(A25="","",'Base salariés'!C25&amp;" "&amp;'Base salariés'!B25)</x:f>
      </x:c>
      <x:c r="C25" s="164"/>
      <x:c r="D25" s="164"/>
      <x:c r="E25" s="164"/>
      <x:c r="F25" s="164"/>
      <x:c r="G25" s="164"/>
      <x:c r="H25" s="164"/>
      <x:c r="I25" s="164"/>
      <x:c r="J25" s="164"/>
      <x:c r="K25" s="178" t="n">
        <x:f>IFERROR(AVERAGE(C25:J25),0)</x:f>
        <x:v>0</x:v>
      </x:c>
      <x:c r="L25" s="179" t="n">
        <x:f>K25/5*100</x:f>
        <x:v>0</x:v>
      </x:c>
      <x:c r="M25" s="164"/>
      <x:c r="N25" s="164"/>
    </x:row>
    <x:row r="26" ht="20" customHeight="1">
      <x:c r="A26" s="164" t="n">
        <x:f>'Base salariés'!A26</x:f>
        <x:v>0</x:v>
      </x:c>
      <x:c r="B26" s="164" t="str">
        <x:f>IF(A26="","",'Base salariés'!C26&amp;" "&amp;'Base salariés'!B26)</x:f>
      </x:c>
      <x:c r="C26" s="164"/>
      <x:c r="D26" s="164"/>
      <x:c r="E26" s="164"/>
      <x:c r="F26" s="164"/>
      <x:c r="G26" s="164"/>
      <x:c r="H26" s="164"/>
      <x:c r="I26" s="164"/>
      <x:c r="J26" s="164"/>
      <x:c r="K26" s="178" t="n">
        <x:f>IFERROR(AVERAGE(C26:J26),0)</x:f>
        <x:v>0</x:v>
      </x:c>
      <x:c r="L26" s="179" t="n">
        <x:f>K26/5*100</x:f>
        <x:v>0</x:v>
      </x:c>
      <x:c r="M26" s="164"/>
      <x:c r="N26" s="164"/>
    </x:row>
    <x:row r="27" ht="20" customHeight="1">
      <x:c r="A27" s="164" t="n">
        <x:f>'Base salariés'!A27</x:f>
        <x:v>0</x:v>
      </x:c>
      <x:c r="B27" s="164" t="str">
        <x:f>IF(A27="","",'Base salariés'!C27&amp;" "&amp;'Base salariés'!B27)</x:f>
      </x:c>
      <x:c r="C27" s="164"/>
      <x:c r="D27" s="164"/>
      <x:c r="E27" s="164"/>
      <x:c r="F27" s="164"/>
      <x:c r="G27" s="164"/>
      <x:c r="H27" s="164"/>
      <x:c r="I27" s="164"/>
      <x:c r="J27" s="164"/>
      <x:c r="K27" s="178" t="n">
        <x:f>IFERROR(AVERAGE(C27:J27),0)</x:f>
        <x:v>0</x:v>
      </x:c>
      <x:c r="L27" s="179" t="n">
        <x:f>K27/5*100</x:f>
        <x:v>0</x:v>
      </x:c>
      <x:c r="M27" s="164"/>
      <x:c r="N27" s="164"/>
    </x:row>
    <x:row r="28" ht="20" customHeight="1">
      <x:c r="A28" s="164" t="n">
        <x:f>'Base salariés'!A28</x:f>
        <x:v>0</x:v>
      </x:c>
      <x:c r="B28" s="164" t="str">
        <x:f>IF(A28="","",'Base salariés'!C28&amp;" "&amp;'Base salariés'!B28)</x:f>
      </x:c>
      <x:c r="C28" s="164"/>
      <x:c r="D28" s="164"/>
      <x:c r="E28" s="164"/>
      <x:c r="F28" s="164"/>
      <x:c r="G28" s="164"/>
      <x:c r="H28" s="164"/>
      <x:c r="I28" s="164"/>
      <x:c r="J28" s="164"/>
      <x:c r="K28" s="178" t="n">
        <x:f>IFERROR(AVERAGE(C28:J28),0)</x:f>
        <x:v>0</x:v>
      </x:c>
      <x:c r="L28" s="179" t="n">
        <x:f>K28/5*100</x:f>
        <x:v>0</x:v>
      </x:c>
      <x:c r="M28" s="164"/>
      <x:c r="N28" s="164"/>
    </x:row>
    <x:row r="29" ht="20" customHeight="1">
      <x:c r="A29" s="164" t="n">
        <x:f>'Base salariés'!A29</x:f>
        <x:v>0</x:v>
      </x:c>
      <x:c r="B29" s="164" t="str">
        <x:f>IF(A29="","",'Base salariés'!C29&amp;" "&amp;'Base salariés'!B29)</x:f>
      </x:c>
      <x:c r="C29" s="164"/>
      <x:c r="D29" s="164"/>
      <x:c r="E29" s="164"/>
      <x:c r="F29" s="164"/>
      <x:c r="G29" s="164"/>
      <x:c r="H29" s="164"/>
      <x:c r="I29" s="164"/>
      <x:c r="J29" s="164"/>
      <x:c r="K29" s="178" t="n">
        <x:f>IFERROR(AVERAGE(C29:J29),0)</x:f>
        <x:v>0</x:v>
      </x:c>
      <x:c r="L29" s="179" t="n">
        <x:f>K29/5*100</x:f>
        <x:v>0</x:v>
      </x:c>
      <x:c r="M29" s="164"/>
      <x:c r="N29" s="164"/>
    </x:row>
    <x:row r="30" ht="20" customHeight="1">
      <x:c r="A30" s="164" t="n">
        <x:f>'Base salariés'!A30</x:f>
        <x:v>0</x:v>
      </x:c>
      <x:c r="B30" s="164" t="str">
        <x:f>IF(A30="","",'Base salariés'!C30&amp;" "&amp;'Base salariés'!B30)</x:f>
      </x:c>
      <x:c r="C30" s="164"/>
      <x:c r="D30" s="164"/>
      <x:c r="E30" s="164"/>
      <x:c r="F30" s="164"/>
      <x:c r="G30" s="164"/>
      <x:c r="H30" s="164"/>
      <x:c r="I30" s="164"/>
      <x:c r="J30" s="164"/>
      <x:c r="K30" s="178" t="n">
        <x:f>IFERROR(AVERAGE(C30:J30),0)</x:f>
        <x:v>0</x:v>
      </x:c>
      <x:c r="L30" s="179" t="n">
        <x:f>K30/5*100</x:f>
        <x:v>0</x:v>
      </x:c>
      <x:c r="M30" s="164"/>
      <x:c r="N30" s="164"/>
    </x:row>
    <x:row r="31" ht="20" customHeight="1">
      <x:c r="A31" s="164" t="n">
        <x:f>'Base salariés'!A31</x:f>
        <x:v>0</x:v>
      </x:c>
      <x:c r="B31" s="164" t="str">
        <x:f>IF(A31="","",'Base salariés'!C31&amp;" "&amp;'Base salariés'!B31)</x:f>
      </x:c>
      <x:c r="C31" s="164"/>
      <x:c r="D31" s="164"/>
      <x:c r="E31" s="164"/>
      <x:c r="F31" s="164"/>
      <x:c r="G31" s="164"/>
      <x:c r="H31" s="164"/>
      <x:c r="I31" s="164"/>
      <x:c r="J31" s="164"/>
      <x:c r="K31" s="178" t="n">
        <x:f>IFERROR(AVERAGE(C31:J31),0)</x:f>
        <x:v>0</x:v>
      </x:c>
      <x:c r="L31" s="179" t="n">
        <x:f>K31/5*100</x:f>
        <x:v>0</x:v>
      </x:c>
      <x:c r="M31" s="164"/>
      <x:c r="N31" s="164"/>
    </x:row>
    <x:row r="32" ht="20" customHeight="1">
      <x:c r="A32" s="164" t="n">
        <x:f>'Base salariés'!A32</x:f>
        <x:v>0</x:v>
      </x:c>
      <x:c r="B32" s="164" t="str">
        <x:f>IF(A32="","",'Base salariés'!C32&amp;" "&amp;'Base salariés'!B32)</x:f>
      </x:c>
      <x:c r="C32" s="164"/>
      <x:c r="D32" s="164"/>
      <x:c r="E32" s="164"/>
      <x:c r="F32" s="164"/>
      <x:c r="G32" s="164"/>
      <x:c r="H32" s="164"/>
      <x:c r="I32" s="164"/>
      <x:c r="J32" s="164"/>
      <x:c r="K32" s="178" t="n">
        <x:f>IFERROR(AVERAGE(C32:J32),0)</x:f>
        <x:v>0</x:v>
      </x:c>
      <x:c r="L32" s="179" t="n">
        <x:f>K32/5*100</x:f>
        <x:v>0</x:v>
      </x:c>
      <x:c r="M32" s="164"/>
      <x:c r="N32" s="164"/>
    </x:row>
    <x:row r="33" ht="20" customHeight="1">
      <x:c r="A33" s="164" t="n">
        <x:f>'Base salariés'!A33</x:f>
        <x:v>0</x:v>
      </x:c>
      <x:c r="B33" s="164" t="str">
        <x:f>IF(A33="","",'Base salariés'!C33&amp;" "&amp;'Base salariés'!B33)</x:f>
      </x:c>
      <x:c r="C33" s="164"/>
      <x:c r="D33" s="164"/>
      <x:c r="E33" s="164"/>
      <x:c r="F33" s="164"/>
      <x:c r="G33" s="164"/>
      <x:c r="H33" s="164"/>
      <x:c r="I33" s="164"/>
      <x:c r="J33" s="164"/>
      <x:c r="K33" s="178" t="n">
        <x:f>IFERROR(AVERAGE(C33:J33),0)</x:f>
        <x:v>0</x:v>
      </x:c>
      <x:c r="L33" s="179" t="n">
        <x:f>K33/5*100</x:f>
        <x:v>0</x:v>
      </x:c>
      <x:c r="M33" s="164"/>
      <x:c r="N33" s="164"/>
    </x:row>
    <x:row r="34" ht="20" customHeight="1">
      <x:c r="A34" s="164" t="n">
        <x:f>'Base salariés'!A34</x:f>
        <x:v>0</x:v>
      </x:c>
      <x:c r="B34" s="164" t="str">
        <x:f>IF(A34="","",'Base salariés'!C34&amp;" "&amp;'Base salariés'!B34)</x:f>
      </x:c>
      <x:c r="C34" s="164"/>
      <x:c r="D34" s="164"/>
      <x:c r="E34" s="164"/>
      <x:c r="F34" s="164"/>
      <x:c r="G34" s="164"/>
      <x:c r="H34" s="164"/>
      <x:c r="I34" s="164"/>
      <x:c r="J34" s="164"/>
      <x:c r="K34" s="178" t="n">
        <x:f>IFERROR(AVERAGE(C34:J34),0)</x:f>
        <x:v>0</x:v>
      </x:c>
      <x:c r="L34" s="179" t="n">
        <x:f>K34/5*100</x:f>
        <x:v>0</x:v>
      </x:c>
      <x:c r="M34" s="164"/>
      <x:c r="N34" s="164"/>
    </x:row>
    <x:row r="35" ht="20" customHeight="1">
      <x:c r="A35" s="164" t="n">
        <x:f>'Base salariés'!A35</x:f>
        <x:v>0</x:v>
      </x:c>
      <x:c r="B35" s="164" t="str">
        <x:f>IF(A35="","",'Base salariés'!C35&amp;" "&amp;'Base salariés'!B35)</x:f>
      </x:c>
      <x:c r="C35" s="164"/>
      <x:c r="D35" s="164"/>
      <x:c r="E35" s="164"/>
      <x:c r="F35" s="164"/>
      <x:c r="G35" s="164"/>
      <x:c r="H35" s="164"/>
      <x:c r="I35" s="164"/>
      <x:c r="J35" s="164"/>
      <x:c r="K35" s="178" t="n">
        <x:f>IFERROR(AVERAGE(C35:J35),0)</x:f>
        <x:v>0</x:v>
      </x:c>
      <x:c r="L35" s="179" t="n">
        <x:f>K35/5*100</x:f>
        <x:v>0</x:v>
      </x:c>
      <x:c r="M35" s="164"/>
      <x:c r="N35" s="164"/>
    </x:row>
    <x:row r="36" ht="20" customHeight="1">
      <x:c r="A36" s="164" t="n">
        <x:f>'Base salariés'!A36</x:f>
        <x:v>0</x:v>
      </x:c>
      <x:c r="B36" s="164" t="str">
        <x:f>IF(A36="","",'Base salariés'!C36&amp;" "&amp;'Base salariés'!B36)</x:f>
      </x:c>
      <x:c r="C36" s="164"/>
      <x:c r="D36" s="164"/>
      <x:c r="E36" s="164"/>
      <x:c r="F36" s="164"/>
      <x:c r="G36" s="164"/>
      <x:c r="H36" s="164"/>
      <x:c r="I36" s="164"/>
      <x:c r="J36" s="164"/>
      <x:c r="K36" s="178" t="n">
        <x:f>IFERROR(AVERAGE(C36:J36),0)</x:f>
        <x:v>0</x:v>
      </x:c>
      <x:c r="L36" s="179" t="n">
        <x:f>K36/5*100</x:f>
        <x:v>0</x:v>
      </x:c>
      <x:c r="M36" s="164"/>
      <x:c r="N36" s="164"/>
    </x:row>
    <x:row r="37" ht="20" customHeight="1">
      <x:c r="A37" s="164" t="n">
        <x:f>'Base salariés'!A37</x:f>
        <x:v>0</x:v>
      </x:c>
      <x:c r="B37" s="164" t="str">
        <x:f>IF(A37="","",'Base salariés'!C37&amp;" "&amp;'Base salariés'!B37)</x:f>
      </x:c>
      <x:c r="C37" s="164"/>
      <x:c r="D37" s="164"/>
      <x:c r="E37" s="164"/>
      <x:c r="F37" s="164"/>
      <x:c r="G37" s="164"/>
      <x:c r="H37" s="164"/>
      <x:c r="I37" s="164"/>
      <x:c r="J37" s="164"/>
      <x:c r="K37" s="178" t="n">
        <x:f>IFERROR(AVERAGE(C37:J37),0)</x:f>
        <x:v>0</x:v>
      </x:c>
      <x:c r="L37" s="179" t="n">
        <x:f>K37/5*100</x:f>
        <x:v>0</x:v>
      </x:c>
      <x:c r="M37" s="164"/>
      <x:c r="N37" s="164"/>
    </x:row>
    <x:row r="38" ht="20" customHeight="1">
      <x:c r="A38" s="164" t="n">
        <x:f>'Base salariés'!A38</x:f>
        <x:v>0</x:v>
      </x:c>
      <x:c r="B38" s="164" t="str">
        <x:f>IF(A38="","",'Base salariés'!C38&amp;" "&amp;'Base salariés'!B38)</x:f>
      </x:c>
      <x:c r="C38" s="164"/>
      <x:c r="D38" s="164"/>
      <x:c r="E38" s="164"/>
      <x:c r="F38" s="164"/>
      <x:c r="G38" s="164"/>
      <x:c r="H38" s="164"/>
      <x:c r="I38" s="164"/>
      <x:c r="J38" s="164"/>
      <x:c r="K38" s="178" t="n">
        <x:f>IFERROR(AVERAGE(C38:J38),0)</x:f>
        <x:v>0</x:v>
      </x:c>
      <x:c r="L38" s="179" t="n">
        <x:f>K38/5*100</x:f>
        <x:v>0</x:v>
      </x:c>
      <x:c r="M38" s="164"/>
      <x:c r="N38" s="164"/>
    </x:row>
    <x:row r="39" ht="20" customHeight="1">
      <x:c r="A39" s="164" t="n">
        <x:f>'Base salariés'!A39</x:f>
        <x:v>0</x:v>
      </x:c>
      <x:c r="B39" s="164" t="str">
        <x:f>IF(A39="","",'Base salariés'!C39&amp;" "&amp;'Base salariés'!B39)</x:f>
      </x:c>
      <x:c r="C39" s="164"/>
      <x:c r="D39" s="164"/>
      <x:c r="E39" s="164"/>
      <x:c r="F39" s="164"/>
      <x:c r="G39" s="164"/>
      <x:c r="H39" s="164"/>
      <x:c r="I39" s="164"/>
      <x:c r="J39" s="164"/>
      <x:c r="K39" s="178" t="n">
        <x:f>IFERROR(AVERAGE(C39:J39),0)</x:f>
        <x:v>0</x:v>
      </x:c>
      <x:c r="L39" s="179" t="n">
        <x:f>K39/5*100</x:f>
        <x:v>0</x:v>
      </x:c>
      <x:c r="M39" s="164"/>
      <x:c r="N39" s="164"/>
    </x:row>
    <x:row r="40" ht="20" customHeight="1">
      <x:c r="A40" s="164" t="n">
        <x:f>'Base salariés'!A40</x:f>
        <x:v>0</x:v>
      </x:c>
      <x:c r="B40" s="164" t="str">
        <x:f>IF(A40="","",'Base salariés'!C40&amp;" "&amp;'Base salariés'!B40)</x:f>
      </x:c>
      <x:c r="C40" s="164"/>
      <x:c r="D40" s="164"/>
      <x:c r="E40" s="164"/>
      <x:c r="F40" s="164"/>
      <x:c r="G40" s="164"/>
      <x:c r="H40" s="164"/>
      <x:c r="I40" s="164"/>
      <x:c r="J40" s="164"/>
      <x:c r="K40" s="178" t="n">
        <x:f>IFERROR(AVERAGE(C40:J40),0)</x:f>
        <x:v>0</x:v>
      </x:c>
      <x:c r="L40" s="179" t="n">
        <x:f>K40/5*100</x:f>
        <x:v>0</x:v>
      </x:c>
      <x:c r="M40" s="164"/>
      <x:c r="N40" s="164"/>
    </x:row>
    <x:row r="41" ht="20" customHeight="1">
      <x:c r="A41" s="164" t="n">
        <x:f>'Base salariés'!A41</x:f>
        <x:v>0</x:v>
      </x:c>
      <x:c r="B41" s="164" t="str">
        <x:f>IF(A41="","",'Base salariés'!C41&amp;" "&amp;'Base salariés'!B41)</x:f>
      </x:c>
      <x:c r="C41" s="164"/>
      <x:c r="D41" s="164"/>
      <x:c r="E41" s="164"/>
      <x:c r="F41" s="164"/>
      <x:c r="G41" s="164"/>
      <x:c r="H41" s="164"/>
      <x:c r="I41" s="164"/>
      <x:c r="J41" s="164"/>
      <x:c r="K41" s="178" t="n">
        <x:f>IFERROR(AVERAGE(C41:J41),0)</x:f>
        <x:v>0</x:v>
      </x:c>
      <x:c r="L41" s="179" t="n">
        <x:f>K41/5*100</x:f>
        <x:v>0</x:v>
      </x:c>
      <x:c r="M41" s="164"/>
      <x:c r="N41" s="164"/>
    </x:row>
    <x:row r="42" ht="20" customHeight="1">
      <x:c r="A42" s="164" t="n">
        <x:f>'Base salariés'!A42</x:f>
        <x:v>0</x:v>
      </x:c>
      <x:c r="B42" s="164" t="str">
        <x:f>IF(A42="","",'Base salariés'!C42&amp;" "&amp;'Base salariés'!B42)</x:f>
      </x:c>
      <x:c r="C42" s="164"/>
      <x:c r="D42" s="164"/>
      <x:c r="E42" s="164"/>
      <x:c r="F42" s="164"/>
      <x:c r="G42" s="164"/>
      <x:c r="H42" s="164"/>
      <x:c r="I42" s="164"/>
      <x:c r="J42" s="164"/>
      <x:c r="K42" s="178" t="n">
        <x:f>IFERROR(AVERAGE(C42:J42),0)</x:f>
        <x:v>0</x:v>
      </x:c>
      <x:c r="L42" s="179" t="n">
        <x:f>K42/5*100</x:f>
        <x:v>0</x:v>
      </x:c>
      <x:c r="M42" s="164"/>
      <x:c r="N42" s="164"/>
    </x:row>
    <x:row r="43" ht="20" customHeight="1">
      <x:c r="A43" s="164" t="n">
        <x:f>'Base salariés'!A43</x:f>
        <x:v>0</x:v>
      </x:c>
      <x:c r="B43" s="164" t="str">
        <x:f>IF(A43="","",'Base salariés'!C43&amp;" "&amp;'Base salariés'!B43)</x:f>
      </x:c>
      <x:c r="C43" s="164"/>
      <x:c r="D43" s="164"/>
      <x:c r="E43" s="164"/>
      <x:c r="F43" s="164"/>
      <x:c r="G43" s="164"/>
      <x:c r="H43" s="164"/>
      <x:c r="I43" s="164"/>
      <x:c r="J43" s="164"/>
      <x:c r="K43" s="178" t="n">
        <x:f>IFERROR(AVERAGE(C43:J43),0)</x:f>
        <x:v>0</x:v>
      </x:c>
      <x:c r="L43" s="179" t="n">
        <x:f>K43/5*100</x:f>
        <x:v>0</x:v>
      </x:c>
      <x:c r="M43" s="164"/>
      <x:c r="N43" s="164"/>
    </x:row>
    <x:row r="44" ht="20" customHeight="1">
      <x:c r="A44" s="164" t="n">
        <x:f>'Base salariés'!A44</x:f>
        <x:v>0</x:v>
      </x:c>
      <x:c r="B44" s="164" t="str">
        <x:f>IF(A44="","",'Base salariés'!C44&amp;" "&amp;'Base salariés'!B44)</x:f>
      </x:c>
      <x:c r="C44" s="164"/>
      <x:c r="D44" s="164"/>
      <x:c r="E44" s="164"/>
      <x:c r="F44" s="164"/>
      <x:c r="G44" s="164"/>
      <x:c r="H44" s="164"/>
      <x:c r="I44" s="164"/>
      <x:c r="J44" s="164"/>
      <x:c r="K44" s="178" t="n">
        <x:f>IFERROR(AVERAGE(C44:J44),0)</x:f>
        <x:v>0</x:v>
      </x:c>
      <x:c r="L44" s="179" t="n">
        <x:f>K44/5*100</x:f>
        <x:v>0</x:v>
      </x:c>
      <x:c r="M44" s="164"/>
      <x:c r="N44" s="164"/>
    </x:row>
    <x:row r="45" ht="20" customHeight="1">
      <x:c r="A45" s="164" t="n">
        <x:f>'Base salariés'!A45</x:f>
        <x:v>0</x:v>
      </x:c>
      <x:c r="B45" s="164" t="str">
        <x:f>IF(A45="","",'Base salariés'!C45&amp;" "&amp;'Base salariés'!B45)</x:f>
      </x:c>
      <x:c r="C45" s="164"/>
      <x:c r="D45" s="164"/>
      <x:c r="E45" s="164"/>
      <x:c r="F45" s="164"/>
      <x:c r="G45" s="164"/>
      <x:c r="H45" s="164"/>
      <x:c r="I45" s="164"/>
      <x:c r="J45" s="164"/>
      <x:c r="K45" s="178" t="n">
        <x:f>IFERROR(AVERAGE(C45:J45),0)</x:f>
        <x:v>0</x:v>
      </x:c>
      <x:c r="L45" s="179" t="n">
        <x:f>K45/5*100</x:f>
        <x:v>0</x:v>
      </x:c>
      <x:c r="M45" s="164"/>
      <x:c r="N45" s="164"/>
    </x:row>
    <x:row r="46" ht="20" customHeight="1">
      <x:c r="A46" s="164" t="n">
        <x:f>'Base salariés'!A46</x:f>
        <x:v>0</x:v>
      </x:c>
      <x:c r="B46" s="164" t="str">
        <x:f>IF(A46="","",'Base salariés'!C46&amp;" "&amp;'Base salariés'!B46)</x:f>
      </x:c>
      <x:c r="C46" s="164"/>
      <x:c r="D46" s="164"/>
      <x:c r="E46" s="164"/>
      <x:c r="F46" s="164"/>
      <x:c r="G46" s="164"/>
      <x:c r="H46" s="164"/>
      <x:c r="I46" s="164"/>
      <x:c r="J46" s="164"/>
      <x:c r="K46" s="178" t="n">
        <x:f>IFERROR(AVERAGE(C46:J46),0)</x:f>
        <x:v>0</x:v>
      </x:c>
      <x:c r="L46" s="179" t="n">
        <x:f>K46/5*100</x:f>
        <x:v>0</x:v>
      </x:c>
      <x:c r="M46" s="164"/>
      <x:c r="N46" s="164"/>
    </x:row>
    <x:row r="47" ht="20" customHeight="1">
      <x:c r="A47" s="164" t="n">
        <x:f>'Base salariés'!A47</x:f>
        <x:v>0</x:v>
      </x:c>
      <x:c r="B47" s="164" t="str">
        <x:f>IF(A47="","",'Base salariés'!C47&amp;" "&amp;'Base salariés'!B47)</x:f>
      </x:c>
      <x:c r="C47" s="164"/>
      <x:c r="D47" s="164"/>
      <x:c r="E47" s="164"/>
      <x:c r="F47" s="164"/>
      <x:c r="G47" s="164"/>
      <x:c r="H47" s="164"/>
      <x:c r="I47" s="164"/>
      <x:c r="J47" s="164"/>
      <x:c r="K47" s="178" t="n">
        <x:f>IFERROR(AVERAGE(C47:J47),0)</x:f>
        <x:v>0</x:v>
      </x:c>
      <x:c r="L47" s="179" t="n">
        <x:f>K47/5*100</x:f>
        <x:v>0</x:v>
      </x:c>
      <x:c r="M47" s="164"/>
      <x:c r="N47" s="164"/>
    </x:row>
    <x:row r="48" ht="20" customHeight="1">
      <x:c r="A48" s="164" t="n">
        <x:f>'Base salariés'!A48</x:f>
        <x:v>0</x:v>
      </x:c>
      <x:c r="B48" s="164" t="str">
        <x:f>IF(A48="","",'Base salariés'!C48&amp;" "&amp;'Base salariés'!B48)</x:f>
      </x:c>
      <x:c r="C48" s="164"/>
      <x:c r="D48" s="164"/>
      <x:c r="E48" s="164"/>
      <x:c r="F48" s="164"/>
      <x:c r="G48" s="164"/>
      <x:c r="H48" s="164"/>
      <x:c r="I48" s="164"/>
      <x:c r="J48" s="164"/>
      <x:c r="K48" s="178" t="n">
        <x:f>IFERROR(AVERAGE(C48:J48),0)</x:f>
        <x:v>0</x:v>
      </x:c>
      <x:c r="L48" s="179" t="n">
        <x:f>K48/5*100</x:f>
        <x:v>0</x:v>
      </x:c>
      <x:c r="M48" s="164"/>
      <x:c r="N48" s="164"/>
    </x:row>
    <x:row r="49" ht="20" customHeight="1">
      <x:c r="A49" s="164" t="n">
        <x:f>'Base salariés'!A49</x:f>
        <x:v>0</x:v>
      </x:c>
      <x:c r="B49" s="164" t="str">
        <x:f>IF(A49="","",'Base salariés'!C49&amp;" "&amp;'Base salariés'!B49)</x:f>
      </x:c>
      <x:c r="C49" s="164"/>
      <x:c r="D49" s="164"/>
      <x:c r="E49" s="164"/>
      <x:c r="F49" s="164"/>
      <x:c r="G49" s="164"/>
      <x:c r="H49" s="164"/>
      <x:c r="I49" s="164"/>
      <x:c r="J49" s="164"/>
      <x:c r="K49" s="178" t="n">
        <x:f>IFERROR(AVERAGE(C49:J49),0)</x:f>
        <x:v>0</x:v>
      </x:c>
      <x:c r="L49" s="179" t="n">
        <x:f>K49/5*100</x:f>
        <x:v>0</x:v>
      </x:c>
      <x:c r="M49" s="164"/>
      <x:c r="N49" s="164"/>
    </x:row>
    <x:row r="50" ht="20" customHeight="1">
      <x:c r="A50" s="164" t="n">
        <x:f>'Base salariés'!A50</x:f>
        <x:v>0</x:v>
      </x:c>
      <x:c r="B50" s="164" t="str">
        <x:f>IF(A50="","",'Base salariés'!C50&amp;" "&amp;'Base salariés'!B50)</x:f>
      </x:c>
      <x:c r="C50" s="164"/>
      <x:c r="D50" s="164"/>
      <x:c r="E50" s="164"/>
      <x:c r="F50" s="164"/>
      <x:c r="G50" s="164"/>
      <x:c r="H50" s="164"/>
      <x:c r="I50" s="164"/>
      <x:c r="J50" s="164"/>
      <x:c r="K50" s="178" t="n">
        <x:f>IFERROR(AVERAGE(C50:J50),0)</x:f>
        <x:v>0</x:v>
      </x:c>
      <x:c r="L50" s="179" t="n">
        <x:f>K50/5*100</x:f>
        <x:v>0</x:v>
      </x:c>
      <x:c r="M50" s="164"/>
      <x:c r="N50" s="164"/>
    </x:row>
    <x:row r="51" ht="20" customHeight="1">
      <x:c r="A51" s="164" t="n">
        <x:f>'Base salariés'!A51</x:f>
        <x:v>0</x:v>
      </x:c>
      <x:c r="B51" s="164" t="str">
        <x:f>IF(A51="","",'Base salariés'!C51&amp;" "&amp;'Base salariés'!B51)</x:f>
      </x:c>
      <x:c r="C51" s="164"/>
      <x:c r="D51" s="164"/>
      <x:c r="E51" s="164"/>
      <x:c r="F51" s="164"/>
      <x:c r="G51" s="164"/>
      <x:c r="H51" s="164"/>
      <x:c r="I51" s="164"/>
      <x:c r="J51" s="164"/>
      <x:c r="K51" s="178" t="n">
        <x:f>IFERROR(AVERAGE(C51:J51),0)</x:f>
        <x:v>0</x:v>
      </x:c>
      <x:c r="L51" s="179" t="n">
        <x:f>K51/5*100</x:f>
        <x:v>0</x:v>
      </x:c>
      <x:c r="M51" s="164"/>
      <x:c r="N51" s="164"/>
    </x:row>
    <x:row r="52" ht="20" customHeight="1">
      <x:c r="A52" s="164" t="n">
        <x:f>'Base salariés'!A52</x:f>
        <x:v>0</x:v>
      </x:c>
      <x:c r="B52" s="164" t="str">
        <x:f>IF(A52="","",'Base salariés'!C52&amp;" "&amp;'Base salariés'!B52)</x:f>
      </x:c>
      <x:c r="C52" s="164"/>
      <x:c r="D52" s="164"/>
      <x:c r="E52" s="164"/>
      <x:c r="F52" s="164"/>
      <x:c r="G52" s="164"/>
      <x:c r="H52" s="164"/>
      <x:c r="I52" s="164"/>
      <x:c r="J52" s="164"/>
      <x:c r="K52" s="178" t="n">
        <x:f>IFERROR(AVERAGE(C52:J52),0)</x:f>
        <x:v>0</x:v>
      </x:c>
      <x:c r="L52" s="179" t="n">
        <x:f>K52/5*100</x:f>
        <x:v>0</x:v>
      </x:c>
      <x:c r="M52" s="164"/>
      <x:c r="N52" s="164"/>
    </x:row>
    <x:row r="53" ht="20" customHeight="1">
      <x:c r="A53" s="164" t="n">
        <x:f>'Base salariés'!A53</x:f>
        <x:v>0</x:v>
      </x:c>
      <x:c r="B53" s="164" t="str">
        <x:f>IF(A53="","",'Base salariés'!C53&amp;" "&amp;'Base salariés'!B53)</x:f>
      </x:c>
      <x:c r="C53" s="164"/>
      <x:c r="D53" s="164"/>
      <x:c r="E53" s="164"/>
      <x:c r="F53" s="164"/>
      <x:c r="G53" s="164"/>
      <x:c r="H53" s="164"/>
      <x:c r="I53" s="164"/>
      <x:c r="J53" s="164"/>
      <x:c r="K53" s="178" t="n">
        <x:f>IFERROR(AVERAGE(C53:J53),0)</x:f>
        <x:v>0</x:v>
      </x:c>
      <x:c r="L53" s="179" t="n">
        <x:f>K53/5*100</x:f>
        <x:v>0</x:v>
      </x:c>
      <x:c r="M53" s="164"/>
      <x:c r="N53" s="164"/>
    </x:row>
    <x:row r="54" ht="20" customHeight="1">
      <x:c r="A54" s="164" t="n">
        <x:f>'Base salariés'!A54</x:f>
        <x:v>0</x:v>
      </x:c>
      <x:c r="B54" s="164" t="str">
        <x:f>IF(A54="","",'Base salariés'!C54&amp;" "&amp;'Base salariés'!B54)</x:f>
      </x:c>
      <x:c r="C54" s="164"/>
      <x:c r="D54" s="164"/>
      <x:c r="E54" s="164"/>
      <x:c r="F54" s="164"/>
      <x:c r="G54" s="164"/>
      <x:c r="H54" s="164"/>
      <x:c r="I54" s="164"/>
      <x:c r="J54" s="164"/>
      <x:c r="K54" s="178" t="n">
        <x:f>IFERROR(AVERAGE(C54:J54),0)</x:f>
        <x:v>0</x:v>
      </x:c>
      <x:c r="L54" s="179" t="n">
        <x:f>K54/5*100</x:f>
        <x:v>0</x:v>
      </x:c>
      <x:c r="M54" s="164"/>
      <x:c r="N54" s="164"/>
    </x:row>
    <x:row r="55" ht="20" customHeight="1">
      <x:c r="A55" s="164"/>
      <x:c r="B55" s="164"/>
      <x:c r="C55" s="164"/>
      <x:c r="D55" s="164"/>
      <x:c r="E55" s="164"/>
      <x:c r="F55" s="164"/>
      <x:c r="G55" s="164"/>
      <x:c r="H55" s="164"/>
      <x:c r="I55" s="164"/>
      <x:c r="J55" s="164"/>
      <x:c r="K55" s="164"/>
      <x:c r="L55" s="164"/>
      <x:c r="M55" s="164"/>
      <x:c r="N55" s="164"/>
    </x:row>
    <x:row r="56" ht="20" customHeight="1">
      <x:c r="A56" s="164"/>
      <x:c r="B56" s="164"/>
      <x:c r="C56" s="164"/>
      <x:c r="D56" s="164"/>
      <x:c r="E56" s="164"/>
      <x:c r="F56" s="164"/>
      <x:c r="G56" s="164"/>
      <x:c r="H56" s="164"/>
      <x:c r="I56" s="164"/>
      <x:c r="J56" s="164"/>
      <x:c r="K56" s="164"/>
      <x:c r="L56" s="164"/>
      <x:c r="M56" s="164"/>
      <x:c r="N56" s="164"/>
    </x:row>
    <x:row r="57" ht="20" customHeight="1">
      <x:c r="A57" s="164"/>
      <x:c r="B57" s="164"/>
      <x:c r="C57" s="164"/>
      <x:c r="D57" s="164"/>
      <x:c r="E57" s="164"/>
      <x:c r="F57" s="164"/>
      <x:c r="G57" s="164"/>
      <x:c r="H57" s="164"/>
      <x:c r="I57" s="164"/>
      <x:c r="J57" s="164"/>
      <x:c r="K57" s="164"/>
      <x:c r="L57" s="164"/>
      <x:c r="M57" s="164"/>
      <x:c r="N57" s="164"/>
    </x:row>
    <x:row r="58" ht="20" customHeight="1">
      <x:c r="A58" s="164"/>
      <x:c r="B58" s="164"/>
      <x:c r="C58" s="164"/>
      <x:c r="D58" s="164"/>
      <x:c r="E58" s="164"/>
      <x:c r="F58" s="164"/>
      <x:c r="G58" s="164"/>
      <x:c r="H58" s="164"/>
      <x:c r="I58" s="164"/>
      <x:c r="J58" s="164"/>
      <x:c r="K58" s="164"/>
      <x:c r="L58" s="164"/>
      <x:c r="M58" s="164"/>
      <x:c r="N58" s="164"/>
    </x:row>
    <x:row r="59" ht="20" customHeight="1">
      <x:c r="A59" s="164"/>
      <x:c r="B59" s="164"/>
      <x:c r="C59" s="164"/>
      <x:c r="D59" s="164"/>
      <x:c r="E59" s="164"/>
      <x:c r="F59" s="164"/>
      <x:c r="G59" s="164"/>
      <x:c r="H59" s="164"/>
      <x:c r="I59" s="164"/>
      <x:c r="J59" s="164"/>
      <x:c r="K59" s="164"/>
      <x:c r="L59" s="164"/>
      <x:c r="M59" s="164"/>
      <x:c r="N59" s="164"/>
    </x:row>
    <x:row r="60" ht="20" customHeight="1">
      <x:c r="A60" s="164"/>
      <x:c r="B60" s="164"/>
      <x:c r="C60" s="164"/>
      <x:c r="D60" s="164"/>
      <x:c r="E60" s="164"/>
      <x:c r="F60" s="164"/>
      <x:c r="G60" s="164"/>
      <x:c r="H60" s="164"/>
      <x:c r="I60" s="164"/>
      <x:c r="J60" s="164"/>
      <x:c r="K60" s="164"/>
      <x:c r="L60" s="164"/>
      <x:c r="M60" s="164"/>
      <x:c r="N60" s="164"/>
    </x:row>
    <x:row r="61" ht="20" customHeight="1">
      <x:c r="A61" s="164"/>
      <x:c r="B61" s="164"/>
      <x:c r="C61" s="164"/>
      <x:c r="D61" s="164"/>
      <x:c r="E61" s="164"/>
      <x:c r="F61" s="164"/>
      <x:c r="G61" s="164"/>
      <x:c r="H61" s="164"/>
      <x:c r="I61" s="164"/>
      <x:c r="J61" s="164"/>
      <x:c r="K61" s="164"/>
      <x:c r="L61" s="164"/>
      <x:c r="M61" s="164"/>
      <x:c r="N61" s="164"/>
    </x:row>
    <x:row r="62" ht="20" customHeight="1">
      <x:c r="A62" s="164"/>
      <x:c r="B62" s="164"/>
      <x:c r="C62" s="164"/>
      <x:c r="D62" s="164"/>
      <x:c r="E62" s="164"/>
      <x:c r="F62" s="164"/>
      <x:c r="G62" s="164"/>
      <x:c r="H62" s="164"/>
      <x:c r="I62" s="164"/>
      <x:c r="J62" s="164"/>
      <x:c r="K62" s="164"/>
      <x:c r="L62" s="164"/>
      <x:c r="M62" s="164"/>
      <x:c r="N62" s="164"/>
    </x:row>
    <x:row r="63" ht="20" customHeight="1">
      <x:c r="A63" s="164"/>
      <x:c r="B63" s="164"/>
      <x:c r="C63" s="164"/>
      <x:c r="D63" s="164"/>
      <x:c r="E63" s="164"/>
      <x:c r="F63" s="164"/>
      <x:c r="G63" s="164"/>
      <x:c r="H63" s="164"/>
      <x:c r="I63" s="164"/>
      <x:c r="J63" s="164"/>
      <x:c r="K63" s="164"/>
      <x:c r="L63" s="164"/>
      <x:c r="M63" s="164"/>
      <x:c r="N63" s="164"/>
    </x:row>
    <x:row r="64" ht="20" customHeight="1">
      <x:c r="A64" s="164"/>
      <x:c r="B64" s="164"/>
      <x:c r="C64" s="164"/>
      <x:c r="D64" s="164"/>
      <x:c r="E64" s="164"/>
      <x:c r="F64" s="164"/>
      <x:c r="G64" s="164"/>
      <x:c r="H64" s="164"/>
      <x:c r="I64" s="164"/>
      <x:c r="J64" s="164"/>
      <x:c r="K64" s="164"/>
      <x:c r="L64" s="164"/>
      <x:c r="M64" s="164"/>
      <x:c r="N64" s="164"/>
    </x:row>
    <x:row r="65" ht="20" customHeight="1">
      <x:c r="A65" s="164"/>
      <x:c r="B65" s="164"/>
      <x:c r="C65" s="164"/>
      <x:c r="D65" s="164"/>
      <x:c r="E65" s="164"/>
      <x:c r="F65" s="164"/>
      <x:c r="G65" s="164"/>
      <x:c r="H65" s="164"/>
      <x:c r="I65" s="164"/>
      <x:c r="J65" s="164"/>
      <x:c r="K65" s="164"/>
      <x:c r="L65" s="164"/>
      <x:c r="M65" s="164"/>
      <x:c r="N65" s="164"/>
    </x:row>
    <x:row r="66" ht="20" customHeight="1">
      <x:c r="A66" s="164"/>
      <x:c r="B66" s="164"/>
      <x:c r="C66" s="164"/>
      <x:c r="D66" s="164"/>
      <x:c r="E66" s="164"/>
      <x:c r="F66" s="164"/>
      <x:c r="G66" s="164"/>
      <x:c r="H66" s="164"/>
      <x:c r="I66" s="164"/>
      <x:c r="J66" s="164"/>
      <x:c r="K66" s="164"/>
      <x:c r="L66" s="164"/>
      <x:c r="M66" s="164"/>
      <x:c r="N66" s="164"/>
    </x:row>
    <x:row r="67" ht="20" customHeight="1">
      <x:c r="A67" s="164"/>
      <x:c r="B67" s="164"/>
      <x:c r="C67" s="164"/>
      <x:c r="D67" s="164"/>
      <x:c r="E67" s="164"/>
      <x:c r="F67" s="164"/>
      <x:c r="G67" s="164"/>
      <x:c r="H67" s="164"/>
      <x:c r="I67" s="164"/>
      <x:c r="J67" s="164"/>
      <x:c r="K67" s="164"/>
      <x:c r="L67" s="164"/>
      <x:c r="M67" s="164"/>
      <x:c r="N67" s="164"/>
    </x:row>
    <x:row r="68" ht="20" customHeight="1">
      <x:c r="A68" s="164"/>
      <x:c r="B68" s="164"/>
      <x:c r="C68" s="164"/>
      <x:c r="D68" s="164"/>
      <x:c r="E68" s="164"/>
      <x:c r="F68" s="164"/>
      <x:c r="G68" s="164"/>
      <x:c r="H68" s="164"/>
      <x:c r="I68" s="164"/>
      <x:c r="J68" s="164"/>
      <x:c r="K68" s="164"/>
      <x:c r="L68" s="164"/>
      <x:c r="M68" s="164"/>
      <x:c r="N68" s="164"/>
    </x:row>
    <x:row r="69" ht="20" customHeight="1">
      <x:c r="A69" s="164"/>
      <x:c r="B69" s="164"/>
      <x:c r="C69" s="164"/>
      <x:c r="D69" s="164"/>
      <x:c r="E69" s="164"/>
      <x:c r="F69" s="164"/>
      <x:c r="G69" s="164"/>
      <x:c r="H69" s="164"/>
      <x:c r="I69" s="164"/>
      <x:c r="J69" s="164"/>
      <x:c r="K69" s="164"/>
      <x:c r="L69" s="164"/>
      <x:c r="M69" s="164"/>
      <x:c r="N69" s="164"/>
    </x:row>
    <x:row r="70" ht="20" customHeight="1">
      <x:c r="A70" s="164"/>
      <x:c r="B70" s="164"/>
      <x:c r="C70" s="164"/>
      <x:c r="D70" s="164"/>
      <x:c r="E70" s="164"/>
      <x:c r="F70" s="164"/>
      <x:c r="G70" s="164"/>
      <x:c r="H70" s="164"/>
      <x:c r="I70" s="164"/>
      <x:c r="J70" s="164"/>
      <x:c r="K70" s="164"/>
      <x:c r="L70" s="164"/>
      <x:c r="M70" s="164"/>
      <x:c r="N70" s="164"/>
    </x:row>
    <x:row r="71" ht="20" customHeight="1">
      <x:c r="A71" s="164"/>
      <x:c r="B71" s="164"/>
      <x:c r="C71" s="164"/>
      <x:c r="D71" s="164"/>
      <x:c r="E71" s="164"/>
      <x:c r="F71" s="164"/>
      <x:c r="G71" s="164"/>
      <x:c r="H71" s="164"/>
      <x:c r="I71" s="164"/>
      <x:c r="J71" s="164"/>
      <x:c r="K71" s="164"/>
      <x:c r="L71" s="164"/>
      <x:c r="M71" s="164"/>
      <x:c r="N71" s="164"/>
    </x:row>
    <x:row r="72" ht="20" customHeight="1">
      <x:c r="A72" s="164"/>
      <x:c r="B72" s="164"/>
      <x:c r="C72" s="164"/>
      <x:c r="D72" s="164"/>
      <x:c r="E72" s="164"/>
      <x:c r="F72" s="164"/>
      <x:c r="G72" s="164"/>
      <x:c r="H72" s="164"/>
      <x:c r="I72" s="164"/>
      <x:c r="J72" s="164"/>
      <x:c r="K72" s="164"/>
      <x:c r="L72" s="164"/>
      <x:c r="M72" s="164"/>
      <x:c r="N72" s="164"/>
    </x:row>
    <x:row r="73" ht="20" customHeight="1">
      <x:c r="A73" s="164"/>
      <x:c r="B73" s="164"/>
      <x:c r="C73" s="164"/>
      <x:c r="D73" s="164"/>
      <x:c r="E73" s="164"/>
      <x:c r="F73" s="164"/>
      <x:c r="G73" s="164"/>
      <x:c r="H73" s="164"/>
      <x:c r="I73" s="164"/>
      <x:c r="J73" s="164"/>
      <x:c r="K73" s="164"/>
      <x:c r="L73" s="164"/>
      <x:c r="M73" s="164"/>
      <x:c r="N73" s="164"/>
    </x:row>
    <x:row r="74" ht="20" customHeight="1">
      <x:c r="A74" s="164"/>
      <x:c r="B74" s="164"/>
      <x:c r="C74" s="164"/>
      <x:c r="D74" s="164"/>
      <x:c r="E74" s="164"/>
      <x:c r="F74" s="164"/>
      <x:c r="G74" s="164"/>
      <x:c r="H74" s="164"/>
      <x:c r="I74" s="164"/>
      <x:c r="J74" s="164"/>
      <x:c r="K74" s="164"/>
      <x:c r="L74" s="164"/>
      <x:c r="M74" s="164"/>
      <x:c r="N74" s="164"/>
    </x:row>
    <x:row r="75" ht="20" customHeight="1">
      <x:c r="A75" s="164"/>
      <x:c r="B75" s="164"/>
      <x:c r="C75" s="164"/>
      <x:c r="D75" s="164"/>
      <x:c r="E75" s="164"/>
      <x:c r="F75" s="164"/>
      <x:c r="G75" s="164"/>
      <x:c r="H75" s="164"/>
      <x:c r="I75" s="164"/>
      <x:c r="J75" s="164"/>
      <x:c r="K75" s="164"/>
      <x:c r="L75" s="164"/>
      <x:c r="M75" s="164"/>
      <x:c r="N75" s="164"/>
    </x:row>
    <x:row r="76" ht="20" customHeight="1">
      <x:c r="A76" s="164"/>
      <x:c r="B76" s="164"/>
      <x:c r="C76" s="164"/>
      <x:c r="D76" s="164"/>
      <x:c r="E76" s="164"/>
      <x:c r="F76" s="164"/>
      <x:c r="G76" s="164"/>
      <x:c r="H76" s="164"/>
      <x:c r="I76" s="164"/>
      <x:c r="J76" s="164"/>
      <x:c r="K76" s="164"/>
      <x:c r="L76" s="164"/>
      <x:c r="M76" s="164"/>
      <x:c r="N76" s="164"/>
    </x:row>
    <x:row r="77" ht="20" customHeight="1">
      <x:c r="A77" s="164"/>
      <x:c r="B77" s="164"/>
      <x:c r="C77" s="164"/>
      <x:c r="D77" s="164"/>
      <x:c r="E77" s="164"/>
      <x:c r="F77" s="164"/>
      <x:c r="G77" s="164"/>
      <x:c r="H77" s="164"/>
      <x:c r="I77" s="164"/>
      <x:c r="J77" s="164"/>
      <x:c r="K77" s="164"/>
      <x:c r="L77" s="164"/>
      <x:c r="M77" s="164"/>
      <x:c r="N77" s="164"/>
    </x:row>
    <x:row r="78" ht="20" customHeight="1">
      <x:c r="A78" s="164"/>
      <x:c r="B78" s="164"/>
      <x:c r="C78" s="164"/>
      <x:c r="D78" s="164"/>
      <x:c r="E78" s="164"/>
      <x:c r="F78" s="164"/>
      <x:c r="G78" s="164"/>
      <x:c r="H78" s="164"/>
      <x:c r="I78" s="164"/>
      <x:c r="J78" s="164"/>
      <x:c r="K78" s="164"/>
      <x:c r="L78" s="164"/>
      <x:c r="M78" s="164"/>
      <x:c r="N78" s="164"/>
    </x:row>
    <x:row r="79" ht="20" customHeight="1">
      <x:c r="A79" s="164"/>
      <x:c r="B79" s="164"/>
      <x:c r="C79" s="164"/>
      <x:c r="D79" s="164"/>
      <x:c r="E79" s="164"/>
      <x:c r="F79" s="164"/>
      <x:c r="G79" s="164"/>
      <x:c r="H79" s="164"/>
      <x:c r="I79" s="164"/>
      <x:c r="J79" s="164"/>
      <x:c r="K79" s="164"/>
      <x:c r="L79" s="164"/>
      <x:c r="M79" s="164"/>
      <x:c r="N79" s="164"/>
    </x:row>
    <x:row r="80" ht="20" customHeight="1">
      <x:c r="A80" s="164"/>
      <x:c r="B80" s="164"/>
      <x:c r="C80" s="164"/>
      <x:c r="D80" s="164"/>
      <x:c r="E80" s="164"/>
      <x:c r="F80" s="164"/>
      <x:c r="G80" s="164"/>
      <x:c r="H80" s="164"/>
      <x:c r="I80" s="164"/>
      <x:c r="J80" s="164"/>
      <x:c r="K80" s="164"/>
      <x:c r="L80" s="164"/>
      <x:c r="M80" s="164"/>
      <x:c r="N80" s="164"/>
    </x:row>
    <x:row r="81" ht="20" customHeight="1">
      <x:c r="A81" s="164"/>
      <x:c r="B81" s="164"/>
      <x:c r="C81" s="164"/>
      <x:c r="D81" s="164"/>
      <x:c r="E81" s="164"/>
      <x:c r="F81" s="164"/>
      <x:c r="G81" s="164"/>
      <x:c r="H81" s="164"/>
      <x:c r="I81" s="164"/>
      <x:c r="J81" s="164"/>
      <x:c r="K81" s="164"/>
      <x:c r="L81" s="164"/>
      <x:c r="M81" s="164"/>
      <x:c r="N81" s="164"/>
    </x:row>
    <x:row r="82" ht="20" customHeight="1">
      <x:c r="A82" s="164"/>
      <x:c r="B82" s="164"/>
      <x:c r="C82" s="164"/>
      <x:c r="D82" s="164"/>
      <x:c r="E82" s="164"/>
      <x:c r="F82" s="164"/>
      <x:c r="G82" s="164"/>
      <x:c r="H82" s="164"/>
      <x:c r="I82" s="164"/>
      <x:c r="J82" s="164"/>
      <x:c r="K82" s="164"/>
      <x:c r="L82" s="164"/>
      <x:c r="M82" s="164"/>
      <x:c r="N82" s="164"/>
    </x:row>
    <x:row r="83" ht="20" customHeight="1">
      <x:c r="A83" s="164"/>
      <x:c r="B83" s="164"/>
      <x:c r="C83" s="164"/>
      <x:c r="D83" s="164"/>
      <x:c r="E83" s="164"/>
      <x:c r="F83" s="164"/>
      <x:c r="G83" s="164"/>
      <x:c r="H83" s="164"/>
      <x:c r="I83" s="164"/>
      <x:c r="J83" s="164"/>
      <x:c r="K83" s="164"/>
      <x:c r="L83" s="164"/>
      <x:c r="M83" s="164"/>
      <x:c r="N83" s="164"/>
    </x:row>
    <x:row r="84" ht="20" customHeight="1">
      <x:c r="A84" s="164"/>
      <x:c r="B84" s="164"/>
      <x:c r="C84" s="164"/>
      <x:c r="D84" s="164"/>
      <x:c r="E84" s="164"/>
      <x:c r="F84" s="164"/>
      <x:c r="G84" s="164"/>
      <x:c r="H84" s="164"/>
      <x:c r="I84" s="164"/>
      <x:c r="J84" s="164"/>
      <x:c r="K84" s="164"/>
      <x:c r="L84" s="164"/>
      <x:c r="M84" s="164"/>
      <x:c r="N84" s="164"/>
    </x:row>
    <x:row r="85" ht="20" customHeight="1">
      <x:c r="A85" s="164"/>
      <x:c r="B85" s="164"/>
      <x:c r="C85" s="164"/>
      <x:c r="D85" s="164"/>
      <x:c r="E85" s="164"/>
      <x:c r="F85" s="164"/>
      <x:c r="G85" s="164"/>
      <x:c r="H85" s="164"/>
      <x:c r="I85" s="164"/>
      <x:c r="J85" s="164"/>
      <x:c r="K85" s="164"/>
      <x:c r="L85" s="164"/>
      <x:c r="M85" s="164"/>
      <x:c r="N85" s="164"/>
    </x:row>
    <x:row r="86" ht="20" customHeight="1">
      <x:c r="A86" s="164"/>
      <x:c r="B86" s="164"/>
      <x:c r="C86" s="164"/>
      <x:c r="D86" s="164"/>
      <x:c r="E86" s="164"/>
      <x:c r="F86" s="164"/>
      <x:c r="G86" s="164"/>
      <x:c r="H86" s="164"/>
      <x:c r="I86" s="164"/>
      <x:c r="J86" s="164"/>
      <x:c r="K86" s="164"/>
      <x:c r="L86" s="164"/>
      <x:c r="M86" s="164"/>
      <x:c r="N86" s="164"/>
    </x:row>
    <x:row r="87" ht="20" customHeight="1">
      <x:c r="A87" s="164"/>
      <x:c r="B87" s="164"/>
      <x:c r="C87" s="164"/>
      <x:c r="D87" s="164"/>
      <x:c r="E87" s="164"/>
      <x:c r="F87" s="164"/>
      <x:c r="G87" s="164"/>
      <x:c r="H87" s="164"/>
      <x:c r="I87" s="164"/>
      <x:c r="J87" s="164"/>
      <x:c r="K87" s="164"/>
      <x:c r="L87" s="164"/>
      <x:c r="M87" s="164"/>
      <x:c r="N87" s="164"/>
    </x:row>
    <x:row r="88" ht="20" customHeight="1">
      <x:c r="A88" s="164"/>
      <x:c r="B88" s="164"/>
      <x:c r="C88" s="164"/>
      <x:c r="D88" s="164"/>
      <x:c r="E88" s="164"/>
      <x:c r="F88" s="164"/>
      <x:c r="G88" s="164"/>
      <x:c r="H88" s="164"/>
      <x:c r="I88" s="164"/>
      <x:c r="J88" s="164"/>
      <x:c r="K88" s="164"/>
      <x:c r="L88" s="164"/>
      <x:c r="M88" s="164"/>
      <x:c r="N88" s="164"/>
    </x:row>
    <x:row r="89" ht="20" customHeight="1">
      <x:c r="A89" s="164"/>
      <x:c r="B89" s="164"/>
      <x:c r="C89" s="164"/>
      <x:c r="D89" s="164"/>
      <x:c r="E89" s="164"/>
      <x:c r="F89" s="164"/>
      <x:c r="G89" s="164"/>
      <x:c r="H89" s="164"/>
      <x:c r="I89" s="164"/>
      <x:c r="J89" s="164"/>
      <x:c r="K89" s="164"/>
      <x:c r="L89" s="164"/>
      <x:c r="M89" s="164"/>
      <x:c r="N89" s="164"/>
    </x:row>
    <x:row r="90" ht="20" customHeight="1">
      <x:c r="A90" s="164"/>
      <x:c r="B90" s="164"/>
      <x:c r="C90" s="164"/>
      <x:c r="D90" s="164"/>
      <x:c r="E90" s="164"/>
      <x:c r="F90" s="164"/>
      <x:c r="G90" s="164"/>
      <x:c r="H90" s="164"/>
      <x:c r="I90" s="164"/>
      <x:c r="J90" s="164"/>
      <x:c r="K90" s="164"/>
      <x:c r="L90" s="164"/>
      <x:c r="M90" s="164"/>
      <x:c r="N90" s="164"/>
    </x:row>
    <x:row r="91" ht="20" customHeight="1">
      <x:c r="A91" s="164"/>
      <x:c r="B91" s="164"/>
      <x:c r="C91" s="164"/>
      <x:c r="D91" s="164"/>
      <x:c r="E91" s="164"/>
      <x:c r="F91" s="164"/>
      <x:c r="G91" s="164"/>
      <x:c r="H91" s="164"/>
      <x:c r="I91" s="164"/>
      <x:c r="J91" s="164"/>
      <x:c r="K91" s="164"/>
      <x:c r="L91" s="164"/>
      <x:c r="M91" s="164"/>
      <x:c r="N91" s="164"/>
    </x:row>
    <x:row r="92" ht="20" customHeight="1">
      <x:c r="A92" s="164"/>
      <x:c r="B92" s="164"/>
      <x:c r="C92" s="164"/>
      <x:c r="D92" s="164"/>
      <x:c r="E92" s="164"/>
      <x:c r="F92" s="164"/>
      <x:c r="G92" s="164"/>
      <x:c r="H92" s="164"/>
      <x:c r="I92" s="164"/>
      <x:c r="J92" s="164"/>
      <x:c r="K92" s="164"/>
      <x:c r="L92" s="164"/>
      <x:c r="M92" s="164"/>
      <x:c r="N92" s="164"/>
    </x:row>
    <x:row r="93" ht="20" customHeight="1">
      <x:c r="A93" s="164"/>
      <x:c r="B93" s="164"/>
      <x:c r="C93" s="164"/>
      <x:c r="D93" s="164"/>
      <x:c r="E93" s="164"/>
      <x:c r="F93" s="164"/>
      <x:c r="G93" s="164"/>
      <x:c r="H93" s="164"/>
      <x:c r="I93" s="164"/>
      <x:c r="J93" s="164"/>
      <x:c r="K93" s="164"/>
      <x:c r="L93" s="164"/>
      <x:c r="M93" s="164"/>
      <x:c r="N93" s="164"/>
    </x:row>
    <x:row r="94" ht="20" customHeight="1">
      <x:c r="A94" s="164"/>
      <x:c r="B94" s="164"/>
      <x:c r="C94" s="164"/>
      <x:c r="D94" s="164"/>
      <x:c r="E94" s="164"/>
      <x:c r="F94" s="164"/>
      <x:c r="G94" s="164"/>
      <x:c r="H94" s="164"/>
      <x:c r="I94" s="164"/>
      <x:c r="J94" s="164"/>
      <x:c r="K94" s="164"/>
      <x:c r="L94" s="164"/>
      <x:c r="M94" s="164"/>
      <x:c r="N94" s="164"/>
    </x:row>
    <x:row r="95" ht="20" customHeight="1">
      <x:c r="A95" s="164"/>
      <x:c r="B95" s="164"/>
      <x:c r="C95" s="164"/>
      <x:c r="D95" s="164"/>
      <x:c r="E95" s="164"/>
      <x:c r="F95" s="164"/>
      <x:c r="G95" s="164"/>
      <x:c r="H95" s="164"/>
      <x:c r="I95" s="164"/>
      <x:c r="J95" s="164"/>
      <x:c r="K95" s="164"/>
      <x:c r="L95" s="164"/>
      <x:c r="M95" s="164"/>
      <x:c r="N95" s="164"/>
    </x:row>
    <x:row r="96" ht="20" customHeight="1">
      <x:c r="A96" s="164"/>
      <x:c r="B96" s="164"/>
      <x:c r="C96" s="164"/>
      <x:c r="D96" s="164"/>
      <x:c r="E96" s="164"/>
      <x:c r="F96" s="164"/>
      <x:c r="G96" s="164"/>
      <x:c r="H96" s="164"/>
      <x:c r="I96" s="164"/>
      <x:c r="J96" s="164"/>
      <x:c r="K96" s="164"/>
      <x:c r="L96" s="164"/>
      <x:c r="M96" s="164"/>
      <x:c r="N96" s="164"/>
    </x:row>
    <x:row r="97" ht="20" customHeight="1">
      <x:c r="A97" s="164"/>
      <x:c r="B97" s="164"/>
      <x:c r="C97" s="164"/>
      <x:c r="D97" s="164"/>
      <x:c r="E97" s="164"/>
      <x:c r="F97" s="164"/>
      <x:c r="G97" s="164"/>
      <x:c r="H97" s="164"/>
      <x:c r="I97" s="164"/>
      <x:c r="J97" s="164"/>
      <x:c r="K97" s="164"/>
      <x:c r="L97" s="164"/>
      <x:c r="M97" s="164"/>
      <x:c r="N97" s="164"/>
    </x:row>
    <x:row r="98" ht="20" customHeight="1">
      <x:c r="A98" s="164"/>
      <x:c r="B98" s="164"/>
      <x:c r="C98" s="164"/>
      <x:c r="D98" s="164"/>
      <x:c r="E98" s="164"/>
      <x:c r="F98" s="164"/>
      <x:c r="G98" s="164"/>
      <x:c r="H98" s="164"/>
      <x:c r="I98" s="164"/>
      <x:c r="J98" s="164"/>
      <x:c r="K98" s="164"/>
      <x:c r="L98" s="164"/>
      <x:c r="M98" s="164"/>
      <x:c r="N98" s="164"/>
    </x:row>
    <x:row r="99" ht="20" customHeight="1">
      <x:c r="A99" s="164"/>
      <x:c r="B99" s="164"/>
      <x:c r="C99" s="164"/>
      <x:c r="D99" s="164"/>
      <x:c r="E99" s="164"/>
      <x:c r="F99" s="164"/>
      <x:c r="G99" s="164"/>
      <x:c r="H99" s="164"/>
      <x:c r="I99" s="164"/>
      <x:c r="J99" s="164"/>
      <x:c r="K99" s="164"/>
      <x:c r="L99" s="164"/>
      <x:c r="M99" s="164"/>
      <x:c r="N99" s="164"/>
    </x:row>
    <x:row r="100" ht="20" customHeight="1">
      <x:c r="A100" s="164"/>
      <x:c r="B100" s="164"/>
      <x:c r="C100" s="164"/>
      <x:c r="D100" s="164"/>
      <x:c r="E100" s="164"/>
      <x:c r="F100" s="164"/>
      <x:c r="G100" s="164"/>
      <x:c r="H100" s="164"/>
      <x:c r="I100" s="164"/>
      <x:c r="J100" s="164"/>
      <x:c r="K100" s="164"/>
      <x:c r="L100" s="164"/>
      <x:c r="M100" s="164"/>
      <x:c r="N100" s="164"/>
    </x:row>
    <x:row r="101" ht="20" customHeight="1">
      <x:c r="A101" s="164"/>
      <x:c r="B101" s="164"/>
      <x:c r="C101" s="164"/>
      <x:c r="D101" s="164"/>
      <x:c r="E101" s="164"/>
      <x:c r="F101" s="164"/>
      <x:c r="G101" s="164"/>
      <x:c r="H101" s="164"/>
      <x:c r="I101" s="164"/>
      <x:c r="J101" s="164"/>
      <x:c r="K101" s="164"/>
      <x:c r="L101" s="164"/>
      <x:c r="M101" s="164"/>
      <x:c r="N101" s="164"/>
    </x:row>
    <x:row r="102" ht="20" customHeight="1">
      <x:c r="A102" s="164"/>
      <x:c r="B102" s="164"/>
      <x:c r="C102" s="164"/>
      <x:c r="D102" s="164"/>
      <x:c r="E102" s="164"/>
      <x:c r="F102" s="164"/>
      <x:c r="G102" s="164"/>
      <x:c r="H102" s="164"/>
      <x:c r="I102" s="164"/>
      <x:c r="J102" s="164"/>
      <x:c r="K102" s="164"/>
      <x:c r="L102" s="164"/>
      <x:c r="M102" s="164"/>
      <x:c r="N102" s="164"/>
    </x:row>
    <x:row r="103" ht="20" customHeight="1">
      <x:c r="A103" s="164"/>
      <x:c r="B103" s="164"/>
      <x:c r="C103" s="164"/>
      <x:c r="D103" s="164"/>
      <x:c r="E103" s="164"/>
      <x:c r="F103" s="164"/>
      <x:c r="G103" s="164"/>
      <x:c r="H103" s="164"/>
      <x:c r="I103" s="164"/>
      <x:c r="J103" s="164"/>
      <x:c r="K103" s="164"/>
      <x:c r="L103" s="164"/>
      <x:c r="M103" s="164"/>
      <x:c r="N103" s="164"/>
    </x:row>
    <x:row r="104" ht="20" customHeight="1">
      <x:c r="A104" s="164"/>
      <x:c r="B104" s="164"/>
      <x:c r="C104" s="164"/>
      <x:c r="D104" s="164"/>
      <x:c r="E104" s="164"/>
      <x:c r="F104" s="164"/>
      <x:c r="G104" s="164"/>
      <x:c r="H104" s="164"/>
      <x:c r="I104" s="164"/>
      <x:c r="J104" s="164"/>
      <x:c r="K104" s="164"/>
      <x:c r="L104" s="164"/>
      <x:c r="M104" s="164"/>
      <x:c r="N104" s="164"/>
    </x:row>
    <x:row r="105" ht="20" customHeight="1">
      <x:c r="A105" s="164"/>
      <x:c r="B105" s="164"/>
      <x:c r="C105" s="164"/>
      <x:c r="D105" s="164"/>
      <x:c r="E105" s="164"/>
      <x:c r="F105" s="164"/>
      <x:c r="G105" s="164"/>
      <x:c r="H105" s="164"/>
      <x:c r="I105" s="164"/>
      <x:c r="J105" s="164"/>
      <x:c r="K105" s="164"/>
      <x:c r="L105" s="164"/>
      <x:c r="M105" s="164"/>
      <x:c r="N105" s="164"/>
    </x:row>
    <x:row r="106" ht="20" customHeight="1">
      <x:c r="A106" s="164"/>
      <x:c r="B106" s="164"/>
      <x:c r="C106" s="164"/>
      <x:c r="D106" s="164"/>
      <x:c r="E106" s="164"/>
      <x:c r="F106" s="164"/>
      <x:c r="G106" s="164"/>
      <x:c r="H106" s="164"/>
      <x:c r="I106" s="164"/>
      <x:c r="J106" s="164"/>
      <x:c r="K106" s="164"/>
      <x:c r="L106" s="164"/>
      <x:c r="M106" s="164"/>
      <x:c r="N106" s="164"/>
    </x:row>
    <x:row r="107" ht="20" customHeight="1">
      <x:c r="A107" s="164"/>
      <x:c r="B107" s="164"/>
      <x:c r="C107" s="164"/>
      <x:c r="D107" s="164"/>
      <x:c r="E107" s="164"/>
      <x:c r="F107" s="164"/>
      <x:c r="G107" s="164"/>
      <x:c r="H107" s="164"/>
      <x:c r="I107" s="164"/>
      <x:c r="J107" s="164"/>
      <x:c r="K107" s="164"/>
      <x:c r="L107" s="164"/>
      <x:c r="M107" s="164"/>
      <x:c r="N107" s="164"/>
    </x:row>
    <x:row r="108" ht="20" customHeight="1">
      <x:c r="A108" s="164"/>
      <x:c r="B108" s="164"/>
      <x:c r="C108" s="164"/>
      <x:c r="D108" s="164"/>
      <x:c r="E108" s="164"/>
      <x:c r="F108" s="164"/>
      <x:c r="G108" s="164"/>
      <x:c r="H108" s="164"/>
      <x:c r="I108" s="164"/>
      <x:c r="J108" s="164"/>
      <x:c r="K108" s="164"/>
      <x:c r="L108" s="164"/>
      <x:c r="M108" s="164"/>
      <x:c r="N108" s="164"/>
    </x:row>
    <x:row r="109" ht="20" customHeight="1">
      <x:c r="A109" s="164"/>
      <x:c r="B109" s="164"/>
      <x:c r="C109" s="164"/>
      <x:c r="D109" s="164"/>
      <x:c r="E109" s="164"/>
      <x:c r="F109" s="164"/>
      <x:c r="G109" s="164"/>
      <x:c r="H109" s="164"/>
      <x:c r="I109" s="164"/>
      <x:c r="J109" s="164"/>
      <x:c r="K109" s="164"/>
      <x:c r="L109" s="164"/>
      <x:c r="M109" s="164"/>
      <x:c r="N109" s="164"/>
    </x:row>
    <x:row r="110" ht="20" customHeight="1">
      <x:c r="A110" s="164"/>
      <x:c r="B110" s="164"/>
      <x:c r="C110" s="164"/>
      <x:c r="D110" s="164"/>
      <x:c r="E110" s="164"/>
      <x:c r="F110" s="164"/>
      <x:c r="G110" s="164"/>
      <x:c r="H110" s="164"/>
      <x:c r="I110" s="164"/>
      <x:c r="J110" s="164"/>
      <x:c r="K110" s="164"/>
      <x:c r="L110" s="164"/>
      <x:c r="M110" s="164"/>
      <x:c r="N110" s="164"/>
    </x:row>
    <x:row r="111" ht="20" customHeight="1">
      <x:c r="A111" s="164"/>
      <x:c r="B111" s="164"/>
      <x:c r="C111" s="164"/>
      <x:c r="D111" s="164"/>
      <x:c r="E111" s="164"/>
      <x:c r="F111" s="164"/>
      <x:c r="G111" s="164"/>
      <x:c r="H111" s="164"/>
      <x:c r="I111" s="164"/>
      <x:c r="J111" s="164"/>
      <x:c r="K111" s="164"/>
      <x:c r="L111" s="164"/>
      <x:c r="M111" s="164"/>
      <x:c r="N111" s="164"/>
    </x:row>
    <x:row r="112" ht="20" customHeight="1">
      <x:c r="A112" s="164"/>
      <x:c r="B112" s="164"/>
      <x:c r="C112" s="164"/>
      <x:c r="D112" s="164"/>
      <x:c r="E112" s="164"/>
      <x:c r="F112" s="164"/>
      <x:c r="G112" s="164"/>
      <x:c r="H112" s="164"/>
      <x:c r="I112" s="164"/>
      <x:c r="J112" s="164"/>
      <x:c r="K112" s="164"/>
      <x:c r="L112" s="164"/>
      <x:c r="M112" s="164"/>
      <x:c r="N112" s="164"/>
    </x:row>
    <x:row r="113" ht="20" customHeight="1">
      <x:c r="A113" s="164"/>
      <x:c r="B113" s="164"/>
      <x:c r="C113" s="164"/>
      <x:c r="D113" s="164"/>
      <x:c r="E113" s="164"/>
      <x:c r="F113" s="164"/>
      <x:c r="G113" s="164"/>
      <x:c r="H113" s="164"/>
      <x:c r="I113" s="164"/>
      <x:c r="J113" s="164"/>
      <x:c r="K113" s="164"/>
      <x:c r="L113" s="164"/>
      <x:c r="M113" s="164"/>
      <x:c r="N113" s="164"/>
    </x:row>
    <x:row r="114" ht="20" customHeight="1">
      <x:c r="A114" s="164"/>
      <x:c r="B114" s="164"/>
      <x:c r="C114" s="164"/>
      <x:c r="D114" s="164"/>
      <x:c r="E114" s="164"/>
      <x:c r="F114" s="164"/>
      <x:c r="G114" s="164"/>
      <x:c r="H114" s="164"/>
      <x:c r="I114" s="164"/>
      <x:c r="J114" s="164"/>
      <x:c r="K114" s="164"/>
      <x:c r="L114" s="164"/>
      <x:c r="M114" s="164"/>
      <x:c r="N114" s="164"/>
    </x:row>
    <x:row r="115" ht="20" customHeight="1">
      <x:c r="A115" s="164"/>
      <x:c r="B115" s="164"/>
      <x:c r="C115" s="164"/>
      <x:c r="D115" s="164"/>
      <x:c r="E115" s="164"/>
      <x:c r="F115" s="164"/>
      <x:c r="G115" s="164"/>
      <x:c r="H115" s="164"/>
      <x:c r="I115" s="164"/>
      <x:c r="J115" s="164"/>
      <x:c r="K115" s="164"/>
      <x:c r="L115" s="164"/>
      <x:c r="M115" s="164"/>
      <x:c r="N115" s="164"/>
    </x:row>
    <x:row r="116" ht="20" customHeight="1">
      <x:c r="A116" s="164"/>
      <x:c r="B116" s="164"/>
      <x:c r="C116" s="164"/>
      <x:c r="D116" s="164"/>
      <x:c r="E116" s="164"/>
      <x:c r="F116" s="164"/>
      <x:c r="G116" s="164"/>
      <x:c r="H116" s="164"/>
      <x:c r="I116" s="164"/>
      <x:c r="J116" s="164"/>
      <x:c r="K116" s="164"/>
      <x:c r="L116" s="164"/>
      <x:c r="M116" s="164"/>
      <x:c r="N116" s="164"/>
    </x:row>
    <x:row r="117" ht="20" customHeight="1">
      <x:c r="A117" s="164"/>
      <x:c r="B117" s="164"/>
      <x:c r="C117" s="164"/>
      <x:c r="D117" s="164"/>
      <x:c r="E117" s="164"/>
      <x:c r="F117" s="164"/>
      <x:c r="G117" s="164"/>
      <x:c r="H117" s="164"/>
      <x:c r="I117" s="164"/>
      <x:c r="J117" s="164"/>
      <x:c r="K117" s="164"/>
      <x:c r="L117" s="164"/>
      <x:c r="M117" s="164"/>
      <x:c r="N117" s="164"/>
    </x:row>
    <x:row r="118" ht="20" customHeight="1">
      <x:c r="A118" s="164"/>
      <x:c r="B118" s="164"/>
      <x:c r="C118" s="164"/>
      <x:c r="D118" s="164"/>
      <x:c r="E118" s="164"/>
      <x:c r="F118" s="164"/>
      <x:c r="G118" s="164"/>
      <x:c r="H118" s="164"/>
      <x:c r="I118" s="164"/>
      <x:c r="J118" s="164"/>
      <x:c r="K118" s="164"/>
      <x:c r="L118" s="164"/>
      <x:c r="M118" s="164"/>
      <x:c r="N118" s="164"/>
    </x:row>
    <x:row r="119" ht="20" customHeight="1">
      <x:c r="A119" s="164"/>
      <x:c r="B119" s="164"/>
      <x:c r="C119" s="164"/>
      <x:c r="D119" s="164"/>
      <x:c r="E119" s="164"/>
      <x:c r="F119" s="164"/>
      <x:c r="G119" s="164"/>
      <x:c r="H119" s="164"/>
      <x:c r="I119" s="164"/>
      <x:c r="J119" s="164"/>
      <x:c r="K119" s="164"/>
      <x:c r="L119" s="164"/>
      <x:c r="M119" s="164"/>
      <x:c r="N119" s="164"/>
    </x:row>
    <x:row r="120" ht="20" customHeight="1">
      <x:c r="A120" s="164"/>
      <x:c r="B120" s="164"/>
      <x:c r="C120" s="164"/>
      <x:c r="D120" s="164"/>
      <x:c r="E120" s="164"/>
      <x:c r="F120" s="164"/>
      <x:c r="G120" s="164"/>
      <x:c r="H120" s="164"/>
      <x:c r="I120" s="164"/>
      <x:c r="J120" s="164"/>
      <x:c r="K120" s="164"/>
      <x:c r="L120" s="164"/>
      <x:c r="M120" s="164"/>
      <x:c r="N120" s="164"/>
    </x:row>
  </x:sheetData>
  <x:mergeCells>
    <x:mergeCell ref="A1:M2"/>
    <x:mergeCell ref="A3:M3"/>
  </x:mergeCells>
  <x:conditionalFormatting sqref="C5:C54">
    <x:cfRule type="colorScale" priority="1">
      <x:colorScale>
        <x:cfvo type="min"/>
        <x:cfvo type="percentile" val="50"/>
        <x:cfvo type="max"/>
        <x:color rgb="FFFDECEC"/>
        <x:color rgb="FFFFF5DF"/>
        <x:color rgb="FFEAF7EF"/>
      </x:colorScale>
    </x:cfRule>
  </x:conditionalFormatting>
  <x:conditionalFormatting sqref="D5:D54">
    <x:cfRule type="colorScale" priority="2">
      <x:colorScale>
        <x:cfvo type="min"/>
        <x:cfvo type="percentile" val="50"/>
        <x:cfvo type="max"/>
        <x:color rgb="FFFDECEC"/>
        <x:color rgb="FFFFF5DF"/>
        <x:color rgb="FFEAF7EF"/>
      </x:colorScale>
    </x:cfRule>
  </x:conditionalFormatting>
  <x:conditionalFormatting sqref="E5:E54">
    <x:cfRule type="colorScale" priority="3">
      <x:colorScale>
        <x:cfvo type="min"/>
        <x:cfvo type="percentile" val="50"/>
        <x:cfvo type="max"/>
        <x:color rgb="FFFDECEC"/>
        <x:color rgb="FFFFF5DF"/>
        <x:color rgb="FFEAF7EF"/>
      </x:colorScale>
    </x:cfRule>
  </x:conditionalFormatting>
  <x:conditionalFormatting sqref="F5:F54">
    <x:cfRule type="colorScale" priority="4">
      <x:colorScale>
        <x:cfvo type="min"/>
        <x:cfvo type="percentile" val="50"/>
        <x:cfvo type="max"/>
        <x:color rgb="FFFDECEC"/>
        <x:color rgb="FFFFF5DF"/>
        <x:color rgb="FFEAF7EF"/>
      </x:colorScale>
    </x:cfRule>
  </x:conditionalFormatting>
  <x:conditionalFormatting sqref="G5:G54">
    <x:cfRule type="colorScale" priority="5">
      <x:colorScale>
        <x:cfvo type="min"/>
        <x:cfvo type="percentile" val="50"/>
        <x:cfvo type="max"/>
        <x:color rgb="FFFDECEC"/>
        <x:color rgb="FFFFF5DF"/>
        <x:color rgb="FFEAF7EF"/>
      </x:colorScale>
    </x:cfRule>
  </x:conditionalFormatting>
  <x:conditionalFormatting sqref="H5:H54">
    <x:cfRule type="colorScale" priority="6">
      <x:colorScale>
        <x:cfvo type="min"/>
        <x:cfvo type="percentile" val="50"/>
        <x:cfvo type="max"/>
        <x:color rgb="FFFDECEC"/>
        <x:color rgb="FFFFF5DF"/>
        <x:color rgb="FFEAF7EF"/>
      </x:colorScale>
    </x:cfRule>
  </x:conditionalFormatting>
  <x:conditionalFormatting sqref="I5:I54">
    <x:cfRule type="colorScale" priority="7">
      <x:colorScale>
        <x:cfvo type="min"/>
        <x:cfvo type="percentile" val="50"/>
        <x:cfvo type="max"/>
        <x:color rgb="FFFDECEC"/>
        <x:color rgb="FFFFF5DF"/>
        <x:color rgb="FFEAF7EF"/>
      </x:colorScale>
    </x:cfRule>
  </x:conditionalFormatting>
  <x:conditionalFormatting sqref="J5:J54">
    <x:cfRule type="colorScale" priority="8">
      <x:colorScale>
        <x:cfvo type="min"/>
        <x:cfvo type="percentile" val="50"/>
        <x:cfvo type="max"/>
        <x:color rgb="FFFDECEC"/>
        <x:color rgb="FFFFF5DF"/>
        <x:color rgb="FFEAF7EF"/>
      </x:colorScale>
    </x:cfRule>
  </x:conditionalFormatting>
  <x:conditionalFormatting sqref="L5:L54">
    <x:cfRule type="dataBar" priority="9">
      <x:dataBar>
        <x:cfvo type="min"/>
        <x:cfvo type="max"/>
        <x:color rgb="FF2E8B57"/>
      </x:dataBar>
      <x:extLst>
        <x:ext xmlns:x14="http://schemas.microsoft.com/office/spreadsheetml/2009/9/main" uri="{B025F937-C7B1-47D3-B67F-A62EFF666E3E}">
          <x14:id>{48598B02-991B-7ED7-AAB5-09E92FEFA42A}</x14:id>
        </x:ext>
      </x:extLst>
    </x:cfRule>
  </x:conditionalFormatting>
  <x:conditionalFormatting sqref="K5:K54">
    <x:cfRule type="colorScale" priority="10">
      <x:colorScale>
        <x:cfvo type="min"/>
        <x:cfvo type="percentile" val="50"/>
        <x:cfvo type="max"/>
        <x:color rgb="FFFDECEC"/>
        <x:color rgb="FFFFF5DF"/>
        <x:color rgb="FFEAF7EF"/>
      </x:colorScale>
    </x:cfRule>
  </x:conditionalFormatting>
  <x:dataValidations count="8">
    <x:dataValidation type="list" sqref="C5:C54">
      <x:formula1>"1,2,3,4,5"</x:formula1>
    </x:dataValidation>
    <x:dataValidation type="list" sqref="D5:D54">
      <x:formula1>"1,2,3,4,5"</x:formula1>
    </x:dataValidation>
    <x:dataValidation type="list" sqref="E5:E54">
      <x:formula1>"1,2,3,4,5"</x:formula1>
    </x:dataValidation>
    <x:dataValidation type="list" sqref="F5:F54">
      <x:formula1>"1,2,3,4,5"</x:formula1>
    </x:dataValidation>
    <x:dataValidation type="list" sqref="G5:G54">
      <x:formula1>"1,2,3,4,5"</x:formula1>
    </x:dataValidation>
    <x:dataValidation type="list" sqref="H5:H54">
      <x:formula1>"1,2,3,4,5"</x:formula1>
    </x:dataValidation>
    <x:dataValidation type="list" sqref="I5:I54">
      <x:formula1>"1,2,3,4,5"</x:formula1>
    </x:dataValidation>
    <x:dataValidation type="list" sqref="J5:J54">
      <x:formula1>"1,2,3,4,5"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bf3b982392f241af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9" id="{48598B02-991B-7ED7-AAB5-09E92FEFA42A}">
            <x14:dataBar gradient="1">
              <x14:cfvo type="min"/>
              <x14:cfvo type="max"/>
              <x14:fillColor rgb="FF2E8B57"/>
            </x14:dataBar>
          </x14:cfRule>
          <xm:sqref>L5:L54</xm:sqref>
        </x14:conditionalFormatting>
      </x14:conditionalFormattings>
    </x:ext>
  </x:extLst>
</x:worksheet>
</file>

<file path=xl/worksheets/sheet6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2" hidden="0" customWidth="1"/>
    <x:col min="3" max="3" width="22" hidden="0" customWidth="1"/>
    <x:col min="4" max="4" width="42" hidden="0" customWidth="1"/>
    <x:col min="5" max="5" width="20" hidden="0" customWidth="1"/>
    <x:col min="6" max="6" width="14" hidden="0" customWidth="1"/>
    <x:col min="7" max="7" width="14" hidden="0" customWidth="1"/>
    <x:col min="8" max="8" width="10" hidden="0" customWidth="1"/>
    <x:col min="9" max="9" width="14" hidden="0" customWidth="1"/>
    <x:col min="10" max="10" width="16" hidden="0" customWidth="1"/>
    <x:col min="11" max="11" width="14" hidden="0" customWidth="1"/>
    <x:col min="12" max="12" width="14" hidden="0" customWidth="1"/>
    <x:col min="13" max="13" width="34" hidden="0" customWidth="1"/>
  </x:cols>
  <x:sheetData>
    <x:row r="1" ht="20" customHeight="1">
      <x:c r="A1" s="156" t="str">
        <x:v>OBJECTIFS SMART — PILOTAGE ET MESURE</x:v>
      </x:c>
      <x:c r="B1" s="156"/>
      <x:c r="C1" s="156"/>
      <x:c r="D1" s="156"/>
      <x:c r="E1" s="156"/>
      <x:c r="F1" s="156"/>
      <x:c r="G1" s="156"/>
      <x:c r="H1" s="156"/>
      <x:c r="I1" s="156"/>
      <x:c r="J1" s="156"/>
      <x:c r="K1" s="156"/>
      <x:c r="L1" s="156"/>
      <x:c r="M1" s="156"/>
      <x:c r="N1" s="164"/>
    </x:row>
    <x:row r="2" ht="20" customHeight="1">
      <x:c r="A2" s="156"/>
      <x:c r="B2" s="156"/>
      <x:c r="C2" s="156"/>
      <x:c r="D2" s="156"/>
      <x:c r="E2" s="156"/>
      <x:c r="F2" s="156"/>
      <x:c r="G2" s="156"/>
      <x:c r="H2" s="156"/>
      <x:c r="I2" s="156"/>
      <x:c r="J2" s="156"/>
      <x:c r="K2" s="156"/>
      <x:c r="L2" s="156"/>
      <x:c r="M2" s="156"/>
      <x:c r="N2" s="164"/>
    </x:row>
    <x:row r="3" ht="30" customHeight="1">
      <x:c r="A3" s="273" t="str">
        <x:v>Définir des objectifs mesurables avec indicateur, valeur initiale, cible, poids et échéance.</x:v>
      </x:c>
      <x:c r="B3" s="273"/>
      <x:c r="C3" s="273"/>
      <x:c r="D3" s="273"/>
      <x:c r="E3" s="273"/>
      <x:c r="F3" s="273"/>
      <x:c r="G3" s="273"/>
      <x:c r="H3" s="273"/>
      <x:c r="I3" s="273"/>
      <x:c r="J3" s="273"/>
      <x:c r="K3" s="273"/>
      <x:c r="L3" s="273"/>
      <x:c r="M3" s="273"/>
      <x:c r="N3" s="164"/>
    </x:row>
    <x:row r="4" ht="20" customHeight="1">
      <x:c r="A4" s="6" t="str">
        <x:v>ID objectif</x:v>
      </x:c>
      <x:c r="B4" s="6" t="str">
        <x:v>Matricule</x:v>
      </x:c>
      <x:c r="C4" s="6" t="str">
        <x:v>Salarié</x:v>
      </x:c>
      <x:c r="D4" s="6" t="str">
        <x:v>Objectif SMART</x:v>
      </x:c>
      <x:c r="E4" s="6" t="str">
        <x:v>Indicateur</x:v>
      </x:c>
      <x:c r="F4" s="6" t="str">
        <x:v>Valeur initiale</x:v>
      </x:c>
      <x:c r="G4" s="6" t="str">
        <x:v>Cible</x:v>
      </x:c>
      <x:c r="H4" s="6" t="str">
        <x:v>Poids %</x:v>
      </x:c>
      <x:c r="I4" s="6" t="str">
        <x:v>Échéance</x:v>
      </x:c>
      <x:c r="J4" s="6" t="str">
        <x:v>Statut</x:v>
      </x:c>
      <x:c r="K4" s="6" t="str">
        <x:v>Résultat final</x:v>
      </x:c>
      <x:c r="L4" s="6" t="str">
        <x:v>Taux d’atteinte</x:v>
      </x:c>
      <x:c r="M4" s="6" t="str">
        <x:v>Commentaire</x:v>
      </x:c>
      <x:c r="N4" s="164"/>
    </x:row>
    <x:row r="5" ht="20" customHeight="1">
      <x:c r="A5" s="164" t="str">
        <x:v>OBJ-001</x:v>
      </x:c>
      <x:c r="B5" s="164" t="str">
        <x:v>E001</x:v>
      </x:c>
      <x:c r="C5" s="164"/>
      <x:c r="D5" s="164" t="str">
        <x:v>Augmenter le taux de transformation des opportunités qualifiées</x:v>
      </x:c>
      <x:c r="E5" s="164" t="str">
        <x:v>Taux de transformation</x:v>
      </x:c>
      <x:c r="F5" s="164" t="n">
        <x:v>28</x:v>
      </x:c>
      <x:c r="G5" s="164" t="n">
        <x:v>35</x:v>
      </x:c>
      <x:c r="H5" s="172" t="n">
        <x:v>0.3</x:v>
      </x:c>
      <x:c r="I5" s="165" t="n">
        <x:v>46387</x:v>
      </x:c>
      <x:c r="J5" s="164" t="str">
        <x:v>En cours</x:v>
      </x:c>
      <x:c r="K5" s="164" t="n">
        <x:v>32</x:v>
      </x:c>
      <x:c r="L5" s="172"/>
      <x:c r="M5" s="164" t="str">
        <x:v>Pipeline mieux qualifié</x:v>
      </x:c>
      <x:c r="N5" s="164"/>
    </x:row>
    <x:row r="6" ht="20" customHeight="1">
      <x:c r="A6" s="164" t="str">
        <x:v>OBJ-002</x:v>
      </x:c>
      <x:c r="B6" s="164" t="str">
        <x:v>E001</x:v>
      </x:c>
      <x:c r="C6" s="164"/>
      <x:c r="D6" s="164" t="str">
        <x:v>Développer 8 nouveaux comptes stratégiques</x:v>
      </x:c>
      <x:c r="E6" s="164" t="str">
        <x:v>Nouveaux comptes</x:v>
      </x:c>
      <x:c r="F6" s="164" t="n">
        <x:v>3</x:v>
      </x:c>
      <x:c r="G6" s="164" t="n">
        <x:v>8</x:v>
      </x:c>
      <x:c r="H6" s="172" t="n">
        <x:v>0.25</x:v>
      </x:c>
      <x:c r="I6" s="165" t="n">
        <x:v>46387</x:v>
      </x:c>
      <x:c r="J6" s="164" t="str">
        <x:v>En cours</x:v>
      </x:c>
      <x:c r="K6" s="164" t="n">
        <x:v>5</x:v>
      </x:c>
      <x:c r="L6" s="172"/>
      <x:c r="M6" s="164" t="str">
        <x:v>Prospection sectorielle ciblée</x:v>
      </x:c>
      <x:c r="N6" s="164"/>
    </x:row>
    <x:row r="7" ht="20" customHeight="1">
      <x:c r="A7" s="164" t="str">
        <x:v>OBJ-003</x:v>
      </x:c>
      <x:c r="B7" s="164" t="str">
        <x:v>E002</x:v>
      </x:c>
      <x:c r="C7" s="164"/>
      <x:c r="D7" s="164" t="str">
        <x:v>Réduire le délai moyen de réponse RH</x:v>
      </x:c>
      <x:c r="E7" s="164" t="str">
        <x:v>Délai moyen (jours)</x:v>
      </x:c>
      <x:c r="F7" s="164" t="n">
        <x:v>4.2</x:v>
      </x:c>
      <x:c r="G7" s="164" t="n">
        <x:v>2.5</x:v>
      </x:c>
      <x:c r="H7" s="172" t="n">
        <x:v>0.25</x:v>
      </x:c>
      <x:c r="I7" s="165" t="n">
        <x:v>46356</x:v>
      </x:c>
      <x:c r="J7" s="164" t="str">
        <x:v>Atteint</x:v>
      </x:c>
      <x:c r="K7" s="164" t="n">
        <x:v>2.3</x:v>
      </x:c>
      <x:c r="L7" s="172"/>
      <x:c r="M7" s="164" t="str">
        <x:v>Portail RH déployé</x:v>
      </x:c>
      <x:c r="N7" s="164"/>
    </x:row>
    <x:row r="8" ht="20" customHeight="1">
      <x:c r="A8" s="164" t="str">
        <x:v>OBJ-004</x:v>
      </x:c>
      <x:c r="B8" s="164" t="str">
        <x:v>E003</x:v>
      </x:c>
      <x:c r="C8" s="164"/>
      <x:c r="D8" s="164" t="str">
        <x:v>Améliorer le taux de disponibilité des équipements</x:v>
      </x:c>
      <x:c r="E8" s="164" t="str">
        <x:v>Disponibilité %</x:v>
      </x:c>
      <x:c r="F8" s="164" t="n">
        <x:v>91</x:v>
      </x:c>
      <x:c r="G8" s="164" t="n">
        <x:v>95</x:v>
      </x:c>
      <x:c r="H8" s="172" t="n">
        <x:v>0.35</x:v>
      </x:c>
      <x:c r="I8" s="165" t="n">
        <x:v>46387</x:v>
      </x:c>
      <x:c r="J8" s="164" t="str">
        <x:v>En cours</x:v>
      </x:c>
      <x:c r="K8" s="164" t="n">
        <x:v>93</x:v>
      </x:c>
      <x:c r="L8" s="172"/>
      <x:c r="M8" s="164" t="str">
        <x:v>Préventif renforcé</x:v>
      </x:c>
      <x:c r="N8" s="164"/>
    </x:row>
    <x:row r="9" ht="20" customHeight="1">
      <x:c r="A9" s="164" t="str">
        <x:v>OBJ-005</x:v>
      </x:c>
      <x:c r="B9" s="164" t="str">
        <x:v>E004</x:v>
      </x:c>
      <x:c r="C9" s="164"/>
      <x:c r="D9" s="164" t="str">
        <x:v>Réduire le délai de clôture mensuelle</x:v>
      </x:c>
      <x:c r="E9" s="164" t="str">
        <x:v>Jours de clôture</x:v>
      </x:c>
      <x:c r="F9" s="164" t="n">
        <x:v>8</x:v>
      </x:c>
      <x:c r="G9" s="164" t="n">
        <x:v>5</x:v>
      </x:c>
      <x:c r="H9" s="172" t="n">
        <x:v>0.3</x:v>
      </x:c>
      <x:c r="I9" s="165" t="n">
        <x:v>46326</x:v>
      </x:c>
      <x:c r="J9" s="164" t="str">
        <x:v>En cours</x:v>
      </x:c>
      <x:c r="K9" s="164" t="n">
        <x:v>6</x:v>
      </x:c>
      <x:c r="L9" s="172"/>
      <x:c r="M9" s="164" t="str">
        <x:v>Automatisation en cours</x:v>
      </x:c>
      <x:c r="N9" s="164"/>
    </x:row>
    <x:row r="10" ht="20" customHeight="1">
      <x:c r="A10" s="164" t="str">
        <x:v>OBJ-006</x:v>
      </x:c>
      <x:c r="B10" s="164" t="str">
        <x:v>E005</x:v>
      </x:c>
      <x:c r="C10" s="164"/>
      <x:c r="D10" s="164" t="str">
        <x:v>Réduire les rebuts de production</x:v>
      </x:c>
      <x:c r="E10" s="164" t="str">
        <x:v>Taux de rebut %</x:v>
      </x:c>
      <x:c r="F10" s="164" t="n">
        <x:v>4.8</x:v>
      </x:c>
      <x:c r="G10" s="164" t="n">
        <x:v>3</x:v>
      </x:c>
      <x:c r="H10" s="172" t="n">
        <x:v>0.35</x:v>
      </x:c>
      <x:c r="I10" s="165" t="n">
        <x:v>46387</x:v>
      </x:c>
      <x:c r="J10" s="164" t="str">
        <x:v>En cours</x:v>
      </x:c>
      <x:c r="K10" s="164" t="n">
        <x:v>3.7</x:v>
      </x:c>
      <x:c r="L10" s="172"/>
      <x:c r="M10" s="164" t="str">
        <x:v>Plan qualité atelier</x:v>
      </x:c>
      <x:c r="N10" s="164"/>
    </x:row>
    <x:row r="11" ht="20" customHeight="1">
      <x:c r="A11" s="164" t="str">
        <x:v>OBJ-007</x:v>
      </x:c>
      <x:c r="B11" s="164" t="str">
        <x:v>E006</x:v>
      </x:c>
      <x:c r="C11" s="164"/>
      <x:c r="D11" s="164" t="str">
        <x:v>Clôturer les actions correctives dans les délais</x:v>
      </x:c>
      <x:c r="E11" s="164" t="str">
        <x:v>Taux de clôture %</x:v>
      </x:c>
      <x:c r="F11" s="164" t="n">
        <x:v>72</x:v>
      </x:c>
      <x:c r="G11" s="164" t="n">
        <x:v>92</x:v>
      </x:c>
      <x:c r="H11" s="172" t="n">
        <x:v>0.3</x:v>
      </x:c>
      <x:c r="I11" s="165" t="n">
        <x:v>46356</x:v>
      </x:c>
      <x:c r="J11" s="164" t="str">
        <x:v>Atteint</x:v>
      </x:c>
      <x:c r="K11" s="164" t="n">
        <x:v>93</x:v>
      </x:c>
      <x:c r="L11" s="172"/>
      <x:c r="M11" s="164" t="str">
        <x:v>Revue hebdomadaire</x:v>
      </x:c>
      <x:c r="N11" s="164"/>
    </x:row>
    <x:row r="12" ht="20" customHeight="1">
      <x:c r="A12" s="164" t="str">
        <x:v>OBJ-008</x:v>
      </x:c>
      <x:c r="B12" s="164" t="str">
        <x:v>E007</x:v>
      </x:c>
      <x:c r="C12" s="164"/>
      <x:c r="D12" s="164" t="str">
        <x:v>Sécuriser les fournisseurs critiques</x:v>
      </x:c>
      <x:c r="E12" s="164" t="str">
        <x:v>Fournisseurs sous plan</x:v>
      </x:c>
      <x:c r="F12" s="164" t="n">
        <x:v>2</x:v>
      </x:c>
      <x:c r="G12" s="164" t="n">
        <x:v>8</x:v>
      </x:c>
      <x:c r="H12" s="172" t="n">
        <x:v>0.25</x:v>
      </x:c>
      <x:c r="I12" s="165" t="n">
        <x:v>46371</x:v>
      </x:c>
      <x:c r="J12" s="164" t="str">
        <x:v>En cours</x:v>
      </x:c>
      <x:c r="K12" s="164" t="n">
        <x:v>6</x:v>
      </x:c>
      <x:c r="L12" s="172"/>
      <x:c r="M12" s="164" t="str">
        <x:v>Audits lancés</x:v>
      </x:c>
      <x:c r="N12" s="164"/>
    </x:row>
    <x:row r="13" ht="20" customHeight="1">
      <x:c r="A13" s="164" t="str">
        <x:v>OBJ-009</x:v>
      </x:c>
      <x:c r="B13" s="164" t="str">
        <x:v>E008</x:v>
      </x:c>
      <x:c r="C13" s="164"/>
      <x:c r="D13" s="164" t="str">
        <x:v>Réduire le délai moyen de résolution IT</x:v>
      </x:c>
      <x:c r="E13" s="164" t="str">
        <x:v>Heures</x:v>
      </x:c>
      <x:c r="F13" s="164" t="n">
        <x:v>9.5</x:v>
      </x:c>
      <x:c r="G13" s="164" t="n">
        <x:v>6</x:v>
      </x:c>
      <x:c r="H13" s="172" t="n">
        <x:v>0.3</x:v>
      </x:c>
      <x:c r="I13" s="165" t="n">
        <x:v>46326</x:v>
      </x:c>
      <x:c r="J13" s="164" t="str">
        <x:v>Dépassé</x:v>
      </x:c>
      <x:c r="K13" s="164" t="n">
        <x:v>5.4</x:v>
      </x:c>
      <x:c r="L13" s="172"/>
      <x:c r="M13" s="164" t="str">
        <x:v>Base de connaissances active</x:v>
      </x:c>
      <x:c r="N13" s="164"/>
    </x:row>
    <x:row r="14" ht="20" customHeight="1">
      <x:c r="A14" s="164" t="str">
        <x:v>OBJ-010</x:v>
      </x:c>
      <x:c r="B14" s="164" t="str">
        <x:v>E009</x:v>
      </x:c>
      <x:c r="C14" s="164"/>
      <x:c r="D14" s="164" t="str">
        <x:v>Augmenter le taux de service logistique</x:v>
      </x:c>
      <x:c r="E14" s="164" t="str">
        <x:v>Taux de service %</x:v>
      </x:c>
      <x:c r="F14" s="164" t="n">
        <x:v>92</x:v>
      </x:c>
      <x:c r="G14" s="164" t="n">
        <x:v>97</x:v>
      </x:c>
      <x:c r="H14" s="172" t="n">
        <x:v>0.35</x:v>
      </x:c>
      <x:c r="I14" s="165" t="n">
        <x:v>46387</x:v>
      </x:c>
      <x:c r="J14" s="164" t="str">
        <x:v>En cours</x:v>
      </x:c>
      <x:c r="K14" s="164" t="n">
        <x:v>95</x:v>
      </x:c>
      <x:c r="L14" s="172"/>
      <x:c r="M14" s="164" t="str">
        <x:v>Révision des seuils</x:v>
      </x:c>
      <x:c r="N14" s="164"/>
    </x:row>
    <x:row r="15" ht="20" customHeight="1">
      <x:c r="A15" s="164" t="str">
        <x:v>OBJ-011</x:v>
      </x:c>
      <x:c r="B15" s="164" t="str">
        <x:v>E010</x:v>
      </x:c>
      <x:c r="C15" s="164"/>
      <x:c r="D15" s="164" t="str">
        <x:v>Réduire le délai de traitement administratif</x:v>
      </x:c>
      <x:c r="E15" s="164" t="str">
        <x:v>Jours</x:v>
      </x:c>
      <x:c r="F15" s="164" t="n">
        <x:v>3.8</x:v>
      </x:c>
      <x:c r="G15" s="164" t="n">
        <x:v>2</x:v>
      </x:c>
      <x:c r="H15" s="172" t="n">
        <x:v>0.2</x:v>
      </x:c>
      <x:c r="I15" s="165" t="n">
        <x:v>46357</x:v>
      </x:c>
      <x:c r="J15" s="164" t="str">
        <x:v>Atteint</x:v>
      </x:c>
      <x:c r="K15" s="164" t="n">
        <x:v>1.9</x:v>
      </x:c>
      <x:c r="L15" s="172"/>
      <x:c r="M15" s="164" t="str">
        <x:v>Workflow numérique</x:v>
      </x:c>
      <x:c r="N15" s="164"/>
    </x:row>
    <x:row r="16" ht="20" customHeight="1">
      <x:c r="A16" s="164" t="str">
        <x:v>OBJ-012</x:v>
      </x:c>
      <x:c r="B16" s="164" t="str">
        <x:v>E012</x:v>
      </x:c>
      <x:c r="C16" s="164"/>
      <x:c r="D16" s="164" t="str">
        <x:v>Réduire les ruptures de stock</x:v>
      </x:c>
      <x:c r="E16" s="164" t="str">
        <x:v>Nombre / mois</x:v>
      </x:c>
      <x:c r="F16" s="164" t="n">
        <x:v>14</x:v>
      </x:c>
      <x:c r="G16" s="164" t="n">
        <x:v>6</x:v>
      </x:c>
      <x:c r="H16" s="172" t="n">
        <x:v>0.35</x:v>
      </x:c>
      <x:c r="I16" s="165" t="n">
        <x:v>46387</x:v>
      </x:c>
      <x:c r="J16" s="164" t="str">
        <x:v>En cours</x:v>
      </x:c>
      <x:c r="K16" s="164" t="n">
        <x:v>8</x:v>
      </x:c>
      <x:c r="L16" s="172"/>
      <x:c r="M16" s="164" t="str">
        <x:v>Prévisions fiabilisées</x:v>
      </x:c>
      <x:c r="N16" s="164"/>
    </x:row>
    <x:row r="17" ht="20" customHeight="1">
      <x:c r="A17" s="164" t="str"/>
      <x:c r="B17" s="164"/>
      <x:c r="C17" s="164" t="str">
        <x:f>IFERROR(INDEX('Base salariés'!$C$5:$C$54,MATCH(B17,'Base salariés'!$A$5:$A$54,0))&amp;" "&amp;INDEX('Base salariés'!$B$5:$B$54,MATCH(B17,'Base salariés'!$A$5:$A$54,0)),"")</x:f>
      </x:c>
      <x:c r="D17" s="164"/>
      <x:c r="E17" s="164"/>
      <x:c r="F17" s="164"/>
      <x:c r="G17" s="164"/>
      <x:c r="H17" s="172"/>
      <x:c r="I17" s="165"/>
      <x:c r="J17" s="164"/>
      <x:c r="K17" s="164"/>
      <x:c r="L17" s="172" t="n">
        <x:f>IFERROR(K17/G17,0)</x:f>
        <x:v>0</x:v>
      </x:c>
      <x:c r="M17" s="164"/>
      <x:c r="N17" s="164"/>
    </x:row>
    <x:row r="18" ht="20" customHeight="1">
      <x:c r="A18" s="164" t="str"/>
      <x:c r="B18" s="164"/>
      <x:c r="C18" s="164" t="str">
        <x:f>IFERROR(INDEX('Base salariés'!$C$5:$C$54,MATCH(B18,'Base salariés'!$A$5:$A$54,0))&amp;" "&amp;INDEX('Base salariés'!$B$5:$B$54,MATCH(B18,'Base salariés'!$A$5:$A$54,0)),"")</x:f>
      </x:c>
      <x:c r="D18" s="164"/>
      <x:c r="E18" s="164"/>
      <x:c r="F18" s="164"/>
      <x:c r="G18" s="164"/>
      <x:c r="H18" s="172"/>
      <x:c r="I18" s="165"/>
      <x:c r="J18" s="164"/>
      <x:c r="K18" s="164"/>
      <x:c r="L18" s="172" t="n">
        <x:f>IFERROR(K18/G18,0)</x:f>
        <x:v>0</x:v>
      </x:c>
      <x:c r="M18" s="164"/>
      <x:c r="N18" s="164"/>
    </x:row>
    <x:row r="19" ht="20" customHeight="1">
      <x:c r="A19" s="164" t="str"/>
      <x:c r="B19" s="164"/>
      <x:c r="C19" s="164" t="str">
        <x:f>IFERROR(INDEX('Base salariés'!$C$5:$C$54,MATCH(B19,'Base salariés'!$A$5:$A$54,0))&amp;" "&amp;INDEX('Base salariés'!$B$5:$B$54,MATCH(B19,'Base salariés'!$A$5:$A$54,0)),"")</x:f>
      </x:c>
      <x:c r="D19" s="164"/>
      <x:c r="E19" s="164"/>
      <x:c r="F19" s="164"/>
      <x:c r="G19" s="164"/>
      <x:c r="H19" s="172"/>
      <x:c r="I19" s="165"/>
      <x:c r="J19" s="164"/>
      <x:c r="K19" s="164"/>
      <x:c r="L19" s="172" t="n">
        <x:f>IFERROR(K19/G19,0)</x:f>
        <x:v>0</x:v>
      </x:c>
      <x:c r="M19" s="164"/>
      <x:c r="N19" s="164"/>
    </x:row>
    <x:row r="20" ht="20" customHeight="1">
      <x:c r="A20" s="164" t="str"/>
      <x:c r="B20" s="164"/>
      <x:c r="C20" s="164" t="str">
        <x:f>IFERROR(INDEX('Base salariés'!$C$5:$C$54,MATCH(B20,'Base salariés'!$A$5:$A$54,0))&amp;" "&amp;INDEX('Base salariés'!$B$5:$B$54,MATCH(B20,'Base salariés'!$A$5:$A$54,0)),"")</x:f>
      </x:c>
      <x:c r="D20" s="164"/>
      <x:c r="E20" s="164"/>
      <x:c r="F20" s="164"/>
      <x:c r="G20" s="164"/>
      <x:c r="H20" s="172"/>
      <x:c r="I20" s="165"/>
      <x:c r="J20" s="164"/>
      <x:c r="K20" s="164"/>
      <x:c r="L20" s="172" t="n">
        <x:f>IFERROR(K20/G20,0)</x:f>
        <x:v>0</x:v>
      </x:c>
      <x:c r="M20" s="164"/>
      <x:c r="N20" s="164"/>
    </x:row>
    <x:row r="21" ht="20" customHeight="1">
      <x:c r="A21" s="164" t="str"/>
      <x:c r="B21" s="164"/>
      <x:c r="C21" s="164" t="str">
        <x:f>IFERROR(INDEX('Base salariés'!$C$5:$C$54,MATCH(B21,'Base salariés'!$A$5:$A$54,0))&amp;" "&amp;INDEX('Base salariés'!$B$5:$B$54,MATCH(B21,'Base salariés'!$A$5:$A$54,0)),"")</x:f>
      </x:c>
      <x:c r="D21" s="164"/>
      <x:c r="E21" s="164"/>
      <x:c r="F21" s="164"/>
      <x:c r="G21" s="164"/>
      <x:c r="H21" s="172"/>
      <x:c r="I21" s="165"/>
      <x:c r="J21" s="164"/>
      <x:c r="K21" s="164"/>
      <x:c r="L21" s="172" t="n">
        <x:f>IFERROR(K21/G21,0)</x:f>
        <x:v>0</x:v>
      </x:c>
      <x:c r="M21" s="164"/>
      <x:c r="N21" s="164"/>
    </x:row>
    <x:row r="22" ht="20" customHeight="1">
      <x:c r="A22" s="164" t="str"/>
      <x:c r="B22" s="164"/>
      <x:c r="C22" s="164" t="str">
        <x:f>IFERROR(INDEX('Base salariés'!$C$5:$C$54,MATCH(B22,'Base salariés'!$A$5:$A$54,0))&amp;" "&amp;INDEX('Base salariés'!$B$5:$B$54,MATCH(B22,'Base salariés'!$A$5:$A$54,0)),"")</x:f>
      </x:c>
      <x:c r="D22" s="164"/>
      <x:c r="E22" s="164"/>
      <x:c r="F22" s="164"/>
      <x:c r="G22" s="164"/>
      <x:c r="H22" s="172"/>
      <x:c r="I22" s="165"/>
      <x:c r="J22" s="164"/>
      <x:c r="K22" s="164"/>
      <x:c r="L22" s="172" t="n">
        <x:f>IFERROR(K22/G22,0)</x:f>
        <x:v>0</x:v>
      </x:c>
      <x:c r="M22" s="164"/>
      <x:c r="N22" s="164"/>
    </x:row>
    <x:row r="23" ht="20" customHeight="1">
      <x:c r="A23" s="164" t="str"/>
      <x:c r="B23" s="164"/>
      <x:c r="C23" s="164" t="str">
        <x:f>IFERROR(INDEX('Base salariés'!$C$5:$C$54,MATCH(B23,'Base salariés'!$A$5:$A$54,0))&amp;" "&amp;INDEX('Base salariés'!$B$5:$B$54,MATCH(B23,'Base salariés'!$A$5:$A$54,0)),"")</x:f>
      </x:c>
      <x:c r="D23" s="164"/>
      <x:c r="E23" s="164"/>
      <x:c r="F23" s="164"/>
      <x:c r="G23" s="164"/>
      <x:c r="H23" s="172"/>
      <x:c r="I23" s="165"/>
      <x:c r="J23" s="164"/>
      <x:c r="K23" s="164"/>
      <x:c r="L23" s="172" t="n">
        <x:f>IFERROR(K23/G23,0)</x:f>
        <x:v>0</x:v>
      </x:c>
      <x:c r="M23" s="164"/>
      <x:c r="N23" s="164"/>
    </x:row>
    <x:row r="24" ht="20" customHeight="1">
      <x:c r="A24" s="164" t="str"/>
      <x:c r="B24" s="164"/>
      <x:c r="C24" s="164" t="str">
        <x:f>IFERROR(INDEX('Base salariés'!$C$5:$C$54,MATCH(B24,'Base salariés'!$A$5:$A$54,0))&amp;" "&amp;INDEX('Base salariés'!$B$5:$B$54,MATCH(B24,'Base salariés'!$A$5:$A$54,0)),"")</x:f>
      </x:c>
      <x:c r="D24" s="164"/>
      <x:c r="E24" s="164"/>
      <x:c r="F24" s="164"/>
      <x:c r="G24" s="164"/>
      <x:c r="H24" s="172"/>
      <x:c r="I24" s="165"/>
      <x:c r="J24" s="164"/>
      <x:c r="K24" s="164"/>
      <x:c r="L24" s="172" t="n">
        <x:f>IFERROR(K24/G24,0)</x:f>
        <x:v>0</x:v>
      </x:c>
      <x:c r="M24" s="164"/>
      <x:c r="N24" s="164"/>
    </x:row>
    <x:row r="25" ht="20" customHeight="1">
      <x:c r="A25" s="164" t="str"/>
      <x:c r="B25" s="164"/>
      <x:c r="C25" s="164" t="str">
        <x:f>IFERROR(INDEX('Base salariés'!$C$5:$C$54,MATCH(B25,'Base salariés'!$A$5:$A$54,0))&amp;" "&amp;INDEX('Base salariés'!$B$5:$B$54,MATCH(B25,'Base salariés'!$A$5:$A$54,0)),"")</x:f>
      </x:c>
      <x:c r="D25" s="164"/>
      <x:c r="E25" s="164"/>
      <x:c r="F25" s="164"/>
      <x:c r="G25" s="164"/>
      <x:c r="H25" s="172"/>
      <x:c r="I25" s="165"/>
      <x:c r="J25" s="164"/>
      <x:c r="K25" s="164"/>
      <x:c r="L25" s="172" t="n">
        <x:f>IFERROR(K25/G25,0)</x:f>
        <x:v>0</x:v>
      </x:c>
      <x:c r="M25" s="164"/>
      <x:c r="N25" s="164"/>
    </x:row>
    <x:row r="26" ht="20" customHeight="1">
      <x:c r="A26" s="164" t="str"/>
      <x:c r="B26" s="164"/>
      <x:c r="C26" s="164" t="str">
        <x:f>IFERROR(INDEX('Base salariés'!$C$5:$C$54,MATCH(B26,'Base salariés'!$A$5:$A$54,0))&amp;" "&amp;INDEX('Base salariés'!$B$5:$B$54,MATCH(B26,'Base salariés'!$A$5:$A$54,0)),"")</x:f>
      </x:c>
      <x:c r="D26" s="164"/>
      <x:c r="E26" s="164"/>
      <x:c r="F26" s="164"/>
      <x:c r="G26" s="164"/>
      <x:c r="H26" s="172"/>
      <x:c r="I26" s="165"/>
      <x:c r="J26" s="164"/>
      <x:c r="K26" s="164"/>
      <x:c r="L26" s="172" t="n">
        <x:f>IFERROR(K26/G26,0)</x:f>
        <x:v>0</x:v>
      </x:c>
      <x:c r="M26" s="164"/>
      <x:c r="N26" s="164"/>
    </x:row>
    <x:row r="27" ht="20" customHeight="1">
      <x:c r="A27" s="164" t="str"/>
      <x:c r="B27" s="164"/>
      <x:c r="C27" s="164" t="str">
        <x:f>IFERROR(INDEX('Base salariés'!$C$5:$C$54,MATCH(B27,'Base salariés'!$A$5:$A$54,0))&amp;" "&amp;INDEX('Base salariés'!$B$5:$B$54,MATCH(B27,'Base salariés'!$A$5:$A$54,0)),"")</x:f>
      </x:c>
      <x:c r="D27" s="164"/>
      <x:c r="E27" s="164"/>
      <x:c r="F27" s="164"/>
      <x:c r="G27" s="164"/>
      <x:c r="H27" s="172"/>
      <x:c r="I27" s="165"/>
      <x:c r="J27" s="164"/>
      <x:c r="K27" s="164"/>
      <x:c r="L27" s="172" t="n">
        <x:f>IFERROR(K27/G27,0)</x:f>
        <x:v>0</x:v>
      </x:c>
      <x:c r="M27" s="164"/>
      <x:c r="N27" s="164"/>
    </x:row>
    <x:row r="28" ht="20" customHeight="1">
      <x:c r="A28" s="164" t="str"/>
      <x:c r="B28" s="164"/>
      <x:c r="C28" s="164" t="str">
        <x:f>IFERROR(INDEX('Base salariés'!$C$5:$C$54,MATCH(B28,'Base salariés'!$A$5:$A$54,0))&amp;" "&amp;INDEX('Base salariés'!$B$5:$B$54,MATCH(B28,'Base salariés'!$A$5:$A$54,0)),"")</x:f>
      </x:c>
      <x:c r="D28" s="164"/>
      <x:c r="E28" s="164"/>
      <x:c r="F28" s="164"/>
      <x:c r="G28" s="164"/>
      <x:c r="H28" s="172"/>
      <x:c r="I28" s="165"/>
      <x:c r="J28" s="164"/>
      <x:c r="K28" s="164"/>
      <x:c r="L28" s="172" t="n">
        <x:f>IFERROR(K28/G28,0)</x:f>
        <x:v>0</x:v>
      </x:c>
      <x:c r="M28" s="164"/>
      <x:c r="N28" s="164"/>
    </x:row>
    <x:row r="29" ht="20" customHeight="1">
      <x:c r="A29" s="164" t="str"/>
      <x:c r="B29" s="164"/>
      <x:c r="C29" s="164" t="str">
        <x:f>IFERROR(INDEX('Base salariés'!$C$5:$C$54,MATCH(B29,'Base salariés'!$A$5:$A$54,0))&amp;" "&amp;INDEX('Base salariés'!$B$5:$B$54,MATCH(B29,'Base salariés'!$A$5:$A$54,0)),"")</x:f>
      </x:c>
      <x:c r="D29" s="164"/>
      <x:c r="E29" s="164"/>
      <x:c r="F29" s="164"/>
      <x:c r="G29" s="164"/>
      <x:c r="H29" s="172"/>
      <x:c r="I29" s="165"/>
      <x:c r="J29" s="164"/>
      <x:c r="K29" s="164"/>
      <x:c r="L29" s="172" t="n">
        <x:f>IFERROR(K29/G29,0)</x:f>
        <x:v>0</x:v>
      </x:c>
      <x:c r="M29" s="164"/>
      <x:c r="N29" s="164"/>
    </x:row>
    <x:row r="30" ht="20" customHeight="1">
      <x:c r="A30" s="164" t="str"/>
      <x:c r="B30" s="164"/>
      <x:c r="C30" s="164" t="str">
        <x:f>IFERROR(INDEX('Base salariés'!$C$5:$C$54,MATCH(B30,'Base salariés'!$A$5:$A$54,0))&amp;" "&amp;INDEX('Base salariés'!$B$5:$B$54,MATCH(B30,'Base salariés'!$A$5:$A$54,0)),"")</x:f>
      </x:c>
      <x:c r="D30" s="164"/>
      <x:c r="E30" s="164"/>
      <x:c r="F30" s="164"/>
      <x:c r="G30" s="164"/>
      <x:c r="H30" s="172"/>
      <x:c r="I30" s="165"/>
      <x:c r="J30" s="164"/>
      <x:c r="K30" s="164"/>
      <x:c r="L30" s="172" t="n">
        <x:f>IFERROR(K30/G30,0)</x:f>
        <x:v>0</x:v>
      </x:c>
      <x:c r="M30" s="164"/>
      <x:c r="N30" s="164"/>
    </x:row>
    <x:row r="31" ht="20" customHeight="1">
      <x:c r="A31" s="164" t="str"/>
      <x:c r="B31" s="164"/>
      <x:c r="C31" s="164" t="str">
        <x:f>IFERROR(INDEX('Base salariés'!$C$5:$C$54,MATCH(B31,'Base salariés'!$A$5:$A$54,0))&amp;" "&amp;INDEX('Base salariés'!$B$5:$B$54,MATCH(B31,'Base salariés'!$A$5:$A$54,0)),"")</x:f>
      </x:c>
      <x:c r="D31" s="164"/>
      <x:c r="E31" s="164"/>
      <x:c r="F31" s="164"/>
      <x:c r="G31" s="164"/>
      <x:c r="H31" s="172"/>
      <x:c r="I31" s="165"/>
      <x:c r="J31" s="164"/>
      <x:c r="K31" s="164"/>
      <x:c r="L31" s="172" t="n">
        <x:f>IFERROR(K31/G31,0)</x:f>
        <x:v>0</x:v>
      </x:c>
      <x:c r="M31" s="164"/>
      <x:c r="N31" s="164"/>
    </x:row>
    <x:row r="32" ht="20" customHeight="1">
      <x:c r="A32" s="164" t="str"/>
      <x:c r="B32" s="164"/>
      <x:c r="C32" s="164" t="str">
        <x:f>IFERROR(INDEX('Base salariés'!$C$5:$C$54,MATCH(B32,'Base salariés'!$A$5:$A$54,0))&amp;" "&amp;INDEX('Base salariés'!$B$5:$B$54,MATCH(B32,'Base salariés'!$A$5:$A$54,0)),"")</x:f>
      </x:c>
      <x:c r="D32" s="164"/>
      <x:c r="E32" s="164"/>
      <x:c r="F32" s="164"/>
      <x:c r="G32" s="164"/>
      <x:c r="H32" s="172"/>
      <x:c r="I32" s="165"/>
      <x:c r="J32" s="164"/>
      <x:c r="K32" s="164"/>
      <x:c r="L32" s="172" t="n">
        <x:f>IFERROR(K32/G32,0)</x:f>
        <x:v>0</x:v>
      </x:c>
      <x:c r="M32" s="164"/>
      <x:c r="N32" s="164"/>
    </x:row>
    <x:row r="33" ht="20" customHeight="1">
      <x:c r="A33" s="164" t="str"/>
      <x:c r="B33" s="164"/>
      <x:c r="C33" s="164" t="str">
        <x:f>IFERROR(INDEX('Base salariés'!$C$5:$C$54,MATCH(B33,'Base salariés'!$A$5:$A$54,0))&amp;" "&amp;INDEX('Base salariés'!$B$5:$B$54,MATCH(B33,'Base salariés'!$A$5:$A$54,0)),"")</x:f>
      </x:c>
      <x:c r="D33" s="164"/>
      <x:c r="E33" s="164"/>
      <x:c r="F33" s="164"/>
      <x:c r="G33" s="164"/>
      <x:c r="H33" s="172"/>
      <x:c r="I33" s="165"/>
      <x:c r="J33" s="164"/>
      <x:c r="K33" s="164"/>
      <x:c r="L33" s="172" t="n">
        <x:f>IFERROR(K33/G33,0)</x:f>
        <x:v>0</x:v>
      </x:c>
      <x:c r="M33" s="164"/>
      <x:c r="N33" s="164"/>
    </x:row>
    <x:row r="34" ht="20" customHeight="1">
      <x:c r="A34" s="164" t="str"/>
      <x:c r="B34" s="164"/>
      <x:c r="C34" s="164" t="str">
        <x:f>IFERROR(INDEX('Base salariés'!$C$5:$C$54,MATCH(B34,'Base salariés'!$A$5:$A$54,0))&amp;" "&amp;INDEX('Base salariés'!$B$5:$B$54,MATCH(B34,'Base salariés'!$A$5:$A$54,0)),"")</x:f>
      </x:c>
      <x:c r="D34" s="164"/>
      <x:c r="E34" s="164"/>
      <x:c r="F34" s="164"/>
      <x:c r="G34" s="164"/>
      <x:c r="H34" s="172"/>
      <x:c r="I34" s="165"/>
      <x:c r="J34" s="164"/>
      <x:c r="K34" s="164"/>
      <x:c r="L34" s="172" t="n">
        <x:f>IFERROR(K34/G34,0)</x:f>
        <x:v>0</x:v>
      </x:c>
      <x:c r="M34" s="164"/>
      <x:c r="N34" s="164"/>
    </x:row>
    <x:row r="35" ht="20" customHeight="1">
      <x:c r="A35" s="164" t="str"/>
      <x:c r="B35" s="164"/>
      <x:c r="C35" s="164" t="str">
        <x:f>IFERROR(INDEX('Base salariés'!$C$5:$C$54,MATCH(B35,'Base salariés'!$A$5:$A$54,0))&amp;" "&amp;INDEX('Base salariés'!$B$5:$B$54,MATCH(B35,'Base salariés'!$A$5:$A$54,0)),"")</x:f>
      </x:c>
      <x:c r="D35" s="164"/>
      <x:c r="E35" s="164"/>
      <x:c r="F35" s="164"/>
      <x:c r="G35" s="164"/>
      <x:c r="H35" s="172"/>
      <x:c r="I35" s="165"/>
      <x:c r="J35" s="164"/>
      <x:c r="K35" s="164"/>
      <x:c r="L35" s="172" t="n">
        <x:f>IFERROR(K35/G35,0)</x:f>
        <x:v>0</x:v>
      </x:c>
      <x:c r="M35" s="164"/>
      <x:c r="N35" s="164"/>
    </x:row>
    <x:row r="36" ht="20" customHeight="1">
      <x:c r="A36" s="164" t="str"/>
      <x:c r="B36" s="164"/>
      <x:c r="C36" s="164" t="str">
        <x:f>IFERROR(INDEX('Base salariés'!$C$5:$C$54,MATCH(B36,'Base salariés'!$A$5:$A$54,0))&amp;" "&amp;INDEX('Base salariés'!$B$5:$B$54,MATCH(B36,'Base salariés'!$A$5:$A$54,0)),"")</x:f>
      </x:c>
      <x:c r="D36" s="164"/>
      <x:c r="E36" s="164"/>
      <x:c r="F36" s="164"/>
      <x:c r="G36" s="164"/>
      <x:c r="H36" s="172"/>
      <x:c r="I36" s="165"/>
      <x:c r="J36" s="164"/>
      <x:c r="K36" s="164"/>
      <x:c r="L36" s="172" t="n">
        <x:f>IFERROR(K36/G36,0)</x:f>
        <x:v>0</x:v>
      </x:c>
      <x:c r="M36" s="164"/>
      <x:c r="N36" s="164"/>
    </x:row>
    <x:row r="37" ht="20" customHeight="1">
      <x:c r="A37" s="164" t="str"/>
      <x:c r="B37" s="164"/>
      <x:c r="C37" s="164" t="str">
        <x:f>IFERROR(INDEX('Base salariés'!$C$5:$C$54,MATCH(B37,'Base salariés'!$A$5:$A$54,0))&amp;" "&amp;INDEX('Base salariés'!$B$5:$B$54,MATCH(B37,'Base salariés'!$A$5:$A$54,0)),"")</x:f>
      </x:c>
      <x:c r="D37" s="164"/>
      <x:c r="E37" s="164"/>
      <x:c r="F37" s="164"/>
      <x:c r="G37" s="164"/>
      <x:c r="H37" s="172"/>
      <x:c r="I37" s="165"/>
      <x:c r="J37" s="164"/>
      <x:c r="K37" s="164"/>
      <x:c r="L37" s="172" t="n">
        <x:f>IFERROR(K37/G37,0)</x:f>
        <x:v>0</x:v>
      </x:c>
      <x:c r="M37" s="164"/>
      <x:c r="N37" s="164"/>
    </x:row>
    <x:row r="38" ht="20" customHeight="1">
      <x:c r="A38" s="164" t="str"/>
      <x:c r="B38" s="164"/>
      <x:c r="C38" s="164" t="str">
        <x:f>IFERROR(INDEX('Base salariés'!$C$5:$C$54,MATCH(B38,'Base salariés'!$A$5:$A$54,0))&amp;" "&amp;INDEX('Base salariés'!$B$5:$B$54,MATCH(B38,'Base salariés'!$A$5:$A$54,0)),"")</x:f>
      </x:c>
      <x:c r="D38" s="164"/>
      <x:c r="E38" s="164"/>
      <x:c r="F38" s="164"/>
      <x:c r="G38" s="164"/>
      <x:c r="H38" s="172"/>
      <x:c r="I38" s="165"/>
      <x:c r="J38" s="164"/>
      <x:c r="K38" s="164"/>
      <x:c r="L38" s="172" t="n">
        <x:f>IFERROR(K38/G38,0)</x:f>
        <x:v>0</x:v>
      </x:c>
      <x:c r="M38" s="164"/>
      <x:c r="N38" s="164"/>
    </x:row>
    <x:row r="39" ht="20" customHeight="1">
      <x:c r="A39" s="164" t="str"/>
      <x:c r="B39" s="164"/>
      <x:c r="C39" s="164" t="str">
        <x:f>IFERROR(INDEX('Base salariés'!$C$5:$C$54,MATCH(B39,'Base salariés'!$A$5:$A$54,0))&amp;" "&amp;INDEX('Base salariés'!$B$5:$B$54,MATCH(B39,'Base salariés'!$A$5:$A$54,0)),"")</x:f>
      </x:c>
      <x:c r="D39" s="164"/>
      <x:c r="E39" s="164"/>
      <x:c r="F39" s="164"/>
      <x:c r="G39" s="164"/>
      <x:c r="H39" s="172"/>
      <x:c r="I39" s="165"/>
      <x:c r="J39" s="164"/>
      <x:c r="K39" s="164"/>
      <x:c r="L39" s="172" t="n">
        <x:f>IFERROR(K39/G39,0)</x:f>
        <x:v>0</x:v>
      </x:c>
      <x:c r="M39" s="164"/>
      <x:c r="N39" s="164"/>
    </x:row>
    <x:row r="40" ht="20" customHeight="1">
      <x:c r="A40" s="164" t="str"/>
      <x:c r="B40" s="164"/>
      <x:c r="C40" s="164" t="str">
        <x:f>IFERROR(INDEX('Base salariés'!$C$5:$C$54,MATCH(B40,'Base salariés'!$A$5:$A$54,0))&amp;" "&amp;INDEX('Base salariés'!$B$5:$B$54,MATCH(B40,'Base salariés'!$A$5:$A$54,0)),"")</x:f>
      </x:c>
      <x:c r="D40" s="164"/>
      <x:c r="E40" s="164"/>
      <x:c r="F40" s="164"/>
      <x:c r="G40" s="164"/>
      <x:c r="H40" s="172"/>
      <x:c r="I40" s="165"/>
      <x:c r="J40" s="164"/>
      <x:c r="K40" s="164"/>
      <x:c r="L40" s="172" t="n">
        <x:f>IFERROR(K40/G40,0)</x:f>
        <x:v>0</x:v>
      </x:c>
      <x:c r="M40" s="164"/>
      <x:c r="N40" s="164"/>
    </x:row>
    <x:row r="41" ht="20" customHeight="1">
      <x:c r="A41" s="164" t="str"/>
      <x:c r="B41" s="164"/>
      <x:c r="C41" s="164" t="str">
        <x:f>IFERROR(INDEX('Base salariés'!$C$5:$C$54,MATCH(B41,'Base salariés'!$A$5:$A$54,0))&amp;" "&amp;INDEX('Base salariés'!$B$5:$B$54,MATCH(B41,'Base salariés'!$A$5:$A$54,0)),"")</x:f>
      </x:c>
      <x:c r="D41" s="164"/>
      <x:c r="E41" s="164"/>
      <x:c r="F41" s="164"/>
      <x:c r="G41" s="164"/>
      <x:c r="H41" s="172"/>
      <x:c r="I41" s="165"/>
      <x:c r="J41" s="164"/>
      <x:c r="K41" s="164"/>
      <x:c r="L41" s="172" t="n">
        <x:f>IFERROR(K41/G41,0)</x:f>
        <x:v>0</x:v>
      </x:c>
      <x:c r="M41" s="164"/>
      <x:c r="N41" s="164"/>
    </x:row>
    <x:row r="42" ht="20" customHeight="1">
      <x:c r="A42" s="164" t="str"/>
      <x:c r="B42" s="164"/>
      <x:c r="C42" s="164" t="str">
        <x:f>IFERROR(INDEX('Base salariés'!$C$5:$C$54,MATCH(B42,'Base salariés'!$A$5:$A$54,0))&amp;" "&amp;INDEX('Base salariés'!$B$5:$B$54,MATCH(B42,'Base salariés'!$A$5:$A$54,0)),"")</x:f>
      </x:c>
      <x:c r="D42" s="164"/>
      <x:c r="E42" s="164"/>
      <x:c r="F42" s="164"/>
      <x:c r="G42" s="164"/>
      <x:c r="H42" s="172"/>
      <x:c r="I42" s="165"/>
      <x:c r="J42" s="164"/>
      <x:c r="K42" s="164"/>
      <x:c r="L42" s="172" t="n">
        <x:f>IFERROR(K42/G42,0)</x:f>
        <x:v>0</x:v>
      </x:c>
      <x:c r="M42" s="164"/>
      <x:c r="N42" s="164"/>
    </x:row>
    <x:row r="43" ht="20" customHeight="1">
      <x:c r="A43" s="164" t="str"/>
      <x:c r="B43" s="164"/>
      <x:c r="C43" s="164" t="str">
        <x:f>IFERROR(INDEX('Base salariés'!$C$5:$C$54,MATCH(B43,'Base salariés'!$A$5:$A$54,0))&amp;" "&amp;INDEX('Base salariés'!$B$5:$B$54,MATCH(B43,'Base salariés'!$A$5:$A$54,0)),"")</x:f>
      </x:c>
      <x:c r="D43" s="164"/>
      <x:c r="E43" s="164"/>
      <x:c r="F43" s="164"/>
      <x:c r="G43" s="164"/>
      <x:c r="H43" s="172"/>
      <x:c r="I43" s="165"/>
      <x:c r="J43" s="164"/>
      <x:c r="K43" s="164"/>
      <x:c r="L43" s="172" t="n">
        <x:f>IFERROR(K43/G43,0)</x:f>
        <x:v>0</x:v>
      </x:c>
      <x:c r="M43" s="164"/>
      <x:c r="N43" s="164"/>
    </x:row>
    <x:row r="44" ht="20" customHeight="1">
      <x:c r="A44" s="164" t="str"/>
      <x:c r="B44" s="164"/>
      <x:c r="C44" s="164" t="str">
        <x:f>IFERROR(INDEX('Base salariés'!$C$5:$C$54,MATCH(B44,'Base salariés'!$A$5:$A$54,0))&amp;" "&amp;INDEX('Base salariés'!$B$5:$B$54,MATCH(B44,'Base salariés'!$A$5:$A$54,0)),"")</x:f>
      </x:c>
      <x:c r="D44" s="164"/>
      <x:c r="E44" s="164"/>
      <x:c r="F44" s="164"/>
      <x:c r="G44" s="164"/>
      <x:c r="H44" s="172"/>
      <x:c r="I44" s="165"/>
      <x:c r="J44" s="164"/>
      <x:c r="K44" s="164"/>
      <x:c r="L44" s="172" t="n">
        <x:f>IFERROR(K44/G44,0)</x:f>
        <x:v>0</x:v>
      </x:c>
      <x:c r="M44" s="164"/>
      <x:c r="N44" s="164"/>
    </x:row>
    <x:row r="45" ht="20" customHeight="1">
      <x:c r="A45" s="164" t="str"/>
      <x:c r="B45" s="164"/>
      <x:c r="C45" s="164" t="str">
        <x:f>IFERROR(INDEX('Base salariés'!$C$5:$C$54,MATCH(B45,'Base salariés'!$A$5:$A$54,0))&amp;" "&amp;INDEX('Base salariés'!$B$5:$B$54,MATCH(B45,'Base salariés'!$A$5:$A$54,0)),"")</x:f>
      </x:c>
      <x:c r="D45" s="164"/>
      <x:c r="E45" s="164"/>
      <x:c r="F45" s="164"/>
      <x:c r="G45" s="164"/>
      <x:c r="H45" s="172"/>
      <x:c r="I45" s="165"/>
      <x:c r="J45" s="164"/>
      <x:c r="K45" s="164"/>
      <x:c r="L45" s="172" t="n">
        <x:f>IFERROR(K45/G45,0)</x:f>
        <x:v>0</x:v>
      </x:c>
      <x:c r="M45" s="164"/>
      <x:c r="N45" s="164"/>
    </x:row>
    <x:row r="46" ht="20" customHeight="1">
      <x:c r="A46" s="164" t="str"/>
      <x:c r="B46" s="164"/>
      <x:c r="C46" s="164" t="str">
        <x:f>IFERROR(INDEX('Base salariés'!$C$5:$C$54,MATCH(B46,'Base salariés'!$A$5:$A$54,0))&amp;" "&amp;INDEX('Base salariés'!$B$5:$B$54,MATCH(B46,'Base salariés'!$A$5:$A$54,0)),"")</x:f>
      </x:c>
      <x:c r="D46" s="164"/>
      <x:c r="E46" s="164"/>
      <x:c r="F46" s="164"/>
      <x:c r="G46" s="164"/>
      <x:c r="H46" s="172"/>
      <x:c r="I46" s="165"/>
      <x:c r="J46" s="164"/>
      <x:c r="K46" s="164"/>
      <x:c r="L46" s="172" t="n">
        <x:f>IFERROR(K46/G46,0)</x:f>
        <x:v>0</x:v>
      </x:c>
      <x:c r="M46" s="164"/>
      <x:c r="N46" s="164"/>
    </x:row>
    <x:row r="47" ht="20" customHeight="1">
      <x:c r="A47" s="164" t="str"/>
      <x:c r="B47" s="164"/>
      <x:c r="C47" s="164" t="str">
        <x:f>IFERROR(INDEX('Base salariés'!$C$5:$C$54,MATCH(B47,'Base salariés'!$A$5:$A$54,0))&amp;" "&amp;INDEX('Base salariés'!$B$5:$B$54,MATCH(B47,'Base salariés'!$A$5:$A$54,0)),"")</x:f>
      </x:c>
      <x:c r="D47" s="164"/>
      <x:c r="E47" s="164"/>
      <x:c r="F47" s="164"/>
      <x:c r="G47" s="164"/>
      <x:c r="H47" s="172"/>
      <x:c r="I47" s="165"/>
      <x:c r="J47" s="164"/>
      <x:c r="K47" s="164"/>
      <x:c r="L47" s="172" t="n">
        <x:f>IFERROR(K47/G47,0)</x:f>
        <x:v>0</x:v>
      </x:c>
      <x:c r="M47" s="164"/>
      <x:c r="N47" s="164"/>
    </x:row>
    <x:row r="48" ht="20" customHeight="1">
      <x:c r="A48" s="164" t="str"/>
      <x:c r="B48" s="164"/>
      <x:c r="C48" s="164" t="str">
        <x:f>IFERROR(INDEX('Base salariés'!$C$5:$C$54,MATCH(B48,'Base salariés'!$A$5:$A$54,0))&amp;" "&amp;INDEX('Base salariés'!$B$5:$B$54,MATCH(B48,'Base salariés'!$A$5:$A$54,0)),"")</x:f>
      </x:c>
      <x:c r="D48" s="164"/>
      <x:c r="E48" s="164"/>
      <x:c r="F48" s="164"/>
      <x:c r="G48" s="164"/>
      <x:c r="H48" s="172"/>
      <x:c r="I48" s="165"/>
      <x:c r="J48" s="164"/>
      <x:c r="K48" s="164"/>
      <x:c r="L48" s="172" t="n">
        <x:f>IFERROR(K48/G48,0)</x:f>
        <x:v>0</x:v>
      </x:c>
      <x:c r="M48" s="164"/>
      <x:c r="N48" s="164"/>
    </x:row>
    <x:row r="49" ht="20" customHeight="1">
      <x:c r="A49" s="164" t="str"/>
      <x:c r="B49" s="164"/>
      <x:c r="C49" s="164" t="str">
        <x:f>IFERROR(INDEX('Base salariés'!$C$5:$C$54,MATCH(B49,'Base salariés'!$A$5:$A$54,0))&amp;" "&amp;INDEX('Base salariés'!$B$5:$B$54,MATCH(B49,'Base salariés'!$A$5:$A$54,0)),"")</x:f>
      </x:c>
      <x:c r="D49" s="164"/>
      <x:c r="E49" s="164"/>
      <x:c r="F49" s="164"/>
      <x:c r="G49" s="164"/>
      <x:c r="H49" s="172"/>
      <x:c r="I49" s="165"/>
      <x:c r="J49" s="164"/>
      <x:c r="K49" s="164"/>
      <x:c r="L49" s="172" t="n">
        <x:f>IFERROR(K49/G49,0)</x:f>
        <x:v>0</x:v>
      </x:c>
      <x:c r="M49" s="164"/>
      <x:c r="N49" s="164"/>
    </x:row>
    <x:row r="50" ht="20" customHeight="1">
      <x:c r="A50" s="164" t="str"/>
      <x:c r="B50" s="164"/>
      <x:c r="C50" s="164" t="str">
        <x:f>IFERROR(INDEX('Base salariés'!$C$5:$C$54,MATCH(B50,'Base salariés'!$A$5:$A$54,0))&amp;" "&amp;INDEX('Base salariés'!$B$5:$B$54,MATCH(B50,'Base salariés'!$A$5:$A$54,0)),"")</x:f>
      </x:c>
      <x:c r="D50" s="164"/>
      <x:c r="E50" s="164"/>
      <x:c r="F50" s="164"/>
      <x:c r="G50" s="164"/>
      <x:c r="H50" s="172"/>
      <x:c r="I50" s="165"/>
      <x:c r="J50" s="164"/>
      <x:c r="K50" s="164"/>
      <x:c r="L50" s="172" t="n">
        <x:f>IFERROR(K50/G50,0)</x:f>
        <x:v>0</x:v>
      </x:c>
      <x:c r="M50" s="164"/>
      <x:c r="N50" s="164"/>
    </x:row>
    <x:row r="51" ht="20" customHeight="1">
      <x:c r="A51" s="164" t="str"/>
      <x:c r="B51" s="164"/>
      <x:c r="C51" s="164" t="str">
        <x:f>IFERROR(INDEX('Base salariés'!$C$5:$C$54,MATCH(B51,'Base salariés'!$A$5:$A$54,0))&amp;" "&amp;INDEX('Base salariés'!$B$5:$B$54,MATCH(B51,'Base salariés'!$A$5:$A$54,0)),"")</x:f>
      </x:c>
      <x:c r="D51" s="164"/>
      <x:c r="E51" s="164"/>
      <x:c r="F51" s="164"/>
      <x:c r="G51" s="164"/>
      <x:c r="H51" s="172"/>
      <x:c r="I51" s="165"/>
      <x:c r="J51" s="164"/>
      <x:c r="K51" s="164"/>
      <x:c r="L51" s="172" t="n">
        <x:f>IFERROR(K51/G51,0)</x:f>
        <x:v>0</x:v>
      </x:c>
      <x:c r="M51" s="164"/>
      <x:c r="N51" s="164"/>
    </x:row>
    <x:row r="52" ht="20" customHeight="1">
      <x:c r="A52" s="164" t="str"/>
      <x:c r="B52" s="164"/>
      <x:c r="C52" s="164" t="str">
        <x:f>IFERROR(INDEX('Base salariés'!$C$5:$C$54,MATCH(B52,'Base salariés'!$A$5:$A$54,0))&amp;" "&amp;INDEX('Base salariés'!$B$5:$B$54,MATCH(B52,'Base salariés'!$A$5:$A$54,0)),"")</x:f>
      </x:c>
      <x:c r="D52" s="164"/>
      <x:c r="E52" s="164"/>
      <x:c r="F52" s="164"/>
      <x:c r="G52" s="164"/>
      <x:c r="H52" s="172"/>
      <x:c r="I52" s="165"/>
      <x:c r="J52" s="164"/>
      <x:c r="K52" s="164"/>
      <x:c r="L52" s="172" t="n">
        <x:f>IFERROR(K52/G52,0)</x:f>
        <x:v>0</x:v>
      </x:c>
      <x:c r="M52" s="164"/>
      <x:c r="N52" s="164"/>
    </x:row>
    <x:row r="53" ht="20" customHeight="1">
      <x:c r="A53" s="164" t="str"/>
      <x:c r="B53" s="164"/>
      <x:c r="C53" s="164" t="str">
        <x:f>IFERROR(INDEX('Base salariés'!$C$5:$C$54,MATCH(B53,'Base salariés'!$A$5:$A$54,0))&amp;" "&amp;INDEX('Base salariés'!$B$5:$B$54,MATCH(B53,'Base salariés'!$A$5:$A$54,0)),"")</x:f>
      </x:c>
      <x:c r="D53" s="164"/>
      <x:c r="E53" s="164"/>
      <x:c r="F53" s="164"/>
      <x:c r="G53" s="164"/>
      <x:c r="H53" s="172"/>
      <x:c r="I53" s="165"/>
      <x:c r="J53" s="164"/>
      <x:c r="K53" s="164"/>
      <x:c r="L53" s="172" t="n">
        <x:f>IFERROR(K53/G53,0)</x:f>
        <x:v>0</x:v>
      </x:c>
      <x:c r="M53" s="164"/>
      <x:c r="N53" s="164"/>
    </x:row>
    <x:row r="54" ht="20" customHeight="1">
      <x:c r="A54" s="164" t="str"/>
      <x:c r="B54" s="164"/>
      <x:c r="C54" s="164" t="str">
        <x:f>IFERROR(INDEX('Base salariés'!$C$5:$C$54,MATCH(B54,'Base salariés'!$A$5:$A$54,0))&amp;" "&amp;INDEX('Base salariés'!$B$5:$B$54,MATCH(B54,'Base salariés'!$A$5:$A$54,0)),"")</x:f>
      </x:c>
      <x:c r="D54" s="164"/>
      <x:c r="E54" s="164"/>
      <x:c r="F54" s="164"/>
      <x:c r="G54" s="164"/>
      <x:c r="H54" s="172"/>
      <x:c r="I54" s="165"/>
      <x:c r="J54" s="164"/>
      <x:c r="K54" s="164"/>
      <x:c r="L54" s="172" t="n">
        <x:f>IFERROR(K54/G54,0)</x:f>
        <x:v>0</x:v>
      </x:c>
      <x:c r="M54" s="164"/>
      <x:c r="N54" s="164"/>
    </x:row>
    <x:row r="55" ht="20" customHeight="1">
      <x:c r="A55" s="164" t="str"/>
      <x:c r="B55" s="164"/>
      <x:c r="C55" s="164" t="str">
        <x:f>IFERROR(INDEX('Base salariés'!$C$5:$C$54,MATCH(B55,'Base salariés'!$A$5:$A$54,0))&amp;" "&amp;INDEX('Base salariés'!$B$5:$B$54,MATCH(B55,'Base salariés'!$A$5:$A$54,0)),"")</x:f>
      </x:c>
      <x:c r="D55" s="164"/>
      <x:c r="E55" s="164"/>
      <x:c r="F55" s="164"/>
      <x:c r="G55" s="164"/>
      <x:c r="H55" s="172"/>
      <x:c r="I55" s="165"/>
      <x:c r="J55" s="164"/>
      <x:c r="K55" s="164"/>
      <x:c r="L55" s="172" t="n">
        <x:f>IFERROR(K55/G55,0)</x:f>
        <x:v>0</x:v>
      </x:c>
      <x:c r="M55" s="164"/>
      <x:c r="N55" s="164"/>
    </x:row>
    <x:row r="56" ht="20" customHeight="1">
      <x:c r="A56" s="164" t="str"/>
      <x:c r="B56" s="164"/>
      <x:c r="C56" s="164" t="str">
        <x:f>IFERROR(INDEX('Base salariés'!$C$5:$C$54,MATCH(B56,'Base salariés'!$A$5:$A$54,0))&amp;" "&amp;INDEX('Base salariés'!$B$5:$B$54,MATCH(B56,'Base salariés'!$A$5:$A$54,0)),"")</x:f>
      </x:c>
      <x:c r="D56" s="164"/>
      <x:c r="E56" s="164"/>
      <x:c r="F56" s="164"/>
      <x:c r="G56" s="164"/>
      <x:c r="H56" s="172"/>
      <x:c r="I56" s="165"/>
      <x:c r="J56" s="164"/>
      <x:c r="K56" s="164"/>
      <x:c r="L56" s="172" t="n">
        <x:f>IFERROR(K56/G56,0)</x:f>
        <x:v>0</x:v>
      </x:c>
      <x:c r="M56" s="164"/>
      <x:c r="N56" s="164"/>
    </x:row>
    <x:row r="57" ht="20" customHeight="1">
      <x:c r="A57" s="164" t="str"/>
      <x:c r="B57" s="164"/>
      <x:c r="C57" s="164" t="str">
        <x:f>IFERROR(INDEX('Base salariés'!$C$5:$C$54,MATCH(B57,'Base salariés'!$A$5:$A$54,0))&amp;" "&amp;INDEX('Base salariés'!$B$5:$B$54,MATCH(B57,'Base salariés'!$A$5:$A$54,0)),"")</x:f>
      </x:c>
      <x:c r="D57" s="164"/>
      <x:c r="E57" s="164"/>
      <x:c r="F57" s="164"/>
      <x:c r="G57" s="164"/>
      <x:c r="H57" s="172"/>
      <x:c r="I57" s="165"/>
      <x:c r="J57" s="164"/>
      <x:c r="K57" s="164"/>
      <x:c r="L57" s="172" t="n">
        <x:f>IFERROR(K57/G57,0)</x:f>
        <x:v>0</x:v>
      </x:c>
      <x:c r="M57" s="164"/>
      <x:c r="N57" s="164"/>
    </x:row>
    <x:row r="58" ht="20" customHeight="1">
      <x:c r="A58" s="164" t="str"/>
      <x:c r="B58" s="164"/>
      <x:c r="C58" s="164" t="str">
        <x:f>IFERROR(INDEX('Base salariés'!$C$5:$C$54,MATCH(B58,'Base salariés'!$A$5:$A$54,0))&amp;" "&amp;INDEX('Base salariés'!$B$5:$B$54,MATCH(B58,'Base salariés'!$A$5:$A$54,0)),"")</x:f>
      </x:c>
      <x:c r="D58" s="164"/>
      <x:c r="E58" s="164"/>
      <x:c r="F58" s="164"/>
      <x:c r="G58" s="164"/>
      <x:c r="H58" s="172"/>
      <x:c r="I58" s="165"/>
      <x:c r="J58" s="164"/>
      <x:c r="K58" s="164"/>
      <x:c r="L58" s="172" t="n">
        <x:f>IFERROR(K58/G58,0)</x:f>
        <x:v>0</x:v>
      </x:c>
      <x:c r="M58" s="164"/>
      <x:c r="N58" s="164"/>
    </x:row>
    <x:row r="59" ht="20" customHeight="1">
      <x:c r="A59" s="164" t="str"/>
      <x:c r="B59" s="164"/>
      <x:c r="C59" s="164" t="str">
        <x:f>IFERROR(INDEX('Base salariés'!$C$5:$C$54,MATCH(B59,'Base salariés'!$A$5:$A$54,0))&amp;" "&amp;INDEX('Base salariés'!$B$5:$B$54,MATCH(B59,'Base salariés'!$A$5:$A$54,0)),"")</x:f>
      </x:c>
      <x:c r="D59" s="164"/>
      <x:c r="E59" s="164"/>
      <x:c r="F59" s="164"/>
      <x:c r="G59" s="164"/>
      <x:c r="H59" s="172"/>
      <x:c r="I59" s="165"/>
      <x:c r="J59" s="164"/>
      <x:c r="K59" s="164"/>
      <x:c r="L59" s="172" t="n">
        <x:f>IFERROR(K59/G59,0)</x:f>
        <x:v>0</x:v>
      </x:c>
      <x:c r="M59" s="164"/>
      <x:c r="N59" s="164"/>
    </x:row>
    <x:row r="60" ht="20" customHeight="1">
      <x:c r="A60" s="164" t="str"/>
      <x:c r="B60" s="164"/>
      <x:c r="C60" s="164" t="str">
        <x:f>IFERROR(INDEX('Base salariés'!$C$5:$C$54,MATCH(B60,'Base salariés'!$A$5:$A$54,0))&amp;" "&amp;INDEX('Base salariés'!$B$5:$B$54,MATCH(B60,'Base salariés'!$A$5:$A$54,0)),"")</x:f>
      </x:c>
      <x:c r="D60" s="164"/>
      <x:c r="E60" s="164"/>
      <x:c r="F60" s="164"/>
      <x:c r="G60" s="164"/>
      <x:c r="H60" s="172"/>
      <x:c r="I60" s="165"/>
      <x:c r="J60" s="164"/>
      <x:c r="K60" s="164"/>
      <x:c r="L60" s="172" t="n">
        <x:f>IFERROR(K60/G60,0)</x:f>
        <x:v>0</x:v>
      </x:c>
      <x:c r="M60" s="164"/>
      <x:c r="N60" s="164"/>
    </x:row>
    <x:row r="61" ht="20" customHeight="1">
      <x:c r="A61" s="164" t="str"/>
      <x:c r="B61" s="164"/>
      <x:c r="C61" s="164" t="str">
        <x:f>IFERROR(INDEX('Base salariés'!$C$5:$C$54,MATCH(B61,'Base salariés'!$A$5:$A$54,0))&amp;" "&amp;INDEX('Base salariés'!$B$5:$B$54,MATCH(B61,'Base salariés'!$A$5:$A$54,0)),"")</x:f>
      </x:c>
      <x:c r="D61" s="164"/>
      <x:c r="E61" s="164"/>
      <x:c r="F61" s="164"/>
      <x:c r="G61" s="164"/>
      <x:c r="H61" s="172"/>
      <x:c r="I61" s="165"/>
      <x:c r="J61" s="164"/>
      <x:c r="K61" s="164"/>
      <x:c r="L61" s="172" t="n">
        <x:f>IFERROR(K61/G61,0)</x:f>
        <x:v>0</x:v>
      </x:c>
      <x:c r="M61" s="164"/>
      <x:c r="N61" s="164"/>
    </x:row>
    <x:row r="62" ht="20" customHeight="1">
      <x:c r="A62" s="164" t="str"/>
      <x:c r="B62" s="164"/>
      <x:c r="C62" s="164" t="str">
        <x:f>IFERROR(INDEX('Base salariés'!$C$5:$C$54,MATCH(B62,'Base salariés'!$A$5:$A$54,0))&amp;" "&amp;INDEX('Base salariés'!$B$5:$B$54,MATCH(B62,'Base salariés'!$A$5:$A$54,0)),"")</x:f>
      </x:c>
      <x:c r="D62" s="164"/>
      <x:c r="E62" s="164"/>
      <x:c r="F62" s="164"/>
      <x:c r="G62" s="164"/>
      <x:c r="H62" s="172"/>
      <x:c r="I62" s="165"/>
      <x:c r="J62" s="164"/>
      <x:c r="K62" s="164"/>
      <x:c r="L62" s="172" t="n">
        <x:f>IFERROR(K62/G62,0)</x:f>
        <x:v>0</x:v>
      </x:c>
      <x:c r="M62" s="164"/>
      <x:c r="N62" s="164"/>
    </x:row>
    <x:row r="63" ht="20" customHeight="1">
      <x:c r="A63" s="164" t="str"/>
      <x:c r="B63" s="164"/>
      <x:c r="C63" s="164" t="str">
        <x:f>IFERROR(INDEX('Base salariés'!$C$5:$C$54,MATCH(B63,'Base salariés'!$A$5:$A$54,0))&amp;" "&amp;INDEX('Base salariés'!$B$5:$B$54,MATCH(B63,'Base salariés'!$A$5:$A$54,0)),"")</x:f>
      </x:c>
      <x:c r="D63" s="164"/>
      <x:c r="E63" s="164"/>
      <x:c r="F63" s="164"/>
      <x:c r="G63" s="164"/>
      <x:c r="H63" s="172"/>
      <x:c r="I63" s="165"/>
      <x:c r="J63" s="164"/>
      <x:c r="K63" s="164"/>
      <x:c r="L63" s="172" t="n">
        <x:f>IFERROR(K63/G63,0)</x:f>
        <x:v>0</x:v>
      </x:c>
      <x:c r="M63" s="164"/>
      <x:c r="N63" s="164"/>
    </x:row>
    <x:row r="64" ht="20" customHeight="1">
      <x:c r="A64" s="164" t="str"/>
      <x:c r="B64" s="164"/>
      <x:c r="C64" s="164" t="str">
        <x:f>IFERROR(INDEX('Base salariés'!$C$5:$C$54,MATCH(B64,'Base salariés'!$A$5:$A$54,0))&amp;" "&amp;INDEX('Base salariés'!$B$5:$B$54,MATCH(B64,'Base salariés'!$A$5:$A$54,0)),"")</x:f>
      </x:c>
      <x:c r="D64" s="164"/>
      <x:c r="E64" s="164"/>
      <x:c r="F64" s="164"/>
      <x:c r="G64" s="164"/>
      <x:c r="H64" s="172"/>
      <x:c r="I64" s="165"/>
      <x:c r="J64" s="164"/>
      <x:c r="K64" s="164"/>
      <x:c r="L64" s="172" t="n">
        <x:f>IFERROR(K64/G64,0)</x:f>
        <x:v>0</x:v>
      </x:c>
      <x:c r="M64" s="164"/>
      <x:c r="N64" s="164"/>
    </x:row>
    <x:row r="65" ht="20" customHeight="1">
      <x:c r="A65" s="164" t="str"/>
      <x:c r="B65" s="164"/>
      <x:c r="C65" s="164" t="str">
        <x:f>IFERROR(INDEX('Base salariés'!$C$5:$C$54,MATCH(B65,'Base salariés'!$A$5:$A$54,0))&amp;" "&amp;INDEX('Base salariés'!$B$5:$B$54,MATCH(B65,'Base salariés'!$A$5:$A$54,0)),"")</x:f>
      </x:c>
      <x:c r="D65" s="164"/>
      <x:c r="E65" s="164"/>
      <x:c r="F65" s="164"/>
      <x:c r="G65" s="164"/>
      <x:c r="H65" s="172"/>
      <x:c r="I65" s="165"/>
      <x:c r="J65" s="164"/>
      <x:c r="K65" s="164"/>
      <x:c r="L65" s="172" t="n">
        <x:f>IFERROR(K65/G65,0)</x:f>
        <x:v>0</x:v>
      </x:c>
      <x:c r="M65" s="164"/>
      <x:c r="N65" s="164"/>
    </x:row>
    <x:row r="66" ht="20" customHeight="1">
      <x:c r="A66" s="164" t="str"/>
      <x:c r="B66" s="164"/>
      <x:c r="C66" s="164" t="str">
        <x:f>IFERROR(INDEX('Base salariés'!$C$5:$C$54,MATCH(B66,'Base salariés'!$A$5:$A$54,0))&amp;" "&amp;INDEX('Base salariés'!$B$5:$B$54,MATCH(B66,'Base salariés'!$A$5:$A$54,0)),"")</x:f>
      </x:c>
      <x:c r="D66" s="164"/>
      <x:c r="E66" s="164"/>
      <x:c r="F66" s="164"/>
      <x:c r="G66" s="164"/>
      <x:c r="H66" s="172"/>
      <x:c r="I66" s="165"/>
      <x:c r="J66" s="164"/>
      <x:c r="K66" s="164"/>
      <x:c r="L66" s="172" t="n">
        <x:f>IFERROR(K66/G66,0)</x:f>
        <x:v>0</x:v>
      </x:c>
      <x:c r="M66" s="164"/>
      <x:c r="N66" s="164"/>
    </x:row>
    <x:row r="67" ht="20" customHeight="1">
      <x:c r="A67" s="164" t="str"/>
      <x:c r="B67" s="164"/>
      <x:c r="C67" s="164" t="str">
        <x:f>IFERROR(INDEX('Base salariés'!$C$5:$C$54,MATCH(B67,'Base salariés'!$A$5:$A$54,0))&amp;" "&amp;INDEX('Base salariés'!$B$5:$B$54,MATCH(B67,'Base salariés'!$A$5:$A$54,0)),"")</x:f>
      </x:c>
      <x:c r="D67" s="164"/>
      <x:c r="E67" s="164"/>
      <x:c r="F67" s="164"/>
      <x:c r="G67" s="164"/>
      <x:c r="H67" s="172"/>
      <x:c r="I67" s="165"/>
      <x:c r="J67" s="164"/>
      <x:c r="K67" s="164"/>
      <x:c r="L67" s="172" t="n">
        <x:f>IFERROR(K67/G67,0)</x:f>
        <x:v>0</x:v>
      </x:c>
      <x:c r="M67" s="164"/>
      <x:c r="N67" s="164"/>
    </x:row>
    <x:row r="68" ht="20" customHeight="1">
      <x:c r="A68" s="164" t="str"/>
      <x:c r="B68" s="164"/>
      <x:c r="C68" s="164" t="str">
        <x:f>IFERROR(INDEX('Base salariés'!$C$5:$C$54,MATCH(B68,'Base salariés'!$A$5:$A$54,0))&amp;" "&amp;INDEX('Base salariés'!$B$5:$B$54,MATCH(B68,'Base salariés'!$A$5:$A$54,0)),"")</x:f>
      </x:c>
      <x:c r="D68" s="164"/>
      <x:c r="E68" s="164"/>
      <x:c r="F68" s="164"/>
      <x:c r="G68" s="164"/>
      <x:c r="H68" s="172"/>
      <x:c r="I68" s="165"/>
      <x:c r="J68" s="164"/>
      <x:c r="K68" s="164"/>
      <x:c r="L68" s="172" t="n">
        <x:f>IFERROR(K68/G68,0)</x:f>
        <x:v>0</x:v>
      </x:c>
      <x:c r="M68" s="164"/>
      <x:c r="N68" s="164"/>
    </x:row>
    <x:row r="69" ht="20" customHeight="1">
      <x:c r="A69" s="164" t="str"/>
      <x:c r="B69" s="164"/>
      <x:c r="C69" s="164" t="str">
        <x:f>IFERROR(INDEX('Base salariés'!$C$5:$C$54,MATCH(B69,'Base salariés'!$A$5:$A$54,0))&amp;" "&amp;INDEX('Base salariés'!$B$5:$B$54,MATCH(B69,'Base salariés'!$A$5:$A$54,0)),"")</x:f>
      </x:c>
      <x:c r="D69" s="164"/>
      <x:c r="E69" s="164"/>
      <x:c r="F69" s="164"/>
      <x:c r="G69" s="164"/>
      <x:c r="H69" s="172"/>
      <x:c r="I69" s="165"/>
      <x:c r="J69" s="164"/>
      <x:c r="K69" s="164"/>
      <x:c r="L69" s="172" t="n">
        <x:f>IFERROR(K69/G69,0)</x:f>
        <x:v>0</x:v>
      </x:c>
      <x:c r="M69" s="164"/>
      <x:c r="N69" s="164"/>
    </x:row>
    <x:row r="70" ht="20" customHeight="1">
      <x:c r="A70" s="164" t="str"/>
      <x:c r="B70" s="164"/>
      <x:c r="C70" s="164" t="str">
        <x:f>IFERROR(INDEX('Base salariés'!$C$5:$C$54,MATCH(B70,'Base salariés'!$A$5:$A$54,0))&amp;" "&amp;INDEX('Base salariés'!$B$5:$B$54,MATCH(B70,'Base salariés'!$A$5:$A$54,0)),"")</x:f>
      </x:c>
      <x:c r="D70" s="164"/>
      <x:c r="E70" s="164"/>
      <x:c r="F70" s="164"/>
      <x:c r="G70" s="164"/>
      <x:c r="H70" s="172"/>
      <x:c r="I70" s="165"/>
      <x:c r="J70" s="164"/>
      <x:c r="K70" s="164"/>
      <x:c r="L70" s="172" t="n">
        <x:f>IFERROR(K70/G70,0)</x:f>
        <x:v>0</x:v>
      </x:c>
      <x:c r="M70" s="164"/>
      <x:c r="N70" s="164"/>
    </x:row>
    <x:row r="71" ht="20" customHeight="1">
      <x:c r="A71" s="164" t="str"/>
      <x:c r="B71" s="164"/>
      <x:c r="C71" s="164" t="str">
        <x:f>IFERROR(INDEX('Base salariés'!$C$5:$C$54,MATCH(B71,'Base salariés'!$A$5:$A$54,0))&amp;" "&amp;INDEX('Base salariés'!$B$5:$B$54,MATCH(B71,'Base salariés'!$A$5:$A$54,0)),"")</x:f>
      </x:c>
      <x:c r="D71" s="164"/>
      <x:c r="E71" s="164"/>
      <x:c r="F71" s="164"/>
      <x:c r="G71" s="164"/>
      <x:c r="H71" s="172"/>
      <x:c r="I71" s="165"/>
      <x:c r="J71" s="164"/>
      <x:c r="K71" s="164"/>
      <x:c r="L71" s="172" t="n">
        <x:f>IFERROR(K71/G71,0)</x:f>
        <x:v>0</x:v>
      </x:c>
      <x:c r="M71" s="164"/>
      <x:c r="N71" s="164"/>
    </x:row>
    <x:row r="72" ht="20" customHeight="1">
      <x:c r="A72" s="164" t="str"/>
      <x:c r="B72" s="164"/>
      <x:c r="C72" s="164" t="str">
        <x:f>IFERROR(INDEX('Base salariés'!$C$5:$C$54,MATCH(B72,'Base salariés'!$A$5:$A$54,0))&amp;" "&amp;INDEX('Base salariés'!$B$5:$B$54,MATCH(B72,'Base salariés'!$A$5:$A$54,0)),"")</x:f>
      </x:c>
      <x:c r="D72" s="164"/>
      <x:c r="E72" s="164"/>
      <x:c r="F72" s="164"/>
      <x:c r="G72" s="164"/>
      <x:c r="H72" s="172"/>
      <x:c r="I72" s="165"/>
      <x:c r="J72" s="164"/>
      <x:c r="K72" s="164"/>
      <x:c r="L72" s="172" t="n">
        <x:f>IFERROR(K72/G72,0)</x:f>
        <x:v>0</x:v>
      </x:c>
      <x:c r="M72" s="164"/>
      <x:c r="N72" s="164"/>
    </x:row>
    <x:row r="73" ht="20" customHeight="1">
      <x:c r="A73" s="164" t="str"/>
      <x:c r="B73" s="164"/>
      <x:c r="C73" s="164" t="str">
        <x:f>IFERROR(INDEX('Base salariés'!$C$5:$C$54,MATCH(B73,'Base salariés'!$A$5:$A$54,0))&amp;" "&amp;INDEX('Base salariés'!$B$5:$B$54,MATCH(B73,'Base salariés'!$A$5:$A$54,0)),"")</x:f>
      </x:c>
      <x:c r="D73" s="164"/>
      <x:c r="E73" s="164"/>
      <x:c r="F73" s="164"/>
      <x:c r="G73" s="164"/>
      <x:c r="H73" s="172"/>
      <x:c r="I73" s="165"/>
      <x:c r="J73" s="164"/>
      <x:c r="K73" s="164"/>
      <x:c r="L73" s="172" t="n">
        <x:f>IFERROR(K73/G73,0)</x:f>
        <x:v>0</x:v>
      </x:c>
      <x:c r="M73" s="164"/>
      <x:c r="N73" s="164"/>
    </x:row>
    <x:row r="74" ht="20" customHeight="1">
      <x:c r="A74" s="164" t="str"/>
      <x:c r="B74" s="164"/>
      <x:c r="C74" s="164" t="str">
        <x:f>IFERROR(INDEX('Base salariés'!$C$5:$C$54,MATCH(B74,'Base salariés'!$A$5:$A$54,0))&amp;" "&amp;INDEX('Base salariés'!$B$5:$B$54,MATCH(B74,'Base salariés'!$A$5:$A$54,0)),"")</x:f>
      </x:c>
      <x:c r="D74" s="164"/>
      <x:c r="E74" s="164"/>
      <x:c r="F74" s="164"/>
      <x:c r="G74" s="164"/>
      <x:c r="H74" s="172"/>
      <x:c r="I74" s="165"/>
      <x:c r="J74" s="164"/>
      <x:c r="K74" s="164"/>
      <x:c r="L74" s="172" t="n">
        <x:f>IFERROR(K74/G74,0)</x:f>
        <x:v>0</x:v>
      </x:c>
      <x:c r="M74" s="164"/>
      <x:c r="N74" s="164"/>
    </x:row>
    <x:row r="75" ht="20" customHeight="1">
      <x:c r="A75" s="164" t="str"/>
      <x:c r="B75" s="164"/>
      <x:c r="C75" s="164" t="str">
        <x:f>IFERROR(INDEX('Base salariés'!$C$5:$C$54,MATCH(B75,'Base salariés'!$A$5:$A$54,0))&amp;" "&amp;INDEX('Base salariés'!$B$5:$B$54,MATCH(B75,'Base salariés'!$A$5:$A$54,0)),"")</x:f>
      </x:c>
      <x:c r="D75" s="164"/>
      <x:c r="E75" s="164"/>
      <x:c r="F75" s="164"/>
      <x:c r="G75" s="164"/>
      <x:c r="H75" s="172"/>
      <x:c r="I75" s="165"/>
      <x:c r="J75" s="164"/>
      <x:c r="K75" s="164"/>
      <x:c r="L75" s="172" t="n">
        <x:f>IFERROR(K75/G75,0)</x:f>
        <x:v>0</x:v>
      </x:c>
      <x:c r="M75" s="164"/>
      <x:c r="N75" s="164"/>
    </x:row>
    <x:row r="76" ht="20" customHeight="1">
      <x:c r="A76" s="164" t="str"/>
      <x:c r="B76" s="164"/>
      <x:c r="C76" s="164" t="str">
        <x:f>IFERROR(INDEX('Base salariés'!$C$5:$C$54,MATCH(B76,'Base salariés'!$A$5:$A$54,0))&amp;" "&amp;INDEX('Base salariés'!$B$5:$B$54,MATCH(B76,'Base salariés'!$A$5:$A$54,0)),"")</x:f>
      </x:c>
      <x:c r="D76" s="164"/>
      <x:c r="E76" s="164"/>
      <x:c r="F76" s="164"/>
      <x:c r="G76" s="164"/>
      <x:c r="H76" s="172"/>
      <x:c r="I76" s="165"/>
      <x:c r="J76" s="164"/>
      <x:c r="K76" s="164"/>
      <x:c r="L76" s="172" t="n">
        <x:f>IFERROR(K76/G76,0)</x:f>
        <x:v>0</x:v>
      </x:c>
      <x:c r="M76" s="164"/>
      <x:c r="N76" s="164"/>
    </x:row>
    <x:row r="77" ht="20" customHeight="1">
      <x:c r="A77" s="164" t="str"/>
      <x:c r="B77" s="164"/>
      <x:c r="C77" s="164" t="str">
        <x:f>IFERROR(INDEX('Base salariés'!$C$5:$C$54,MATCH(B77,'Base salariés'!$A$5:$A$54,0))&amp;" "&amp;INDEX('Base salariés'!$B$5:$B$54,MATCH(B77,'Base salariés'!$A$5:$A$54,0)),"")</x:f>
      </x:c>
      <x:c r="D77" s="164"/>
      <x:c r="E77" s="164"/>
      <x:c r="F77" s="164"/>
      <x:c r="G77" s="164"/>
      <x:c r="H77" s="172"/>
      <x:c r="I77" s="165"/>
      <x:c r="J77" s="164"/>
      <x:c r="K77" s="164"/>
      <x:c r="L77" s="172" t="n">
        <x:f>IFERROR(K77/G77,0)</x:f>
        <x:v>0</x:v>
      </x:c>
      <x:c r="M77" s="164"/>
      <x:c r="N77" s="164"/>
    </x:row>
    <x:row r="78" ht="20" customHeight="1">
      <x:c r="A78" s="164" t="str"/>
      <x:c r="B78" s="164"/>
      <x:c r="C78" s="164" t="str">
        <x:f>IFERROR(INDEX('Base salariés'!$C$5:$C$54,MATCH(B78,'Base salariés'!$A$5:$A$54,0))&amp;" "&amp;INDEX('Base salariés'!$B$5:$B$54,MATCH(B78,'Base salariés'!$A$5:$A$54,0)),"")</x:f>
      </x:c>
      <x:c r="D78" s="164"/>
      <x:c r="E78" s="164"/>
      <x:c r="F78" s="164"/>
      <x:c r="G78" s="164"/>
      <x:c r="H78" s="172"/>
      <x:c r="I78" s="165"/>
      <x:c r="J78" s="164"/>
      <x:c r="K78" s="164"/>
      <x:c r="L78" s="172" t="n">
        <x:f>IFERROR(K78/G78,0)</x:f>
        <x:v>0</x:v>
      </x:c>
      <x:c r="M78" s="164"/>
      <x:c r="N78" s="164"/>
    </x:row>
    <x:row r="79" ht="20" customHeight="1">
      <x:c r="A79" s="164" t="str"/>
      <x:c r="B79" s="164"/>
      <x:c r="C79" s="164" t="str">
        <x:f>IFERROR(INDEX('Base salariés'!$C$5:$C$54,MATCH(B79,'Base salariés'!$A$5:$A$54,0))&amp;" "&amp;INDEX('Base salariés'!$B$5:$B$54,MATCH(B79,'Base salariés'!$A$5:$A$54,0)),"")</x:f>
      </x:c>
      <x:c r="D79" s="164"/>
      <x:c r="E79" s="164"/>
      <x:c r="F79" s="164"/>
      <x:c r="G79" s="164"/>
      <x:c r="H79" s="172"/>
      <x:c r="I79" s="165"/>
      <x:c r="J79" s="164"/>
      <x:c r="K79" s="164"/>
      <x:c r="L79" s="172" t="n">
        <x:f>IFERROR(K79/G79,0)</x:f>
        <x:v>0</x:v>
      </x:c>
      <x:c r="M79" s="164"/>
      <x:c r="N79" s="164"/>
    </x:row>
    <x:row r="80" ht="20" customHeight="1">
      <x:c r="A80" s="164" t="str"/>
      <x:c r="B80" s="164"/>
      <x:c r="C80" s="164" t="str">
        <x:f>IFERROR(INDEX('Base salariés'!$C$5:$C$54,MATCH(B80,'Base salariés'!$A$5:$A$54,0))&amp;" "&amp;INDEX('Base salariés'!$B$5:$B$54,MATCH(B80,'Base salariés'!$A$5:$A$54,0)),"")</x:f>
      </x:c>
      <x:c r="D80" s="164"/>
      <x:c r="E80" s="164"/>
      <x:c r="F80" s="164"/>
      <x:c r="G80" s="164"/>
      <x:c r="H80" s="172"/>
      <x:c r="I80" s="165"/>
      <x:c r="J80" s="164"/>
      <x:c r="K80" s="164"/>
      <x:c r="L80" s="172" t="n">
        <x:f>IFERROR(K80/G80,0)</x:f>
        <x:v>0</x:v>
      </x:c>
      <x:c r="M80" s="164"/>
      <x:c r="N80" s="164"/>
    </x:row>
    <x:row r="81" ht="20" customHeight="1">
      <x:c r="A81" s="164" t="str"/>
      <x:c r="B81" s="164"/>
      <x:c r="C81" s="164" t="str">
        <x:f>IFERROR(INDEX('Base salariés'!$C$5:$C$54,MATCH(B81,'Base salariés'!$A$5:$A$54,0))&amp;" "&amp;INDEX('Base salariés'!$B$5:$B$54,MATCH(B81,'Base salariés'!$A$5:$A$54,0)),"")</x:f>
      </x:c>
      <x:c r="D81" s="164"/>
      <x:c r="E81" s="164"/>
      <x:c r="F81" s="164"/>
      <x:c r="G81" s="164"/>
      <x:c r="H81" s="172"/>
      <x:c r="I81" s="165"/>
      <x:c r="J81" s="164"/>
      <x:c r="K81" s="164"/>
      <x:c r="L81" s="172" t="n">
        <x:f>IFERROR(K81/G81,0)</x:f>
        <x:v>0</x:v>
      </x:c>
      <x:c r="M81" s="164"/>
      <x:c r="N81" s="164"/>
    </x:row>
    <x:row r="82" ht="20" customHeight="1">
      <x:c r="A82" s="164" t="str"/>
      <x:c r="B82" s="164"/>
      <x:c r="C82" s="164" t="str">
        <x:f>IFERROR(INDEX('Base salariés'!$C$5:$C$54,MATCH(B82,'Base salariés'!$A$5:$A$54,0))&amp;" "&amp;INDEX('Base salariés'!$B$5:$B$54,MATCH(B82,'Base salariés'!$A$5:$A$54,0)),"")</x:f>
      </x:c>
      <x:c r="D82" s="164"/>
      <x:c r="E82" s="164"/>
      <x:c r="F82" s="164"/>
      <x:c r="G82" s="164"/>
      <x:c r="H82" s="172"/>
      <x:c r="I82" s="165"/>
      <x:c r="J82" s="164"/>
      <x:c r="K82" s="164"/>
      <x:c r="L82" s="172" t="n">
        <x:f>IFERROR(K82/G82,0)</x:f>
        <x:v>0</x:v>
      </x:c>
      <x:c r="M82" s="164"/>
      <x:c r="N82" s="164"/>
    </x:row>
    <x:row r="83" ht="20" customHeight="1">
      <x:c r="A83" s="164" t="str"/>
      <x:c r="B83" s="164"/>
      <x:c r="C83" s="164" t="str">
        <x:f>IFERROR(INDEX('Base salariés'!$C$5:$C$54,MATCH(B83,'Base salariés'!$A$5:$A$54,0))&amp;" "&amp;INDEX('Base salariés'!$B$5:$B$54,MATCH(B83,'Base salariés'!$A$5:$A$54,0)),"")</x:f>
      </x:c>
      <x:c r="D83" s="164"/>
      <x:c r="E83" s="164"/>
      <x:c r="F83" s="164"/>
      <x:c r="G83" s="164"/>
      <x:c r="H83" s="172"/>
      <x:c r="I83" s="165"/>
      <x:c r="J83" s="164"/>
      <x:c r="K83" s="164"/>
      <x:c r="L83" s="172" t="n">
        <x:f>IFERROR(K83/G83,0)</x:f>
        <x:v>0</x:v>
      </x:c>
      <x:c r="M83" s="164"/>
      <x:c r="N83" s="164"/>
    </x:row>
    <x:row r="84" ht="20" customHeight="1">
      <x:c r="A84" s="164" t="str"/>
      <x:c r="B84" s="164"/>
      <x:c r="C84" s="164" t="str">
        <x:f>IFERROR(INDEX('Base salariés'!$C$5:$C$54,MATCH(B84,'Base salariés'!$A$5:$A$54,0))&amp;" "&amp;INDEX('Base salariés'!$B$5:$B$54,MATCH(B84,'Base salariés'!$A$5:$A$54,0)),"")</x:f>
      </x:c>
      <x:c r="D84" s="164"/>
      <x:c r="E84" s="164"/>
      <x:c r="F84" s="164"/>
      <x:c r="G84" s="164"/>
      <x:c r="H84" s="172"/>
      <x:c r="I84" s="165"/>
      <x:c r="J84" s="164"/>
      <x:c r="K84" s="164"/>
      <x:c r="L84" s="172" t="n">
        <x:f>IFERROR(K84/G84,0)</x:f>
        <x:v>0</x:v>
      </x:c>
      <x:c r="M84" s="164"/>
      <x:c r="N84" s="164"/>
    </x:row>
    <x:row r="85" ht="20" customHeight="1">
      <x:c r="A85" s="164" t="str"/>
      <x:c r="B85" s="164"/>
      <x:c r="C85" s="164" t="str">
        <x:f>IFERROR(INDEX('Base salariés'!$C$5:$C$54,MATCH(B85,'Base salariés'!$A$5:$A$54,0))&amp;" "&amp;INDEX('Base salariés'!$B$5:$B$54,MATCH(B85,'Base salariés'!$A$5:$A$54,0)),"")</x:f>
      </x:c>
      <x:c r="D85" s="164"/>
      <x:c r="E85" s="164"/>
      <x:c r="F85" s="164"/>
      <x:c r="G85" s="164"/>
      <x:c r="H85" s="172"/>
      <x:c r="I85" s="165"/>
      <x:c r="J85" s="164"/>
      <x:c r="K85" s="164"/>
      <x:c r="L85" s="172" t="n">
        <x:f>IFERROR(K85/G85,0)</x:f>
        <x:v>0</x:v>
      </x:c>
      <x:c r="M85" s="164"/>
      <x:c r="N85" s="164"/>
    </x:row>
    <x:row r="86" ht="20" customHeight="1">
      <x:c r="A86" s="164" t="str"/>
      <x:c r="B86" s="164"/>
      <x:c r="C86" s="164" t="str">
        <x:f>IFERROR(INDEX('Base salariés'!$C$5:$C$54,MATCH(B86,'Base salariés'!$A$5:$A$54,0))&amp;" "&amp;INDEX('Base salariés'!$B$5:$B$54,MATCH(B86,'Base salariés'!$A$5:$A$54,0)),"")</x:f>
      </x:c>
      <x:c r="D86" s="164"/>
      <x:c r="E86" s="164"/>
      <x:c r="F86" s="164"/>
      <x:c r="G86" s="164"/>
      <x:c r="H86" s="172"/>
      <x:c r="I86" s="165"/>
      <x:c r="J86" s="164"/>
      <x:c r="K86" s="164"/>
      <x:c r="L86" s="172" t="n">
        <x:f>IFERROR(K86/G86,0)</x:f>
        <x:v>0</x:v>
      </x:c>
      <x:c r="M86" s="164"/>
      <x:c r="N86" s="164"/>
    </x:row>
    <x:row r="87" ht="20" customHeight="1">
      <x:c r="A87" s="164" t="str"/>
      <x:c r="B87" s="164"/>
      <x:c r="C87" s="164" t="str">
        <x:f>IFERROR(INDEX('Base salariés'!$C$5:$C$54,MATCH(B87,'Base salariés'!$A$5:$A$54,0))&amp;" "&amp;INDEX('Base salariés'!$B$5:$B$54,MATCH(B87,'Base salariés'!$A$5:$A$54,0)),"")</x:f>
      </x:c>
      <x:c r="D87" s="164"/>
      <x:c r="E87" s="164"/>
      <x:c r="F87" s="164"/>
      <x:c r="G87" s="164"/>
      <x:c r="H87" s="172"/>
      <x:c r="I87" s="165"/>
      <x:c r="J87" s="164"/>
      <x:c r="K87" s="164"/>
      <x:c r="L87" s="172" t="n">
        <x:f>IFERROR(K87/G87,0)</x:f>
        <x:v>0</x:v>
      </x:c>
      <x:c r="M87" s="164"/>
      <x:c r="N87" s="164"/>
    </x:row>
    <x:row r="88" ht="20" customHeight="1">
      <x:c r="A88" s="164" t="str"/>
      <x:c r="B88" s="164"/>
      <x:c r="C88" s="164" t="str">
        <x:f>IFERROR(INDEX('Base salariés'!$C$5:$C$54,MATCH(B88,'Base salariés'!$A$5:$A$54,0))&amp;" "&amp;INDEX('Base salariés'!$B$5:$B$54,MATCH(B88,'Base salariés'!$A$5:$A$54,0)),"")</x:f>
      </x:c>
      <x:c r="D88" s="164"/>
      <x:c r="E88" s="164"/>
      <x:c r="F88" s="164"/>
      <x:c r="G88" s="164"/>
      <x:c r="H88" s="172"/>
      <x:c r="I88" s="165"/>
      <x:c r="J88" s="164"/>
      <x:c r="K88" s="164"/>
      <x:c r="L88" s="172" t="n">
        <x:f>IFERROR(K88/G88,0)</x:f>
        <x:v>0</x:v>
      </x:c>
      <x:c r="M88" s="164"/>
      <x:c r="N88" s="164"/>
    </x:row>
    <x:row r="89" ht="20" customHeight="1">
      <x:c r="A89" s="164" t="str"/>
      <x:c r="B89" s="164"/>
      <x:c r="C89" s="164" t="str">
        <x:f>IFERROR(INDEX('Base salariés'!$C$5:$C$54,MATCH(B89,'Base salariés'!$A$5:$A$54,0))&amp;" "&amp;INDEX('Base salariés'!$B$5:$B$54,MATCH(B89,'Base salariés'!$A$5:$A$54,0)),"")</x:f>
      </x:c>
      <x:c r="D89" s="164"/>
      <x:c r="E89" s="164"/>
      <x:c r="F89" s="164"/>
      <x:c r="G89" s="164"/>
      <x:c r="H89" s="172"/>
      <x:c r="I89" s="165"/>
      <x:c r="J89" s="164"/>
      <x:c r="K89" s="164"/>
      <x:c r="L89" s="172" t="n">
        <x:f>IFERROR(K89/G89,0)</x:f>
        <x:v>0</x:v>
      </x:c>
      <x:c r="M89" s="164"/>
      <x:c r="N89" s="164"/>
    </x:row>
    <x:row r="90" ht="20" customHeight="1">
      <x:c r="A90" s="164" t="str"/>
      <x:c r="B90" s="164"/>
      <x:c r="C90" s="164" t="str">
        <x:f>IFERROR(INDEX('Base salariés'!$C$5:$C$54,MATCH(B90,'Base salariés'!$A$5:$A$54,0))&amp;" "&amp;INDEX('Base salariés'!$B$5:$B$54,MATCH(B90,'Base salariés'!$A$5:$A$54,0)),"")</x:f>
      </x:c>
      <x:c r="D90" s="164"/>
      <x:c r="E90" s="164"/>
      <x:c r="F90" s="164"/>
      <x:c r="G90" s="164"/>
      <x:c r="H90" s="172"/>
      <x:c r="I90" s="165"/>
      <x:c r="J90" s="164"/>
      <x:c r="K90" s="164"/>
      <x:c r="L90" s="172" t="n">
        <x:f>IFERROR(K90/G90,0)</x:f>
        <x:v>0</x:v>
      </x:c>
      <x:c r="M90" s="164"/>
      <x:c r="N90" s="164"/>
    </x:row>
    <x:row r="91" ht="20" customHeight="1">
      <x:c r="A91" s="164" t="str"/>
      <x:c r="B91" s="164"/>
      <x:c r="C91" s="164" t="str">
        <x:f>IFERROR(INDEX('Base salariés'!$C$5:$C$54,MATCH(B91,'Base salariés'!$A$5:$A$54,0))&amp;" "&amp;INDEX('Base salariés'!$B$5:$B$54,MATCH(B91,'Base salariés'!$A$5:$A$54,0)),"")</x:f>
      </x:c>
      <x:c r="D91" s="164"/>
      <x:c r="E91" s="164"/>
      <x:c r="F91" s="164"/>
      <x:c r="G91" s="164"/>
      <x:c r="H91" s="172"/>
      <x:c r="I91" s="165"/>
      <x:c r="J91" s="164"/>
      <x:c r="K91" s="164"/>
      <x:c r="L91" s="172" t="n">
        <x:f>IFERROR(K91/G91,0)</x:f>
        <x:v>0</x:v>
      </x:c>
      <x:c r="M91" s="164"/>
      <x:c r="N91" s="164"/>
    </x:row>
    <x:row r="92" ht="20" customHeight="1">
      <x:c r="A92" s="164" t="str"/>
      <x:c r="B92" s="164"/>
      <x:c r="C92" s="164" t="str">
        <x:f>IFERROR(INDEX('Base salariés'!$C$5:$C$54,MATCH(B92,'Base salariés'!$A$5:$A$54,0))&amp;" "&amp;INDEX('Base salariés'!$B$5:$B$54,MATCH(B92,'Base salariés'!$A$5:$A$54,0)),"")</x:f>
      </x:c>
      <x:c r="D92" s="164"/>
      <x:c r="E92" s="164"/>
      <x:c r="F92" s="164"/>
      <x:c r="G92" s="164"/>
      <x:c r="H92" s="172"/>
      <x:c r="I92" s="165"/>
      <x:c r="J92" s="164"/>
      <x:c r="K92" s="164"/>
      <x:c r="L92" s="172" t="n">
        <x:f>IFERROR(K92/G92,0)</x:f>
        <x:v>0</x:v>
      </x:c>
      <x:c r="M92" s="164"/>
      <x:c r="N92" s="164"/>
    </x:row>
    <x:row r="93" ht="20" customHeight="1">
      <x:c r="A93" s="164" t="str"/>
      <x:c r="B93" s="164"/>
      <x:c r="C93" s="164" t="str">
        <x:f>IFERROR(INDEX('Base salariés'!$C$5:$C$54,MATCH(B93,'Base salariés'!$A$5:$A$54,0))&amp;" "&amp;INDEX('Base salariés'!$B$5:$B$54,MATCH(B93,'Base salariés'!$A$5:$A$54,0)),"")</x:f>
      </x:c>
      <x:c r="D93" s="164"/>
      <x:c r="E93" s="164"/>
      <x:c r="F93" s="164"/>
      <x:c r="G93" s="164"/>
      <x:c r="H93" s="172"/>
      <x:c r="I93" s="165"/>
      <x:c r="J93" s="164"/>
      <x:c r="K93" s="164"/>
      <x:c r="L93" s="172" t="n">
        <x:f>IFERROR(K93/G93,0)</x:f>
        <x:v>0</x:v>
      </x:c>
      <x:c r="M93" s="164"/>
      <x:c r="N93" s="164"/>
    </x:row>
    <x:row r="94" ht="20" customHeight="1">
      <x:c r="A94" s="164" t="str"/>
      <x:c r="B94" s="164"/>
      <x:c r="C94" s="164" t="str">
        <x:f>IFERROR(INDEX('Base salariés'!$C$5:$C$54,MATCH(B94,'Base salariés'!$A$5:$A$54,0))&amp;" "&amp;INDEX('Base salariés'!$B$5:$B$54,MATCH(B94,'Base salariés'!$A$5:$A$54,0)),"")</x:f>
      </x:c>
      <x:c r="D94" s="164"/>
      <x:c r="E94" s="164"/>
      <x:c r="F94" s="164"/>
      <x:c r="G94" s="164"/>
      <x:c r="H94" s="172"/>
      <x:c r="I94" s="165"/>
      <x:c r="J94" s="164"/>
      <x:c r="K94" s="164"/>
      <x:c r="L94" s="172" t="n">
        <x:f>IFERROR(K94/G94,0)</x:f>
        <x:v>0</x:v>
      </x:c>
      <x:c r="M94" s="164"/>
      <x:c r="N94" s="164"/>
    </x:row>
    <x:row r="95" ht="20" customHeight="1">
      <x:c r="A95" s="164" t="str"/>
      <x:c r="B95" s="164"/>
      <x:c r="C95" s="164" t="str">
        <x:f>IFERROR(INDEX('Base salariés'!$C$5:$C$54,MATCH(B95,'Base salariés'!$A$5:$A$54,0))&amp;" "&amp;INDEX('Base salariés'!$B$5:$B$54,MATCH(B95,'Base salariés'!$A$5:$A$54,0)),"")</x:f>
      </x:c>
      <x:c r="D95" s="164"/>
      <x:c r="E95" s="164"/>
      <x:c r="F95" s="164"/>
      <x:c r="G95" s="164"/>
      <x:c r="H95" s="172"/>
      <x:c r="I95" s="165"/>
      <x:c r="J95" s="164"/>
      <x:c r="K95" s="164"/>
      <x:c r="L95" s="172" t="n">
        <x:f>IFERROR(K95/G95,0)</x:f>
        <x:v>0</x:v>
      </x:c>
      <x:c r="M95" s="164"/>
      <x:c r="N95" s="164"/>
    </x:row>
    <x:row r="96" ht="20" customHeight="1">
      <x:c r="A96" s="164" t="str"/>
      <x:c r="B96" s="164"/>
      <x:c r="C96" s="164" t="str">
        <x:f>IFERROR(INDEX('Base salariés'!$C$5:$C$54,MATCH(B96,'Base salariés'!$A$5:$A$54,0))&amp;" "&amp;INDEX('Base salariés'!$B$5:$B$54,MATCH(B96,'Base salariés'!$A$5:$A$54,0)),"")</x:f>
      </x:c>
      <x:c r="D96" s="164"/>
      <x:c r="E96" s="164"/>
      <x:c r="F96" s="164"/>
      <x:c r="G96" s="164"/>
      <x:c r="H96" s="172"/>
      <x:c r="I96" s="165"/>
      <x:c r="J96" s="164"/>
      <x:c r="K96" s="164"/>
      <x:c r="L96" s="172" t="n">
        <x:f>IFERROR(K96/G96,0)</x:f>
        <x:v>0</x:v>
      </x:c>
      <x:c r="M96" s="164"/>
      <x:c r="N96" s="164"/>
    </x:row>
    <x:row r="97" ht="20" customHeight="1">
      <x:c r="A97" s="164" t="str"/>
      <x:c r="B97" s="164"/>
      <x:c r="C97" s="164" t="str">
        <x:f>IFERROR(INDEX('Base salariés'!$C$5:$C$54,MATCH(B97,'Base salariés'!$A$5:$A$54,0))&amp;" "&amp;INDEX('Base salariés'!$B$5:$B$54,MATCH(B97,'Base salariés'!$A$5:$A$54,0)),"")</x:f>
      </x:c>
      <x:c r="D97" s="164"/>
      <x:c r="E97" s="164"/>
      <x:c r="F97" s="164"/>
      <x:c r="G97" s="164"/>
      <x:c r="H97" s="172"/>
      <x:c r="I97" s="165"/>
      <x:c r="J97" s="164"/>
      <x:c r="K97" s="164"/>
      <x:c r="L97" s="172" t="n">
        <x:f>IFERROR(K97/G97,0)</x:f>
        <x:v>0</x:v>
      </x:c>
      <x:c r="M97" s="164"/>
      <x:c r="N97" s="164"/>
    </x:row>
    <x:row r="98" ht="20" customHeight="1">
      <x:c r="A98" s="164" t="str"/>
      <x:c r="B98" s="164"/>
      <x:c r="C98" s="164" t="str">
        <x:f>IFERROR(INDEX('Base salariés'!$C$5:$C$54,MATCH(B98,'Base salariés'!$A$5:$A$54,0))&amp;" "&amp;INDEX('Base salariés'!$B$5:$B$54,MATCH(B98,'Base salariés'!$A$5:$A$54,0)),"")</x:f>
      </x:c>
      <x:c r="D98" s="164"/>
      <x:c r="E98" s="164"/>
      <x:c r="F98" s="164"/>
      <x:c r="G98" s="164"/>
      <x:c r="H98" s="172"/>
      <x:c r="I98" s="165"/>
      <x:c r="J98" s="164"/>
      <x:c r="K98" s="164"/>
      <x:c r="L98" s="172" t="n">
        <x:f>IFERROR(K98/G98,0)</x:f>
        <x:v>0</x:v>
      </x:c>
      <x:c r="M98" s="164"/>
      <x:c r="N98" s="164"/>
    </x:row>
    <x:row r="99" ht="20" customHeight="1">
      <x:c r="A99" s="164" t="str"/>
      <x:c r="B99" s="164"/>
      <x:c r="C99" s="164" t="str">
        <x:f>IFERROR(INDEX('Base salariés'!$C$5:$C$54,MATCH(B99,'Base salariés'!$A$5:$A$54,0))&amp;" "&amp;INDEX('Base salariés'!$B$5:$B$54,MATCH(B99,'Base salariés'!$A$5:$A$54,0)),"")</x:f>
      </x:c>
      <x:c r="D99" s="164"/>
      <x:c r="E99" s="164"/>
      <x:c r="F99" s="164"/>
      <x:c r="G99" s="164"/>
      <x:c r="H99" s="172"/>
      <x:c r="I99" s="165"/>
      <x:c r="J99" s="164"/>
      <x:c r="K99" s="164"/>
      <x:c r="L99" s="172" t="n">
        <x:f>IFERROR(K99/G99,0)</x:f>
        <x:v>0</x:v>
      </x:c>
      <x:c r="M99" s="164"/>
      <x:c r="N99" s="164"/>
    </x:row>
    <x:row r="100" ht="20" customHeight="1">
      <x:c r="A100" s="164" t="str"/>
      <x:c r="B100" s="164"/>
      <x:c r="C100" s="164" t="str">
        <x:f>IFERROR(INDEX('Base salariés'!$C$5:$C$54,MATCH(B100,'Base salariés'!$A$5:$A$54,0))&amp;" "&amp;INDEX('Base salariés'!$B$5:$B$54,MATCH(B100,'Base salariés'!$A$5:$A$54,0)),"")</x:f>
      </x:c>
      <x:c r="D100" s="164"/>
      <x:c r="E100" s="164"/>
      <x:c r="F100" s="164"/>
      <x:c r="G100" s="164"/>
      <x:c r="H100" s="172"/>
      <x:c r="I100" s="165"/>
      <x:c r="J100" s="164"/>
      <x:c r="K100" s="164"/>
      <x:c r="L100" s="172" t="n">
        <x:f>IFERROR(K100/G100,0)</x:f>
        <x:v>0</x:v>
      </x:c>
      <x:c r="M100" s="164"/>
      <x:c r="N100" s="164"/>
    </x:row>
    <x:row r="101" ht="20" customHeight="1">
      <x:c r="A101" s="164" t="str"/>
      <x:c r="B101" s="164"/>
      <x:c r="C101" s="164" t="str">
        <x:f>IFERROR(INDEX('Base salariés'!$C$5:$C$54,MATCH(B101,'Base salariés'!$A$5:$A$54,0))&amp;" "&amp;INDEX('Base salariés'!$B$5:$B$54,MATCH(B101,'Base salariés'!$A$5:$A$54,0)),"")</x:f>
      </x:c>
      <x:c r="D101" s="164"/>
      <x:c r="E101" s="164"/>
      <x:c r="F101" s="164"/>
      <x:c r="G101" s="164"/>
      <x:c r="H101" s="172"/>
      <x:c r="I101" s="165"/>
      <x:c r="J101" s="164"/>
      <x:c r="K101" s="164"/>
      <x:c r="L101" s="172" t="n">
        <x:f>IFERROR(K101/G101,0)</x:f>
        <x:v>0</x:v>
      </x:c>
      <x:c r="M101" s="164"/>
      <x:c r="N101" s="164"/>
    </x:row>
    <x:row r="102" ht="20" customHeight="1">
      <x:c r="A102" s="164" t="str"/>
      <x:c r="B102" s="164"/>
      <x:c r="C102" s="164" t="str">
        <x:f>IFERROR(INDEX('Base salariés'!$C$5:$C$54,MATCH(B102,'Base salariés'!$A$5:$A$54,0))&amp;" "&amp;INDEX('Base salariés'!$B$5:$B$54,MATCH(B102,'Base salariés'!$A$5:$A$54,0)),"")</x:f>
      </x:c>
      <x:c r="D102" s="164"/>
      <x:c r="E102" s="164"/>
      <x:c r="F102" s="164"/>
      <x:c r="G102" s="164"/>
      <x:c r="H102" s="172"/>
      <x:c r="I102" s="165"/>
      <x:c r="J102" s="164"/>
      <x:c r="K102" s="164"/>
      <x:c r="L102" s="172" t="n">
        <x:f>IFERROR(K102/G102,0)</x:f>
        <x:v>0</x:v>
      </x:c>
      <x:c r="M102" s="164"/>
      <x:c r="N102" s="164"/>
    </x:row>
    <x:row r="103" ht="20" customHeight="1">
      <x:c r="A103" s="164" t="str"/>
      <x:c r="B103" s="164"/>
      <x:c r="C103" s="164" t="str">
        <x:f>IFERROR(INDEX('Base salariés'!$C$5:$C$54,MATCH(B103,'Base salariés'!$A$5:$A$54,0))&amp;" "&amp;INDEX('Base salariés'!$B$5:$B$54,MATCH(B103,'Base salariés'!$A$5:$A$54,0)),"")</x:f>
      </x:c>
      <x:c r="D103" s="164"/>
      <x:c r="E103" s="164"/>
      <x:c r="F103" s="164"/>
      <x:c r="G103" s="164"/>
      <x:c r="H103" s="172"/>
      <x:c r="I103" s="165"/>
      <x:c r="J103" s="164"/>
      <x:c r="K103" s="164"/>
      <x:c r="L103" s="172" t="n">
        <x:f>IFERROR(K103/G103,0)</x:f>
        <x:v>0</x:v>
      </x:c>
      <x:c r="M103" s="164"/>
      <x:c r="N103" s="164"/>
    </x:row>
    <x:row r="104" ht="20" customHeight="1">
      <x:c r="A104" s="164" t="str"/>
      <x:c r="B104" s="164"/>
      <x:c r="C104" s="164" t="str">
        <x:f>IFERROR(INDEX('Base salariés'!$C$5:$C$54,MATCH(B104,'Base salariés'!$A$5:$A$54,0))&amp;" "&amp;INDEX('Base salariés'!$B$5:$B$54,MATCH(B104,'Base salariés'!$A$5:$A$54,0)),"")</x:f>
      </x:c>
      <x:c r="D104" s="164"/>
      <x:c r="E104" s="164"/>
      <x:c r="F104" s="164"/>
      <x:c r="G104" s="164"/>
      <x:c r="H104" s="172"/>
      <x:c r="I104" s="165"/>
      <x:c r="J104" s="164"/>
      <x:c r="K104" s="164"/>
      <x:c r="L104" s="172" t="n">
        <x:f>IFERROR(K104/G104,0)</x:f>
        <x:v>0</x:v>
      </x:c>
      <x:c r="M104" s="164"/>
      <x:c r="N104" s="164"/>
    </x:row>
    <x:row r="105" ht="20" customHeight="1">
      <x:c r="A105" s="164"/>
      <x:c r="B105" s="164"/>
      <x:c r="C105" s="164"/>
      <x:c r="D105" s="164"/>
      <x:c r="E105" s="164"/>
      <x:c r="F105" s="164"/>
      <x:c r="G105" s="164"/>
      <x:c r="H105" s="164"/>
      <x:c r="I105" s="164"/>
      <x:c r="J105" s="164"/>
      <x:c r="K105" s="164"/>
      <x:c r="L105" s="164"/>
      <x:c r="M105" s="164"/>
      <x:c r="N105" s="164"/>
    </x:row>
    <x:row r="106" ht="20" customHeight="1">
      <x:c r="A106" s="164"/>
      <x:c r="B106" s="164"/>
      <x:c r="C106" s="164"/>
      <x:c r="D106" s="164"/>
      <x:c r="E106" s="164"/>
      <x:c r="F106" s="164"/>
      <x:c r="G106" s="164"/>
      <x:c r="H106" s="164"/>
      <x:c r="I106" s="164"/>
      <x:c r="J106" s="164"/>
      <x:c r="K106" s="164"/>
      <x:c r="L106" s="164"/>
      <x:c r="M106" s="164"/>
      <x:c r="N106" s="164"/>
    </x:row>
    <x:row r="107" ht="20" customHeight="1">
      <x:c r="A107" s="164"/>
      <x:c r="B107" s="164"/>
      <x:c r="C107" s="164"/>
      <x:c r="D107" s="164"/>
      <x:c r="E107" s="164"/>
      <x:c r="F107" s="164"/>
      <x:c r="G107" s="164"/>
      <x:c r="H107" s="164"/>
      <x:c r="I107" s="164"/>
      <x:c r="J107" s="164"/>
      <x:c r="K107" s="164"/>
      <x:c r="L107" s="164"/>
      <x:c r="M107" s="164"/>
      <x:c r="N107" s="164"/>
    </x:row>
    <x:row r="108" ht="20" customHeight="1">
      <x:c r="A108" s="164"/>
      <x:c r="B108" s="164"/>
      <x:c r="C108" s="164"/>
      <x:c r="D108" s="164"/>
      <x:c r="E108" s="164"/>
      <x:c r="F108" s="164"/>
      <x:c r="G108" s="164"/>
      <x:c r="H108" s="164"/>
      <x:c r="I108" s="164"/>
      <x:c r="J108" s="164"/>
      <x:c r="K108" s="164"/>
      <x:c r="L108" s="164"/>
      <x:c r="M108" s="164"/>
      <x:c r="N108" s="164"/>
    </x:row>
    <x:row r="109" ht="20" customHeight="1">
      <x:c r="A109" s="164"/>
      <x:c r="B109" s="164"/>
      <x:c r="C109" s="164"/>
      <x:c r="D109" s="164"/>
      <x:c r="E109" s="164"/>
      <x:c r="F109" s="164"/>
      <x:c r="G109" s="164"/>
      <x:c r="H109" s="164"/>
      <x:c r="I109" s="164"/>
      <x:c r="J109" s="164"/>
      <x:c r="K109" s="164"/>
      <x:c r="L109" s="164"/>
      <x:c r="M109" s="164"/>
      <x:c r="N109" s="164"/>
    </x:row>
    <x:row r="110" ht="20" customHeight="1">
      <x:c r="A110" s="164"/>
      <x:c r="B110" s="164"/>
      <x:c r="C110" s="164"/>
      <x:c r="D110" s="164"/>
      <x:c r="E110" s="164"/>
      <x:c r="F110" s="164"/>
      <x:c r="G110" s="164"/>
      <x:c r="H110" s="164"/>
      <x:c r="I110" s="164"/>
      <x:c r="J110" s="164"/>
      <x:c r="K110" s="164"/>
      <x:c r="L110" s="164"/>
      <x:c r="M110" s="164"/>
      <x:c r="N110" s="164"/>
    </x:row>
    <x:row r="111" ht="20" customHeight="1">
      <x:c r="A111" s="164"/>
      <x:c r="B111" s="164"/>
      <x:c r="C111" s="164"/>
      <x:c r="D111" s="164"/>
      <x:c r="E111" s="164"/>
      <x:c r="F111" s="164"/>
      <x:c r="G111" s="164"/>
      <x:c r="H111" s="164"/>
      <x:c r="I111" s="164"/>
      <x:c r="J111" s="164"/>
      <x:c r="K111" s="164"/>
      <x:c r="L111" s="164"/>
      <x:c r="M111" s="164"/>
      <x:c r="N111" s="164"/>
    </x:row>
    <x:row r="112" ht="20" customHeight="1">
      <x:c r="A112" s="164"/>
      <x:c r="B112" s="164"/>
      <x:c r="C112" s="164"/>
      <x:c r="D112" s="164"/>
      <x:c r="E112" s="164"/>
      <x:c r="F112" s="164"/>
      <x:c r="G112" s="164"/>
      <x:c r="H112" s="164"/>
      <x:c r="I112" s="164"/>
      <x:c r="J112" s="164"/>
      <x:c r="K112" s="164"/>
      <x:c r="L112" s="164"/>
      <x:c r="M112" s="164"/>
      <x:c r="N112" s="164"/>
    </x:row>
    <x:row r="113" ht="20" customHeight="1">
      <x:c r="A113" s="164"/>
      <x:c r="B113" s="164"/>
      <x:c r="C113" s="164"/>
      <x:c r="D113" s="164"/>
      <x:c r="E113" s="164"/>
      <x:c r="F113" s="164"/>
      <x:c r="G113" s="164"/>
      <x:c r="H113" s="164"/>
      <x:c r="I113" s="164"/>
      <x:c r="J113" s="164"/>
      <x:c r="K113" s="164"/>
      <x:c r="L113" s="164"/>
      <x:c r="M113" s="164"/>
      <x:c r="N113" s="164"/>
    </x:row>
    <x:row r="114" ht="20" customHeight="1">
      <x:c r="A114" s="164"/>
      <x:c r="B114" s="164"/>
      <x:c r="C114" s="164"/>
      <x:c r="D114" s="164"/>
      <x:c r="E114" s="164"/>
      <x:c r="F114" s="164"/>
      <x:c r="G114" s="164"/>
      <x:c r="H114" s="164"/>
      <x:c r="I114" s="164"/>
      <x:c r="J114" s="164"/>
      <x:c r="K114" s="164"/>
      <x:c r="L114" s="164"/>
      <x:c r="M114" s="164"/>
      <x:c r="N114" s="164"/>
    </x:row>
    <x:row r="115" ht="20" customHeight="1">
      <x:c r="A115" s="164"/>
      <x:c r="B115" s="164"/>
      <x:c r="C115" s="164"/>
      <x:c r="D115" s="164"/>
      <x:c r="E115" s="164"/>
      <x:c r="F115" s="164"/>
      <x:c r="G115" s="164"/>
      <x:c r="H115" s="164"/>
      <x:c r="I115" s="164"/>
      <x:c r="J115" s="164"/>
      <x:c r="K115" s="164"/>
      <x:c r="L115" s="164"/>
      <x:c r="M115" s="164"/>
      <x:c r="N115" s="164"/>
    </x:row>
    <x:row r="116" ht="20" customHeight="1">
      <x:c r="A116" s="164"/>
      <x:c r="B116" s="164"/>
      <x:c r="C116" s="164"/>
      <x:c r="D116" s="164"/>
      <x:c r="E116" s="164"/>
      <x:c r="F116" s="164"/>
      <x:c r="G116" s="164"/>
      <x:c r="H116" s="164"/>
      <x:c r="I116" s="164"/>
      <x:c r="J116" s="164"/>
      <x:c r="K116" s="164"/>
      <x:c r="L116" s="164"/>
      <x:c r="M116" s="164"/>
      <x:c r="N116" s="164"/>
    </x:row>
    <x:row r="117" ht="20" customHeight="1">
      <x:c r="A117" s="164"/>
      <x:c r="B117" s="164"/>
      <x:c r="C117" s="164"/>
      <x:c r="D117" s="164"/>
      <x:c r="E117" s="164"/>
      <x:c r="F117" s="164"/>
      <x:c r="G117" s="164"/>
      <x:c r="H117" s="164"/>
      <x:c r="I117" s="164"/>
      <x:c r="J117" s="164"/>
      <x:c r="K117" s="164"/>
      <x:c r="L117" s="164"/>
      <x:c r="M117" s="164"/>
      <x:c r="N117" s="164"/>
    </x:row>
    <x:row r="118" ht="20" customHeight="1">
      <x:c r="A118" s="164"/>
      <x:c r="B118" s="164"/>
      <x:c r="C118" s="164"/>
      <x:c r="D118" s="164"/>
      <x:c r="E118" s="164"/>
      <x:c r="F118" s="164"/>
      <x:c r="G118" s="164"/>
      <x:c r="H118" s="164"/>
      <x:c r="I118" s="164"/>
      <x:c r="J118" s="164"/>
      <x:c r="K118" s="164"/>
      <x:c r="L118" s="164"/>
      <x:c r="M118" s="164"/>
      <x:c r="N118" s="164"/>
    </x:row>
    <x:row r="119" ht="20" customHeight="1">
      <x:c r="A119" s="164"/>
      <x:c r="B119" s="164"/>
      <x:c r="C119" s="164"/>
      <x:c r="D119" s="164"/>
      <x:c r="E119" s="164"/>
      <x:c r="F119" s="164"/>
      <x:c r="G119" s="164"/>
      <x:c r="H119" s="164"/>
      <x:c r="I119" s="164"/>
      <x:c r="J119" s="164"/>
      <x:c r="K119" s="164"/>
      <x:c r="L119" s="164"/>
      <x:c r="M119" s="164"/>
      <x:c r="N119" s="164"/>
    </x:row>
    <x:row r="120" ht="20" customHeight="1">
      <x:c r="A120" s="164"/>
      <x:c r="B120" s="164"/>
      <x:c r="C120" s="164"/>
      <x:c r="D120" s="164"/>
      <x:c r="E120" s="164"/>
      <x:c r="F120" s="164"/>
      <x:c r="G120" s="164"/>
      <x:c r="H120" s="164"/>
      <x:c r="I120" s="164"/>
      <x:c r="J120" s="164"/>
      <x:c r="K120" s="164"/>
      <x:c r="L120" s="164"/>
      <x:c r="M120" s="164"/>
      <x:c r="N120" s="164"/>
    </x:row>
  </x:sheetData>
  <x:mergeCells>
    <x:mergeCell ref="A1:M2"/>
    <x:mergeCell ref="A3:M3"/>
  </x:mergeCells>
  <x:conditionalFormatting sqref="L5:L104">
    <x:cfRule type="dataBar" priority="1">
      <x:dataBar>
        <x:cfvo type="min"/>
        <x:cfvo type="max"/>
        <x:color rgb="FF00A6A6"/>
      </x:dataBar>
      <x:extLst>
        <x:ext xmlns:x14="http://schemas.microsoft.com/office/spreadsheetml/2009/9/main" uri="{B025F937-C7B1-47D3-B67F-A62EFF666E3E}">
          <x14:id>{9BF600C0-AF14-A954-8ADE-592D01B2019D}</x14:id>
        </x:ext>
      </x:extLst>
    </x:cfRule>
  </x:conditionalFormatting>
  <x:conditionalFormatting sqref="J5:J104">
    <x:cfRule type="expression" dxfId="5" priority="2">
      <x:formula>J5="En retard"</x:formula>
    </x:cfRule>
    <x:cfRule type="expression" dxfId="6" priority="3">
      <x:formula>J5="Atteint"</x:formula>
    </x:cfRule>
    <x:cfRule type="expression" dxfId="7" priority="4">
      <x:formula>J5="Dépassé"</x:formula>
    </x:cfRule>
  </x:conditionalFormatting>
  <x:dataValidations count="2">
    <x:dataValidation type="list" sqref="B5:B104">
      <x:formula1>'Base salariés'!$A$5:$A$54</x:formula1>
    </x:dataValidation>
    <x:dataValidation type="list" sqref="J5:J104">
      <x:formula1>Listes!$C$2:$C$6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7f8f93720f454ef1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9BF600C0-AF14-A954-8ADE-592D01B2019D}">
            <x14:dataBar gradient="1">
              <x14:cfvo type="min"/>
              <x14:cfvo type="max"/>
              <x14:fillColor rgb="FF00A6A6"/>
            </x14:dataBar>
          </x14:cfRule>
          <xm:sqref>L5:L104</xm:sqref>
        </x14:conditionalFormatting>
      </x14:conditionalFormattings>
    </x:ext>
  </x:extLst>
</x:worksheet>
</file>

<file path=xl/worksheets/sheet7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2" hidden="0" customWidth="1"/>
    <x:col min="3" max="3" width="22" hidden="0" customWidth="1"/>
    <x:col min="4" max="4" width="34" hidden="0" customWidth="1"/>
    <x:col min="5" max="5" width="12" hidden="0" customWidth="1"/>
    <x:col min="6" max="6" width="14" hidden="0" customWidth="1"/>
    <x:col min="7" max="7" width="14" hidden="0" customWidth="1"/>
    <x:col min="8" max="8" width="16" hidden="0" customWidth="1"/>
    <x:col min="9" max="9" width="18" hidden="0" customWidth="1"/>
    <x:col min="10" max="10" width="34" hidden="0" customWidth="1"/>
  </x:cols>
  <x:sheetData>
    <x:row r="1" ht="20" customHeight="1">
      <x:c r="A1" s="156" t="str">
        <x:v>PLAN DE FORMATION — BESOINS ISSUS DES ENTRETIENS</x:v>
      </x:c>
      <x:c r="B1" s="156"/>
      <x:c r="C1" s="156"/>
      <x:c r="D1" s="156"/>
      <x:c r="E1" s="156"/>
      <x:c r="F1" s="156"/>
      <x:c r="G1" s="156"/>
      <x:c r="H1" s="156"/>
      <x:c r="I1" s="156"/>
      <x:c r="J1" s="156"/>
      <x:c r="K1" s="164"/>
      <x:c r="L1" s="164"/>
      <x:c r="M1" s="164"/>
      <x:c r="N1" s="164"/>
    </x:row>
    <x:row r="2" ht="20" customHeight="1">
      <x:c r="A2" s="156"/>
      <x:c r="B2" s="156"/>
      <x:c r="C2" s="156"/>
      <x:c r="D2" s="156"/>
      <x:c r="E2" s="156"/>
      <x:c r="F2" s="156"/>
      <x:c r="G2" s="156"/>
      <x:c r="H2" s="156"/>
      <x:c r="I2" s="156"/>
      <x:c r="J2" s="156"/>
      <x:c r="K2" s="164"/>
      <x:c r="L2" s="164"/>
      <x:c r="M2" s="164"/>
      <x:c r="N2" s="164"/>
    </x:row>
    <x:row r="3" ht="30" customHeight="1">
      <x:c r="A3" s="276" t="str">
        <x:v>Consolider les besoins, arbitrer la priorité, le budget, l’échéance et le mode de financement.</x:v>
      </x:c>
      <x:c r="B3" s="276"/>
      <x:c r="C3" s="276"/>
      <x:c r="D3" s="276"/>
      <x:c r="E3" s="276"/>
      <x:c r="F3" s="276"/>
      <x:c r="G3" s="276"/>
      <x:c r="H3" s="276"/>
      <x:c r="I3" s="276"/>
      <x:c r="J3" s="276"/>
      <x:c r="K3" s="164"/>
      <x:c r="L3" s="164"/>
      <x:c r="M3" s="164"/>
      <x:c r="N3" s="164"/>
    </x:row>
    <x:row r="4" ht="20" customHeight="1">
      <x:c r="A4" s="6" t="str">
        <x:v>ID</x:v>
      </x:c>
      <x:c r="B4" s="6" t="str">
        <x:v>Matricule</x:v>
      </x:c>
      <x:c r="C4" s="6" t="str">
        <x:v>Salarié</x:v>
      </x:c>
      <x:c r="D4" s="6" t="str">
        <x:v>Formation / compétence</x:v>
      </x:c>
      <x:c r="E4" s="6" t="str">
        <x:v>Priorité</x:v>
      </x:c>
      <x:c r="F4" s="6" t="str">
        <x:v>Budget estimé</x:v>
      </x:c>
      <x:c r="G4" s="6" t="str">
        <x:v>Échéance</x:v>
      </x:c>
      <x:c r="H4" s="6" t="str">
        <x:v>Statut</x:v>
      </x:c>
      <x:c r="I4" s="6" t="str">
        <x:v>Financement</x:v>
      </x:c>
      <x:c r="J4" s="6" t="str">
        <x:v>Commentaire RH</x:v>
      </x:c>
      <x:c r="K4" s="164"/>
      <x:c r="L4" s="164"/>
      <x:c r="M4" s="164"/>
      <x:c r="N4" s="164"/>
    </x:row>
    <x:row r="5" ht="20" customHeight="1">
      <x:c r="A5" s="164" t="str">
        <x:v>FOR-001</x:v>
      </x:c>
      <x:c r="B5" s="164" t="str">
        <x:v>E001</x:v>
      </x:c>
      <x:c r="C5" s="164"/>
      <x:c r="D5" s="164" t="str">
        <x:v>Négociation grands comptes</x:v>
      </x:c>
      <x:c r="E5" s="164" t="str">
        <x:v>Haute</x:v>
      </x:c>
      <x:c r="F5" s="184" t="n">
        <x:v>2400</x:v>
      </x:c>
      <x:c r="G5" s="165" t="n">
        <x:v>46280</x:v>
      </x:c>
      <x:c r="H5" s="164" t="str">
        <x:v>Planifiée</x:v>
      </x:c>
      <x:c r="I5" s="164" t="str">
        <x:v>Budget interne</x:v>
      </x:c>
      <x:c r="J5" s="164" t="str">
        <x:v>Renforcer la conclusion des affaires complexes</x:v>
      </x:c>
      <x:c r="K5" s="164"/>
      <x:c r="L5" s="164"/>
      <x:c r="M5" s="164"/>
      <x:c r="N5" s="164"/>
    </x:row>
    <x:row r="6" ht="20" customHeight="1">
      <x:c r="A6" s="164" t="str">
        <x:v>FOR-002</x:v>
      </x:c>
      <x:c r="B6" s="164" t="str">
        <x:v>E002</x:v>
      </x:c>
      <x:c r="C6" s="164"/>
      <x:c r="D6" s="164" t="str">
        <x:v>Droit social actualisé</x:v>
      </x:c>
      <x:c r="E6" s="164" t="str">
        <x:v>Haute</x:v>
      </x:c>
      <x:c r="F6" s="184" t="n">
        <x:v>1600</x:v>
      </x:c>
      <x:c r="G6" s="165" t="n">
        <x:v>46305</x:v>
      </x:c>
      <x:c r="H6" s="164" t="str">
        <x:v>Validée</x:v>
      </x:c>
      <x:c r="I6" s="164" t="str">
        <x:v>OPCO</x:v>
      </x:c>
      <x:c r="J6" s="164" t="str">
        <x:v>Sécuriser les pratiques RH</x:v>
      </x:c>
      <x:c r="K6" s="164"/>
      <x:c r="L6" s="164"/>
      <x:c r="M6" s="164"/>
      <x:c r="N6" s="164"/>
    </x:row>
    <x:row r="7" ht="20" customHeight="1">
      <x:c r="A7" s="164" t="str">
        <x:v>FOR-003</x:v>
      </x:c>
      <x:c r="B7" s="164" t="str">
        <x:v>E003</x:v>
      </x:c>
      <x:c r="C7" s="164"/>
      <x:c r="D7" s="164" t="str">
        <x:v>Diagnostic vibratoire niveau 1</x:v>
      </x:c>
      <x:c r="E7" s="164" t="str">
        <x:v>Haute</x:v>
      </x:c>
      <x:c r="F7" s="184" t="n">
        <x:v>2900</x:v>
      </x:c>
      <x:c r="G7" s="165" t="n">
        <x:v>46331</x:v>
      </x:c>
      <x:c r="H7" s="164" t="str">
        <x:v>Planifiée</x:v>
      </x:c>
      <x:c r="I7" s="164" t="str">
        <x:v>OPCO</x:v>
      </x:c>
      <x:c r="J7" s="164" t="str">
        <x:v>Réduire les arrêts non planifiés</x:v>
      </x:c>
      <x:c r="K7" s="164"/>
      <x:c r="L7" s="164"/>
      <x:c r="M7" s="164"/>
      <x:c r="N7" s="164"/>
    </x:row>
    <x:row r="8" ht="20" customHeight="1">
      <x:c r="A8" s="164" t="str">
        <x:v>FOR-004</x:v>
      </x:c>
      <x:c r="B8" s="164" t="str">
        <x:v>E004</x:v>
      </x:c>
      <x:c r="C8" s="164"/>
      <x:c r="D8" s="164" t="str">
        <x:v>Power BI finance</x:v>
      </x:c>
      <x:c r="E8" s="164" t="str">
        <x:v>Moyenne</x:v>
      </x:c>
      <x:c r="F8" s="184" t="n">
        <x:v>1800</x:v>
      </x:c>
      <x:c r="G8" s="165" t="n">
        <x:v>46295</x:v>
      </x:c>
      <x:c r="H8" s="164" t="str">
        <x:v>Validée</x:v>
      </x:c>
      <x:c r="I8" s="164" t="str">
        <x:v>Budget interne</x:v>
      </x:c>
      <x:c r="J8" s="164" t="str">
        <x:v>Automatiser les reportings</x:v>
      </x:c>
      <x:c r="K8" s="164"/>
      <x:c r="L8" s="164"/>
      <x:c r="M8" s="164"/>
      <x:c r="N8" s="164"/>
    </x:row>
    <x:row r="9" ht="20" customHeight="1">
      <x:c r="A9" s="164" t="str">
        <x:v>FOR-005</x:v>
      </x:c>
      <x:c r="B9" s="164" t="str">
        <x:v>E005</x:v>
      </x:c>
      <x:c r="C9" s="164"/>
      <x:c r="D9" s="164" t="str">
        <x:v>Management de proximité</x:v>
      </x:c>
      <x:c r="E9" s="164" t="str">
        <x:v>Haute</x:v>
      </x:c>
      <x:c r="F9" s="184" t="n">
        <x:v>2200</x:v>
      </x:c>
      <x:c r="G9" s="165" t="n">
        <x:v>46315</x:v>
      </x:c>
      <x:c r="H9" s="164" t="str">
        <x:v>Planifiée</x:v>
      </x:c>
      <x:c r="I9" s="164" t="str">
        <x:v>OPCO</x:v>
      </x:c>
      <x:c r="J9" s="164" t="str">
        <x:v>Structurer les rituels d’équipe</x:v>
      </x:c>
      <x:c r="K9" s="164"/>
      <x:c r="L9" s="164"/>
      <x:c r="M9" s="164"/>
      <x:c r="N9" s="164"/>
    </x:row>
    <x:row r="10" ht="20" customHeight="1">
      <x:c r="A10" s="164" t="str">
        <x:v>FOR-006</x:v>
      </x:c>
      <x:c r="B10" s="164" t="str">
        <x:v>E006</x:v>
      </x:c>
      <x:c r="C10" s="164"/>
      <x:c r="D10" s="164" t="str">
        <x:v>Auditeur interne ISO 9001</x:v>
      </x:c>
      <x:c r="E10" s="164" t="str">
        <x:v>Haute</x:v>
      </x:c>
      <x:c r="F10" s="184" t="n">
        <x:v>1950</x:v>
      </x:c>
      <x:c r="G10" s="165" t="n">
        <x:v>46277</x:v>
      </x:c>
      <x:c r="H10" s="164" t="str">
        <x:v>Terminée</x:v>
      </x:c>
      <x:c r="I10" s="164" t="str">
        <x:v>Budget interne</x:v>
      </x:c>
      <x:c r="J10" s="164" t="str">
        <x:v>Renforcer les audits processus</x:v>
      </x:c>
      <x:c r="K10" s="164"/>
      <x:c r="L10" s="164"/>
      <x:c r="M10" s="164"/>
      <x:c r="N10" s="164"/>
    </x:row>
    <x:row r="11" ht="20" customHeight="1">
      <x:c r="A11" s="164" t="str">
        <x:v>FOR-007</x:v>
      </x:c>
      <x:c r="B11" s="164" t="str">
        <x:v>E007</x:v>
      </x:c>
      <x:c r="C11" s="164"/>
      <x:c r="D11" s="164" t="str">
        <x:v>Négociation achats avancée</x:v>
      </x:c>
      <x:c r="E11" s="164" t="str">
        <x:v>Moyenne</x:v>
      </x:c>
      <x:c r="F11" s="184" t="n">
        <x:v>2100</x:v>
      </x:c>
      <x:c r="G11" s="165" t="n">
        <x:v>46344</x:v>
      </x:c>
      <x:c r="H11" s="164" t="str">
        <x:v>Demandée</x:v>
      </x:c>
      <x:c r="I11" s="164" t="str">
        <x:v>OPCO</x:v>
      </x:c>
      <x:c r="J11" s="164" t="str">
        <x:v>Améliorer le coût total d’achat</x:v>
      </x:c>
      <x:c r="K11" s="164"/>
      <x:c r="L11" s="164"/>
      <x:c r="M11" s="164"/>
      <x:c r="N11" s="164"/>
    </x:row>
    <x:row r="12" ht="20" customHeight="1">
      <x:c r="A12" s="164" t="str">
        <x:v>FOR-008</x:v>
      </x:c>
      <x:c r="B12" s="164" t="str">
        <x:v>E008</x:v>
      </x:c>
      <x:c r="C12" s="164"/>
      <x:c r="D12" s="164" t="str">
        <x:v>Cybersécurité opérationnelle</x:v>
      </x:c>
      <x:c r="E12" s="164" t="str">
        <x:v>Critique</x:v>
      </x:c>
      <x:c r="F12" s="184" t="n">
        <x:v>3200</x:v>
      </x:c>
      <x:c r="G12" s="165" t="n">
        <x:v>46270</x:v>
      </x:c>
      <x:c r="H12" s="164" t="str">
        <x:v>Validée</x:v>
      </x:c>
      <x:c r="I12" s="164" t="str">
        <x:v>Budget interne</x:v>
      </x:c>
      <x:c r="J12" s="164" t="str">
        <x:v>Renforcer la résilience IT</x:v>
      </x:c>
      <x:c r="K12" s="164"/>
      <x:c r="L12" s="164"/>
      <x:c r="M12" s="164"/>
      <x:c r="N12" s="164"/>
    </x:row>
    <x:row r="13" ht="20" customHeight="1">
      <x:c r="A13" s="164" t="str">
        <x:v>FOR-009</x:v>
      </x:c>
      <x:c r="B13" s="164" t="str">
        <x:v>E009</x:v>
      </x:c>
      <x:c r="C13" s="164"/>
      <x:c r="D13" s="164" t="str">
        <x:v>Prévision de la demande</x:v>
      </x:c>
      <x:c r="E13" s="164" t="str">
        <x:v>Haute</x:v>
      </x:c>
      <x:c r="F13" s="184" t="n">
        <x:v>1700</x:v>
      </x:c>
      <x:c r="G13" s="165" t="n">
        <x:v>46310</x:v>
      </x:c>
      <x:c r="H13" s="164" t="str">
        <x:v>Planifiée</x:v>
      </x:c>
      <x:c r="I13" s="164" t="str">
        <x:v>OPCO</x:v>
      </x:c>
      <x:c r="J13" s="164" t="str">
        <x:v>Améliorer le taux de service</x:v>
      </x:c>
      <x:c r="K13" s="164"/>
      <x:c r="L13" s="164"/>
      <x:c r="M13" s="164"/>
      <x:c r="N13" s="164"/>
    </x:row>
    <x:row r="14" ht="20" customHeight="1">
      <x:c r="A14" s="164" t="str">
        <x:v>FOR-010</x:v>
      </x:c>
      <x:c r="B14" s="164" t="str">
        <x:v>E014</x:v>
      </x:c>
      <x:c r="C14" s="164"/>
      <x:c r="D14" s="164" t="str">
        <x:v>Contrôle DSN avancé</x:v>
      </x:c>
      <x:c r="E14" s="164" t="str">
        <x:v>Haute</x:v>
      </x:c>
      <x:c r="F14" s="184" t="n">
        <x:v>1400</x:v>
      </x:c>
      <x:c r="G14" s="165" t="n">
        <x:v>46290</x:v>
      </x:c>
      <x:c r="H14" s="164" t="str">
        <x:v>Validée</x:v>
      </x:c>
      <x:c r="I14" s="164" t="str">
        <x:v>Budget interne</x:v>
      </x:c>
      <x:c r="J14" s="164" t="str">
        <x:v>Réduire les anomalies de paie</x:v>
      </x:c>
      <x:c r="K14" s="164"/>
      <x:c r="L14" s="164"/>
      <x:c r="M14" s="164"/>
      <x:c r="N14" s="164"/>
    </x:row>
    <x:row r="15" ht="20" customHeight="1">
      <x:c r="A15" s="164" t="str"/>
      <x:c r="B15" s="164"/>
      <x:c r="C15" s="164" t="str">
        <x:f>IFERROR(INDEX('Base salariés'!$C$5:$C$54,MATCH(B15,'Base salariés'!$A$5:$A$54,0))&amp;" "&amp;INDEX('Base salariés'!$B$5:$B$54,MATCH(B15,'Base salariés'!$A$5:$A$54,0)),"")</x:f>
      </x:c>
      <x:c r="D15" s="164"/>
      <x:c r="E15" s="164"/>
      <x:c r="F15" s="184"/>
      <x:c r="G15" s="165"/>
      <x:c r="H15" s="164"/>
      <x:c r="I15" s="164"/>
      <x:c r="J15" s="164"/>
      <x:c r="K15" s="164"/>
      <x:c r="L15" s="164"/>
      <x:c r="M15" s="164"/>
      <x:c r="N15" s="164"/>
    </x:row>
    <x:row r="16" ht="20" customHeight="1">
      <x:c r="A16" s="164" t="str"/>
      <x:c r="B16" s="164"/>
      <x:c r="C16" s="164" t="str">
        <x:f>IFERROR(INDEX('Base salariés'!$C$5:$C$54,MATCH(B16,'Base salariés'!$A$5:$A$54,0))&amp;" "&amp;INDEX('Base salariés'!$B$5:$B$54,MATCH(B16,'Base salariés'!$A$5:$A$54,0)),"")</x:f>
      </x:c>
      <x:c r="D16" s="164"/>
      <x:c r="E16" s="164"/>
      <x:c r="F16" s="184"/>
      <x:c r="G16" s="165"/>
      <x:c r="H16" s="164"/>
      <x:c r="I16" s="164"/>
      <x:c r="J16" s="164"/>
      <x:c r="K16" s="164"/>
      <x:c r="L16" s="164"/>
      <x:c r="M16" s="164"/>
      <x:c r="N16" s="164"/>
    </x:row>
    <x:row r="17" ht="20" customHeight="1">
      <x:c r="A17" s="164" t="str"/>
      <x:c r="B17" s="164"/>
      <x:c r="C17" s="164" t="str">
        <x:f>IFERROR(INDEX('Base salariés'!$C$5:$C$54,MATCH(B17,'Base salariés'!$A$5:$A$54,0))&amp;" "&amp;INDEX('Base salariés'!$B$5:$B$54,MATCH(B17,'Base salariés'!$A$5:$A$54,0)),"")</x:f>
      </x:c>
      <x:c r="D17" s="164"/>
      <x:c r="E17" s="164"/>
      <x:c r="F17" s="184"/>
      <x:c r="G17" s="165"/>
      <x:c r="H17" s="164"/>
      <x:c r="I17" s="164"/>
      <x:c r="J17" s="164"/>
      <x:c r="K17" s="164"/>
      <x:c r="L17" s="164"/>
      <x:c r="M17" s="164"/>
      <x:c r="N17" s="164"/>
    </x:row>
    <x:row r="18" ht="20" customHeight="1">
      <x:c r="A18" s="164" t="str"/>
      <x:c r="B18" s="164"/>
      <x:c r="C18" s="164" t="str">
        <x:f>IFERROR(INDEX('Base salariés'!$C$5:$C$54,MATCH(B18,'Base salariés'!$A$5:$A$54,0))&amp;" "&amp;INDEX('Base salariés'!$B$5:$B$54,MATCH(B18,'Base salariés'!$A$5:$A$54,0)),"")</x:f>
      </x:c>
      <x:c r="D18" s="164"/>
      <x:c r="E18" s="164"/>
      <x:c r="F18" s="184"/>
      <x:c r="G18" s="165"/>
      <x:c r="H18" s="164"/>
      <x:c r="I18" s="164"/>
      <x:c r="J18" s="164"/>
      <x:c r="K18" s="164"/>
      <x:c r="L18" s="164"/>
      <x:c r="M18" s="164"/>
      <x:c r="N18" s="164"/>
    </x:row>
    <x:row r="19" ht="20" customHeight="1">
      <x:c r="A19" s="164" t="str"/>
      <x:c r="B19" s="164"/>
      <x:c r="C19" s="164" t="str">
        <x:f>IFERROR(INDEX('Base salariés'!$C$5:$C$54,MATCH(B19,'Base salariés'!$A$5:$A$54,0))&amp;" "&amp;INDEX('Base salariés'!$B$5:$B$54,MATCH(B19,'Base salariés'!$A$5:$A$54,0)),"")</x:f>
      </x:c>
      <x:c r="D19" s="164"/>
      <x:c r="E19" s="164"/>
      <x:c r="F19" s="184"/>
      <x:c r="G19" s="165"/>
      <x:c r="H19" s="164"/>
      <x:c r="I19" s="164"/>
      <x:c r="J19" s="164"/>
      <x:c r="K19" s="164"/>
      <x:c r="L19" s="164"/>
      <x:c r="M19" s="164"/>
      <x:c r="N19" s="164"/>
    </x:row>
    <x:row r="20" ht="20" customHeight="1">
      <x:c r="A20" s="164" t="str"/>
      <x:c r="B20" s="164"/>
      <x:c r="C20" s="164" t="str">
        <x:f>IFERROR(INDEX('Base salariés'!$C$5:$C$54,MATCH(B20,'Base salariés'!$A$5:$A$54,0))&amp;" "&amp;INDEX('Base salariés'!$B$5:$B$54,MATCH(B20,'Base salariés'!$A$5:$A$54,0)),"")</x:f>
      </x:c>
      <x:c r="D20" s="164"/>
      <x:c r="E20" s="164"/>
      <x:c r="F20" s="184"/>
      <x:c r="G20" s="165"/>
      <x:c r="H20" s="164"/>
      <x:c r="I20" s="164"/>
      <x:c r="J20" s="164"/>
      <x:c r="K20" s="164"/>
      <x:c r="L20" s="164"/>
      <x:c r="M20" s="164"/>
      <x:c r="N20" s="164"/>
    </x:row>
    <x:row r="21" ht="20" customHeight="1">
      <x:c r="A21" s="164" t="str"/>
      <x:c r="B21" s="164"/>
      <x:c r="C21" s="164" t="str">
        <x:f>IFERROR(INDEX('Base salariés'!$C$5:$C$54,MATCH(B21,'Base salariés'!$A$5:$A$54,0))&amp;" "&amp;INDEX('Base salariés'!$B$5:$B$54,MATCH(B21,'Base salariés'!$A$5:$A$54,0)),"")</x:f>
      </x:c>
      <x:c r="D21" s="164"/>
      <x:c r="E21" s="164"/>
      <x:c r="F21" s="184"/>
      <x:c r="G21" s="165"/>
      <x:c r="H21" s="164"/>
      <x:c r="I21" s="164"/>
      <x:c r="J21" s="164"/>
      <x:c r="K21" s="164"/>
      <x:c r="L21" s="164"/>
      <x:c r="M21" s="164"/>
      <x:c r="N21" s="164"/>
    </x:row>
    <x:row r="22" ht="20" customHeight="1">
      <x:c r="A22" s="164" t="str"/>
      <x:c r="B22" s="164"/>
      <x:c r="C22" s="164" t="str">
        <x:f>IFERROR(INDEX('Base salariés'!$C$5:$C$54,MATCH(B22,'Base salariés'!$A$5:$A$54,0))&amp;" "&amp;INDEX('Base salariés'!$B$5:$B$54,MATCH(B22,'Base salariés'!$A$5:$A$54,0)),"")</x:f>
      </x:c>
      <x:c r="D22" s="164"/>
      <x:c r="E22" s="164"/>
      <x:c r="F22" s="184"/>
      <x:c r="G22" s="165"/>
      <x:c r="H22" s="164"/>
      <x:c r="I22" s="164"/>
      <x:c r="J22" s="164"/>
      <x:c r="K22" s="164"/>
      <x:c r="L22" s="164"/>
      <x:c r="M22" s="164"/>
      <x:c r="N22" s="164"/>
    </x:row>
    <x:row r="23" ht="20" customHeight="1">
      <x:c r="A23" s="164" t="str"/>
      <x:c r="B23" s="164"/>
      <x:c r="C23" s="164" t="str">
        <x:f>IFERROR(INDEX('Base salariés'!$C$5:$C$54,MATCH(B23,'Base salariés'!$A$5:$A$54,0))&amp;" "&amp;INDEX('Base salariés'!$B$5:$B$54,MATCH(B23,'Base salariés'!$A$5:$A$54,0)),"")</x:f>
      </x:c>
      <x:c r="D23" s="164"/>
      <x:c r="E23" s="164"/>
      <x:c r="F23" s="184"/>
      <x:c r="G23" s="165"/>
      <x:c r="H23" s="164"/>
      <x:c r="I23" s="164"/>
      <x:c r="J23" s="164"/>
      <x:c r="K23" s="164"/>
      <x:c r="L23" s="164"/>
      <x:c r="M23" s="164"/>
      <x:c r="N23" s="164"/>
    </x:row>
    <x:row r="24" ht="20" customHeight="1">
      <x:c r="A24" s="164" t="str"/>
      <x:c r="B24" s="164"/>
      <x:c r="C24" s="164" t="str">
        <x:f>IFERROR(INDEX('Base salariés'!$C$5:$C$54,MATCH(B24,'Base salariés'!$A$5:$A$54,0))&amp;" "&amp;INDEX('Base salariés'!$B$5:$B$54,MATCH(B24,'Base salariés'!$A$5:$A$54,0)),"")</x:f>
      </x:c>
      <x:c r="D24" s="164"/>
      <x:c r="E24" s="164"/>
      <x:c r="F24" s="184"/>
      <x:c r="G24" s="165"/>
      <x:c r="H24" s="164"/>
      <x:c r="I24" s="164"/>
      <x:c r="J24" s="164"/>
      <x:c r="K24" s="164"/>
      <x:c r="L24" s="164"/>
      <x:c r="M24" s="164"/>
      <x:c r="N24" s="164"/>
    </x:row>
    <x:row r="25" ht="20" customHeight="1">
      <x:c r="A25" s="164" t="str"/>
      <x:c r="B25" s="164"/>
      <x:c r="C25" s="164" t="str">
        <x:f>IFERROR(INDEX('Base salariés'!$C$5:$C$54,MATCH(B25,'Base salariés'!$A$5:$A$54,0))&amp;" "&amp;INDEX('Base salariés'!$B$5:$B$54,MATCH(B25,'Base salariés'!$A$5:$A$54,0)),"")</x:f>
      </x:c>
      <x:c r="D25" s="164"/>
      <x:c r="E25" s="164"/>
      <x:c r="F25" s="184"/>
      <x:c r="G25" s="165"/>
      <x:c r="H25" s="164"/>
      <x:c r="I25" s="164"/>
      <x:c r="J25" s="164"/>
      <x:c r="K25" s="164"/>
      <x:c r="L25" s="164"/>
      <x:c r="M25" s="164"/>
      <x:c r="N25" s="164"/>
    </x:row>
    <x:row r="26" ht="20" customHeight="1">
      <x:c r="A26" s="164" t="str"/>
      <x:c r="B26" s="164"/>
      <x:c r="C26" s="164" t="str">
        <x:f>IFERROR(INDEX('Base salariés'!$C$5:$C$54,MATCH(B26,'Base salariés'!$A$5:$A$54,0))&amp;" "&amp;INDEX('Base salariés'!$B$5:$B$54,MATCH(B26,'Base salariés'!$A$5:$A$54,0)),"")</x:f>
      </x:c>
      <x:c r="D26" s="164"/>
      <x:c r="E26" s="164"/>
      <x:c r="F26" s="184"/>
      <x:c r="G26" s="165"/>
      <x:c r="H26" s="164"/>
      <x:c r="I26" s="164"/>
      <x:c r="J26" s="164"/>
      <x:c r="K26" s="164"/>
      <x:c r="L26" s="164"/>
      <x:c r="M26" s="164"/>
      <x:c r="N26" s="164"/>
    </x:row>
    <x:row r="27" ht="20" customHeight="1">
      <x:c r="A27" s="164" t="str"/>
      <x:c r="B27" s="164"/>
      <x:c r="C27" s="164" t="str">
        <x:f>IFERROR(INDEX('Base salariés'!$C$5:$C$54,MATCH(B27,'Base salariés'!$A$5:$A$54,0))&amp;" "&amp;INDEX('Base salariés'!$B$5:$B$54,MATCH(B27,'Base salariés'!$A$5:$A$54,0)),"")</x:f>
      </x:c>
      <x:c r="D27" s="164"/>
      <x:c r="E27" s="164"/>
      <x:c r="F27" s="184"/>
      <x:c r="G27" s="165"/>
      <x:c r="H27" s="164"/>
      <x:c r="I27" s="164"/>
      <x:c r="J27" s="164"/>
      <x:c r="K27" s="164"/>
      <x:c r="L27" s="164"/>
      <x:c r="M27" s="164"/>
      <x:c r="N27" s="164"/>
    </x:row>
    <x:row r="28" ht="20" customHeight="1">
      <x:c r="A28" s="164" t="str"/>
      <x:c r="B28" s="164"/>
      <x:c r="C28" s="164" t="str">
        <x:f>IFERROR(INDEX('Base salariés'!$C$5:$C$54,MATCH(B28,'Base salariés'!$A$5:$A$54,0))&amp;" "&amp;INDEX('Base salariés'!$B$5:$B$54,MATCH(B28,'Base salariés'!$A$5:$A$54,0)),"")</x:f>
      </x:c>
      <x:c r="D28" s="164"/>
      <x:c r="E28" s="164"/>
      <x:c r="F28" s="184"/>
      <x:c r="G28" s="165"/>
      <x:c r="H28" s="164"/>
      <x:c r="I28" s="164"/>
      <x:c r="J28" s="164"/>
      <x:c r="K28" s="164"/>
      <x:c r="L28" s="164"/>
      <x:c r="M28" s="164"/>
      <x:c r="N28" s="164"/>
    </x:row>
    <x:row r="29" ht="20" customHeight="1">
      <x:c r="A29" s="164" t="str"/>
      <x:c r="B29" s="164"/>
      <x:c r="C29" s="164" t="str">
        <x:f>IFERROR(INDEX('Base salariés'!$C$5:$C$54,MATCH(B29,'Base salariés'!$A$5:$A$54,0))&amp;" "&amp;INDEX('Base salariés'!$B$5:$B$54,MATCH(B29,'Base salariés'!$A$5:$A$54,0)),"")</x:f>
      </x:c>
      <x:c r="D29" s="164"/>
      <x:c r="E29" s="164"/>
      <x:c r="F29" s="184"/>
      <x:c r="G29" s="165"/>
      <x:c r="H29" s="164"/>
      <x:c r="I29" s="164"/>
      <x:c r="J29" s="164"/>
      <x:c r="K29" s="164"/>
      <x:c r="L29" s="164"/>
      <x:c r="M29" s="164"/>
      <x:c r="N29" s="164"/>
    </x:row>
    <x:row r="30" ht="20" customHeight="1">
      <x:c r="A30" s="164" t="str"/>
      <x:c r="B30" s="164"/>
      <x:c r="C30" s="164" t="str">
        <x:f>IFERROR(INDEX('Base salariés'!$C$5:$C$54,MATCH(B30,'Base salariés'!$A$5:$A$54,0))&amp;" "&amp;INDEX('Base salariés'!$B$5:$B$54,MATCH(B30,'Base salariés'!$A$5:$A$54,0)),"")</x:f>
      </x:c>
      <x:c r="D30" s="164"/>
      <x:c r="E30" s="164"/>
      <x:c r="F30" s="184"/>
      <x:c r="G30" s="165"/>
      <x:c r="H30" s="164"/>
      <x:c r="I30" s="164"/>
      <x:c r="J30" s="164"/>
      <x:c r="K30" s="164"/>
      <x:c r="L30" s="164"/>
      <x:c r="M30" s="164"/>
      <x:c r="N30" s="164"/>
    </x:row>
    <x:row r="31" ht="20" customHeight="1">
      <x:c r="A31" s="164" t="str"/>
      <x:c r="B31" s="164"/>
      <x:c r="C31" s="164" t="str">
        <x:f>IFERROR(INDEX('Base salariés'!$C$5:$C$54,MATCH(B31,'Base salariés'!$A$5:$A$54,0))&amp;" "&amp;INDEX('Base salariés'!$B$5:$B$54,MATCH(B31,'Base salariés'!$A$5:$A$54,0)),"")</x:f>
      </x:c>
      <x:c r="D31" s="164"/>
      <x:c r="E31" s="164"/>
      <x:c r="F31" s="184"/>
      <x:c r="G31" s="165"/>
      <x:c r="H31" s="164"/>
      <x:c r="I31" s="164"/>
      <x:c r="J31" s="164"/>
      <x:c r="K31" s="164"/>
      <x:c r="L31" s="164"/>
      <x:c r="M31" s="164"/>
      <x:c r="N31" s="164"/>
    </x:row>
    <x:row r="32" ht="20" customHeight="1">
      <x:c r="A32" s="164" t="str"/>
      <x:c r="B32" s="164"/>
      <x:c r="C32" s="164" t="str">
        <x:f>IFERROR(INDEX('Base salariés'!$C$5:$C$54,MATCH(B32,'Base salariés'!$A$5:$A$54,0))&amp;" "&amp;INDEX('Base salariés'!$B$5:$B$54,MATCH(B32,'Base salariés'!$A$5:$A$54,0)),"")</x:f>
      </x:c>
      <x:c r="D32" s="164"/>
      <x:c r="E32" s="164"/>
      <x:c r="F32" s="184"/>
      <x:c r="G32" s="165"/>
      <x:c r="H32" s="164"/>
      <x:c r="I32" s="164"/>
      <x:c r="J32" s="164"/>
      <x:c r="K32" s="164"/>
      <x:c r="L32" s="164"/>
      <x:c r="M32" s="164"/>
      <x:c r="N32" s="164"/>
    </x:row>
    <x:row r="33" ht="20" customHeight="1">
      <x:c r="A33" s="164" t="str"/>
      <x:c r="B33" s="164"/>
      <x:c r="C33" s="164" t="str">
        <x:f>IFERROR(INDEX('Base salariés'!$C$5:$C$54,MATCH(B33,'Base salariés'!$A$5:$A$54,0))&amp;" "&amp;INDEX('Base salariés'!$B$5:$B$54,MATCH(B33,'Base salariés'!$A$5:$A$54,0)),"")</x:f>
      </x:c>
      <x:c r="D33" s="164"/>
      <x:c r="E33" s="164"/>
      <x:c r="F33" s="184"/>
      <x:c r="G33" s="165"/>
      <x:c r="H33" s="164"/>
      <x:c r="I33" s="164"/>
      <x:c r="J33" s="164"/>
      <x:c r="K33" s="164"/>
      <x:c r="L33" s="164"/>
      <x:c r="M33" s="164"/>
      <x:c r="N33" s="164"/>
    </x:row>
    <x:row r="34" ht="20" customHeight="1">
      <x:c r="A34" s="164" t="str"/>
      <x:c r="B34" s="164"/>
      <x:c r="C34" s="164" t="str">
        <x:f>IFERROR(INDEX('Base salariés'!$C$5:$C$54,MATCH(B34,'Base salariés'!$A$5:$A$54,0))&amp;" "&amp;INDEX('Base salariés'!$B$5:$B$54,MATCH(B34,'Base salariés'!$A$5:$A$54,0)),"")</x:f>
      </x:c>
      <x:c r="D34" s="164"/>
      <x:c r="E34" s="164"/>
      <x:c r="F34" s="184"/>
      <x:c r="G34" s="165"/>
      <x:c r="H34" s="164"/>
      <x:c r="I34" s="164"/>
      <x:c r="J34" s="164"/>
      <x:c r="K34" s="164"/>
      <x:c r="L34" s="164"/>
      <x:c r="M34" s="164"/>
      <x:c r="N34" s="164"/>
    </x:row>
    <x:row r="35" ht="20" customHeight="1">
      <x:c r="A35" s="164" t="str"/>
      <x:c r="B35" s="164"/>
      <x:c r="C35" s="164" t="str">
        <x:f>IFERROR(INDEX('Base salariés'!$C$5:$C$54,MATCH(B35,'Base salariés'!$A$5:$A$54,0))&amp;" "&amp;INDEX('Base salariés'!$B$5:$B$54,MATCH(B35,'Base salariés'!$A$5:$A$54,0)),"")</x:f>
      </x:c>
      <x:c r="D35" s="164"/>
      <x:c r="E35" s="164"/>
      <x:c r="F35" s="184"/>
      <x:c r="G35" s="165"/>
      <x:c r="H35" s="164"/>
      <x:c r="I35" s="164"/>
      <x:c r="J35" s="164"/>
      <x:c r="K35" s="164"/>
      <x:c r="L35" s="164"/>
      <x:c r="M35" s="164"/>
      <x:c r="N35" s="164"/>
    </x:row>
    <x:row r="36" ht="20" customHeight="1">
      <x:c r="A36" s="164" t="str"/>
      <x:c r="B36" s="164"/>
      <x:c r="C36" s="164" t="str">
        <x:f>IFERROR(INDEX('Base salariés'!$C$5:$C$54,MATCH(B36,'Base salariés'!$A$5:$A$54,0))&amp;" "&amp;INDEX('Base salariés'!$B$5:$B$54,MATCH(B36,'Base salariés'!$A$5:$A$54,0)),"")</x:f>
      </x:c>
      <x:c r="D36" s="164"/>
      <x:c r="E36" s="164"/>
      <x:c r="F36" s="184"/>
      <x:c r="G36" s="165"/>
      <x:c r="H36" s="164"/>
      <x:c r="I36" s="164"/>
      <x:c r="J36" s="164"/>
      <x:c r="K36" s="164"/>
      <x:c r="L36" s="164"/>
      <x:c r="M36" s="164"/>
      <x:c r="N36" s="164"/>
    </x:row>
    <x:row r="37" ht="20" customHeight="1">
      <x:c r="A37" s="164" t="str"/>
      <x:c r="B37" s="164"/>
      <x:c r="C37" s="164" t="str">
        <x:f>IFERROR(INDEX('Base salariés'!$C$5:$C$54,MATCH(B37,'Base salariés'!$A$5:$A$54,0))&amp;" "&amp;INDEX('Base salariés'!$B$5:$B$54,MATCH(B37,'Base salariés'!$A$5:$A$54,0)),"")</x:f>
      </x:c>
      <x:c r="D37" s="164"/>
      <x:c r="E37" s="164"/>
      <x:c r="F37" s="184"/>
      <x:c r="G37" s="165"/>
      <x:c r="H37" s="164"/>
      <x:c r="I37" s="164"/>
      <x:c r="J37" s="164"/>
      <x:c r="K37" s="164"/>
      <x:c r="L37" s="164"/>
      <x:c r="M37" s="164"/>
      <x:c r="N37" s="164"/>
    </x:row>
    <x:row r="38" ht="20" customHeight="1">
      <x:c r="A38" s="164" t="str"/>
      <x:c r="B38" s="164"/>
      <x:c r="C38" s="164" t="str">
        <x:f>IFERROR(INDEX('Base salariés'!$C$5:$C$54,MATCH(B38,'Base salariés'!$A$5:$A$54,0))&amp;" "&amp;INDEX('Base salariés'!$B$5:$B$54,MATCH(B38,'Base salariés'!$A$5:$A$54,0)),"")</x:f>
      </x:c>
      <x:c r="D38" s="164"/>
      <x:c r="E38" s="164"/>
      <x:c r="F38" s="184"/>
      <x:c r="G38" s="165"/>
      <x:c r="H38" s="164"/>
      <x:c r="I38" s="164"/>
      <x:c r="J38" s="164"/>
      <x:c r="K38" s="164"/>
      <x:c r="L38" s="164"/>
      <x:c r="M38" s="164"/>
      <x:c r="N38" s="164"/>
    </x:row>
    <x:row r="39" ht="20" customHeight="1">
      <x:c r="A39" s="164" t="str"/>
      <x:c r="B39" s="164"/>
      <x:c r="C39" s="164" t="str">
        <x:f>IFERROR(INDEX('Base salariés'!$C$5:$C$54,MATCH(B39,'Base salariés'!$A$5:$A$54,0))&amp;" "&amp;INDEX('Base salariés'!$B$5:$B$54,MATCH(B39,'Base salariés'!$A$5:$A$54,0)),"")</x:f>
      </x:c>
      <x:c r="D39" s="164"/>
      <x:c r="E39" s="164"/>
      <x:c r="F39" s="184"/>
      <x:c r="G39" s="165"/>
      <x:c r="H39" s="164"/>
      <x:c r="I39" s="164"/>
      <x:c r="J39" s="164"/>
      <x:c r="K39" s="164"/>
      <x:c r="L39" s="164"/>
      <x:c r="M39" s="164"/>
      <x:c r="N39" s="164"/>
    </x:row>
    <x:row r="40" ht="20" customHeight="1">
      <x:c r="A40" s="164" t="str"/>
      <x:c r="B40" s="164"/>
      <x:c r="C40" s="164" t="str">
        <x:f>IFERROR(INDEX('Base salariés'!$C$5:$C$54,MATCH(B40,'Base salariés'!$A$5:$A$54,0))&amp;" "&amp;INDEX('Base salariés'!$B$5:$B$54,MATCH(B40,'Base salariés'!$A$5:$A$54,0)),"")</x:f>
      </x:c>
      <x:c r="D40" s="164"/>
      <x:c r="E40" s="164"/>
      <x:c r="F40" s="184"/>
      <x:c r="G40" s="165"/>
      <x:c r="H40" s="164"/>
      <x:c r="I40" s="164"/>
      <x:c r="J40" s="164"/>
      <x:c r="K40" s="164"/>
      <x:c r="L40" s="164"/>
      <x:c r="M40" s="164"/>
      <x:c r="N40" s="164"/>
    </x:row>
    <x:row r="41" ht="20" customHeight="1">
      <x:c r="A41" s="164" t="str"/>
      <x:c r="B41" s="164"/>
      <x:c r="C41" s="164" t="str">
        <x:f>IFERROR(INDEX('Base salariés'!$C$5:$C$54,MATCH(B41,'Base salariés'!$A$5:$A$54,0))&amp;" "&amp;INDEX('Base salariés'!$B$5:$B$54,MATCH(B41,'Base salariés'!$A$5:$A$54,0)),"")</x:f>
      </x:c>
      <x:c r="D41" s="164"/>
      <x:c r="E41" s="164"/>
      <x:c r="F41" s="184"/>
      <x:c r="G41" s="165"/>
      <x:c r="H41" s="164"/>
      <x:c r="I41" s="164"/>
      <x:c r="J41" s="164"/>
      <x:c r="K41" s="164"/>
      <x:c r="L41" s="164"/>
      <x:c r="M41" s="164"/>
      <x:c r="N41" s="164"/>
    </x:row>
    <x:row r="42" ht="20" customHeight="1">
      <x:c r="A42" s="164" t="str"/>
      <x:c r="B42" s="164"/>
      <x:c r="C42" s="164" t="str">
        <x:f>IFERROR(INDEX('Base salariés'!$C$5:$C$54,MATCH(B42,'Base salariés'!$A$5:$A$54,0))&amp;" "&amp;INDEX('Base salariés'!$B$5:$B$54,MATCH(B42,'Base salariés'!$A$5:$A$54,0)),"")</x:f>
      </x:c>
      <x:c r="D42" s="164"/>
      <x:c r="E42" s="164"/>
      <x:c r="F42" s="184"/>
      <x:c r="G42" s="165"/>
      <x:c r="H42" s="164"/>
      <x:c r="I42" s="164"/>
      <x:c r="J42" s="164"/>
      <x:c r="K42" s="164"/>
      <x:c r="L42" s="164"/>
      <x:c r="M42" s="164"/>
      <x:c r="N42" s="164"/>
    </x:row>
    <x:row r="43" ht="20" customHeight="1">
      <x:c r="A43" s="164" t="str"/>
      <x:c r="B43" s="164"/>
      <x:c r="C43" s="164" t="str">
        <x:f>IFERROR(INDEX('Base salariés'!$C$5:$C$54,MATCH(B43,'Base salariés'!$A$5:$A$54,0))&amp;" "&amp;INDEX('Base salariés'!$B$5:$B$54,MATCH(B43,'Base salariés'!$A$5:$A$54,0)),"")</x:f>
      </x:c>
      <x:c r="D43" s="164"/>
      <x:c r="E43" s="164"/>
      <x:c r="F43" s="184"/>
      <x:c r="G43" s="165"/>
      <x:c r="H43" s="164"/>
      <x:c r="I43" s="164"/>
      <x:c r="J43" s="164"/>
      <x:c r="K43" s="164"/>
      <x:c r="L43" s="164"/>
      <x:c r="M43" s="164"/>
      <x:c r="N43" s="164"/>
    </x:row>
    <x:row r="44" ht="20" customHeight="1">
      <x:c r="A44" s="164" t="str"/>
      <x:c r="B44" s="164"/>
      <x:c r="C44" s="164" t="str">
        <x:f>IFERROR(INDEX('Base salariés'!$C$5:$C$54,MATCH(B44,'Base salariés'!$A$5:$A$54,0))&amp;" "&amp;INDEX('Base salariés'!$B$5:$B$54,MATCH(B44,'Base salariés'!$A$5:$A$54,0)),"")</x:f>
      </x:c>
      <x:c r="D44" s="164"/>
      <x:c r="E44" s="164"/>
      <x:c r="F44" s="184"/>
      <x:c r="G44" s="165"/>
      <x:c r="H44" s="164"/>
      <x:c r="I44" s="164"/>
      <x:c r="J44" s="164"/>
      <x:c r="K44" s="164"/>
      <x:c r="L44" s="164"/>
      <x:c r="M44" s="164"/>
      <x:c r="N44" s="164"/>
    </x:row>
    <x:row r="45" ht="20" customHeight="1">
      <x:c r="A45" s="164" t="str"/>
      <x:c r="B45" s="164"/>
      <x:c r="C45" s="164" t="str">
        <x:f>IFERROR(INDEX('Base salariés'!$C$5:$C$54,MATCH(B45,'Base salariés'!$A$5:$A$54,0))&amp;" "&amp;INDEX('Base salariés'!$B$5:$B$54,MATCH(B45,'Base salariés'!$A$5:$A$54,0)),"")</x:f>
      </x:c>
      <x:c r="D45" s="164"/>
      <x:c r="E45" s="164"/>
      <x:c r="F45" s="184"/>
      <x:c r="G45" s="165"/>
      <x:c r="H45" s="164"/>
      <x:c r="I45" s="164"/>
      <x:c r="J45" s="164"/>
      <x:c r="K45" s="164"/>
      <x:c r="L45" s="164"/>
      <x:c r="M45" s="164"/>
      <x:c r="N45" s="164"/>
    </x:row>
    <x:row r="46" ht="20" customHeight="1">
      <x:c r="A46" s="164" t="str"/>
      <x:c r="B46" s="164"/>
      <x:c r="C46" s="164" t="str">
        <x:f>IFERROR(INDEX('Base salariés'!$C$5:$C$54,MATCH(B46,'Base salariés'!$A$5:$A$54,0))&amp;" "&amp;INDEX('Base salariés'!$B$5:$B$54,MATCH(B46,'Base salariés'!$A$5:$A$54,0)),"")</x:f>
      </x:c>
      <x:c r="D46" s="164"/>
      <x:c r="E46" s="164"/>
      <x:c r="F46" s="184"/>
      <x:c r="G46" s="165"/>
      <x:c r="H46" s="164"/>
      <x:c r="I46" s="164"/>
      <x:c r="J46" s="164"/>
      <x:c r="K46" s="164"/>
      <x:c r="L46" s="164"/>
      <x:c r="M46" s="164"/>
      <x:c r="N46" s="164"/>
    </x:row>
    <x:row r="47" ht="20" customHeight="1">
      <x:c r="A47" s="164" t="str"/>
      <x:c r="B47" s="164"/>
      <x:c r="C47" s="164" t="str">
        <x:f>IFERROR(INDEX('Base salariés'!$C$5:$C$54,MATCH(B47,'Base salariés'!$A$5:$A$54,0))&amp;" "&amp;INDEX('Base salariés'!$B$5:$B$54,MATCH(B47,'Base salariés'!$A$5:$A$54,0)),"")</x:f>
      </x:c>
      <x:c r="D47" s="164"/>
      <x:c r="E47" s="164"/>
      <x:c r="F47" s="184"/>
      <x:c r="G47" s="165"/>
      <x:c r="H47" s="164"/>
      <x:c r="I47" s="164"/>
      <x:c r="J47" s="164"/>
      <x:c r="K47" s="164"/>
      <x:c r="L47" s="164"/>
      <x:c r="M47" s="164"/>
      <x:c r="N47" s="164"/>
    </x:row>
    <x:row r="48" ht="20" customHeight="1">
      <x:c r="A48" s="164" t="str"/>
      <x:c r="B48" s="164"/>
      <x:c r="C48" s="164" t="str">
        <x:f>IFERROR(INDEX('Base salariés'!$C$5:$C$54,MATCH(B48,'Base salariés'!$A$5:$A$54,0))&amp;" "&amp;INDEX('Base salariés'!$B$5:$B$54,MATCH(B48,'Base salariés'!$A$5:$A$54,0)),"")</x:f>
      </x:c>
      <x:c r="D48" s="164"/>
      <x:c r="E48" s="164"/>
      <x:c r="F48" s="184"/>
      <x:c r="G48" s="165"/>
      <x:c r="H48" s="164"/>
      <x:c r="I48" s="164"/>
      <x:c r="J48" s="164"/>
      <x:c r="K48" s="164"/>
      <x:c r="L48" s="164"/>
      <x:c r="M48" s="164"/>
      <x:c r="N48" s="164"/>
    </x:row>
    <x:row r="49" ht="20" customHeight="1">
      <x:c r="A49" s="164" t="str"/>
      <x:c r="B49" s="164"/>
      <x:c r="C49" s="164" t="str">
        <x:f>IFERROR(INDEX('Base salariés'!$C$5:$C$54,MATCH(B49,'Base salariés'!$A$5:$A$54,0))&amp;" "&amp;INDEX('Base salariés'!$B$5:$B$54,MATCH(B49,'Base salariés'!$A$5:$A$54,0)),"")</x:f>
      </x:c>
      <x:c r="D49" s="164"/>
      <x:c r="E49" s="164"/>
      <x:c r="F49" s="184"/>
      <x:c r="G49" s="165"/>
      <x:c r="H49" s="164"/>
      <x:c r="I49" s="164"/>
      <x:c r="J49" s="164"/>
      <x:c r="K49" s="164"/>
      <x:c r="L49" s="164"/>
      <x:c r="M49" s="164"/>
      <x:c r="N49" s="164"/>
    </x:row>
    <x:row r="50" ht="20" customHeight="1">
      <x:c r="A50" s="164" t="str"/>
      <x:c r="B50" s="164"/>
      <x:c r="C50" s="164" t="str">
        <x:f>IFERROR(INDEX('Base salariés'!$C$5:$C$54,MATCH(B50,'Base salariés'!$A$5:$A$54,0))&amp;" "&amp;INDEX('Base salariés'!$B$5:$B$54,MATCH(B50,'Base salariés'!$A$5:$A$54,0)),"")</x:f>
      </x:c>
      <x:c r="D50" s="164"/>
      <x:c r="E50" s="164"/>
      <x:c r="F50" s="184"/>
      <x:c r="G50" s="165"/>
      <x:c r="H50" s="164"/>
      <x:c r="I50" s="164"/>
      <x:c r="J50" s="164"/>
      <x:c r="K50" s="164"/>
      <x:c r="L50" s="164"/>
      <x:c r="M50" s="164"/>
      <x:c r="N50" s="164"/>
    </x:row>
    <x:row r="51" ht="20" customHeight="1">
      <x:c r="A51" s="164" t="str"/>
      <x:c r="B51" s="164"/>
      <x:c r="C51" s="164" t="str">
        <x:f>IFERROR(INDEX('Base salariés'!$C$5:$C$54,MATCH(B51,'Base salariés'!$A$5:$A$54,0))&amp;" "&amp;INDEX('Base salariés'!$B$5:$B$54,MATCH(B51,'Base salariés'!$A$5:$A$54,0)),"")</x:f>
      </x:c>
      <x:c r="D51" s="164"/>
      <x:c r="E51" s="164"/>
      <x:c r="F51" s="184"/>
      <x:c r="G51" s="165"/>
      <x:c r="H51" s="164"/>
      <x:c r="I51" s="164"/>
      <x:c r="J51" s="164"/>
      <x:c r="K51" s="164"/>
      <x:c r="L51" s="164"/>
      <x:c r="M51" s="164"/>
      <x:c r="N51" s="164"/>
    </x:row>
    <x:row r="52" ht="20" customHeight="1">
      <x:c r="A52" s="164" t="str"/>
      <x:c r="B52" s="164"/>
      <x:c r="C52" s="164" t="str">
        <x:f>IFERROR(INDEX('Base salariés'!$C$5:$C$54,MATCH(B52,'Base salariés'!$A$5:$A$54,0))&amp;" "&amp;INDEX('Base salariés'!$B$5:$B$54,MATCH(B52,'Base salariés'!$A$5:$A$54,0)),"")</x:f>
      </x:c>
      <x:c r="D52" s="164"/>
      <x:c r="E52" s="164"/>
      <x:c r="F52" s="184"/>
      <x:c r="G52" s="165"/>
      <x:c r="H52" s="164"/>
      <x:c r="I52" s="164"/>
      <x:c r="J52" s="164"/>
      <x:c r="K52" s="164"/>
      <x:c r="L52" s="164"/>
      <x:c r="M52" s="164"/>
      <x:c r="N52" s="164"/>
    </x:row>
    <x:row r="53" ht="20" customHeight="1">
      <x:c r="A53" s="164" t="str"/>
      <x:c r="B53" s="164"/>
      <x:c r="C53" s="164" t="str">
        <x:f>IFERROR(INDEX('Base salariés'!$C$5:$C$54,MATCH(B53,'Base salariés'!$A$5:$A$54,0))&amp;" "&amp;INDEX('Base salariés'!$B$5:$B$54,MATCH(B53,'Base salariés'!$A$5:$A$54,0)),"")</x:f>
      </x:c>
      <x:c r="D53" s="164"/>
      <x:c r="E53" s="164"/>
      <x:c r="F53" s="184"/>
      <x:c r="G53" s="165"/>
      <x:c r="H53" s="164"/>
      <x:c r="I53" s="164"/>
      <x:c r="J53" s="164"/>
      <x:c r="K53" s="164"/>
      <x:c r="L53" s="164"/>
      <x:c r="M53" s="164"/>
      <x:c r="N53" s="164"/>
    </x:row>
    <x:row r="54" ht="20" customHeight="1">
      <x:c r="A54" s="164" t="str"/>
      <x:c r="B54" s="164"/>
      <x:c r="C54" s="164" t="str">
        <x:f>IFERROR(INDEX('Base salariés'!$C$5:$C$54,MATCH(B54,'Base salariés'!$A$5:$A$54,0))&amp;" "&amp;INDEX('Base salariés'!$B$5:$B$54,MATCH(B54,'Base salariés'!$A$5:$A$54,0)),"")</x:f>
      </x:c>
      <x:c r="D54" s="164"/>
      <x:c r="E54" s="164"/>
      <x:c r="F54" s="184"/>
      <x:c r="G54" s="165"/>
      <x:c r="H54" s="164"/>
      <x:c r="I54" s="164"/>
      <x:c r="J54" s="164"/>
      <x:c r="K54" s="164"/>
      <x:c r="L54" s="164"/>
      <x:c r="M54" s="164"/>
      <x:c r="N54" s="164"/>
    </x:row>
    <x:row r="55" ht="20" customHeight="1">
      <x:c r="A55" s="164" t="str"/>
      <x:c r="B55" s="164"/>
      <x:c r="C55" s="164" t="str">
        <x:f>IFERROR(INDEX('Base salariés'!$C$5:$C$54,MATCH(B55,'Base salariés'!$A$5:$A$54,0))&amp;" "&amp;INDEX('Base salariés'!$B$5:$B$54,MATCH(B55,'Base salariés'!$A$5:$A$54,0)),"")</x:f>
      </x:c>
      <x:c r="D55" s="164"/>
      <x:c r="E55" s="164"/>
      <x:c r="F55" s="184"/>
      <x:c r="G55" s="165"/>
      <x:c r="H55" s="164"/>
      <x:c r="I55" s="164"/>
      <x:c r="J55" s="164"/>
      <x:c r="K55" s="164"/>
      <x:c r="L55" s="164"/>
      <x:c r="M55" s="164"/>
      <x:c r="N55" s="164"/>
    </x:row>
    <x:row r="56" ht="20" customHeight="1">
      <x:c r="A56" s="164" t="str"/>
      <x:c r="B56" s="164"/>
      <x:c r="C56" s="164" t="str">
        <x:f>IFERROR(INDEX('Base salariés'!$C$5:$C$54,MATCH(B56,'Base salariés'!$A$5:$A$54,0))&amp;" "&amp;INDEX('Base salariés'!$B$5:$B$54,MATCH(B56,'Base salariés'!$A$5:$A$54,0)),"")</x:f>
      </x:c>
      <x:c r="D56" s="164"/>
      <x:c r="E56" s="164"/>
      <x:c r="F56" s="184"/>
      <x:c r="G56" s="165"/>
      <x:c r="H56" s="164"/>
      <x:c r="I56" s="164"/>
      <x:c r="J56" s="164"/>
      <x:c r="K56" s="164"/>
      <x:c r="L56" s="164"/>
      <x:c r="M56" s="164"/>
      <x:c r="N56" s="164"/>
    </x:row>
    <x:row r="57" ht="20" customHeight="1">
      <x:c r="A57" s="164" t="str"/>
      <x:c r="B57" s="164"/>
      <x:c r="C57" s="164" t="str">
        <x:f>IFERROR(INDEX('Base salariés'!$C$5:$C$54,MATCH(B57,'Base salariés'!$A$5:$A$54,0))&amp;" "&amp;INDEX('Base salariés'!$B$5:$B$54,MATCH(B57,'Base salariés'!$A$5:$A$54,0)),"")</x:f>
      </x:c>
      <x:c r="D57" s="164"/>
      <x:c r="E57" s="164"/>
      <x:c r="F57" s="184"/>
      <x:c r="G57" s="165"/>
      <x:c r="H57" s="164"/>
      <x:c r="I57" s="164"/>
      <x:c r="J57" s="164"/>
      <x:c r="K57" s="164"/>
      <x:c r="L57" s="164"/>
      <x:c r="M57" s="164"/>
      <x:c r="N57" s="164"/>
    </x:row>
    <x:row r="58" ht="20" customHeight="1">
      <x:c r="A58" s="164" t="str"/>
      <x:c r="B58" s="164"/>
      <x:c r="C58" s="164" t="str">
        <x:f>IFERROR(INDEX('Base salariés'!$C$5:$C$54,MATCH(B58,'Base salariés'!$A$5:$A$54,0))&amp;" "&amp;INDEX('Base salariés'!$B$5:$B$54,MATCH(B58,'Base salariés'!$A$5:$A$54,0)),"")</x:f>
      </x:c>
      <x:c r="D58" s="164"/>
      <x:c r="E58" s="164"/>
      <x:c r="F58" s="184"/>
      <x:c r="G58" s="165"/>
      <x:c r="H58" s="164"/>
      <x:c r="I58" s="164"/>
      <x:c r="J58" s="164"/>
      <x:c r="K58" s="164"/>
      <x:c r="L58" s="164"/>
      <x:c r="M58" s="164"/>
      <x:c r="N58" s="164"/>
    </x:row>
    <x:row r="59" ht="20" customHeight="1">
      <x:c r="A59" s="164" t="str"/>
      <x:c r="B59" s="164"/>
      <x:c r="C59" s="164" t="str">
        <x:f>IFERROR(INDEX('Base salariés'!$C$5:$C$54,MATCH(B59,'Base salariés'!$A$5:$A$54,0))&amp;" "&amp;INDEX('Base salariés'!$B$5:$B$54,MATCH(B59,'Base salariés'!$A$5:$A$54,0)),"")</x:f>
      </x:c>
      <x:c r="D59" s="164"/>
      <x:c r="E59" s="164"/>
      <x:c r="F59" s="184"/>
      <x:c r="G59" s="165"/>
      <x:c r="H59" s="164"/>
      <x:c r="I59" s="164"/>
      <x:c r="J59" s="164"/>
      <x:c r="K59" s="164"/>
      <x:c r="L59" s="164"/>
      <x:c r="M59" s="164"/>
      <x:c r="N59" s="164"/>
    </x:row>
    <x:row r="60" ht="20" customHeight="1">
      <x:c r="A60" s="164" t="str"/>
      <x:c r="B60" s="164"/>
      <x:c r="C60" s="164" t="str">
        <x:f>IFERROR(INDEX('Base salariés'!$C$5:$C$54,MATCH(B60,'Base salariés'!$A$5:$A$54,0))&amp;" "&amp;INDEX('Base salariés'!$B$5:$B$54,MATCH(B60,'Base salariés'!$A$5:$A$54,0)),"")</x:f>
      </x:c>
      <x:c r="D60" s="164"/>
      <x:c r="E60" s="164"/>
      <x:c r="F60" s="184"/>
      <x:c r="G60" s="165"/>
      <x:c r="H60" s="164"/>
      <x:c r="I60" s="164"/>
      <x:c r="J60" s="164"/>
      <x:c r="K60" s="164"/>
      <x:c r="L60" s="164"/>
      <x:c r="M60" s="164"/>
      <x:c r="N60" s="164"/>
    </x:row>
    <x:row r="61" ht="20" customHeight="1">
      <x:c r="A61" s="164" t="str"/>
      <x:c r="B61" s="164"/>
      <x:c r="C61" s="164" t="str">
        <x:f>IFERROR(INDEX('Base salariés'!$C$5:$C$54,MATCH(B61,'Base salariés'!$A$5:$A$54,0))&amp;" "&amp;INDEX('Base salariés'!$B$5:$B$54,MATCH(B61,'Base salariés'!$A$5:$A$54,0)),"")</x:f>
      </x:c>
      <x:c r="D61" s="164"/>
      <x:c r="E61" s="164"/>
      <x:c r="F61" s="184"/>
      <x:c r="G61" s="165"/>
      <x:c r="H61" s="164"/>
      <x:c r="I61" s="164"/>
      <x:c r="J61" s="164"/>
      <x:c r="K61" s="164"/>
      <x:c r="L61" s="164"/>
      <x:c r="M61" s="164"/>
      <x:c r="N61" s="164"/>
    </x:row>
    <x:row r="62" ht="20" customHeight="1">
      <x:c r="A62" s="164" t="str"/>
      <x:c r="B62" s="164"/>
      <x:c r="C62" s="164" t="str">
        <x:f>IFERROR(INDEX('Base salariés'!$C$5:$C$54,MATCH(B62,'Base salariés'!$A$5:$A$54,0))&amp;" "&amp;INDEX('Base salariés'!$B$5:$B$54,MATCH(B62,'Base salariés'!$A$5:$A$54,0)),"")</x:f>
      </x:c>
      <x:c r="D62" s="164"/>
      <x:c r="E62" s="164"/>
      <x:c r="F62" s="184"/>
      <x:c r="G62" s="165"/>
      <x:c r="H62" s="164"/>
      <x:c r="I62" s="164"/>
      <x:c r="J62" s="164"/>
      <x:c r="K62" s="164"/>
      <x:c r="L62" s="164"/>
      <x:c r="M62" s="164"/>
      <x:c r="N62" s="164"/>
    </x:row>
    <x:row r="63" ht="20" customHeight="1">
      <x:c r="A63" s="164" t="str"/>
      <x:c r="B63" s="164"/>
      <x:c r="C63" s="164" t="str">
        <x:f>IFERROR(INDEX('Base salariés'!$C$5:$C$54,MATCH(B63,'Base salariés'!$A$5:$A$54,0))&amp;" "&amp;INDEX('Base salariés'!$B$5:$B$54,MATCH(B63,'Base salariés'!$A$5:$A$54,0)),"")</x:f>
      </x:c>
      <x:c r="D63" s="164"/>
      <x:c r="E63" s="164"/>
      <x:c r="F63" s="184"/>
      <x:c r="G63" s="165"/>
      <x:c r="H63" s="164"/>
      <x:c r="I63" s="164"/>
      <x:c r="J63" s="164"/>
      <x:c r="K63" s="164"/>
      <x:c r="L63" s="164"/>
      <x:c r="M63" s="164"/>
      <x:c r="N63" s="164"/>
    </x:row>
    <x:row r="64" ht="20" customHeight="1">
      <x:c r="A64" s="164" t="str"/>
      <x:c r="B64" s="164"/>
      <x:c r="C64" s="164" t="str">
        <x:f>IFERROR(INDEX('Base salariés'!$C$5:$C$54,MATCH(B64,'Base salariés'!$A$5:$A$54,0))&amp;" "&amp;INDEX('Base salariés'!$B$5:$B$54,MATCH(B64,'Base salariés'!$A$5:$A$54,0)),"")</x:f>
      </x:c>
      <x:c r="D64" s="164"/>
      <x:c r="E64" s="164"/>
      <x:c r="F64" s="184"/>
      <x:c r="G64" s="165"/>
      <x:c r="H64" s="164"/>
      <x:c r="I64" s="164"/>
      <x:c r="J64" s="164"/>
      <x:c r="K64" s="164"/>
      <x:c r="L64" s="164"/>
      <x:c r="M64" s="164"/>
      <x:c r="N64" s="164"/>
    </x:row>
    <x:row r="65" ht="20" customHeight="1">
      <x:c r="A65" s="164" t="str"/>
      <x:c r="B65" s="164"/>
      <x:c r="C65" s="164" t="str">
        <x:f>IFERROR(INDEX('Base salariés'!$C$5:$C$54,MATCH(B65,'Base salariés'!$A$5:$A$54,0))&amp;" "&amp;INDEX('Base salariés'!$B$5:$B$54,MATCH(B65,'Base salariés'!$A$5:$A$54,0)),"")</x:f>
      </x:c>
      <x:c r="D65" s="164"/>
      <x:c r="E65" s="164"/>
      <x:c r="F65" s="184"/>
      <x:c r="G65" s="165"/>
      <x:c r="H65" s="164"/>
      <x:c r="I65" s="164"/>
      <x:c r="J65" s="164"/>
      <x:c r="K65" s="164"/>
      <x:c r="L65" s="164"/>
      <x:c r="M65" s="164"/>
      <x:c r="N65" s="164"/>
    </x:row>
    <x:row r="66" ht="20" customHeight="1">
      <x:c r="A66" s="164" t="str"/>
      <x:c r="B66" s="164"/>
      <x:c r="C66" s="164" t="str">
        <x:f>IFERROR(INDEX('Base salariés'!$C$5:$C$54,MATCH(B66,'Base salariés'!$A$5:$A$54,0))&amp;" "&amp;INDEX('Base salariés'!$B$5:$B$54,MATCH(B66,'Base salariés'!$A$5:$A$54,0)),"")</x:f>
      </x:c>
      <x:c r="D66" s="164"/>
      <x:c r="E66" s="164"/>
      <x:c r="F66" s="184"/>
      <x:c r="G66" s="165"/>
      <x:c r="H66" s="164"/>
      <x:c r="I66" s="164"/>
      <x:c r="J66" s="164"/>
      <x:c r="K66" s="164"/>
      <x:c r="L66" s="164"/>
      <x:c r="M66" s="164"/>
      <x:c r="N66" s="164"/>
    </x:row>
    <x:row r="67" ht="20" customHeight="1">
      <x:c r="A67" s="164" t="str"/>
      <x:c r="B67" s="164"/>
      <x:c r="C67" s="164" t="str">
        <x:f>IFERROR(INDEX('Base salariés'!$C$5:$C$54,MATCH(B67,'Base salariés'!$A$5:$A$54,0))&amp;" "&amp;INDEX('Base salariés'!$B$5:$B$54,MATCH(B67,'Base salariés'!$A$5:$A$54,0)),"")</x:f>
      </x:c>
      <x:c r="D67" s="164"/>
      <x:c r="E67" s="164"/>
      <x:c r="F67" s="184"/>
      <x:c r="G67" s="165"/>
      <x:c r="H67" s="164"/>
      <x:c r="I67" s="164"/>
      <x:c r="J67" s="164"/>
      <x:c r="K67" s="164"/>
      <x:c r="L67" s="164"/>
      <x:c r="M67" s="164"/>
      <x:c r="N67" s="164"/>
    </x:row>
    <x:row r="68" ht="20" customHeight="1">
      <x:c r="A68" s="164" t="str"/>
      <x:c r="B68" s="164"/>
      <x:c r="C68" s="164" t="str">
        <x:f>IFERROR(INDEX('Base salariés'!$C$5:$C$54,MATCH(B68,'Base salariés'!$A$5:$A$54,0))&amp;" "&amp;INDEX('Base salariés'!$B$5:$B$54,MATCH(B68,'Base salariés'!$A$5:$A$54,0)),"")</x:f>
      </x:c>
      <x:c r="D68" s="164"/>
      <x:c r="E68" s="164"/>
      <x:c r="F68" s="184"/>
      <x:c r="G68" s="165"/>
      <x:c r="H68" s="164"/>
      <x:c r="I68" s="164"/>
      <x:c r="J68" s="164"/>
      <x:c r="K68" s="164"/>
      <x:c r="L68" s="164"/>
      <x:c r="M68" s="164"/>
      <x:c r="N68" s="164"/>
    </x:row>
    <x:row r="69" ht="20" customHeight="1">
      <x:c r="A69" s="164" t="str"/>
      <x:c r="B69" s="164"/>
      <x:c r="C69" s="164" t="str">
        <x:f>IFERROR(INDEX('Base salariés'!$C$5:$C$54,MATCH(B69,'Base salariés'!$A$5:$A$54,0))&amp;" "&amp;INDEX('Base salariés'!$B$5:$B$54,MATCH(B69,'Base salariés'!$A$5:$A$54,0)),"")</x:f>
      </x:c>
      <x:c r="D69" s="164"/>
      <x:c r="E69" s="164"/>
      <x:c r="F69" s="184"/>
      <x:c r="G69" s="165"/>
      <x:c r="H69" s="164"/>
      <x:c r="I69" s="164"/>
      <x:c r="J69" s="164"/>
      <x:c r="K69" s="164"/>
      <x:c r="L69" s="164"/>
      <x:c r="M69" s="164"/>
      <x:c r="N69" s="164"/>
    </x:row>
    <x:row r="70" ht="20" customHeight="1">
      <x:c r="A70" s="164" t="str"/>
      <x:c r="B70" s="164"/>
      <x:c r="C70" s="164" t="str">
        <x:f>IFERROR(INDEX('Base salariés'!$C$5:$C$54,MATCH(B70,'Base salariés'!$A$5:$A$54,0))&amp;" "&amp;INDEX('Base salariés'!$B$5:$B$54,MATCH(B70,'Base salariés'!$A$5:$A$54,0)),"")</x:f>
      </x:c>
      <x:c r="D70" s="164"/>
      <x:c r="E70" s="164"/>
      <x:c r="F70" s="184"/>
      <x:c r="G70" s="165"/>
      <x:c r="H70" s="164"/>
      <x:c r="I70" s="164"/>
      <x:c r="J70" s="164"/>
      <x:c r="K70" s="164"/>
      <x:c r="L70" s="164"/>
      <x:c r="M70" s="164"/>
      <x:c r="N70" s="164"/>
    </x:row>
    <x:row r="71" ht="20" customHeight="1">
      <x:c r="A71" s="164" t="str"/>
      <x:c r="B71" s="164"/>
      <x:c r="C71" s="164" t="str">
        <x:f>IFERROR(INDEX('Base salariés'!$C$5:$C$54,MATCH(B71,'Base salariés'!$A$5:$A$54,0))&amp;" "&amp;INDEX('Base salariés'!$B$5:$B$54,MATCH(B71,'Base salariés'!$A$5:$A$54,0)),"")</x:f>
      </x:c>
      <x:c r="D71" s="164"/>
      <x:c r="E71" s="164"/>
      <x:c r="F71" s="184"/>
      <x:c r="G71" s="165"/>
      <x:c r="H71" s="164"/>
      <x:c r="I71" s="164"/>
      <x:c r="J71" s="164"/>
      <x:c r="K71" s="164"/>
      <x:c r="L71" s="164"/>
      <x:c r="M71" s="164"/>
      <x:c r="N71" s="164"/>
    </x:row>
    <x:row r="72" ht="20" customHeight="1">
      <x:c r="A72" s="164" t="str"/>
      <x:c r="B72" s="164"/>
      <x:c r="C72" s="164" t="str">
        <x:f>IFERROR(INDEX('Base salariés'!$C$5:$C$54,MATCH(B72,'Base salariés'!$A$5:$A$54,0))&amp;" "&amp;INDEX('Base salariés'!$B$5:$B$54,MATCH(B72,'Base salariés'!$A$5:$A$54,0)),"")</x:f>
      </x:c>
      <x:c r="D72" s="164"/>
      <x:c r="E72" s="164"/>
      <x:c r="F72" s="184"/>
      <x:c r="G72" s="165"/>
      <x:c r="H72" s="164"/>
      <x:c r="I72" s="164"/>
      <x:c r="J72" s="164"/>
      <x:c r="K72" s="164"/>
      <x:c r="L72" s="164"/>
      <x:c r="M72" s="164"/>
      <x:c r="N72" s="164"/>
    </x:row>
    <x:row r="73" ht="20" customHeight="1">
      <x:c r="A73" s="164" t="str"/>
      <x:c r="B73" s="164"/>
      <x:c r="C73" s="164" t="str">
        <x:f>IFERROR(INDEX('Base salariés'!$C$5:$C$54,MATCH(B73,'Base salariés'!$A$5:$A$54,0))&amp;" "&amp;INDEX('Base salariés'!$B$5:$B$54,MATCH(B73,'Base salariés'!$A$5:$A$54,0)),"")</x:f>
      </x:c>
      <x:c r="D73" s="164"/>
      <x:c r="E73" s="164"/>
      <x:c r="F73" s="184"/>
      <x:c r="G73" s="165"/>
      <x:c r="H73" s="164"/>
      <x:c r="I73" s="164"/>
      <x:c r="J73" s="164"/>
      <x:c r="K73" s="164"/>
      <x:c r="L73" s="164"/>
      <x:c r="M73" s="164"/>
      <x:c r="N73" s="164"/>
    </x:row>
    <x:row r="74" ht="20" customHeight="1">
      <x:c r="A74" s="164" t="str"/>
      <x:c r="B74" s="164"/>
      <x:c r="C74" s="164" t="str">
        <x:f>IFERROR(INDEX('Base salariés'!$C$5:$C$54,MATCH(B74,'Base salariés'!$A$5:$A$54,0))&amp;" "&amp;INDEX('Base salariés'!$B$5:$B$54,MATCH(B74,'Base salariés'!$A$5:$A$54,0)),"")</x:f>
      </x:c>
      <x:c r="D74" s="164"/>
      <x:c r="E74" s="164"/>
      <x:c r="F74" s="184"/>
      <x:c r="G74" s="165"/>
      <x:c r="H74" s="164"/>
      <x:c r="I74" s="164"/>
      <x:c r="J74" s="164"/>
      <x:c r="K74" s="164"/>
      <x:c r="L74" s="164"/>
      <x:c r="M74" s="164"/>
      <x:c r="N74" s="164"/>
    </x:row>
    <x:row r="75" ht="20" customHeight="1">
      <x:c r="A75" s="164" t="str"/>
      <x:c r="B75" s="164"/>
      <x:c r="C75" s="164" t="str">
        <x:f>IFERROR(INDEX('Base salariés'!$C$5:$C$54,MATCH(B75,'Base salariés'!$A$5:$A$54,0))&amp;" "&amp;INDEX('Base salariés'!$B$5:$B$54,MATCH(B75,'Base salariés'!$A$5:$A$54,0)),"")</x:f>
      </x:c>
      <x:c r="D75" s="164"/>
      <x:c r="E75" s="164"/>
      <x:c r="F75" s="184"/>
      <x:c r="G75" s="165"/>
      <x:c r="H75" s="164"/>
      <x:c r="I75" s="164"/>
      <x:c r="J75" s="164"/>
      <x:c r="K75" s="164"/>
      <x:c r="L75" s="164"/>
      <x:c r="M75" s="164"/>
      <x:c r="N75" s="164"/>
    </x:row>
    <x:row r="76" ht="20" customHeight="1">
      <x:c r="A76" s="164" t="str"/>
      <x:c r="B76" s="164"/>
      <x:c r="C76" s="164" t="str">
        <x:f>IFERROR(INDEX('Base salariés'!$C$5:$C$54,MATCH(B76,'Base salariés'!$A$5:$A$54,0))&amp;" "&amp;INDEX('Base salariés'!$B$5:$B$54,MATCH(B76,'Base salariés'!$A$5:$A$54,0)),"")</x:f>
      </x:c>
      <x:c r="D76" s="164"/>
      <x:c r="E76" s="164"/>
      <x:c r="F76" s="184"/>
      <x:c r="G76" s="165"/>
      <x:c r="H76" s="164"/>
      <x:c r="I76" s="164"/>
      <x:c r="J76" s="164"/>
      <x:c r="K76" s="164"/>
      <x:c r="L76" s="164"/>
      <x:c r="M76" s="164"/>
      <x:c r="N76" s="164"/>
    </x:row>
    <x:row r="77" ht="20" customHeight="1">
      <x:c r="A77" s="164" t="str"/>
      <x:c r="B77" s="164"/>
      <x:c r="C77" s="164" t="str">
        <x:f>IFERROR(INDEX('Base salariés'!$C$5:$C$54,MATCH(B77,'Base salariés'!$A$5:$A$54,0))&amp;" "&amp;INDEX('Base salariés'!$B$5:$B$54,MATCH(B77,'Base salariés'!$A$5:$A$54,0)),"")</x:f>
      </x:c>
      <x:c r="D77" s="164"/>
      <x:c r="E77" s="164"/>
      <x:c r="F77" s="184"/>
      <x:c r="G77" s="165"/>
      <x:c r="H77" s="164"/>
      <x:c r="I77" s="164"/>
      <x:c r="J77" s="164"/>
      <x:c r="K77" s="164"/>
      <x:c r="L77" s="164"/>
      <x:c r="M77" s="164"/>
      <x:c r="N77" s="164"/>
    </x:row>
    <x:row r="78" ht="20" customHeight="1">
      <x:c r="A78" s="164" t="str"/>
      <x:c r="B78" s="164"/>
      <x:c r="C78" s="164" t="str">
        <x:f>IFERROR(INDEX('Base salariés'!$C$5:$C$54,MATCH(B78,'Base salariés'!$A$5:$A$54,0))&amp;" "&amp;INDEX('Base salariés'!$B$5:$B$54,MATCH(B78,'Base salariés'!$A$5:$A$54,0)),"")</x:f>
      </x:c>
      <x:c r="D78" s="164"/>
      <x:c r="E78" s="164"/>
      <x:c r="F78" s="184"/>
      <x:c r="G78" s="165"/>
      <x:c r="H78" s="164"/>
      <x:c r="I78" s="164"/>
      <x:c r="J78" s="164"/>
      <x:c r="K78" s="164"/>
      <x:c r="L78" s="164"/>
      <x:c r="M78" s="164"/>
      <x:c r="N78" s="164"/>
    </x:row>
    <x:row r="79" ht="20" customHeight="1">
      <x:c r="A79" s="164" t="str"/>
      <x:c r="B79" s="164"/>
      <x:c r="C79" s="164" t="str">
        <x:f>IFERROR(INDEX('Base salariés'!$C$5:$C$54,MATCH(B79,'Base salariés'!$A$5:$A$54,0))&amp;" "&amp;INDEX('Base salariés'!$B$5:$B$54,MATCH(B79,'Base salariés'!$A$5:$A$54,0)),"")</x:f>
      </x:c>
      <x:c r="D79" s="164"/>
      <x:c r="E79" s="164"/>
      <x:c r="F79" s="184"/>
      <x:c r="G79" s="165"/>
      <x:c r="H79" s="164"/>
      <x:c r="I79" s="164"/>
      <x:c r="J79" s="164"/>
      <x:c r="K79" s="164"/>
      <x:c r="L79" s="164"/>
      <x:c r="M79" s="164"/>
      <x:c r="N79" s="164"/>
    </x:row>
    <x:row r="80" ht="20" customHeight="1">
      <x:c r="A80" s="164" t="str"/>
      <x:c r="B80" s="164"/>
      <x:c r="C80" s="164" t="str">
        <x:f>IFERROR(INDEX('Base salariés'!$C$5:$C$54,MATCH(B80,'Base salariés'!$A$5:$A$54,0))&amp;" "&amp;INDEX('Base salariés'!$B$5:$B$54,MATCH(B80,'Base salariés'!$A$5:$A$54,0)),"")</x:f>
      </x:c>
      <x:c r="D80" s="164"/>
      <x:c r="E80" s="164"/>
      <x:c r="F80" s="184"/>
      <x:c r="G80" s="165"/>
      <x:c r="H80" s="164"/>
      <x:c r="I80" s="164"/>
      <x:c r="J80" s="164"/>
      <x:c r="K80" s="164"/>
      <x:c r="L80" s="164"/>
      <x:c r="M80" s="164"/>
      <x:c r="N80" s="164"/>
    </x:row>
    <x:row r="81" ht="20" customHeight="1">
      <x:c r="A81" s="164" t="str"/>
      <x:c r="B81" s="164"/>
      <x:c r="C81" s="164" t="str">
        <x:f>IFERROR(INDEX('Base salariés'!$C$5:$C$54,MATCH(B81,'Base salariés'!$A$5:$A$54,0))&amp;" "&amp;INDEX('Base salariés'!$B$5:$B$54,MATCH(B81,'Base salariés'!$A$5:$A$54,0)),"")</x:f>
      </x:c>
      <x:c r="D81" s="164"/>
      <x:c r="E81" s="164"/>
      <x:c r="F81" s="184"/>
      <x:c r="G81" s="165"/>
      <x:c r="H81" s="164"/>
      <x:c r="I81" s="164"/>
      <x:c r="J81" s="164"/>
      <x:c r="K81" s="164"/>
      <x:c r="L81" s="164"/>
      <x:c r="M81" s="164"/>
      <x:c r="N81" s="164"/>
    </x:row>
    <x:row r="82" ht="20" customHeight="1">
      <x:c r="A82" s="164" t="str"/>
      <x:c r="B82" s="164"/>
      <x:c r="C82" s="164" t="str">
        <x:f>IFERROR(INDEX('Base salariés'!$C$5:$C$54,MATCH(B82,'Base salariés'!$A$5:$A$54,0))&amp;" "&amp;INDEX('Base salariés'!$B$5:$B$54,MATCH(B82,'Base salariés'!$A$5:$A$54,0)),"")</x:f>
      </x:c>
      <x:c r="D82" s="164"/>
      <x:c r="E82" s="164"/>
      <x:c r="F82" s="184"/>
      <x:c r="G82" s="165"/>
      <x:c r="H82" s="164"/>
      <x:c r="I82" s="164"/>
      <x:c r="J82" s="164"/>
      <x:c r="K82" s="164"/>
      <x:c r="L82" s="164"/>
      <x:c r="M82" s="164"/>
      <x:c r="N82" s="164"/>
    </x:row>
    <x:row r="83" ht="20" customHeight="1">
      <x:c r="A83" s="164" t="str"/>
      <x:c r="B83" s="164"/>
      <x:c r="C83" s="164" t="str">
        <x:f>IFERROR(INDEX('Base salariés'!$C$5:$C$54,MATCH(B83,'Base salariés'!$A$5:$A$54,0))&amp;" "&amp;INDEX('Base salariés'!$B$5:$B$54,MATCH(B83,'Base salariés'!$A$5:$A$54,0)),"")</x:f>
      </x:c>
      <x:c r="D83" s="164"/>
      <x:c r="E83" s="164"/>
      <x:c r="F83" s="184"/>
      <x:c r="G83" s="165"/>
      <x:c r="H83" s="164"/>
      <x:c r="I83" s="164"/>
      <x:c r="J83" s="164"/>
      <x:c r="K83" s="164"/>
      <x:c r="L83" s="164"/>
      <x:c r="M83" s="164"/>
      <x:c r="N83" s="164"/>
    </x:row>
    <x:row r="84" ht="20" customHeight="1">
      <x:c r="A84" s="164" t="str"/>
      <x:c r="B84" s="164"/>
      <x:c r="C84" s="164" t="str">
        <x:f>IFERROR(INDEX('Base salariés'!$C$5:$C$54,MATCH(B84,'Base salariés'!$A$5:$A$54,0))&amp;" "&amp;INDEX('Base salariés'!$B$5:$B$54,MATCH(B84,'Base salariés'!$A$5:$A$54,0)),"")</x:f>
      </x:c>
      <x:c r="D84" s="164"/>
      <x:c r="E84" s="164"/>
      <x:c r="F84" s="184"/>
      <x:c r="G84" s="165"/>
      <x:c r="H84" s="164"/>
      <x:c r="I84" s="164"/>
      <x:c r="J84" s="164"/>
      <x:c r="K84" s="164"/>
      <x:c r="L84" s="164"/>
      <x:c r="M84" s="164"/>
      <x:c r="N84" s="164"/>
    </x:row>
    <x:row r="85" ht="20" customHeight="1">
      <x:c r="A85" s="164" t="str"/>
      <x:c r="B85" s="164"/>
      <x:c r="C85" s="164" t="str">
        <x:f>IFERROR(INDEX('Base salariés'!$C$5:$C$54,MATCH(B85,'Base salariés'!$A$5:$A$54,0))&amp;" "&amp;INDEX('Base salariés'!$B$5:$B$54,MATCH(B85,'Base salariés'!$A$5:$A$54,0)),"")</x:f>
      </x:c>
      <x:c r="D85" s="164"/>
      <x:c r="E85" s="164"/>
      <x:c r="F85" s="184"/>
      <x:c r="G85" s="165"/>
      <x:c r="H85" s="164"/>
      <x:c r="I85" s="164"/>
      <x:c r="J85" s="164"/>
      <x:c r="K85" s="164"/>
      <x:c r="L85" s="164"/>
      <x:c r="M85" s="164"/>
      <x:c r="N85" s="164"/>
    </x:row>
    <x:row r="86" ht="20" customHeight="1">
      <x:c r="A86" s="164" t="str"/>
      <x:c r="B86" s="164"/>
      <x:c r="C86" s="164" t="str">
        <x:f>IFERROR(INDEX('Base salariés'!$C$5:$C$54,MATCH(B86,'Base salariés'!$A$5:$A$54,0))&amp;" "&amp;INDEX('Base salariés'!$B$5:$B$54,MATCH(B86,'Base salariés'!$A$5:$A$54,0)),"")</x:f>
      </x:c>
      <x:c r="D86" s="164"/>
      <x:c r="E86" s="164"/>
      <x:c r="F86" s="184"/>
      <x:c r="G86" s="165"/>
      <x:c r="H86" s="164"/>
      <x:c r="I86" s="164"/>
      <x:c r="J86" s="164"/>
      <x:c r="K86" s="164"/>
      <x:c r="L86" s="164"/>
      <x:c r="M86" s="164"/>
      <x:c r="N86" s="164"/>
    </x:row>
    <x:row r="87" ht="20" customHeight="1">
      <x:c r="A87" s="164" t="str"/>
      <x:c r="B87" s="164"/>
      <x:c r="C87" s="164" t="str">
        <x:f>IFERROR(INDEX('Base salariés'!$C$5:$C$54,MATCH(B87,'Base salariés'!$A$5:$A$54,0))&amp;" "&amp;INDEX('Base salariés'!$B$5:$B$54,MATCH(B87,'Base salariés'!$A$5:$A$54,0)),"")</x:f>
      </x:c>
      <x:c r="D87" s="164"/>
      <x:c r="E87" s="164"/>
      <x:c r="F87" s="184"/>
      <x:c r="G87" s="165"/>
      <x:c r="H87" s="164"/>
      <x:c r="I87" s="164"/>
      <x:c r="J87" s="164"/>
      <x:c r="K87" s="164"/>
      <x:c r="L87" s="164"/>
      <x:c r="M87" s="164"/>
      <x:c r="N87" s="164"/>
    </x:row>
    <x:row r="88" ht="20" customHeight="1">
      <x:c r="A88" s="164" t="str"/>
      <x:c r="B88" s="164"/>
      <x:c r="C88" s="164" t="str">
        <x:f>IFERROR(INDEX('Base salariés'!$C$5:$C$54,MATCH(B88,'Base salariés'!$A$5:$A$54,0))&amp;" "&amp;INDEX('Base salariés'!$B$5:$B$54,MATCH(B88,'Base salariés'!$A$5:$A$54,0)),"")</x:f>
      </x:c>
      <x:c r="D88" s="164"/>
      <x:c r="E88" s="164"/>
      <x:c r="F88" s="184"/>
      <x:c r="G88" s="165"/>
      <x:c r="H88" s="164"/>
      <x:c r="I88" s="164"/>
      <x:c r="J88" s="164"/>
      <x:c r="K88" s="164"/>
      <x:c r="L88" s="164"/>
      <x:c r="M88" s="164"/>
      <x:c r="N88" s="164"/>
    </x:row>
    <x:row r="89" ht="20" customHeight="1">
      <x:c r="A89" s="164" t="str"/>
      <x:c r="B89" s="164"/>
      <x:c r="C89" s="164" t="str">
        <x:f>IFERROR(INDEX('Base salariés'!$C$5:$C$54,MATCH(B89,'Base salariés'!$A$5:$A$54,0))&amp;" "&amp;INDEX('Base salariés'!$B$5:$B$54,MATCH(B89,'Base salariés'!$A$5:$A$54,0)),"")</x:f>
      </x:c>
      <x:c r="D89" s="164"/>
      <x:c r="E89" s="164"/>
      <x:c r="F89" s="184"/>
      <x:c r="G89" s="165"/>
      <x:c r="H89" s="164"/>
      <x:c r="I89" s="164"/>
      <x:c r="J89" s="164"/>
      <x:c r="K89" s="164"/>
      <x:c r="L89" s="164"/>
      <x:c r="M89" s="164"/>
      <x:c r="N89" s="164"/>
    </x:row>
    <x:row r="90" ht="20" customHeight="1">
      <x:c r="A90" s="164" t="str"/>
      <x:c r="B90" s="164"/>
      <x:c r="C90" s="164" t="str">
        <x:f>IFERROR(INDEX('Base salariés'!$C$5:$C$54,MATCH(B90,'Base salariés'!$A$5:$A$54,0))&amp;" "&amp;INDEX('Base salariés'!$B$5:$B$54,MATCH(B90,'Base salariés'!$A$5:$A$54,0)),"")</x:f>
      </x:c>
      <x:c r="D90" s="164"/>
      <x:c r="E90" s="164"/>
      <x:c r="F90" s="184"/>
      <x:c r="G90" s="165"/>
      <x:c r="H90" s="164"/>
      <x:c r="I90" s="164"/>
      <x:c r="J90" s="164"/>
      <x:c r="K90" s="164"/>
      <x:c r="L90" s="164"/>
      <x:c r="M90" s="164"/>
      <x:c r="N90" s="164"/>
    </x:row>
    <x:row r="91" ht="20" customHeight="1">
      <x:c r="A91" s="164" t="str"/>
      <x:c r="B91" s="164"/>
      <x:c r="C91" s="164" t="str">
        <x:f>IFERROR(INDEX('Base salariés'!$C$5:$C$54,MATCH(B91,'Base salariés'!$A$5:$A$54,0))&amp;" "&amp;INDEX('Base salariés'!$B$5:$B$54,MATCH(B91,'Base salariés'!$A$5:$A$54,0)),"")</x:f>
      </x:c>
      <x:c r="D91" s="164"/>
      <x:c r="E91" s="164"/>
      <x:c r="F91" s="184"/>
      <x:c r="G91" s="165"/>
      <x:c r="H91" s="164"/>
      <x:c r="I91" s="164"/>
      <x:c r="J91" s="164"/>
      <x:c r="K91" s="164"/>
      <x:c r="L91" s="164"/>
      <x:c r="M91" s="164"/>
      <x:c r="N91" s="164"/>
    </x:row>
    <x:row r="92" ht="20" customHeight="1">
      <x:c r="A92" s="164" t="str"/>
      <x:c r="B92" s="164"/>
      <x:c r="C92" s="164" t="str">
        <x:f>IFERROR(INDEX('Base salariés'!$C$5:$C$54,MATCH(B92,'Base salariés'!$A$5:$A$54,0))&amp;" "&amp;INDEX('Base salariés'!$B$5:$B$54,MATCH(B92,'Base salariés'!$A$5:$A$54,0)),"")</x:f>
      </x:c>
      <x:c r="D92" s="164"/>
      <x:c r="E92" s="164"/>
      <x:c r="F92" s="184"/>
      <x:c r="G92" s="165"/>
      <x:c r="H92" s="164"/>
      <x:c r="I92" s="164"/>
      <x:c r="J92" s="164"/>
      <x:c r="K92" s="164"/>
      <x:c r="L92" s="164"/>
      <x:c r="M92" s="164"/>
      <x:c r="N92" s="164"/>
    </x:row>
    <x:row r="93" ht="20" customHeight="1">
      <x:c r="A93" s="164" t="str"/>
      <x:c r="B93" s="164"/>
      <x:c r="C93" s="164" t="str">
        <x:f>IFERROR(INDEX('Base salariés'!$C$5:$C$54,MATCH(B93,'Base salariés'!$A$5:$A$54,0))&amp;" "&amp;INDEX('Base salariés'!$B$5:$B$54,MATCH(B93,'Base salariés'!$A$5:$A$54,0)),"")</x:f>
      </x:c>
      <x:c r="D93" s="164"/>
      <x:c r="E93" s="164"/>
      <x:c r="F93" s="184"/>
      <x:c r="G93" s="165"/>
      <x:c r="H93" s="164"/>
      <x:c r="I93" s="164"/>
      <x:c r="J93" s="164"/>
      <x:c r="K93" s="164"/>
      <x:c r="L93" s="164"/>
      <x:c r="M93" s="164"/>
      <x:c r="N93" s="164"/>
    </x:row>
    <x:row r="94" ht="20" customHeight="1">
      <x:c r="A94" s="164" t="str"/>
      <x:c r="B94" s="164"/>
      <x:c r="C94" s="164" t="str">
        <x:f>IFERROR(INDEX('Base salariés'!$C$5:$C$54,MATCH(B94,'Base salariés'!$A$5:$A$54,0))&amp;" "&amp;INDEX('Base salariés'!$B$5:$B$54,MATCH(B94,'Base salariés'!$A$5:$A$54,0)),"")</x:f>
      </x:c>
      <x:c r="D94" s="164"/>
      <x:c r="E94" s="164"/>
      <x:c r="F94" s="184"/>
      <x:c r="G94" s="165"/>
      <x:c r="H94" s="164"/>
      <x:c r="I94" s="164"/>
      <x:c r="J94" s="164"/>
      <x:c r="K94" s="164"/>
      <x:c r="L94" s="164"/>
      <x:c r="M94" s="164"/>
      <x:c r="N94" s="164"/>
    </x:row>
    <x:row r="95" ht="20" customHeight="1">
      <x:c r="A95" s="164" t="str"/>
      <x:c r="B95" s="164"/>
      <x:c r="C95" s="164" t="str">
        <x:f>IFERROR(INDEX('Base salariés'!$C$5:$C$54,MATCH(B95,'Base salariés'!$A$5:$A$54,0))&amp;" "&amp;INDEX('Base salariés'!$B$5:$B$54,MATCH(B95,'Base salariés'!$A$5:$A$54,0)),"")</x:f>
      </x:c>
      <x:c r="D95" s="164"/>
      <x:c r="E95" s="164"/>
      <x:c r="F95" s="184"/>
      <x:c r="G95" s="165"/>
      <x:c r="H95" s="164"/>
      <x:c r="I95" s="164"/>
      <x:c r="J95" s="164"/>
      <x:c r="K95" s="164"/>
      <x:c r="L95" s="164"/>
      <x:c r="M95" s="164"/>
      <x:c r="N95" s="164"/>
    </x:row>
    <x:row r="96" ht="20" customHeight="1">
      <x:c r="A96" s="164" t="str"/>
      <x:c r="B96" s="164"/>
      <x:c r="C96" s="164" t="str">
        <x:f>IFERROR(INDEX('Base salariés'!$C$5:$C$54,MATCH(B96,'Base salariés'!$A$5:$A$54,0))&amp;" "&amp;INDEX('Base salariés'!$B$5:$B$54,MATCH(B96,'Base salariés'!$A$5:$A$54,0)),"")</x:f>
      </x:c>
      <x:c r="D96" s="164"/>
      <x:c r="E96" s="164"/>
      <x:c r="F96" s="184"/>
      <x:c r="G96" s="165"/>
      <x:c r="H96" s="164"/>
      <x:c r="I96" s="164"/>
      <x:c r="J96" s="164"/>
      <x:c r="K96" s="164"/>
      <x:c r="L96" s="164"/>
      <x:c r="M96" s="164"/>
      <x:c r="N96" s="164"/>
    </x:row>
    <x:row r="97" ht="20" customHeight="1">
      <x:c r="A97" s="164" t="str"/>
      <x:c r="B97" s="164"/>
      <x:c r="C97" s="164" t="str">
        <x:f>IFERROR(INDEX('Base salariés'!$C$5:$C$54,MATCH(B97,'Base salariés'!$A$5:$A$54,0))&amp;" "&amp;INDEX('Base salariés'!$B$5:$B$54,MATCH(B97,'Base salariés'!$A$5:$A$54,0)),"")</x:f>
      </x:c>
      <x:c r="D97" s="164"/>
      <x:c r="E97" s="164"/>
      <x:c r="F97" s="184"/>
      <x:c r="G97" s="165"/>
      <x:c r="H97" s="164"/>
      <x:c r="I97" s="164"/>
      <x:c r="J97" s="164"/>
      <x:c r="K97" s="164"/>
      <x:c r="L97" s="164"/>
      <x:c r="M97" s="164"/>
      <x:c r="N97" s="164"/>
    </x:row>
    <x:row r="98" ht="20" customHeight="1">
      <x:c r="A98" s="164" t="str"/>
      <x:c r="B98" s="164"/>
      <x:c r="C98" s="164" t="str">
        <x:f>IFERROR(INDEX('Base salariés'!$C$5:$C$54,MATCH(B98,'Base salariés'!$A$5:$A$54,0))&amp;" "&amp;INDEX('Base salariés'!$B$5:$B$54,MATCH(B98,'Base salariés'!$A$5:$A$54,0)),"")</x:f>
      </x:c>
      <x:c r="D98" s="164"/>
      <x:c r="E98" s="164"/>
      <x:c r="F98" s="184"/>
      <x:c r="G98" s="165"/>
      <x:c r="H98" s="164"/>
      <x:c r="I98" s="164"/>
      <x:c r="J98" s="164"/>
      <x:c r="K98" s="164"/>
      <x:c r="L98" s="164"/>
      <x:c r="M98" s="164"/>
      <x:c r="N98" s="164"/>
    </x:row>
    <x:row r="99" ht="20" customHeight="1">
      <x:c r="A99" s="164" t="str"/>
      <x:c r="B99" s="164"/>
      <x:c r="C99" s="164" t="str">
        <x:f>IFERROR(INDEX('Base salariés'!$C$5:$C$54,MATCH(B99,'Base salariés'!$A$5:$A$54,0))&amp;" "&amp;INDEX('Base salariés'!$B$5:$B$54,MATCH(B99,'Base salariés'!$A$5:$A$54,0)),"")</x:f>
      </x:c>
      <x:c r="D99" s="164"/>
      <x:c r="E99" s="164"/>
      <x:c r="F99" s="184"/>
      <x:c r="G99" s="165"/>
      <x:c r="H99" s="164"/>
      <x:c r="I99" s="164"/>
      <x:c r="J99" s="164"/>
      <x:c r="K99" s="164"/>
      <x:c r="L99" s="164"/>
      <x:c r="M99" s="164"/>
      <x:c r="N99" s="164"/>
    </x:row>
    <x:row r="100" ht="20" customHeight="1">
      <x:c r="A100" s="164" t="str"/>
      <x:c r="B100" s="164"/>
      <x:c r="C100" s="164" t="str">
        <x:f>IFERROR(INDEX('Base salariés'!$C$5:$C$54,MATCH(B100,'Base salariés'!$A$5:$A$54,0))&amp;" "&amp;INDEX('Base salariés'!$B$5:$B$54,MATCH(B100,'Base salariés'!$A$5:$A$54,0)),"")</x:f>
      </x:c>
      <x:c r="D100" s="164"/>
      <x:c r="E100" s="164"/>
      <x:c r="F100" s="184"/>
      <x:c r="G100" s="165"/>
      <x:c r="H100" s="164"/>
      <x:c r="I100" s="164"/>
      <x:c r="J100" s="164"/>
      <x:c r="K100" s="164"/>
      <x:c r="L100" s="164"/>
      <x:c r="M100" s="164"/>
      <x:c r="N100" s="164"/>
    </x:row>
    <x:row r="101" ht="20" customHeight="1">
      <x:c r="A101" s="164" t="str"/>
      <x:c r="B101" s="164"/>
      <x:c r="C101" s="164" t="str">
        <x:f>IFERROR(INDEX('Base salariés'!$C$5:$C$54,MATCH(B101,'Base salariés'!$A$5:$A$54,0))&amp;" "&amp;INDEX('Base salariés'!$B$5:$B$54,MATCH(B101,'Base salariés'!$A$5:$A$54,0)),"")</x:f>
      </x:c>
      <x:c r="D101" s="164"/>
      <x:c r="E101" s="164"/>
      <x:c r="F101" s="184"/>
      <x:c r="G101" s="165"/>
      <x:c r="H101" s="164"/>
      <x:c r="I101" s="164"/>
      <x:c r="J101" s="164"/>
      <x:c r="K101" s="164"/>
      <x:c r="L101" s="164"/>
      <x:c r="M101" s="164"/>
      <x:c r="N101" s="164"/>
    </x:row>
    <x:row r="102" ht="20" customHeight="1">
      <x:c r="A102" s="164" t="str"/>
      <x:c r="B102" s="164"/>
      <x:c r="C102" s="164" t="str">
        <x:f>IFERROR(INDEX('Base salariés'!$C$5:$C$54,MATCH(B102,'Base salariés'!$A$5:$A$54,0))&amp;" "&amp;INDEX('Base salariés'!$B$5:$B$54,MATCH(B102,'Base salariés'!$A$5:$A$54,0)),"")</x:f>
      </x:c>
      <x:c r="D102" s="164"/>
      <x:c r="E102" s="164"/>
      <x:c r="F102" s="184"/>
      <x:c r="G102" s="165"/>
      <x:c r="H102" s="164"/>
      <x:c r="I102" s="164"/>
      <x:c r="J102" s="164"/>
      <x:c r="K102" s="164"/>
      <x:c r="L102" s="164"/>
      <x:c r="M102" s="164"/>
      <x:c r="N102" s="164"/>
    </x:row>
    <x:row r="103" ht="20" customHeight="1">
      <x:c r="A103" s="164" t="str"/>
      <x:c r="B103" s="164"/>
      <x:c r="C103" s="164" t="str">
        <x:f>IFERROR(INDEX('Base salariés'!$C$5:$C$54,MATCH(B103,'Base salariés'!$A$5:$A$54,0))&amp;" "&amp;INDEX('Base salariés'!$B$5:$B$54,MATCH(B103,'Base salariés'!$A$5:$A$54,0)),"")</x:f>
      </x:c>
      <x:c r="D103" s="164"/>
      <x:c r="E103" s="164"/>
      <x:c r="F103" s="184"/>
      <x:c r="G103" s="165"/>
      <x:c r="H103" s="164"/>
      <x:c r="I103" s="164"/>
      <x:c r="J103" s="164"/>
      <x:c r="K103" s="164"/>
      <x:c r="L103" s="164"/>
      <x:c r="M103" s="164"/>
      <x:c r="N103" s="164"/>
    </x:row>
    <x:row r="104" ht="20" customHeight="1">
      <x:c r="A104" s="164" t="str"/>
      <x:c r="B104" s="164"/>
      <x:c r="C104" s="164" t="str">
        <x:f>IFERROR(INDEX('Base salariés'!$C$5:$C$54,MATCH(B104,'Base salariés'!$A$5:$A$54,0))&amp;" "&amp;INDEX('Base salariés'!$B$5:$B$54,MATCH(B104,'Base salariés'!$A$5:$A$54,0)),"")</x:f>
      </x:c>
      <x:c r="D104" s="164"/>
      <x:c r="E104" s="164"/>
      <x:c r="F104" s="184"/>
      <x:c r="G104" s="165"/>
      <x:c r="H104" s="164"/>
      <x:c r="I104" s="164"/>
      <x:c r="J104" s="164"/>
      <x:c r="K104" s="164"/>
      <x:c r="L104" s="164"/>
      <x:c r="M104" s="164"/>
      <x:c r="N104" s="164"/>
    </x:row>
    <x:row r="105" ht="20" customHeight="1">
      <x:c r="A105" s="164"/>
      <x:c r="B105" s="164"/>
      <x:c r="C105" s="164"/>
      <x:c r="D105" s="164"/>
      <x:c r="E105" s="164"/>
      <x:c r="F105" s="164"/>
      <x:c r="G105" s="164"/>
      <x:c r="H105" s="164"/>
      <x:c r="I105" s="164"/>
      <x:c r="J105" s="164"/>
      <x:c r="K105" s="164"/>
      <x:c r="L105" s="164"/>
      <x:c r="M105" s="164"/>
      <x:c r="N105" s="164"/>
    </x:row>
    <x:row r="106" ht="20" customHeight="1">
      <x:c r="A106" s="164"/>
      <x:c r="B106" s="164"/>
      <x:c r="C106" s="164"/>
      <x:c r="D106" s="164"/>
      <x:c r="E106" s="164"/>
      <x:c r="F106" s="164"/>
      <x:c r="G106" s="164"/>
      <x:c r="H106" s="164"/>
      <x:c r="I106" s="164"/>
      <x:c r="J106" s="164"/>
      <x:c r="K106" s="164"/>
      <x:c r="L106" s="164"/>
      <x:c r="M106" s="164"/>
      <x:c r="N106" s="164"/>
    </x:row>
    <x:row r="107" ht="20" customHeight="1">
      <x:c r="A107" s="164"/>
      <x:c r="B107" s="164"/>
      <x:c r="C107" s="164"/>
      <x:c r="D107" s="164"/>
      <x:c r="E107" s="164"/>
      <x:c r="F107" s="164"/>
      <x:c r="G107" s="164"/>
      <x:c r="H107" s="164"/>
      <x:c r="I107" s="164"/>
      <x:c r="J107" s="164"/>
      <x:c r="K107" s="164"/>
      <x:c r="L107" s="164"/>
      <x:c r="M107" s="164"/>
      <x:c r="N107" s="164"/>
    </x:row>
    <x:row r="108" ht="20" customHeight="1">
      <x:c r="A108" s="164"/>
      <x:c r="B108" s="164"/>
      <x:c r="C108" s="164"/>
      <x:c r="D108" s="164"/>
      <x:c r="E108" s="164"/>
      <x:c r="F108" s="164"/>
      <x:c r="G108" s="164"/>
      <x:c r="H108" s="164"/>
      <x:c r="I108" s="164"/>
      <x:c r="J108" s="164"/>
      <x:c r="K108" s="164"/>
      <x:c r="L108" s="164"/>
      <x:c r="M108" s="164"/>
      <x:c r="N108" s="164"/>
    </x:row>
    <x:row r="109" ht="20" customHeight="1">
      <x:c r="A109" s="164"/>
      <x:c r="B109" s="164"/>
      <x:c r="C109" s="164"/>
      <x:c r="D109" s="164"/>
      <x:c r="E109" s="164"/>
      <x:c r="F109" s="164"/>
      <x:c r="G109" s="164"/>
      <x:c r="H109" s="164"/>
      <x:c r="I109" s="164"/>
      <x:c r="J109" s="164"/>
      <x:c r="K109" s="164"/>
      <x:c r="L109" s="164"/>
      <x:c r="M109" s="164"/>
      <x:c r="N109" s="164"/>
    </x:row>
    <x:row r="110" ht="20" customHeight="1">
      <x:c r="A110" s="164"/>
      <x:c r="B110" s="164"/>
      <x:c r="C110" s="164"/>
      <x:c r="D110" s="164"/>
      <x:c r="E110" s="164"/>
      <x:c r="F110" s="164"/>
      <x:c r="G110" s="164"/>
      <x:c r="H110" s="164"/>
      <x:c r="I110" s="164"/>
      <x:c r="J110" s="164"/>
      <x:c r="K110" s="164"/>
      <x:c r="L110" s="164"/>
      <x:c r="M110" s="164"/>
      <x:c r="N110" s="164"/>
    </x:row>
    <x:row r="111" ht="20" customHeight="1">
      <x:c r="A111" s="164"/>
      <x:c r="B111" s="164"/>
      <x:c r="C111" s="164"/>
      <x:c r="D111" s="164"/>
      <x:c r="E111" s="164"/>
      <x:c r="F111" s="164"/>
      <x:c r="G111" s="164"/>
      <x:c r="H111" s="164"/>
      <x:c r="I111" s="164"/>
      <x:c r="J111" s="164"/>
      <x:c r="K111" s="164"/>
      <x:c r="L111" s="164"/>
      <x:c r="M111" s="164"/>
      <x:c r="N111" s="164"/>
    </x:row>
    <x:row r="112" ht="20" customHeight="1">
      <x:c r="A112" s="164"/>
      <x:c r="B112" s="164"/>
      <x:c r="C112" s="164"/>
      <x:c r="D112" s="164"/>
      <x:c r="E112" s="164"/>
      <x:c r="F112" s="164"/>
      <x:c r="G112" s="164"/>
      <x:c r="H112" s="164"/>
      <x:c r="I112" s="164"/>
      <x:c r="J112" s="164"/>
      <x:c r="K112" s="164"/>
      <x:c r="L112" s="164"/>
      <x:c r="M112" s="164"/>
      <x:c r="N112" s="164"/>
    </x:row>
    <x:row r="113" ht="20" customHeight="1">
      <x:c r="A113" s="164"/>
      <x:c r="B113" s="164"/>
      <x:c r="C113" s="164"/>
      <x:c r="D113" s="164"/>
      <x:c r="E113" s="164"/>
      <x:c r="F113" s="164"/>
      <x:c r="G113" s="164"/>
      <x:c r="H113" s="164"/>
      <x:c r="I113" s="164"/>
      <x:c r="J113" s="164"/>
      <x:c r="K113" s="164"/>
      <x:c r="L113" s="164"/>
      <x:c r="M113" s="164"/>
      <x:c r="N113" s="164"/>
    </x:row>
    <x:row r="114" ht="20" customHeight="1">
      <x:c r="A114" s="164"/>
      <x:c r="B114" s="164"/>
      <x:c r="C114" s="164"/>
      <x:c r="D114" s="164"/>
      <x:c r="E114" s="164"/>
      <x:c r="F114" s="164"/>
      <x:c r="G114" s="164"/>
      <x:c r="H114" s="164"/>
      <x:c r="I114" s="164"/>
      <x:c r="J114" s="164"/>
      <x:c r="K114" s="164"/>
      <x:c r="L114" s="164"/>
      <x:c r="M114" s="164"/>
      <x:c r="N114" s="164"/>
    </x:row>
    <x:row r="115" ht="20" customHeight="1">
      <x:c r="A115" s="164"/>
      <x:c r="B115" s="164"/>
      <x:c r="C115" s="164"/>
      <x:c r="D115" s="164"/>
      <x:c r="E115" s="164"/>
      <x:c r="F115" s="164"/>
      <x:c r="G115" s="164"/>
      <x:c r="H115" s="164"/>
      <x:c r="I115" s="164"/>
      <x:c r="J115" s="164"/>
      <x:c r="K115" s="164"/>
      <x:c r="L115" s="164"/>
      <x:c r="M115" s="164"/>
      <x:c r="N115" s="164"/>
    </x:row>
    <x:row r="116" ht="20" customHeight="1">
      <x:c r="A116" s="164"/>
      <x:c r="B116" s="164"/>
      <x:c r="C116" s="164"/>
      <x:c r="D116" s="164"/>
      <x:c r="E116" s="164"/>
      <x:c r="F116" s="164"/>
      <x:c r="G116" s="164"/>
      <x:c r="H116" s="164"/>
      <x:c r="I116" s="164"/>
      <x:c r="J116" s="164"/>
      <x:c r="K116" s="164"/>
      <x:c r="L116" s="164"/>
      <x:c r="M116" s="164"/>
      <x:c r="N116" s="164"/>
    </x:row>
    <x:row r="117" ht="20" customHeight="1">
      <x:c r="A117" s="164"/>
      <x:c r="B117" s="164"/>
      <x:c r="C117" s="164"/>
      <x:c r="D117" s="164"/>
      <x:c r="E117" s="164"/>
      <x:c r="F117" s="164"/>
      <x:c r="G117" s="164"/>
      <x:c r="H117" s="164"/>
      <x:c r="I117" s="164"/>
      <x:c r="J117" s="164"/>
      <x:c r="K117" s="164"/>
      <x:c r="L117" s="164"/>
      <x:c r="M117" s="164"/>
      <x:c r="N117" s="164"/>
    </x:row>
    <x:row r="118" ht="20" customHeight="1">
      <x:c r="A118" s="164"/>
      <x:c r="B118" s="164"/>
      <x:c r="C118" s="164"/>
      <x:c r="D118" s="164"/>
      <x:c r="E118" s="164"/>
      <x:c r="F118" s="164"/>
      <x:c r="G118" s="164"/>
      <x:c r="H118" s="164"/>
      <x:c r="I118" s="164"/>
      <x:c r="J118" s="164"/>
      <x:c r="K118" s="164"/>
      <x:c r="L118" s="164"/>
      <x:c r="M118" s="164"/>
      <x:c r="N118" s="164"/>
    </x:row>
    <x:row r="119" ht="20" customHeight="1">
      <x:c r="A119" s="164"/>
      <x:c r="B119" s="164"/>
      <x:c r="C119" s="164"/>
      <x:c r="D119" s="164"/>
      <x:c r="E119" s="164"/>
      <x:c r="F119" s="164"/>
      <x:c r="G119" s="164"/>
      <x:c r="H119" s="164"/>
      <x:c r="I119" s="164"/>
      <x:c r="J119" s="164"/>
      <x:c r="K119" s="164"/>
      <x:c r="L119" s="164"/>
      <x:c r="M119" s="164"/>
      <x:c r="N119" s="164"/>
    </x:row>
    <x:row r="120" ht="20" customHeight="1">
      <x:c r="A120" s="164"/>
      <x:c r="B120" s="164"/>
      <x:c r="C120" s="164"/>
      <x:c r="D120" s="164"/>
      <x:c r="E120" s="164"/>
      <x:c r="F120" s="164"/>
      <x:c r="G120" s="164"/>
      <x:c r="H120" s="164"/>
      <x:c r="I120" s="164"/>
      <x:c r="J120" s="164"/>
      <x:c r="K120" s="164"/>
      <x:c r="L120" s="164"/>
      <x:c r="M120" s="164"/>
      <x:c r="N120" s="164"/>
    </x:row>
  </x:sheetData>
  <x:mergeCells>
    <x:mergeCell ref="A1:J2"/>
    <x:mergeCell ref="A3:J3"/>
  </x:mergeCells>
  <x:conditionalFormatting sqref="H5:H104">
    <x:cfRule type="expression" dxfId="8" priority="1">
      <x:formula>H5="Terminée"</x:formula>
    </x:cfRule>
    <x:cfRule type="expression" dxfId="9" priority="2">
      <x:formula>H5="Refusée"</x:formula>
    </x:cfRule>
  </x:conditionalFormatting>
  <x:dataValidations count="4">
    <x:dataValidation type="list" sqref="B5:B104">
      <x:formula1>'Base salariés'!$A$5:$A$54</x:formula1>
    </x:dataValidation>
    <x:dataValidation type="list" sqref="E5:E104">
      <x:formula1>Listes!$B$2:$B$5</x:formula1>
    </x:dataValidation>
    <x:dataValidation type="list" sqref="H5:H104">
      <x:formula1>"Demandée,Validée,Planifiée,Terminée,Refusée"</x:formula1>
    </x:dataValidation>
    <x:dataValidation type="list" sqref="I5:I104">
      <x:formula1>"Budget interne,OPCO,CPF,Autre"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f059684b5dcf4e91"/>
  </x:tableParts>
</x:worksheet>
</file>

<file path=xl/worksheets/sheet8.xml><?xml version="1.0" encoding="utf-8"?>
<x:worksheet xmlns:x="http://schemas.openxmlformats.org/spreadsheetml/2006/main">
  <x:sheetFormatPr defaultRowHeight="15"/>
  <x:cols>
    <x:col min="1" max="1" width="12" hidden="0" customWidth="1"/>
    <x:col min="2" max="2" width="12" hidden="0" customWidth="1"/>
    <x:col min="3" max="3" width="22" hidden="0" customWidth="1"/>
    <x:col min="4" max="4" width="38" hidden="0" customWidth="1"/>
    <x:col min="5" max="5" width="22" hidden="0" customWidth="1"/>
    <x:col min="6" max="6" width="14" hidden="0" customWidth="1"/>
    <x:col min="7" max="7" width="14" hidden="0" customWidth="1"/>
    <x:col min="8" max="8" width="16" hidden="0" customWidth="1"/>
    <x:col min="9" max="9" width="14" hidden="0" customWidth="1"/>
    <x:col min="10" max="10" width="12" hidden="0" customWidth="1"/>
    <x:col min="11" max="11" width="34" hidden="0" customWidth="1"/>
  </x:cols>
  <x:sheetData>
    <x:row r="1" ht="20" customHeight="1">
      <x:c r="A1" s="156" t="str">
        <x:v>PLAN D’ACTION POST-ENTRETIEN — RESPONSABILITÉS ET ÉCHÉANCES</x:v>
      </x:c>
      <x:c r="B1" s="156"/>
      <x:c r="C1" s="156"/>
      <x:c r="D1" s="156"/>
      <x:c r="E1" s="156"/>
      <x:c r="F1" s="156"/>
      <x:c r="G1" s="156"/>
      <x:c r="H1" s="156"/>
      <x:c r="I1" s="156"/>
      <x:c r="J1" s="156"/>
      <x:c r="K1" s="156"/>
      <x:c r="L1" s="164"/>
      <x:c r="M1" s="164"/>
      <x:c r="N1" s="164"/>
    </x:row>
    <x:row r="2" ht="20" customHeight="1">
      <x:c r="A2" s="156"/>
      <x:c r="B2" s="156"/>
      <x:c r="C2" s="156"/>
      <x:c r="D2" s="156"/>
      <x:c r="E2" s="156"/>
      <x:c r="F2" s="156"/>
      <x:c r="G2" s="156"/>
      <x:c r="H2" s="156"/>
      <x:c r="I2" s="156"/>
      <x:c r="J2" s="156"/>
      <x:c r="K2" s="156"/>
      <x:c r="L2" s="164"/>
      <x:c r="M2" s="164"/>
      <x:c r="N2" s="164"/>
    </x:row>
    <x:row r="3" ht="30" customHeight="1">
      <x:c r="A3" s="279" t="str">
        <x:v>Tracer chaque engagement avec responsable, échéance, progression et preuve de réalisation.</x:v>
      </x:c>
      <x:c r="B3" s="279"/>
      <x:c r="C3" s="279"/>
      <x:c r="D3" s="279"/>
      <x:c r="E3" s="279"/>
      <x:c r="F3" s="279"/>
      <x:c r="G3" s="279"/>
      <x:c r="H3" s="279"/>
      <x:c r="I3" s="279"/>
      <x:c r="J3" s="279"/>
      <x:c r="K3" s="279"/>
      <x:c r="L3" s="164"/>
      <x:c r="M3" s="164"/>
      <x:c r="N3" s="164"/>
    </x:row>
    <x:row r="4" ht="20" customHeight="1">
      <x:c r="A4" s="6" t="str">
        <x:v>ID</x:v>
      </x:c>
      <x:c r="B4" s="6" t="str">
        <x:v>Matricule</x:v>
      </x:c>
      <x:c r="C4" s="6" t="str">
        <x:v>Salarié</x:v>
      </x:c>
      <x:c r="D4" s="6" t="str">
        <x:v>Action</x:v>
      </x:c>
      <x:c r="E4" s="6" t="str">
        <x:v>Responsable</x:v>
      </x:c>
      <x:c r="F4" s="6" t="str">
        <x:v>Date début</x:v>
      </x:c>
      <x:c r="G4" s="6" t="str">
        <x:v>Date fin</x:v>
      </x:c>
      <x:c r="H4" s="6" t="str">
        <x:v>Statut</x:v>
      </x:c>
      <x:c r="I4" s="6" t="str">
        <x:v>Avancement</x:v>
      </x:c>
      <x:c r="J4" s="6" t="str">
        <x:v>Priorité</x:v>
      </x:c>
      <x:c r="K4" s="6" t="str">
        <x:v>Preuve / commentaire</x:v>
      </x:c>
      <x:c r="L4" s="164"/>
      <x:c r="M4" s="164"/>
      <x:c r="N4" s="164"/>
    </x:row>
    <x:row r="5" ht="20" customHeight="1">
      <x:c r="A5" s="164" t="str">
        <x:v>ACT-001</x:v>
      </x:c>
      <x:c r="B5" s="164" t="str">
        <x:v>E001</x:v>
      </x:c>
      <x:c r="C5" s="164"/>
      <x:c r="D5" s="164" t="str">
        <x:v>Mettre en place une revue hebdomadaire du pipeline</x:v>
      </x:c>
      <x:c r="E5" s="164" t="str">
        <x:v>Camille Martin</x:v>
      </x:c>
      <x:c r="F5" s="165" t="n">
        <x:v>46218</x:v>
      </x:c>
      <x:c r="G5" s="165" t="n">
        <x:v>46371</x:v>
      </x:c>
      <x:c r="H5" s="164" t="str">
        <x:v>En cours</x:v>
      </x:c>
      <x:c r="I5" s="172" t="n">
        <x:v>0.45</x:v>
      </x:c>
      <x:c r="J5" s="164" t="str">
        <x:v>Haute</x:v>
      </x:c>
      <x:c r="K5" s="164" t="str">
        <x:v>Compte rendu hebdomadaire</x:v>
      </x:c>
      <x:c r="L5" s="164"/>
      <x:c r="M5" s="164"/>
      <x:c r="N5" s="164"/>
    </x:row>
    <x:row r="6" ht="20" customHeight="1">
      <x:c r="A6" s="164" t="str">
        <x:v>ACT-002</x:v>
      </x:c>
      <x:c r="B6" s="164" t="str">
        <x:v>E002</x:v>
      </x:c>
      <x:c r="C6" s="164"/>
      <x:c r="D6" s="164" t="str">
        <x:v>Déployer une FAQ RH interne</x:v>
      </x:c>
      <x:c r="E6" s="164" t="str">
        <x:v>Sofia Bernard</x:v>
      </x:c>
      <x:c r="F6" s="165" t="n">
        <x:v>46223</x:v>
      </x:c>
      <x:c r="G6" s="165" t="n">
        <x:v>46295</x:v>
      </x:c>
      <x:c r="H6" s="164" t="str">
        <x:v>En cours</x:v>
      </x:c>
      <x:c r="I6" s="172" t="n">
        <x:v>0.7</x:v>
      </x:c>
      <x:c r="J6" s="164" t="str">
        <x:v>Moyenne</x:v>
      </x:c>
      <x:c r="K6" s="164" t="str">
        <x:v>FAQ validée par la DRH</x:v>
      </x:c>
      <x:c r="L6" s="164"/>
      <x:c r="M6" s="164"/>
      <x:c r="N6" s="164"/>
    </x:row>
    <x:row r="7" ht="20" customHeight="1">
      <x:c r="A7" s="164" t="str">
        <x:v>ACT-003</x:v>
      </x:c>
      <x:c r="B7" s="164" t="str">
        <x:v>E003</x:v>
      </x:c>
      <x:c r="C7" s="164"/>
      <x:c r="D7" s="164" t="str">
        <x:v>Revoir le plan préventif des 10 équipements critiques</x:v>
      </x:c>
      <x:c r="E7" s="164" t="str">
        <x:v>Lucas Dubois</x:v>
      </x:c>
      <x:c r="F7" s="165" t="n">
        <x:v>46215</x:v>
      </x:c>
      <x:c r="G7" s="165" t="n">
        <x:v>46326</x:v>
      </x:c>
      <x:c r="H7" s="164" t="str">
        <x:v>En cours</x:v>
      </x:c>
      <x:c r="I7" s="172" t="n">
        <x:v>0.55</x:v>
      </x:c>
      <x:c r="J7" s="164" t="str">
        <x:v>Critique</x:v>
      </x:c>
      <x:c r="K7" s="164" t="str">
        <x:v>Plans GMAO mis à jour</x:v>
      </x:c>
      <x:c r="L7" s="164"/>
      <x:c r="M7" s="164"/>
      <x:c r="N7" s="164"/>
    </x:row>
    <x:row r="8" ht="20" customHeight="1">
      <x:c r="A8" s="164" t="str">
        <x:v>ACT-004</x:v>
      </x:c>
      <x:c r="B8" s="164" t="str">
        <x:v>E004</x:v>
      </x:c>
      <x:c r="C8" s="164"/>
      <x:c r="D8" s="164" t="str">
        <x:v>Automatiser le reporting de clôture</x:v>
      </x:c>
      <x:c r="E8" s="164" t="str">
        <x:v>Inès Robert</x:v>
      </x:c>
      <x:c r="F8" s="165" t="n">
        <x:v>46221</x:v>
      </x:c>
      <x:c r="G8" s="165" t="n">
        <x:v>46280</x:v>
      </x:c>
      <x:c r="H8" s="164" t="str">
        <x:v>En cours</x:v>
      </x:c>
      <x:c r="I8" s="172" t="n">
        <x:v>0.6</x:v>
      </x:c>
      <x:c r="J8" s="164" t="str">
        <x:v>Haute</x:v>
      </x:c>
      <x:c r="K8" s="164" t="str">
        <x:v>Tableau Power BI</x:v>
      </x:c>
      <x:c r="L8" s="164"/>
      <x:c r="M8" s="164"/>
      <x:c r="N8" s="164"/>
    </x:row>
    <x:row r="9" ht="20" customHeight="1">
      <x:c r="A9" s="164" t="str">
        <x:v>ACT-005</x:v>
      </x:c>
      <x:c r="B9" s="164" t="str">
        <x:v>E005</x:v>
      </x:c>
      <x:c r="C9" s="164"/>
      <x:c r="D9" s="164" t="str">
        <x:v>Mettre en place un rituel quotidien de 10 minutes</x:v>
      </x:c>
      <x:c r="E9" s="164" t="str">
        <x:v>Hugo Petit</x:v>
      </x:c>
      <x:c r="F9" s="165" t="n">
        <x:v>46216</x:v>
      </x:c>
      <x:c r="G9" s="165" t="n">
        <x:v>46249</x:v>
      </x:c>
      <x:c r="H9" s="164" t="str">
        <x:v>Terminé</x:v>
      </x:c>
      <x:c r="I9" s="172" t="n">
        <x:v>1</x:v>
      </x:c>
      <x:c r="J9" s="164" t="str">
        <x:v>Moyenne</x:v>
      </x:c>
      <x:c r="K9" s="164" t="str">
        <x:v>Compte rendu atelier</x:v>
      </x:c>
      <x:c r="L9" s="164"/>
      <x:c r="M9" s="164"/>
      <x:c r="N9" s="164"/>
    </x:row>
    <x:row r="10" ht="20" customHeight="1">
      <x:c r="A10" s="164" t="str">
        <x:v>ACT-006</x:v>
      </x:c>
      <x:c r="B10" s="164" t="str">
        <x:v>E006</x:v>
      </x:c>
      <x:c r="C10" s="164"/>
      <x:c r="D10" s="164" t="str">
        <x:v>Réduire le stock d’actions correctives ouvertes</x:v>
      </x:c>
      <x:c r="E10" s="164" t="str">
        <x:v>Emma Lefèvre</x:v>
      </x:c>
      <x:c r="F10" s="165" t="n">
        <x:v>46204</x:v>
      </x:c>
      <x:c r="G10" s="165" t="n">
        <x:v>46265</x:v>
      </x:c>
      <x:c r="H10" s="164" t="str">
        <x:v>En cours</x:v>
      </x:c>
      <x:c r="I10" s="172" t="n">
        <x:v>0.8</x:v>
      </x:c>
      <x:c r="J10" s="164" t="str">
        <x:v>Haute</x:v>
      </x:c>
      <x:c r="K10" s="164" t="str">
        <x:v>Revue d’actions</x:v>
      </x:c>
      <x:c r="L10" s="164"/>
      <x:c r="M10" s="164"/>
      <x:c r="N10" s="164"/>
    </x:row>
    <x:row r="11" ht="20" customHeight="1">
      <x:c r="A11" s="164" t="str">
        <x:v>ACT-007</x:v>
      </x:c>
      <x:c r="B11" s="164" t="str">
        <x:v>E007</x:v>
      </x:c>
      <x:c r="C11" s="164"/>
      <x:c r="D11" s="164" t="str">
        <x:v>Créer une matrice de risques fournisseurs</x:v>
      </x:c>
      <x:c r="E11" s="164" t="str">
        <x:v>Adam Moreau</x:v>
      </x:c>
      <x:c r="F11" s="165" t="n">
        <x:v>46225</x:v>
      </x:c>
      <x:c r="G11" s="165" t="n">
        <x:v>46310</x:v>
      </x:c>
      <x:c r="H11" s="164" t="str">
        <x:v>Non démarré</x:v>
      </x:c>
      <x:c r="I11" s="172" t="n">
        <x:v>0.1</x:v>
      </x:c>
      <x:c r="J11" s="164" t="str">
        <x:v>Haute</x:v>
      </x:c>
      <x:c r="K11" s="164" t="str">
        <x:v>Matrice approuvée</x:v>
      </x:c>
      <x:c r="L11" s="164"/>
      <x:c r="M11" s="164"/>
      <x:c r="N11" s="164"/>
    </x:row>
    <x:row r="12" ht="20" customHeight="1">
      <x:c r="A12" s="164" t="str">
        <x:v>ACT-008</x:v>
      </x:c>
      <x:c r="B12" s="164" t="str">
        <x:v>E008</x:v>
      </x:c>
      <x:c r="C12" s="164"/>
      <x:c r="D12" s="164" t="str">
        <x:v>Documenter les 20 incidents IT récurrents</x:v>
      </x:c>
      <x:c r="E12" s="164" t="str">
        <x:v>Lina Simon</x:v>
      </x:c>
      <x:c r="F12" s="165" t="n">
        <x:v>46208</x:v>
      </x:c>
      <x:c r="G12" s="165" t="n">
        <x:v>46266</x:v>
      </x:c>
      <x:c r="H12" s="164" t="str">
        <x:v>En cours</x:v>
      </x:c>
      <x:c r="I12" s="172" t="n">
        <x:v>0.75</x:v>
      </x:c>
      <x:c r="J12" s="164" t="str">
        <x:v>Haute</x:v>
      </x:c>
      <x:c r="K12" s="164" t="str">
        <x:v>Base de connaissances</x:v>
      </x:c>
      <x:c r="L12" s="164"/>
      <x:c r="M12" s="164"/>
      <x:c r="N12" s="164"/>
    </x:row>
    <x:row r="13" ht="20" customHeight="1">
      <x:c r="A13" s="164" t="str">
        <x:v>ACT-009</x:v>
      </x:c>
      <x:c r="B13" s="164" t="str">
        <x:v>E009</x:v>
      </x:c>
      <x:c r="C13" s="164"/>
      <x:c r="D13" s="164" t="str">
        <x:v>Recalibrer les stocks de sécurité</x:v>
      </x:c>
      <x:c r="E13" s="164" t="str">
        <x:v>Yanis Laurent</x:v>
      </x:c>
      <x:c r="F13" s="165" t="n">
        <x:v>46220</x:v>
      </x:c>
      <x:c r="G13" s="165" t="n">
        <x:v>46325</x:v>
      </x:c>
      <x:c r="H13" s="164" t="str">
        <x:v>En cours</x:v>
      </x:c>
      <x:c r="I13" s="172" t="n">
        <x:v>0.5</x:v>
      </x:c>
      <x:c r="J13" s="164" t="str">
        <x:v>Haute</x:v>
      </x:c>
      <x:c r="K13" s="164" t="str">
        <x:v>Paramètres ERP</x:v>
      </x:c>
      <x:c r="L13" s="164"/>
      <x:c r="M13" s="164"/>
      <x:c r="N13" s="164"/>
    </x:row>
    <x:row r="14" ht="20" customHeight="1">
      <x:c r="A14" s="164" t="str">
        <x:v>ACT-010</x:v>
      </x:c>
      <x:c r="B14" s="164" t="str">
        <x:v>E010</x:v>
      </x:c>
      <x:c r="C14" s="164"/>
      <x:c r="D14" s="164" t="str">
        <x:v>Numériser le circuit de validation des notes internes</x:v>
      </x:c>
      <x:c r="E14" s="164" t="str">
        <x:v>Sarah Michel</x:v>
      </x:c>
      <x:c r="F14" s="165" t="n">
        <x:v>46206</x:v>
      </x:c>
      <x:c r="G14" s="165" t="n">
        <x:v>46244</x:v>
      </x:c>
      <x:c r="H14" s="164" t="str">
        <x:v>Terminé</x:v>
      </x:c>
      <x:c r="I14" s="172" t="n">
        <x:v>1</x:v>
      </x:c>
      <x:c r="J14" s="164" t="str">
        <x:v>Moyenne</x:v>
      </x:c>
      <x:c r="K14" s="164" t="str">
        <x:v>Workflow actif</x:v>
      </x:c>
      <x:c r="L14" s="164"/>
      <x:c r="M14" s="164"/>
      <x:c r="N14" s="164"/>
    </x:row>
    <x:row r="15" ht="20" customHeight="1">
      <x:c r="A15" s="164" t="str">
        <x:v>ACT-011</x:v>
      </x:c>
      <x:c r="B15" s="164" t="str">
        <x:v>E012</x:v>
      </x:c>
      <x:c r="C15" s="164"/>
      <x:c r="D15" s="164" t="str">
        <x:v>Créer un rituel S&amp;OP mensuel</x:v>
      </x:c>
      <x:c r="E15" s="164" t="str">
        <x:v>Maya Roux</x:v>
      </x:c>
      <x:c r="F15" s="165" t="n">
        <x:v>46211</x:v>
      </x:c>
      <x:c r="G15" s="165" t="n">
        <x:v>46356</x:v>
      </x:c>
      <x:c r="H15" s="164" t="str">
        <x:v>En cours</x:v>
      </x:c>
      <x:c r="I15" s="172" t="n">
        <x:v>0.35</x:v>
      </x:c>
      <x:c r="J15" s="164" t="str">
        <x:v>Critique</x:v>
      </x:c>
      <x:c r="K15" s="164" t="str">
        <x:v>Compte rendu S&amp;OP</x:v>
      </x:c>
      <x:c r="L15" s="164"/>
      <x:c r="M15" s="164"/>
      <x:c r="N15" s="164"/>
    </x:row>
    <x:row r="16" ht="20" customHeight="1">
      <x:c r="A16" s="164" t="str">
        <x:v>ACT-012</x:v>
      </x:c>
      <x:c r="B16" s="164" t="str">
        <x:v>E014</x:v>
      </x:c>
      <x:c r="C16" s="164"/>
      <x:c r="D16" s="164" t="str">
        <x:v>Mettre en place une check-list de contrôle paie</x:v>
      </x:c>
      <x:c r="E16" s="164" t="str">
        <x:v>Aya Girard</x:v>
      </x:c>
      <x:c r="F16" s="165" t="n">
        <x:v>46214</x:v>
      </x:c>
      <x:c r="G16" s="165" t="n">
        <x:v>46265</x:v>
      </x:c>
      <x:c r="H16" s="164" t="str">
        <x:v>En cours</x:v>
      </x:c>
      <x:c r="I16" s="172" t="n">
        <x:v>0.65</x:v>
      </x:c>
      <x:c r="J16" s="164" t="str">
        <x:v>Haute</x:v>
      </x:c>
      <x:c r="K16" s="164" t="str">
        <x:v>Check-list signée</x:v>
      </x:c>
      <x:c r="L16" s="164"/>
      <x:c r="M16" s="164"/>
      <x:c r="N16" s="164"/>
    </x:row>
    <x:row r="17" ht="20" customHeight="1">
      <x:c r="A17" s="164" t="str"/>
      <x:c r="B17" s="164"/>
      <x:c r="C17" s="164" t="str">
        <x:f>IFERROR(INDEX('Base salariés'!$C$5:$C$54,MATCH(B17,'Base salariés'!$A$5:$A$54,0))&amp;" "&amp;INDEX('Base salariés'!$B$5:$B$54,MATCH(B17,'Base salariés'!$A$5:$A$54,0)),"")</x:f>
      </x:c>
      <x:c r="D17" s="164"/>
      <x:c r="E17" s="164"/>
      <x:c r="F17" s="165"/>
      <x:c r="G17" s="165"/>
      <x:c r="H17" s="164"/>
      <x:c r="I17" s="172"/>
      <x:c r="J17" s="164"/>
      <x:c r="K17" s="164"/>
      <x:c r="L17" s="164"/>
      <x:c r="M17" s="164"/>
      <x:c r="N17" s="164"/>
    </x:row>
    <x:row r="18" ht="20" customHeight="1">
      <x:c r="A18" s="164" t="str"/>
      <x:c r="B18" s="164"/>
      <x:c r="C18" s="164" t="str">
        <x:f>IFERROR(INDEX('Base salariés'!$C$5:$C$54,MATCH(B18,'Base salariés'!$A$5:$A$54,0))&amp;" "&amp;INDEX('Base salariés'!$B$5:$B$54,MATCH(B18,'Base salariés'!$A$5:$A$54,0)),"")</x:f>
      </x:c>
      <x:c r="D18" s="164"/>
      <x:c r="E18" s="164"/>
      <x:c r="F18" s="165"/>
      <x:c r="G18" s="165"/>
      <x:c r="H18" s="164"/>
      <x:c r="I18" s="172"/>
      <x:c r="J18" s="164"/>
      <x:c r="K18" s="164"/>
      <x:c r="L18" s="164"/>
      <x:c r="M18" s="164"/>
      <x:c r="N18" s="164"/>
    </x:row>
    <x:row r="19" ht="20" customHeight="1">
      <x:c r="A19" s="164" t="str"/>
      <x:c r="B19" s="164"/>
      <x:c r="C19" s="164" t="str">
        <x:f>IFERROR(INDEX('Base salariés'!$C$5:$C$54,MATCH(B19,'Base salariés'!$A$5:$A$54,0))&amp;" "&amp;INDEX('Base salariés'!$B$5:$B$54,MATCH(B19,'Base salariés'!$A$5:$A$54,0)),"")</x:f>
      </x:c>
      <x:c r="D19" s="164"/>
      <x:c r="E19" s="164"/>
      <x:c r="F19" s="165"/>
      <x:c r="G19" s="165"/>
      <x:c r="H19" s="164"/>
      <x:c r="I19" s="172"/>
      <x:c r="J19" s="164"/>
      <x:c r="K19" s="164"/>
      <x:c r="L19" s="164"/>
      <x:c r="M19" s="164"/>
      <x:c r="N19" s="164"/>
    </x:row>
    <x:row r="20" ht="20" customHeight="1">
      <x:c r="A20" s="164" t="str"/>
      <x:c r="B20" s="164"/>
      <x:c r="C20" s="164" t="str">
        <x:f>IFERROR(INDEX('Base salariés'!$C$5:$C$54,MATCH(B20,'Base salariés'!$A$5:$A$54,0))&amp;" "&amp;INDEX('Base salariés'!$B$5:$B$54,MATCH(B20,'Base salariés'!$A$5:$A$54,0)),"")</x:f>
      </x:c>
      <x:c r="D20" s="164"/>
      <x:c r="E20" s="164"/>
      <x:c r="F20" s="165"/>
      <x:c r="G20" s="165"/>
      <x:c r="H20" s="164"/>
      <x:c r="I20" s="172"/>
      <x:c r="J20" s="164"/>
      <x:c r="K20" s="164"/>
      <x:c r="L20" s="164"/>
      <x:c r="M20" s="164"/>
      <x:c r="N20" s="164"/>
    </x:row>
    <x:row r="21" ht="20" customHeight="1">
      <x:c r="A21" s="164" t="str"/>
      <x:c r="B21" s="164"/>
      <x:c r="C21" s="164" t="str">
        <x:f>IFERROR(INDEX('Base salariés'!$C$5:$C$54,MATCH(B21,'Base salariés'!$A$5:$A$54,0))&amp;" "&amp;INDEX('Base salariés'!$B$5:$B$54,MATCH(B21,'Base salariés'!$A$5:$A$54,0)),"")</x:f>
      </x:c>
      <x:c r="D21" s="164"/>
      <x:c r="E21" s="164"/>
      <x:c r="F21" s="165"/>
      <x:c r="G21" s="165"/>
      <x:c r="H21" s="164"/>
      <x:c r="I21" s="172"/>
      <x:c r="J21" s="164"/>
      <x:c r="K21" s="164"/>
      <x:c r="L21" s="164"/>
      <x:c r="M21" s="164"/>
      <x:c r="N21" s="164"/>
    </x:row>
    <x:row r="22" ht="20" customHeight="1">
      <x:c r="A22" s="164" t="str"/>
      <x:c r="B22" s="164"/>
      <x:c r="C22" s="164" t="str">
        <x:f>IFERROR(INDEX('Base salariés'!$C$5:$C$54,MATCH(B22,'Base salariés'!$A$5:$A$54,0))&amp;" "&amp;INDEX('Base salariés'!$B$5:$B$54,MATCH(B22,'Base salariés'!$A$5:$A$54,0)),"")</x:f>
      </x:c>
      <x:c r="D22" s="164"/>
      <x:c r="E22" s="164"/>
      <x:c r="F22" s="165"/>
      <x:c r="G22" s="165"/>
      <x:c r="H22" s="164"/>
      <x:c r="I22" s="172"/>
      <x:c r="J22" s="164"/>
      <x:c r="K22" s="164"/>
      <x:c r="L22" s="164"/>
      <x:c r="M22" s="164"/>
      <x:c r="N22" s="164"/>
    </x:row>
    <x:row r="23" ht="20" customHeight="1">
      <x:c r="A23" s="164" t="str"/>
      <x:c r="B23" s="164"/>
      <x:c r="C23" s="164" t="str">
        <x:f>IFERROR(INDEX('Base salariés'!$C$5:$C$54,MATCH(B23,'Base salariés'!$A$5:$A$54,0))&amp;" "&amp;INDEX('Base salariés'!$B$5:$B$54,MATCH(B23,'Base salariés'!$A$5:$A$54,0)),"")</x:f>
      </x:c>
      <x:c r="D23" s="164"/>
      <x:c r="E23" s="164"/>
      <x:c r="F23" s="165"/>
      <x:c r="G23" s="165"/>
      <x:c r="H23" s="164"/>
      <x:c r="I23" s="172"/>
      <x:c r="J23" s="164"/>
      <x:c r="K23" s="164"/>
      <x:c r="L23" s="164"/>
      <x:c r="M23" s="164"/>
      <x:c r="N23" s="164"/>
    </x:row>
    <x:row r="24" ht="20" customHeight="1">
      <x:c r="A24" s="164" t="str"/>
      <x:c r="B24" s="164"/>
      <x:c r="C24" s="164" t="str">
        <x:f>IFERROR(INDEX('Base salariés'!$C$5:$C$54,MATCH(B24,'Base salariés'!$A$5:$A$54,0))&amp;" "&amp;INDEX('Base salariés'!$B$5:$B$54,MATCH(B24,'Base salariés'!$A$5:$A$54,0)),"")</x:f>
      </x:c>
      <x:c r="D24" s="164"/>
      <x:c r="E24" s="164"/>
      <x:c r="F24" s="165"/>
      <x:c r="G24" s="165"/>
      <x:c r="H24" s="164"/>
      <x:c r="I24" s="172"/>
      <x:c r="J24" s="164"/>
      <x:c r="K24" s="164"/>
      <x:c r="L24" s="164"/>
      <x:c r="M24" s="164"/>
      <x:c r="N24" s="164"/>
    </x:row>
    <x:row r="25" ht="20" customHeight="1">
      <x:c r="A25" s="164" t="str"/>
      <x:c r="B25" s="164"/>
      <x:c r="C25" s="164" t="str">
        <x:f>IFERROR(INDEX('Base salariés'!$C$5:$C$54,MATCH(B25,'Base salariés'!$A$5:$A$54,0))&amp;" "&amp;INDEX('Base salariés'!$B$5:$B$54,MATCH(B25,'Base salariés'!$A$5:$A$54,0)),"")</x:f>
      </x:c>
      <x:c r="D25" s="164"/>
      <x:c r="E25" s="164"/>
      <x:c r="F25" s="165"/>
      <x:c r="G25" s="165"/>
      <x:c r="H25" s="164"/>
      <x:c r="I25" s="172"/>
      <x:c r="J25" s="164"/>
      <x:c r="K25" s="164"/>
      <x:c r="L25" s="164"/>
      <x:c r="M25" s="164"/>
      <x:c r="N25" s="164"/>
    </x:row>
    <x:row r="26" ht="20" customHeight="1">
      <x:c r="A26" s="164" t="str"/>
      <x:c r="B26" s="164"/>
      <x:c r="C26" s="164" t="str">
        <x:f>IFERROR(INDEX('Base salariés'!$C$5:$C$54,MATCH(B26,'Base salariés'!$A$5:$A$54,0))&amp;" "&amp;INDEX('Base salariés'!$B$5:$B$54,MATCH(B26,'Base salariés'!$A$5:$A$54,0)),"")</x:f>
      </x:c>
      <x:c r="D26" s="164"/>
      <x:c r="E26" s="164"/>
      <x:c r="F26" s="165"/>
      <x:c r="G26" s="165"/>
      <x:c r="H26" s="164"/>
      <x:c r="I26" s="172"/>
      <x:c r="J26" s="164"/>
      <x:c r="K26" s="164"/>
      <x:c r="L26" s="164"/>
      <x:c r="M26" s="164"/>
      <x:c r="N26" s="164"/>
    </x:row>
    <x:row r="27" ht="20" customHeight="1">
      <x:c r="A27" s="164" t="str"/>
      <x:c r="B27" s="164"/>
      <x:c r="C27" s="164" t="str">
        <x:f>IFERROR(INDEX('Base salariés'!$C$5:$C$54,MATCH(B27,'Base salariés'!$A$5:$A$54,0))&amp;" "&amp;INDEX('Base salariés'!$B$5:$B$54,MATCH(B27,'Base salariés'!$A$5:$A$54,0)),"")</x:f>
      </x:c>
      <x:c r="D27" s="164"/>
      <x:c r="E27" s="164"/>
      <x:c r="F27" s="165"/>
      <x:c r="G27" s="165"/>
      <x:c r="H27" s="164"/>
      <x:c r="I27" s="172"/>
      <x:c r="J27" s="164"/>
      <x:c r="K27" s="164"/>
      <x:c r="L27" s="164"/>
      <x:c r="M27" s="164"/>
      <x:c r="N27" s="164"/>
    </x:row>
    <x:row r="28" ht="20" customHeight="1">
      <x:c r="A28" s="164" t="str"/>
      <x:c r="B28" s="164"/>
      <x:c r="C28" s="164" t="str">
        <x:f>IFERROR(INDEX('Base salariés'!$C$5:$C$54,MATCH(B28,'Base salariés'!$A$5:$A$54,0))&amp;" "&amp;INDEX('Base salariés'!$B$5:$B$54,MATCH(B28,'Base salariés'!$A$5:$A$54,0)),"")</x:f>
      </x:c>
      <x:c r="D28" s="164"/>
      <x:c r="E28" s="164"/>
      <x:c r="F28" s="165"/>
      <x:c r="G28" s="165"/>
      <x:c r="H28" s="164"/>
      <x:c r="I28" s="172"/>
      <x:c r="J28" s="164"/>
      <x:c r="K28" s="164"/>
      <x:c r="L28" s="164"/>
      <x:c r="M28" s="164"/>
      <x:c r="N28" s="164"/>
    </x:row>
    <x:row r="29" ht="20" customHeight="1">
      <x:c r="A29" s="164" t="str"/>
      <x:c r="B29" s="164"/>
      <x:c r="C29" s="164" t="str">
        <x:f>IFERROR(INDEX('Base salariés'!$C$5:$C$54,MATCH(B29,'Base salariés'!$A$5:$A$54,0))&amp;" "&amp;INDEX('Base salariés'!$B$5:$B$54,MATCH(B29,'Base salariés'!$A$5:$A$54,0)),"")</x:f>
      </x:c>
      <x:c r="D29" s="164"/>
      <x:c r="E29" s="164"/>
      <x:c r="F29" s="165"/>
      <x:c r="G29" s="165"/>
      <x:c r="H29" s="164"/>
      <x:c r="I29" s="172"/>
      <x:c r="J29" s="164"/>
      <x:c r="K29" s="164"/>
      <x:c r="L29" s="164"/>
      <x:c r="M29" s="164"/>
      <x:c r="N29" s="164"/>
    </x:row>
    <x:row r="30" ht="20" customHeight="1">
      <x:c r="A30" s="164" t="str"/>
      <x:c r="B30" s="164"/>
      <x:c r="C30" s="164" t="str">
        <x:f>IFERROR(INDEX('Base salariés'!$C$5:$C$54,MATCH(B30,'Base salariés'!$A$5:$A$54,0))&amp;" "&amp;INDEX('Base salariés'!$B$5:$B$54,MATCH(B30,'Base salariés'!$A$5:$A$54,0)),"")</x:f>
      </x:c>
      <x:c r="D30" s="164"/>
      <x:c r="E30" s="164"/>
      <x:c r="F30" s="165"/>
      <x:c r="G30" s="165"/>
      <x:c r="H30" s="164"/>
      <x:c r="I30" s="172"/>
      <x:c r="J30" s="164"/>
      <x:c r="K30" s="164"/>
      <x:c r="L30" s="164"/>
      <x:c r="M30" s="164"/>
      <x:c r="N30" s="164"/>
    </x:row>
    <x:row r="31" ht="20" customHeight="1">
      <x:c r="A31" s="164" t="str"/>
      <x:c r="B31" s="164"/>
      <x:c r="C31" s="164" t="str">
        <x:f>IFERROR(INDEX('Base salariés'!$C$5:$C$54,MATCH(B31,'Base salariés'!$A$5:$A$54,0))&amp;" "&amp;INDEX('Base salariés'!$B$5:$B$54,MATCH(B31,'Base salariés'!$A$5:$A$54,0)),"")</x:f>
      </x:c>
      <x:c r="D31" s="164"/>
      <x:c r="E31" s="164"/>
      <x:c r="F31" s="165"/>
      <x:c r="G31" s="165"/>
      <x:c r="H31" s="164"/>
      <x:c r="I31" s="172"/>
      <x:c r="J31" s="164"/>
      <x:c r="K31" s="164"/>
      <x:c r="L31" s="164"/>
      <x:c r="M31" s="164"/>
      <x:c r="N31" s="164"/>
    </x:row>
    <x:row r="32" ht="20" customHeight="1">
      <x:c r="A32" s="164" t="str"/>
      <x:c r="B32" s="164"/>
      <x:c r="C32" s="164" t="str">
        <x:f>IFERROR(INDEX('Base salariés'!$C$5:$C$54,MATCH(B32,'Base salariés'!$A$5:$A$54,0))&amp;" "&amp;INDEX('Base salariés'!$B$5:$B$54,MATCH(B32,'Base salariés'!$A$5:$A$54,0)),"")</x:f>
      </x:c>
      <x:c r="D32" s="164"/>
      <x:c r="E32" s="164"/>
      <x:c r="F32" s="165"/>
      <x:c r="G32" s="165"/>
      <x:c r="H32" s="164"/>
      <x:c r="I32" s="172"/>
      <x:c r="J32" s="164"/>
      <x:c r="K32" s="164"/>
      <x:c r="L32" s="164"/>
      <x:c r="M32" s="164"/>
      <x:c r="N32" s="164"/>
    </x:row>
    <x:row r="33" ht="20" customHeight="1">
      <x:c r="A33" s="164" t="str"/>
      <x:c r="B33" s="164"/>
      <x:c r="C33" s="164" t="str">
        <x:f>IFERROR(INDEX('Base salariés'!$C$5:$C$54,MATCH(B33,'Base salariés'!$A$5:$A$54,0))&amp;" "&amp;INDEX('Base salariés'!$B$5:$B$54,MATCH(B33,'Base salariés'!$A$5:$A$54,0)),"")</x:f>
      </x:c>
      <x:c r="D33" s="164"/>
      <x:c r="E33" s="164"/>
      <x:c r="F33" s="165"/>
      <x:c r="G33" s="165"/>
      <x:c r="H33" s="164"/>
      <x:c r="I33" s="172"/>
      <x:c r="J33" s="164"/>
      <x:c r="K33" s="164"/>
      <x:c r="L33" s="164"/>
      <x:c r="M33" s="164"/>
      <x:c r="N33" s="164"/>
    </x:row>
    <x:row r="34" ht="20" customHeight="1">
      <x:c r="A34" s="164" t="str"/>
      <x:c r="B34" s="164"/>
      <x:c r="C34" s="164" t="str">
        <x:f>IFERROR(INDEX('Base salariés'!$C$5:$C$54,MATCH(B34,'Base salariés'!$A$5:$A$54,0))&amp;" "&amp;INDEX('Base salariés'!$B$5:$B$54,MATCH(B34,'Base salariés'!$A$5:$A$54,0)),"")</x:f>
      </x:c>
      <x:c r="D34" s="164"/>
      <x:c r="E34" s="164"/>
      <x:c r="F34" s="165"/>
      <x:c r="G34" s="165"/>
      <x:c r="H34" s="164"/>
      <x:c r="I34" s="172"/>
      <x:c r="J34" s="164"/>
      <x:c r="K34" s="164"/>
      <x:c r="L34" s="164"/>
      <x:c r="M34" s="164"/>
      <x:c r="N34" s="164"/>
    </x:row>
    <x:row r="35" ht="20" customHeight="1">
      <x:c r="A35" s="164" t="str"/>
      <x:c r="B35" s="164"/>
      <x:c r="C35" s="164" t="str">
        <x:f>IFERROR(INDEX('Base salariés'!$C$5:$C$54,MATCH(B35,'Base salariés'!$A$5:$A$54,0))&amp;" "&amp;INDEX('Base salariés'!$B$5:$B$54,MATCH(B35,'Base salariés'!$A$5:$A$54,0)),"")</x:f>
      </x:c>
      <x:c r="D35" s="164"/>
      <x:c r="E35" s="164"/>
      <x:c r="F35" s="165"/>
      <x:c r="G35" s="165"/>
      <x:c r="H35" s="164"/>
      <x:c r="I35" s="172"/>
      <x:c r="J35" s="164"/>
      <x:c r="K35" s="164"/>
      <x:c r="L35" s="164"/>
      <x:c r="M35" s="164"/>
      <x:c r="N35" s="164"/>
    </x:row>
    <x:row r="36" ht="20" customHeight="1">
      <x:c r="A36" s="164" t="str"/>
      <x:c r="B36" s="164"/>
      <x:c r="C36" s="164" t="str">
        <x:f>IFERROR(INDEX('Base salariés'!$C$5:$C$54,MATCH(B36,'Base salariés'!$A$5:$A$54,0))&amp;" "&amp;INDEX('Base salariés'!$B$5:$B$54,MATCH(B36,'Base salariés'!$A$5:$A$54,0)),"")</x:f>
      </x:c>
      <x:c r="D36" s="164"/>
      <x:c r="E36" s="164"/>
      <x:c r="F36" s="165"/>
      <x:c r="G36" s="165"/>
      <x:c r="H36" s="164"/>
      <x:c r="I36" s="172"/>
      <x:c r="J36" s="164"/>
      <x:c r="K36" s="164"/>
      <x:c r="L36" s="164"/>
      <x:c r="M36" s="164"/>
      <x:c r="N36" s="164"/>
    </x:row>
    <x:row r="37" ht="20" customHeight="1">
      <x:c r="A37" s="164" t="str"/>
      <x:c r="B37" s="164"/>
      <x:c r="C37" s="164" t="str">
        <x:f>IFERROR(INDEX('Base salariés'!$C$5:$C$54,MATCH(B37,'Base salariés'!$A$5:$A$54,0))&amp;" "&amp;INDEX('Base salariés'!$B$5:$B$54,MATCH(B37,'Base salariés'!$A$5:$A$54,0)),"")</x:f>
      </x:c>
      <x:c r="D37" s="164"/>
      <x:c r="E37" s="164"/>
      <x:c r="F37" s="165"/>
      <x:c r="G37" s="165"/>
      <x:c r="H37" s="164"/>
      <x:c r="I37" s="172"/>
      <x:c r="J37" s="164"/>
      <x:c r="K37" s="164"/>
      <x:c r="L37" s="164"/>
      <x:c r="M37" s="164"/>
      <x:c r="N37" s="164"/>
    </x:row>
    <x:row r="38" ht="20" customHeight="1">
      <x:c r="A38" s="164" t="str"/>
      <x:c r="B38" s="164"/>
      <x:c r="C38" s="164" t="str">
        <x:f>IFERROR(INDEX('Base salariés'!$C$5:$C$54,MATCH(B38,'Base salariés'!$A$5:$A$54,0))&amp;" "&amp;INDEX('Base salariés'!$B$5:$B$54,MATCH(B38,'Base salariés'!$A$5:$A$54,0)),"")</x:f>
      </x:c>
      <x:c r="D38" s="164"/>
      <x:c r="E38" s="164"/>
      <x:c r="F38" s="165"/>
      <x:c r="G38" s="165"/>
      <x:c r="H38" s="164"/>
      <x:c r="I38" s="172"/>
      <x:c r="J38" s="164"/>
      <x:c r="K38" s="164"/>
      <x:c r="L38" s="164"/>
      <x:c r="M38" s="164"/>
      <x:c r="N38" s="164"/>
    </x:row>
    <x:row r="39" ht="20" customHeight="1">
      <x:c r="A39" s="164" t="str"/>
      <x:c r="B39" s="164"/>
      <x:c r="C39" s="164" t="str">
        <x:f>IFERROR(INDEX('Base salariés'!$C$5:$C$54,MATCH(B39,'Base salariés'!$A$5:$A$54,0))&amp;" "&amp;INDEX('Base salariés'!$B$5:$B$54,MATCH(B39,'Base salariés'!$A$5:$A$54,0)),"")</x:f>
      </x:c>
      <x:c r="D39" s="164"/>
      <x:c r="E39" s="164"/>
      <x:c r="F39" s="165"/>
      <x:c r="G39" s="165"/>
      <x:c r="H39" s="164"/>
      <x:c r="I39" s="172"/>
      <x:c r="J39" s="164"/>
      <x:c r="K39" s="164"/>
      <x:c r="L39" s="164"/>
      <x:c r="M39" s="164"/>
      <x:c r="N39" s="164"/>
    </x:row>
    <x:row r="40" ht="20" customHeight="1">
      <x:c r="A40" s="164" t="str"/>
      <x:c r="B40" s="164"/>
      <x:c r="C40" s="164" t="str">
        <x:f>IFERROR(INDEX('Base salariés'!$C$5:$C$54,MATCH(B40,'Base salariés'!$A$5:$A$54,0))&amp;" "&amp;INDEX('Base salariés'!$B$5:$B$54,MATCH(B40,'Base salariés'!$A$5:$A$54,0)),"")</x:f>
      </x:c>
      <x:c r="D40" s="164"/>
      <x:c r="E40" s="164"/>
      <x:c r="F40" s="165"/>
      <x:c r="G40" s="165"/>
      <x:c r="H40" s="164"/>
      <x:c r="I40" s="172"/>
      <x:c r="J40" s="164"/>
      <x:c r="K40" s="164"/>
      <x:c r="L40" s="164"/>
      <x:c r="M40" s="164"/>
      <x:c r="N40" s="164"/>
    </x:row>
    <x:row r="41" ht="20" customHeight="1">
      <x:c r="A41" s="164" t="str"/>
      <x:c r="B41" s="164"/>
      <x:c r="C41" s="164" t="str">
        <x:f>IFERROR(INDEX('Base salariés'!$C$5:$C$54,MATCH(B41,'Base salariés'!$A$5:$A$54,0))&amp;" "&amp;INDEX('Base salariés'!$B$5:$B$54,MATCH(B41,'Base salariés'!$A$5:$A$54,0)),"")</x:f>
      </x:c>
      <x:c r="D41" s="164"/>
      <x:c r="E41" s="164"/>
      <x:c r="F41" s="165"/>
      <x:c r="G41" s="165"/>
      <x:c r="H41" s="164"/>
      <x:c r="I41" s="172"/>
      <x:c r="J41" s="164"/>
      <x:c r="K41" s="164"/>
      <x:c r="L41" s="164"/>
      <x:c r="M41" s="164"/>
      <x:c r="N41" s="164"/>
    </x:row>
    <x:row r="42" ht="20" customHeight="1">
      <x:c r="A42" s="164" t="str"/>
      <x:c r="B42" s="164"/>
      <x:c r="C42" s="164" t="str">
        <x:f>IFERROR(INDEX('Base salariés'!$C$5:$C$54,MATCH(B42,'Base salariés'!$A$5:$A$54,0))&amp;" "&amp;INDEX('Base salariés'!$B$5:$B$54,MATCH(B42,'Base salariés'!$A$5:$A$54,0)),"")</x:f>
      </x:c>
      <x:c r="D42" s="164"/>
      <x:c r="E42" s="164"/>
      <x:c r="F42" s="165"/>
      <x:c r="G42" s="165"/>
      <x:c r="H42" s="164"/>
      <x:c r="I42" s="172"/>
      <x:c r="J42" s="164"/>
      <x:c r="K42" s="164"/>
      <x:c r="L42" s="164"/>
      <x:c r="M42" s="164"/>
      <x:c r="N42" s="164"/>
    </x:row>
    <x:row r="43" ht="20" customHeight="1">
      <x:c r="A43" s="164" t="str"/>
      <x:c r="B43" s="164"/>
      <x:c r="C43" s="164" t="str">
        <x:f>IFERROR(INDEX('Base salariés'!$C$5:$C$54,MATCH(B43,'Base salariés'!$A$5:$A$54,0))&amp;" "&amp;INDEX('Base salariés'!$B$5:$B$54,MATCH(B43,'Base salariés'!$A$5:$A$54,0)),"")</x:f>
      </x:c>
      <x:c r="D43" s="164"/>
      <x:c r="E43" s="164"/>
      <x:c r="F43" s="165"/>
      <x:c r="G43" s="165"/>
      <x:c r="H43" s="164"/>
      <x:c r="I43" s="172"/>
      <x:c r="J43" s="164"/>
      <x:c r="K43" s="164"/>
      <x:c r="L43" s="164"/>
      <x:c r="M43" s="164"/>
      <x:c r="N43" s="164"/>
    </x:row>
    <x:row r="44" ht="20" customHeight="1">
      <x:c r="A44" s="164" t="str"/>
      <x:c r="B44" s="164"/>
      <x:c r="C44" s="164" t="str">
        <x:f>IFERROR(INDEX('Base salariés'!$C$5:$C$54,MATCH(B44,'Base salariés'!$A$5:$A$54,0))&amp;" "&amp;INDEX('Base salariés'!$B$5:$B$54,MATCH(B44,'Base salariés'!$A$5:$A$54,0)),"")</x:f>
      </x:c>
      <x:c r="D44" s="164"/>
      <x:c r="E44" s="164"/>
      <x:c r="F44" s="165"/>
      <x:c r="G44" s="165"/>
      <x:c r="H44" s="164"/>
      <x:c r="I44" s="172"/>
      <x:c r="J44" s="164"/>
      <x:c r="K44" s="164"/>
      <x:c r="L44" s="164"/>
      <x:c r="M44" s="164"/>
      <x:c r="N44" s="164"/>
    </x:row>
    <x:row r="45" ht="20" customHeight="1">
      <x:c r="A45" s="164" t="str"/>
      <x:c r="B45" s="164"/>
      <x:c r="C45" s="164" t="str">
        <x:f>IFERROR(INDEX('Base salariés'!$C$5:$C$54,MATCH(B45,'Base salariés'!$A$5:$A$54,0))&amp;" "&amp;INDEX('Base salariés'!$B$5:$B$54,MATCH(B45,'Base salariés'!$A$5:$A$54,0)),"")</x:f>
      </x:c>
      <x:c r="D45" s="164"/>
      <x:c r="E45" s="164"/>
      <x:c r="F45" s="165"/>
      <x:c r="G45" s="165"/>
      <x:c r="H45" s="164"/>
      <x:c r="I45" s="172"/>
      <x:c r="J45" s="164"/>
      <x:c r="K45" s="164"/>
      <x:c r="L45" s="164"/>
      <x:c r="M45" s="164"/>
      <x:c r="N45" s="164"/>
    </x:row>
    <x:row r="46" ht="20" customHeight="1">
      <x:c r="A46" s="164" t="str"/>
      <x:c r="B46" s="164"/>
      <x:c r="C46" s="164" t="str">
        <x:f>IFERROR(INDEX('Base salariés'!$C$5:$C$54,MATCH(B46,'Base salariés'!$A$5:$A$54,0))&amp;" "&amp;INDEX('Base salariés'!$B$5:$B$54,MATCH(B46,'Base salariés'!$A$5:$A$54,0)),"")</x:f>
      </x:c>
      <x:c r="D46" s="164"/>
      <x:c r="E46" s="164"/>
      <x:c r="F46" s="165"/>
      <x:c r="G46" s="165"/>
      <x:c r="H46" s="164"/>
      <x:c r="I46" s="172"/>
      <x:c r="J46" s="164"/>
      <x:c r="K46" s="164"/>
      <x:c r="L46" s="164"/>
      <x:c r="M46" s="164"/>
      <x:c r="N46" s="164"/>
    </x:row>
    <x:row r="47" ht="20" customHeight="1">
      <x:c r="A47" s="164" t="str"/>
      <x:c r="B47" s="164"/>
      <x:c r="C47" s="164" t="str">
        <x:f>IFERROR(INDEX('Base salariés'!$C$5:$C$54,MATCH(B47,'Base salariés'!$A$5:$A$54,0))&amp;" "&amp;INDEX('Base salariés'!$B$5:$B$54,MATCH(B47,'Base salariés'!$A$5:$A$54,0)),"")</x:f>
      </x:c>
      <x:c r="D47" s="164"/>
      <x:c r="E47" s="164"/>
      <x:c r="F47" s="165"/>
      <x:c r="G47" s="165"/>
      <x:c r="H47" s="164"/>
      <x:c r="I47" s="172"/>
      <x:c r="J47" s="164"/>
      <x:c r="K47" s="164"/>
      <x:c r="L47" s="164"/>
      <x:c r="M47" s="164"/>
      <x:c r="N47" s="164"/>
    </x:row>
    <x:row r="48" ht="20" customHeight="1">
      <x:c r="A48" s="164" t="str"/>
      <x:c r="B48" s="164"/>
      <x:c r="C48" s="164" t="str">
        <x:f>IFERROR(INDEX('Base salariés'!$C$5:$C$54,MATCH(B48,'Base salariés'!$A$5:$A$54,0))&amp;" "&amp;INDEX('Base salariés'!$B$5:$B$54,MATCH(B48,'Base salariés'!$A$5:$A$54,0)),"")</x:f>
      </x:c>
      <x:c r="D48" s="164"/>
      <x:c r="E48" s="164"/>
      <x:c r="F48" s="165"/>
      <x:c r="G48" s="165"/>
      <x:c r="H48" s="164"/>
      <x:c r="I48" s="172"/>
      <x:c r="J48" s="164"/>
      <x:c r="K48" s="164"/>
      <x:c r="L48" s="164"/>
      <x:c r="M48" s="164"/>
      <x:c r="N48" s="164"/>
    </x:row>
    <x:row r="49" ht="20" customHeight="1">
      <x:c r="A49" s="164" t="str"/>
      <x:c r="B49" s="164"/>
      <x:c r="C49" s="164" t="str">
        <x:f>IFERROR(INDEX('Base salariés'!$C$5:$C$54,MATCH(B49,'Base salariés'!$A$5:$A$54,0))&amp;" "&amp;INDEX('Base salariés'!$B$5:$B$54,MATCH(B49,'Base salariés'!$A$5:$A$54,0)),"")</x:f>
      </x:c>
      <x:c r="D49" s="164"/>
      <x:c r="E49" s="164"/>
      <x:c r="F49" s="165"/>
      <x:c r="G49" s="165"/>
      <x:c r="H49" s="164"/>
      <x:c r="I49" s="172"/>
      <x:c r="J49" s="164"/>
      <x:c r="K49" s="164"/>
      <x:c r="L49" s="164"/>
      <x:c r="M49" s="164"/>
      <x:c r="N49" s="164"/>
    </x:row>
    <x:row r="50" ht="20" customHeight="1">
      <x:c r="A50" s="164" t="str"/>
      <x:c r="B50" s="164"/>
      <x:c r="C50" s="164" t="str">
        <x:f>IFERROR(INDEX('Base salariés'!$C$5:$C$54,MATCH(B50,'Base salariés'!$A$5:$A$54,0))&amp;" "&amp;INDEX('Base salariés'!$B$5:$B$54,MATCH(B50,'Base salariés'!$A$5:$A$54,0)),"")</x:f>
      </x:c>
      <x:c r="D50" s="164"/>
      <x:c r="E50" s="164"/>
      <x:c r="F50" s="165"/>
      <x:c r="G50" s="165"/>
      <x:c r="H50" s="164"/>
      <x:c r="I50" s="172"/>
      <x:c r="J50" s="164"/>
      <x:c r="K50" s="164"/>
      <x:c r="L50" s="164"/>
      <x:c r="M50" s="164"/>
      <x:c r="N50" s="164"/>
    </x:row>
    <x:row r="51" ht="20" customHeight="1">
      <x:c r="A51" s="164" t="str"/>
      <x:c r="B51" s="164"/>
      <x:c r="C51" s="164" t="str">
        <x:f>IFERROR(INDEX('Base salariés'!$C$5:$C$54,MATCH(B51,'Base salariés'!$A$5:$A$54,0))&amp;" "&amp;INDEX('Base salariés'!$B$5:$B$54,MATCH(B51,'Base salariés'!$A$5:$A$54,0)),"")</x:f>
      </x:c>
      <x:c r="D51" s="164"/>
      <x:c r="E51" s="164"/>
      <x:c r="F51" s="165"/>
      <x:c r="G51" s="165"/>
      <x:c r="H51" s="164"/>
      <x:c r="I51" s="172"/>
      <x:c r="J51" s="164"/>
      <x:c r="K51" s="164"/>
      <x:c r="L51" s="164"/>
      <x:c r="M51" s="164"/>
      <x:c r="N51" s="164"/>
    </x:row>
    <x:row r="52" ht="20" customHeight="1">
      <x:c r="A52" s="164" t="str"/>
      <x:c r="B52" s="164"/>
      <x:c r="C52" s="164" t="str">
        <x:f>IFERROR(INDEX('Base salariés'!$C$5:$C$54,MATCH(B52,'Base salariés'!$A$5:$A$54,0))&amp;" "&amp;INDEX('Base salariés'!$B$5:$B$54,MATCH(B52,'Base salariés'!$A$5:$A$54,0)),"")</x:f>
      </x:c>
      <x:c r="D52" s="164"/>
      <x:c r="E52" s="164"/>
      <x:c r="F52" s="165"/>
      <x:c r="G52" s="165"/>
      <x:c r="H52" s="164"/>
      <x:c r="I52" s="172"/>
      <x:c r="J52" s="164"/>
      <x:c r="K52" s="164"/>
      <x:c r="L52" s="164"/>
      <x:c r="M52" s="164"/>
      <x:c r="N52" s="164"/>
    </x:row>
    <x:row r="53" ht="20" customHeight="1">
      <x:c r="A53" s="164" t="str"/>
      <x:c r="B53" s="164"/>
      <x:c r="C53" s="164" t="str">
        <x:f>IFERROR(INDEX('Base salariés'!$C$5:$C$54,MATCH(B53,'Base salariés'!$A$5:$A$54,0))&amp;" "&amp;INDEX('Base salariés'!$B$5:$B$54,MATCH(B53,'Base salariés'!$A$5:$A$54,0)),"")</x:f>
      </x:c>
      <x:c r="D53" s="164"/>
      <x:c r="E53" s="164"/>
      <x:c r="F53" s="165"/>
      <x:c r="G53" s="165"/>
      <x:c r="H53" s="164"/>
      <x:c r="I53" s="172"/>
      <x:c r="J53" s="164"/>
      <x:c r="K53" s="164"/>
      <x:c r="L53" s="164"/>
      <x:c r="M53" s="164"/>
      <x:c r="N53" s="164"/>
    </x:row>
    <x:row r="54" ht="20" customHeight="1">
      <x:c r="A54" s="164" t="str"/>
      <x:c r="B54" s="164"/>
      <x:c r="C54" s="164" t="str">
        <x:f>IFERROR(INDEX('Base salariés'!$C$5:$C$54,MATCH(B54,'Base salariés'!$A$5:$A$54,0))&amp;" "&amp;INDEX('Base salariés'!$B$5:$B$54,MATCH(B54,'Base salariés'!$A$5:$A$54,0)),"")</x:f>
      </x:c>
      <x:c r="D54" s="164"/>
      <x:c r="E54" s="164"/>
      <x:c r="F54" s="165"/>
      <x:c r="G54" s="165"/>
      <x:c r="H54" s="164"/>
      <x:c r="I54" s="172"/>
      <x:c r="J54" s="164"/>
      <x:c r="K54" s="164"/>
      <x:c r="L54" s="164"/>
      <x:c r="M54" s="164"/>
      <x:c r="N54" s="164"/>
    </x:row>
    <x:row r="55" ht="20" customHeight="1">
      <x:c r="A55" s="164" t="str"/>
      <x:c r="B55" s="164"/>
      <x:c r="C55" s="164" t="str">
        <x:f>IFERROR(INDEX('Base salariés'!$C$5:$C$54,MATCH(B55,'Base salariés'!$A$5:$A$54,0))&amp;" "&amp;INDEX('Base salariés'!$B$5:$B$54,MATCH(B55,'Base salariés'!$A$5:$A$54,0)),"")</x:f>
      </x:c>
      <x:c r="D55" s="164"/>
      <x:c r="E55" s="164"/>
      <x:c r="F55" s="165"/>
      <x:c r="G55" s="165"/>
      <x:c r="H55" s="164"/>
      <x:c r="I55" s="172"/>
      <x:c r="J55" s="164"/>
      <x:c r="K55" s="164"/>
      <x:c r="L55" s="164"/>
      <x:c r="M55" s="164"/>
      <x:c r="N55" s="164"/>
    </x:row>
    <x:row r="56" ht="20" customHeight="1">
      <x:c r="A56" s="164" t="str"/>
      <x:c r="B56" s="164"/>
      <x:c r="C56" s="164" t="str">
        <x:f>IFERROR(INDEX('Base salariés'!$C$5:$C$54,MATCH(B56,'Base salariés'!$A$5:$A$54,0))&amp;" "&amp;INDEX('Base salariés'!$B$5:$B$54,MATCH(B56,'Base salariés'!$A$5:$A$54,0)),"")</x:f>
      </x:c>
      <x:c r="D56" s="164"/>
      <x:c r="E56" s="164"/>
      <x:c r="F56" s="165"/>
      <x:c r="G56" s="165"/>
      <x:c r="H56" s="164"/>
      <x:c r="I56" s="172"/>
      <x:c r="J56" s="164"/>
      <x:c r="K56" s="164"/>
      <x:c r="L56" s="164"/>
      <x:c r="M56" s="164"/>
      <x:c r="N56" s="164"/>
    </x:row>
    <x:row r="57" ht="20" customHeight="1">
      <x:c r="A57" s="164" t="str"/>
      <x:c r="B57" s="164"/>
      <x:c r="C57" s="164" t="str">
        <x:f>IFERROR(INDEX('Base salariés'!$C$5:$C$54,MATCH(B57,'Base salariés'!$A$5:$A$54,0))&amp;" "&amp;INDEX('Base salariés'!$B$5:$B$54,MATCH(B57,'Base salariés'!$A$5:$A$54,0)),"")</x:f>
      </x:c>
      <x:c r="D57" s="164"/>
      <x:c r="E57" s="164"/>
      <x:c r="F57" s="165"/>
      <x:c r="G57" s="165"/>
      <x:c r="H57" s="164"/>
      <x:c r="I57" s="172"/>
      <x:c r="J57" s="164"/>
      <x:c r="K57" s="164"/>
      <x:c r="L57" s="164"/>
      <x:c r="M57" s="164"/>
      <x:c r="N57" s="164"/>
    </x:row>
    <x:row r="58" ht="20" customHeight="1">
      <x:c r="A58" s="164" t="str"/>
      <x:c r="B58" s="164"/>
      <x:c r="C58" s="164" t="str">
        <x:f>IFERROR(INDEX('Base salariés'!$C$5:$C$54,MATCH(B58,'Base salariés'!$A$5:$A$54,0))&amp;" "&amp;INDEX('Base salariés'!$B$5:$B$54,MATCH(B58,'Base salariés'!$A$5:$A$54,0)),"")</x:f>
      </x:c>
      <x:c r="D58" s="164"/>
      <x:c r="E58" s="164"/>
      <x:c r="F58" s="165"/>
      <x:c r="G58" s="165"/>
      <x:c r="H58" s="164"/>
      <x:c r="I58" s="172"/>
      <x:c r="J58" s="164"/>
      <x:c r="K58" s="164"/>
      <x:c r="L58" s="164"/>
      <x:c r="M58" s="164"/>
      <x:c r="N58" s="164"/>
    </x:row>
    <x:row r="59" ht="20" customHeight="1">
      <x:c r="A59" s="164" t="str"/>
      <x:c r="B59" s="164"/>
      <x:c r="C59" s="164" t="str">
        <x:f>IFERROR(INDEX('Base salariés'!$C$5:$C$54,MATCH(B59,'Base salariés'!$A$5:$A$54,0))&amp;" "&amp;INDEX('Base salariés'!$B$5:$B$54,MATCH(B59,'Base salariés'!$A$5:$A$54,0)),"")</x:f>
      </x:c>
      <x:c r="D59" s="164"/>
      <x:c r="E59" s="164"/>
      <x:c r="F59" s="165"/>
      <x:c r="G59" s="165"/>
      <x:c r="H59" s="164"/>
      <x:c r="I59" s="172"/>
      <x:c r="J59" s="164"/>
      <x:c r="K59" s="164"/>
      <x:c r="L59" s="164"/>
      <x:c r="M59" s="164"/>
      <x:c r="N59" s="164"/>
    </x:row>
    <x:row r="60" ht="20" customHeight="1">
      <x:c r="A60" s="164" t="str"/>
      <x:c r="B60" s="164"/>
      <x:c r="C60" s="164" t="str">
        <x:f>IFERROR(INDEX('Base salariés'!$C$5:$C$54,MATCH(B60,'Base salariés'!$A$5:$A$54,0))&amp;" "&amp;INDEX('Base salariés'!$B$5:$B$54,MATCH(B60,'Base salariés'!$A$5:$A$54,0)),"")</x:f>
      </x:c>
      <x:c r="D60" s="164"/>
      <x:c r="E60" s="164"/>
      <x:c r="F60" s="165"/>
      <x:c r="G60" s="165"/>
      <x:c r="H60" s="164"/>
      <x:c r="I60" s="172"/>
      <x:c r="J60" s="164"/>
      <x:c r="K60" s="164"/>
      <x:c r="L60" s="164"/>
      <x:c r="M60" s="164"/>
      <x:c r="N60" s="164"/>
    </x:row>
    <x:row r="61" ht="20" customHeight="1">
      <x:c r="A61" s="164" t="str"/>
      <x:c r="B61" s="164"/>
      <x:c r="C61" s="164" t="str">
        <x:f>IFERROR(INDEX('Base salariés'!$C$5:$C$54,MATCH(B61,'Base salariés'!$A$5:$A$54,0))&amp;" "&amp;INDEX('Base salariés'!$B$5:$B$54,MATCH(B61,'Base salariés'!$A$5:$A$54,0)),"")</x:f>
      </x:c>
      <x:c r="D61" s="164"/>
      <x:c r="E61" s="164"/>
      <x:c r="F61" s="165"/>
      <x:c r="G61" s="165"/>
      <x:c r="H61" s="164"/>
      <x:c r="I61" s="172"/>
      <x:c r="J61" s="164"/>
      <x:c r="K61" s="164"/>
      <x:c r="L61" s="164"/>
      <x:c r="M61" s="164"/>
      <x:c r="N61" s="164"/>
    </x:row>
    <x:row r="62" ht="20" customHeight="1">
      <x:c r="A62" s="164" t="str"/>
      <x:c r="B62" s="164"/>
      <x:c r="C62" s="164" t="str">
        <x:f>IFERROR(INDEX('Base salariés'!$C$5:$C$54,MATCH(B62,'Base salariés'!$A$5:$A$54,0))&amp;" "&amp;INDEX('Base salariés'!$B$5:$B$54,MATCH(B62,'Base salariés'!$A$5:$A$54,0)),"")</x:f>
      </x:c>
      <x:c r="D62" s="164"/>
      <x:c r="E62" s="164"/>
      <x:c r="F62" s="165"/>
      <x:c r="G62" s="165"/>
      <x:c r="H62" s="164"/>
      <x:c r="I62" s="172"/>
      <x:c r="J62" s="164"/>
      <x:c r="K62" s="164"/>
      <x:c r="L62" s="164"/>
      <x:c r="M62" s="164"/>
      <x:c r="N62" s="164"/>
    </x:row>
    <x:row r="63" ht="20" customHeight="1">
      <x:c r="A63" s="164" t="str"/>
      <x:c r="B63" s="164"/>
      <x:c r="C63" s="164" t="str">
        <x:f>IFERROR(INDEX('Base salariés'!$C$5:$C$54,MATCH(B63,'Base salariés'!$A$5:$A$54,0))&amp;" "&amp;INDEX('Base salariés'!$B$5:$B$54,MATCH(B63,'Base salariés'!$A$5:$A$54,0)),"")</x:f>
      </x:c>
      <x:c r="D63" s="164"/>
      <x:c r="E63" s="164"/>
      <x:c r="F63" s="165"/>
      <x:c r="G63" s="165"/>
      <x:c r="H63" s="164"/>
      <x:c r="I63" s="172"/>
      <x:c r="J63" s="164"/>
      <x:c r="K63" s="164"/>
      <x:c r="L63" s="164"/>
      <x:c r="M63" s="164"/>
      <x:c r="N63" s="164"/>
    </x:row>
    <x:row r="64" ht="20" customHeight="1">
      <x:c r="A64" s="164" t="str"/>
      <x:c r="B64" s="164"/>
      <x:c r="C64" s="164" t="str">
        <x:f>IFERROR(INDEX('Base salariés'!$C$5:$C$54,MATCH(B64,'Base salariés'!$A$5:$A$54,0))&amp;" "&amp;INDEX('Base salariés'!$B$5:$B$54,MATCH(B64,'Base salariés'!$A$5:$A$54,0)),"")</x:f>
      </x:c>
      <x:c r="D64" s="164"/>
      <x:c r="E64" s="164"/>
      <x:c r="F64" s="165"/>
      <x:c r="G64" s="165"/>
      <x:c r="H64" s="164"/>
      <x:c r="I64" s="172"/>
      <x:c r="J64" s="164"/>
      <x:c r="K64" s="164"/>
      <x:c r="L64" s="164"/>
      <x:c r="M64" s="164"/>
      <x:c r="N64" s="164"/>
    </x:row>
    <x:row r="65" ht="20" customHeight="1">
      <x:c r="A65" s="164" t="str"/>
      <x:c r="B65" s="164"/>
      <x:c r="C65" s="164" t="str">
        <x:f>IFERROR(INDEX('Base salariés'!$C$5:$C$54,MATCH(B65,'Base salariés'!$A$5:$A$54,0))&amp;" "&amp;INDEX('Base salariés'!$B$5:$B$54,MATCH(B65,'Base salariés'!$A$5:$A$54,0)),"")</x:f>
      </x:c>
      <x:c r="D65" s="164"/>
      <x:c r="E65" s="164"/>
      <x:c r="F65" s="165"/>
      <x:c r="G65" s="165"/>
      <x:c r="H65" s="164"/>
      <x:c r="I65" s="172"/>
      <x:c r="J65" s="164"/>
      <x:c r="K65" s="164"/>
      <x:c r="L65" s="164"/>
      <x:c r="M65" s="164"/>
      <x:c r="N65" s="164"/>
    </x:row>
    <x:row r="66" ht="20" customHeight="1">
      <x:c r="A66" s="164" t="str"/>
      <x:c r="B66" s="164"/>
      <x:c r="C66" s="164" t="str">
        <x:f>IFERROR(INDEX('Base salariés'!$C$5:$C$54,MATCH(B66,'Base salariés'!$A$5:$A$54,0))&amp;" "&amp;INDEX('Base salariés'!$B$5:$B$54,MATCH(B66,'Base salariés'!$A$5:$A$54,0)),"")</x:f>
      </x:c>
      <x:c r="D66" s="164"/>
      <x:c r="E66" s="164"/>
      <x:c r="F66" s="165"/>
      <x:c r="G66" s="165"/>
      <x:c r="H66" s="164"/>
      <x:c r="I66" s="172"/>
      <x:c r="J66" s="164"/>
      <x:c r="K66" s="164"/>
      <x:c r="L66" s="164"/>
      <x:c r="M66" s="164"/>
      <x:c r="N66" s="164"/>
    </x:row>
    <x:row r="67" ht="20" customHeight="1">
      <x:c r="A67" s="164" t="str"/>
      <x:c r="B67" s="164"/>
      <x:c r="C67" s="164" t="str">
        <x:f>IFERROR(INDEX('Base salariés'!$C$5:$C$54,MATCH(B67,'Base salariés'!$A$5:$A$54,0))&amp;" "&amp;INDEX('Base salariés'!$B$5:$B$54,MATCH(B67,'Base salariés'!$A$5:$A$54,0)),"")</x:f>
      </x:c>
      <x:c r="D67" s="164"/>
      <x:c r="E67" s="164"/>
      <x:c r="F67" s="165"/>
      <x:c r="G67" s="165"/>
      <x:c r="H67" s="164"/>
      <x:c r="I67" s="172"/>
      <x:c r="J67" s="164"/>
      <x:c r="K67" s="164"/>
      <x:c r="L67" s="164"/>
      <x:c r="M67" s="164"/>
      <x:c r="N67" s="164"/>
    </x:row>
    <x:row r="68" ht="20" customHeight="1">
      <x:c r="A68" s="164" t="str"/>
      <x:c r="B68" s="164"/>
      <x:c r="C68" s="164" t="str">
        <x:f>IFERROR(INDEX('Base salariés'!$C$5:$C$54,MATCH(B68,'Base salariés'!$A$5:$A$54,0))&amp;" "&amp;INDEX('Base salariés'!$B$5:$B$54,MATCH(B68,'Base salariés'!$A$5:$A$54,0)),"")</x:f>
      </x:c>
      <x:c r="D68" s="164"/>
      <x:c r="E68" s="164"/>
      <x:c r="F68" s="165"/>
      <x:c r="G68" s="165"/>
      <x:c r="H68" s="164"/>
      <x:c r="I68" s="172"/>
      <x:c r="J68" s="164"/>
      <x:c r="K68" s="164"/>
      <x:c r="L68" s="164"/>
      <x:c r="M68" s="164"/>
      <x:c r="N68" s="164"/>
    </x:row>
    <x:row r="69" ht="20" customHeight="1">
      <x:c r="A69" s="164" t="str"/>
      <x:c r="B69" s="164"/>
      <x:c r="C69" s="164" t="str">
        <x:f>IFERROR(INDEX('Base salariés'!$C$5:$C$54,MATCH(B69,'Base salariés'!$A$5:$A$54,0))&amp;" "&amp;INDEX('Base salariés'!$B$5:$B$54,MATCH(B69,'Base salariés'!$A$5:$A$54,0)),"")</x:f>
      </x:c>
      <x:c r="D69" s="164"/>
      <x:c r="E69" s="164"/>
      <x:c r="F69" s="165"/>
      <x:c r="G69" s="165"/>
      <x:c r="H69" s="164"/>
      <x:c r="I69" s="172"/>
      <x:c r="J69" s="164"/>
      <x:c r="K69" s="164"/>
      <x:c r="L69" s="164"/>
      <x:c r="M69" s="164"/>
      <x:c r="N69" s="164"/>
    </x:row>
    <x:row r="70" ht="20" customHeight="1">
      <x:c r="A70" s="164" t="str"/>
      <x:c r="B70" s="164"/>
      <x:c r="C70" s="164" t="str">
        <x:f>IFERROR(INDEX('Base salariés'!$C$5:$C$54,MATCH(B70,'Base salariés'!$A$5:$A$54,0))&amp;" "&amp;INDEX('Base salariés'!$B$5:$B$54,MATCH(B70,'Base salariés'!$A$5:$A$54,0)),"")</x:f>
      </x:c>
      <x:c r="D70" s="164"/>
      <x:c r="E70" s="164"/>
      <x:c r="F70" s="165"/>
      <x:c r="G70" s="165"/>
      <x:c r="H70" s="164"/>
      <x:c r="I70" s="172"/>
      <x:c r="J70" s="164"/>
      <x:c r="K70" s="164"/>
      <x:c r="L70" s="164"/>
      <x:c r="M70" s="164"/>
      <x:c r="N70" s="164"/>
    </x:row>
    <x:row r="71" ht="20" customHeight="1">
      <x:c r="A71" s="164" t="str"/>
      <x:c r="B71" s="164"/>
      <x:c r="C71" s="164" t="str">
        <x:f>IFERROR(INDEX('Base salariés'!$C$5:$C$54,MATCH(B71,'Base salariés'!$A$5:$A$54,0))&amp;" "&amp;INDEX('Base salariés'!$B$5:$B$54,MATCH(B71,'Base salariés'!$A$5:$A$54,0)),"")</x:f>
      </x:c>
      <x:c r="D71" s="164"/>
      <x:c r="E71" s="164"/>
      <x:c r="F71" s="165"/>
      <x:c r="G71" s="165"/>
      <x:c r="H71" s="164"/>
      <x:c r="I71" s="172"/>
      <x:c r="J71" s="164"/>
      <x:c r="K71" s="164"/>
      <x:c r="L71" s="164"/>
      <x:c r="M71" s="164"/>
      <x:c r="N71" s="164"/>
    </x:row>
    <x:row r="72" ht="20" customHeight="1">
      <x:c r="A72" s="164" t="str"/>
      <x:c r="B72" s="164"/>
      <x:c r="C72" s="164" t="str">
        <x:f>IFERROR(INDEX('Base salariés'!$C$5:$C$54,MATCH(B72,'Base salariés'!$A$5:$A$54,0))&amp;" "&amp;INDEX('Base salariés'!$B$5:$B$54,MATCH(B72,'Base salariés'!$A$5:$A$54,0)),"")</x:f>
      </x:c>
      <x:c r="D72" s="164"/>
      <x:c r="E72" s="164"/>
      <x:c r="F72" s="165"/>
      <x:c r="G72" s="165"/>
      <x:c r="H72" s="164"/>
      <x:c r="I72" s="172"/>
      <x:c r="J72" s="164"/>
      <x:c r="K72" s="164"/>
      <x:c r="L72" s="164"/>
      <x:c r="M72" s="164"/>
      <x:c r="N72" s="164"/>
    </x:row>
    <x:row r="73" ht="20" customHeight="1">
      <x:c r="A73" s="164" t="str"/>
      <x:c r="B73" s="164"/>
      <x:c r="C73" s="164" t="str">
        <x:f>IFERROR(INDEX('Base salariés'!$C$5:$C$54,MATCH(B73,'Base salariés'!$A$5:$A$54,0))&amp;" "&amp;INDEX('Base salariés'!$B$5:$B$54,MATCH(B73,'Base salariés'!$A$5:$A$54,0)),"")</x:f>
      </x:c>
      <x:c r="D73" s="164"/>
      <x:c r="E73" s="164"/>
      <x:c r="F73" s="165"/>
      <x:c r="G73" s="165"/>
      <x:c r="H73" s="164"/>
      <x:c r="I73" s="172"/>
      <x:c r="J73" s="164"/>
      <x:c r="K73" s="164"/>
      <x:c r="L73" s="164"/>
      <x:c r="M73" s="164"/>
      <x:c r="N73" s="164"/>
    </x:row>
    <x:row r="74" ht="20" customHeight="1">
      <x:c r="A74" s="164" t="str"/>
      <x:c r="B74" s="164"/>
      <x:c r="C74" s="164" t="str">
        <x:f>IFERROR(INDEX('Base salariés'!$C$5:$C$54,MATCH(B74,'Base salariés'!$A$5:$A$54,0))&amp;" "&amp;INDEX('Base salariés'!$B$5:$B$54,MATCH(B74,'Base salariés'!$A$5:$A$54,0)),"")</x:f>
      </x:c>
      <x:c r="D74" s="164"/>
      <x:c r="E74" s="164"/>
      <x:c r="F74" s="165"/>
      <x:c r="G74" s="165"/>
      <x:c r="H74" s="164"/>
      <x:c r="I74" s="172"/>
      <x:c r="J74" s="164"/>
      <x:c r="K74" s="164"/>
      <x:c r="L74" s="164"/>
      <x:c r="M74" s="164"/>
      <x:c r="N74" s="164"/>
    </x:row>
    <x:row r="75" ht="20" customHeight="1">
      <x:c r="A75" s="164" t="str"/>
      <x:c r="B75" s="164"/>
      <x:c r="C75" s="164" t="str">
        <x:f>IFERROR(INDEX('Base salariés'!$C$5:$C$54,MATCH(B75,'Base salariés'!$A$5:$A$54,0))&amp;" "&amp;INDEX('Base salariés'!$B$5:$B$54,MATCH(B75,'Base salariés'!$A$5:$A$54,0)),"")</x:f>
      </x:c>
      <x:c r="D75" s="164"/>
      <x:c r="E75" s="164"/>
      <x:c r="F75" s="165"/>
      <x:c r="G75" s="165"/>
      <x:c r="H75" s="164"/>
      <x:c r="I75" s="172"/>
      <x:c r="J75" s="164"/>
      <x:c r="K75" s="164"/>
      <x:c r="L75" s="164"/>
      <x:c r="M75" s="164"/>
      <x:c r="N75" s="164"/>
    </x:row>
    <x:row r="76" ht="20" customHeight="1">
      <x:c r="A76" s="164" t="str"/>
      <x:c r="B76" s="164"/>
      <x:c r="C76" s="164" t="str">
        <x:f>IFERROR(INDEX('Base salariés'!$C$5:$C$54,MATCH(B76,'Base salariés'!$A$5:$A$54,0))&amp;" "&amp;INDEX('Base salariés'!$B$5:$B$54,MATCH(B76,'Base salariés'!$A$5:$A$54,0)),"")</x:f>
      </x:c>
      <x:c r="D76" s="164"/>
      <x:c r="E76" s="164"/>
      <x:c r="F76" s="165"/>
      <x:c r="G76" s="165"/>
      <x:c r="H76" s="164"/>
      <x:c r="I76" s="172"/>
      <x:c r="J76" s="164"/>
      <x:c r="K76" s="164"/>
      <x:c r="L76" s="164"/>
      <x:c r="M76" s="164"/>
      <x:c r="N76" s="164"/>
    </x:row>
    <x:row r="77" ht="20" customHeight="1">
      <x:c r="A77" s="164" t="str"/>
      <x:c r="B77" s="164"/>
      <x:c r="C77" s="164" t="str">
        <x:f>IFERROR(INDEX('Base salariés'!$C$5:$C$54,MATCH(B77,'Base salariés'!$A$5:$A$54,0))&amp;" "&amp;INDEX('Base salariés'!$B$5:$B$54,MATCH(B77,'Base salariés'!$A$5:$A$54,0)),"")</x:f>
      </x:c>
      <x:c r="D77" s="164"/>
      <x:c r="E77" s="164"/>
      <x:c r="F77" s="165"/>
      <x:c r="G77" s="165"/>
      <x:c r="H77" s="164"/>
      <x:c r="I77" s="172"/>
      <x:c r="J77" s="164"/>
      <x:c r="K77" s="164"/>
      <x:c r="L77" s="164"/>
      <x:c r="M77" s="164"/>
      <x:c r="N77" s="164"/>
    </x:row>
    <x:row r="78" ht="20" customHeight="1">
      <x:c r="A78" s="164" t="str"/>
      <x:c r="B78" s="164"/>
      <x:c r="C78" s="164" t="str">
        <x:f>IFERROR(INDEX('Base salariés'!$C$5:$C$54,MATCH(B78,'Base salariés'!$A$5:$A$54,0))&amp;" "&amp;INDEX('Base salariés'!$B$5:$B$54,MATCH(B78,'Base salariés'!$A$5:$A$54,0)),"")</x:f>
      </x:c>
      <x:c r="D78" s="164"/>
      <x:c r="E78" s="164"/>
      <x:c r="F78" s="165"/>
      <x:c r="G78" s="165"/>
      <x:c r="H78" s="164"/>
      <x:c r="I78" s="172"/>
      <x:c r="J78" s="164"/>
      <x:c r="K78" s="164"/>
      <x:c r="L78" s="164"/>
      <x:c r="M78" s="164"/>
      <x:c r="N78" s="164"/>
    </x:row>
    <x:row r="79" ht="20" customHeight="1">
      <x:c r="A79" s="164" t="str"/>
      <x:c r="B79" s="164"/>
      <x:c r="C79" s="164" t="str">
        <x:f>IFERROR(INDEX('Base salariés'!$C$5:$C$54,MATCH(B79,'Base salariés'!$A$5:$A$54,0))&amp;" "&amp;INDEX('Base salariés'!$B$5:$B$54,MATCH(B79,'Base salariés'!$A$5:$A$54,0)),"")</x:f>
      </x:c>
      <x:c r="D79" s="164"/>
      <x:c r="E79" s="164"/>
      <x:c r="F79" s="165"/>
      <x:c r="G79" s="165"/>
      <x:c r="H79" s="164"/>
      <x:c r="I79" s="172"/>
      <x:c r="J79" s="164"/>
      <x:c r="K79" s="164"/>
      <x:c r="L79" s="164"/>
      <x:c r="M79" s="164"/>
      <x:c r="N79" s="164"/>
    </x:row>
    <x:row r="80" ht="20" customHeight="1">
      <x:c r="A80" s="164" t="str"/>
      <x:c r="B80" s="164"/>
      <x:c r="C80" s="164" t="str">
        <x:f>IFERROR(INDEX('Base salariés'!$C$5:$C$54,MATCH(B80,'Base salariés'!$A$5:$A$54,0))&amp;" "&amp;INDEX('Base salariés'!$B$5:$B$54,MATCH(B80,'Base salariés'!$A$5:$A$54,0)),"")</x:f>
      </x:c>
      <x:c r="D80" s="164"/>
      <x:c r="E80" s="164"/>
      <x:c r="F80" s="165"/>
      <x:c r="G80" s="165"/>
      <x:c r="H80" s="164"/>
      <x:c r="I80" s="172"/>
      <x:c r="J80" s="164"/>
      <x:c r="K80" s="164"/>
      <x:c r="L80" s="164"/>
      <x:c r="M80" s="164"/>
      <x:c r="N80" s="164"/>
    </x:row>
    <x:row r="81" ht="20" customHeight="1">
      <x:c r="A81" s="164" t="str"/>
      <x:c r="B81" s="164"/>
      <x:c r="C81" s="164" t="str">
        <x:f>IFERROR(INDEX('Base salariés'!$C$5:$C$54,MATCH(B81,'Base salariés'!$A$5:$A$54,0))&amp;" "&amp;INDEX('Base salariés'!$B$5:$B$54,MATCH(B81,'Base salariés'!$A$5:$A$54,0)),"")</x:f>
      </x:c>
      <x:c r="D81" s="164"/>
      <x:c r="E81" s="164"/>
      <x:c r="F81" s="165"/>
      <x:c r="G81" s="165"/>
      <x:c r="H81" s="164"/>
      <x:c r="I81" s="172"/>
      <x:c r="J81" s="164"/>
      <x:c r="K81" s="164"/>
      <x:c r="L81" s="164"/>
      <x:c r="M81" s="164"/>
      <x:c r="N81" s="164"/>
    </x:row>
    <x:row r="82" ht="20" customHeight="1">
      <x:c r="A82" s="164" t="str"/>
      <x:c r="B82" s="164"/>
      <x:c r="C82" s="164" t="str">
        <x:f>IFERROR(INDEX('Base salariés'!$C$5:$C$54,MATCH(B82,'Base salariés'!$A$5:$A$54,0))&amp;" "&amp;INDEX('Base salariés'!$B$5:$B$54,MATCH(B82,'Base salariés'!$A$5:$A$54,0)),"")</x:f>
      </x:c>
      <x:c r="D82" s="164"/>
      <x:c r="E82" s="164"/>
      <x:c r="F82" s="165"/>
      <x:c r="G82" s="165"/>
      <x:c r="H82" s="164"/>
      <x:c r="I82" s="172"/>
      <x:c r="J82" s="164"/>
      <x:c r="K82" s="164"/>
      <x:c r="L82" s="164"/>
      <x:c r="M82" s="164"/>
      <x:c r="N82" s="164"/>
    </x:row>
    <x:row r="83" ht="20" customHeight="1">
      <x:c r="A83" s="164" t="str"/>
      <x:c r="B83" s="164"/>
      <x:c r="C83" s="164" t="str">
        <x:f>IFERROR(INDEX('Base salariés'!$C$5:$C$54,MATCH(B83,'Base salariés'!$A$5:$A$54,0))&amp;" "&amp;INDEX('Base salariés'!$B$5:$B$54,MATCH(B83,'Base salariés'!$A$5:$A$54,0)),"")</x:f>
      </x:c>
      <x:c r="D83" s="164"/>
      <x:c r="E83" s="164"/>
      <x:c r="F83" s="165"/>
      <x:c r="G83" s="165"/>
      <x:c r="H83" s="164"/>
      <x:c r="I83" s="172"/>
      <x:c r="J83" s="164"/>
      <x:c r="K83" s="164"/>
      <x:c r="L83" s="164"/>
      <x:c r="M83" s="164"/>
      <x:c r="N83" s="164"/>
    </x:row>
    <x:row r="84" ht="20" customHeight="1">
      <x:c r="A84" s="164" t="str"/>
      <x:c r="B84" s="164"/>
      <x:c r="C84" s="164" t="str">
        <x:f>IFERROR(INDEX('Base salariés'!$C$5:$C$54,MATCH(B84,'Base salariés'!$A$5:$A$54,0))&amp;" "&amp;INDEX('Base salariés'!$B$5:$B$54,MATCH(B84,'Base salariés'!$A$5:$A$54,0)),"")</x:f>
      </x:c>
      <x:c r="D84" s="164"/>
      <x:c r="E84" s="164"/>
      <x:c r="F84" s="165"/>
      <x:c r="G84" s="165"/>
      <x:c r="H84" s="164"/>
      <x:c r="I84" s="172"/>
      <x:c r="J84" s="164"/>
      <x:c r="K84" s="164"/>
      <x:c r="L84" s="164"/>
      <x:c r="M84" s="164"/>
      <x:c r="N84" s="164"/>
    </x:row>
    <x:row r="85" ht="20" customHeight="1">
      <x:c r="A85" s="164" t="str"/>
      <x:c r="B85" s="164"/>
      <x:c r="C85" s="164" t="str">
        <x:f>IFERROR(INDEX('Base salariés'!$C$5:$C$54,MATCH(B85,'Base salariés'!$A$5:$A$54,0))&amp;" "&amp;INDEX('Base salariés'!$B$5:$B$54,MATCH(B85,'Base salariés'!$A$5:$A$54,0)),"")</x:f>
      </x:c>
      <x:c r="D85" s="164"/>
      <x:c r="E85" s="164"/>
      <x:c r="F85" s="165"/>
      <x:c r="G85" s="165"/>
      <x:c r="H85" s="164"/>
      <x:c r="I85" s="172"/>
      <x:c r="J85" s="164"/>
      <x:c r="K85" s="164"/>
      <x:c r="L85" s="164"/>
      <x:c r="M85" s="164"/>
      <x:c r="N85" s="164"/>
    </x:row>
    <x:row r="86" ht="20" customHeight="1">
      <x:c r="A86" s="164" t="str"/>
      <x:c r="B86" s="164"/>
      <x:c r="C86" s="164" t="str">
        <x:f>IFERROR(INDEX('Base salariés'!$C$5:$C$54,MATCH(B86,'Base salariés'!$A$5:$A$54,0))&amp;" "&amp;INDEX('Base salariés'!$B$5:$B$54,MATCH(B86,'Base salariés'!$A$5:$A$54,0)),"")</x:f>
      </x:c>
      <x:c r="D86" s="164"/>
      <x:c r="E86" s="164"/>
      <x:c r="F86" s="165"/>
      <x:c r="G86" s="165"/>
      <x:c r="H86" s="164"/>
      <x:c r="I86" s="172"/>
      <x:c r="J86" s="164"/>
      <x:c r="K86" s="164"/>
      <x:c r="L86" s="164"/>
      <x:c r="M86" s="164"/>
      <x:c r="N86" s="164"/>
    </x:row>
    <x:row r="87" ht="20" customHeight="1">
      <x:c r="A87" s="164" t="str"/>
      <x:c r="B87" s="164"/>
      <x:c r="C87" s="164" t="str">
        <x:f>IFERROR(INDEX('Base salariés'!$C$5:$C$54,MATCH(B87,'Base salariés'!$A$5:$A$54,0))&amp;" "&amp;INDEX('Base salariés'!$B$5:$B$54,MATCH(B87,'Base salariés'!$A$5:$A$54,0)),"")</x:f>
      </x:c>
      <x:c r="D87" s="164"/>
      <x:c r="E87" s="164"/>
      <x:c r="F87" s="165"/>
      <x:c r="G87" s="165"/>
      <x:c r="H87" s="164"/>
      <x:c r="I87" s="172"/>
      <x:c r="J87" s="164"/>
      <x:c r="K87" s="164"/>
      <x:c r="L87" s="164"/>
      <x:c r="M87" s="164"/>
      <x:c r="N87" s="164"/>
    </x:row>
    <x:row r="88" ht="20" customHeight="1">
      <x:c r="A88" s="164" t="str"/>
      <x:c r="B88" s="164"/>
      <x:c r="C88" s="164" t="str">
        <x:f>IFERROR(INDEX('Base salariés'!$C$5:$C$54,MATCH(B88,'Base salariés'!$A$5:$A$54,0))&amp;" "&amp;INDEX('Base salariés'!$B$5:$B$54,MATCH(B88,'Base salariés'!$A$5:$A$54,0)),"")</x:f>
      </x:c>
      <x:c r="D88" s="164"/>
      <x:c r="E88" s="164"/>
      <x:c r="F88" s="165"/>
      <x:c r="G88" s="165"/>
      <x:c r="H88" s="164"/>
      <x:c r="I88" s="172"/>
      <x:c r="J88" s="164"/>
      <x:c r="K88" s="164"/>
      <x:c r="L88" s="164"/>
      <x:c r="M88" s="164"/>
      <x:c r="N88" s="164"/>
    </x:row>
    <x:row r="89" ht="20" customHeight="1">
      <x:c r="A89" s="164" t="str"/>
      <x:c r="B89" s="164"/>
      <x:c r="C89" s="164" t="str">
        <x:f>IFERROR(INDEX('Base salariés'!$C$5:$C$54,MATCH(B89,'Base salariés'!$A$5:$A$54,0))&amp;" "&amp;INDEX('Base salariés'!$B$5:$B$54,MATCH(B89,'Base salariés'!$A$5:$A$54,0)),"")</x:f>
      </x:c>
      <x:c r="D89" s="164"/>
      <x:c r="E89" s="164"/>
      <x:c r="F89" s="165"/>
      <x:c r="G89" s="165"/>
      <x:c r="H89" s="164"/>
      <x:c r="I89" s="172"/>
      <x:c r="J89" s="164"/>
      <x:c r="K89" s="164"/>
      <x:c r="L89" s="164"/>
      <x:c r="M89" s="164"/>
      <x:c r="N89" s="164"/>
    </x:row>
    <x:row r="90" ht="20" customHeight="1">
      <x:c r="A90" s="164" t="str"/>
      <x:c r="B90" s="164"/>
      <x:c r="C90" s="164" t="str">
        <x:f>IFERROR(INDEX('Base salariés'!$C$5:$C$54,MATCH(B90,'Base salariés'!$A$5:$A$54,0))&amp;" "&amp;INDEX('Base salariés'!$B$5:$B$54,MATCH(B90,'Base salariés'!$A$5:$A$54,0)),"")</x:f>
      </x:c>
      <x:c r="D90" s="164"/>
      <x:c r="E90" s="164"/>
      <x:c r="F90" s="165"/>
      <x:c r="G90" s="165"/>
      <x:c r="H90" s="164"/>
      <x:c r="I90" s="172"/>
      <x:c r="J90" s="164"/>
      <x:c r="K90" s="164"/>
      <x:c r="L90" s="164"/>
      <x:c r="M90" s="164"/>
      <x:c r="N90" s="164"/>
    </x:row>
    <x:row r="91" ht="20" customHeight="1">
      <x:c r="A91" s="164" t="str"/>
      <x:c r="B91" s="164"/>
      <x:c r="C91" s="164" t="str">
        <x:f>IFERROR(INDEX('Base salariés'!$C$5:$C$54,MATCH(B91,'Base salariés'!$A$5:$A$54,0))&amp;" "&amp;INDEX('Base salariés'!$B$5:$B$54,MATCH(B91,'Base salariés'!$A$5:$A$54,0)),"")</x:f>
      </x:c>
      <x:c r="D91" s="164"/>
      <x:c r="E91" s="164"/>
      <x:c r="F91" s="165"/>
      <x:c r="G91" s="165"/>
      <x:c r="H91" s="164"/>
      <x:c r="I91" s="172"/>
      <x:c r="J91" s="164"/>
      <x:c r="K91" s="164"/>
      <x:c r="L91" s="164"/>
      <x:c r="M91" s="164"/>
      <x:c r="N91" s="164"/>
    </x:row>
    <x:row r="92" ht="20" customHeight="1">
      <x:c r="A92" s="164" t="str"/>
      <x:c r="B92" s="164"/>
      <x:c r="C92" s="164" t="str">
        <x:f>IFERROR(INDEX('Base salariés'!$C$5:$C$54,MATCH(B92,'Base salariés'!$A$5:$A$54,0))&amp;" "&amp;INDEX('Base salariés'!$B$5:$B$54,MATCH(B92,'Base salariés'!$A$5:$A$54,0)),"")</x:f>
      </x:c>
      <x:c r="D92" s="164"/>
      <x:c r="E92" s="164"/>
      <x:c r="F92" s="165"/>
      <x:c r="G92" s="165"/>
      <x:c r="H92" s="164"/>
      <x:c r="I92" s="172"/>
      <x:c r="J92" s="164"/>
      <x:c r="K92" s="164"/>
      <x:c r="L92" s="164"/>
      <x:c r="M92" s="164"/>
      <x:c r="N92" s="164"/>
    </x:row>
    <x:row r="93" ht="20" customHeight="1">
      <x:c r="A93" s="164" t="str"/>
      <x:c r="B93" s="164"/>
      <x:c r="C93" s="164" t="str">
        <x:f>IFERROR(INDEX('Base salariés'!$C$5:$C$54,MATCH(B93,'Base salariés'!$A$5:$A$54,0))&amp;" "&amp;INDEX('Base salariés'!$B$5:$B$54,MATCH(B93,'Base salariés'!$A$5:$A$54,0)),"")</x:f>
      </x:c>
      <x:c r="D93" s="164"/>
      <x:c r="E93" s="164"/>
      <x:c r="F93" s="165"/>
      <x:c r="G93" s="165"/>
      <x:c r="H93" s="164"/>
      <x:c r="I93" s="172"/>
      <x:c r="J93" s="164"/>
      <x:c r="K93" s="164"/>
      <x:c r="L93" s="164"/>
      <x:c r="M93" s="164"/>
      <x:c r="N93" s="164"/>
    </x:row>
    <x:row r="94" ht="20" customHeight="1">
      <x:c r="A94" s="164" t="str"/>
      <x:c r="B94" s="164"/>
      <x:c r="C94" s="164" t="str">
        <x:f>IFERROR(INDEX('Base salariés'!$C$5:$C$54,MATCH(B94,'Base salariés'!$A$5:$A$54,0))&amp;" "&amp;INDEX('Base salariés'!$B$5:$B$54,MATCH(B94,'Base salariés'!$A$5:$A$54,0)),"")</x:f>
      </x:c>
      <x:c r="D94" s="164"/>
      <x:c r="E94" s="164"/>
      <x:c r="F94" s="165"/>
      <x:c r="G94" s="165"/>
      <x:c r="H94" s="164"/>
      <x:c r="I94" s="172"/>
      <x:c r="J94" s="164"/>
      <x:c r="K94" s="164"/>
      <x:c r="L94" s="164"/>
      <x:c r="M94" s="164"/>
      <x:c r="N94" s="164"/>
    </x:row>
    <x:row r="95" ht="20" customHeight="1">
      <x:c r="A95" s="164" t="str"/>
      <x:c r="B95" s="164"/>
      <x:c r="C95" s="164" t="str">
        <x:f>IFERROR(INDEX('Base salariés'!$C$5:$C$54,MATCH(B95,'Base salariés'!$A$5:$A$54,0))&amp;" "&amp;INDEX('Base salariés'!$B$5:$B$54,MATCH(B95,'Base salariés'!$A$5:$A$54,0)),"")</x:f>
      </x:c>
      <x:c r="D95" s="164"/>
      <x:c r="E95" s="164"/>
      <x:c r="F95" s="165"/>
      <x:c r="G95" s="165"/>
      <x:c r="H95" s="164"/>
      <x:c r="I95" s="172"/>
      <x:c r="J95" s="164"/>
      <x:c r="K95" s="164"/>
      <x:c r="L95" s="164"/>
      <x:c r="M95" s="164"/>
      <x:c r="N95" s="164"/>
    </x:row>
    <x:row r="96" ht="20" customHeight="1">
      <x:c r="A96" s="164" t="str"/>
      <x:c r="B96" s="164"/>
      <x:c r="C96" s="164" t="str">
        <x:f>IFERROR(INDEX('Base salariés'!$C$5:$C$54,MATCH(B96,'Base salariés'!$A$5:$A$54,0))&amp;" "&amp;INDEX('Base salariés'!$B$5:$B$54,MATCH(B96,'Base salariés'!$A$5:$A$54,0)),"")</x:f>
      </x:c>
      <x:c r="D96" s="164"/>
      <x:c r="E96" s="164"/>
      <x:c r="F96" s="165"/>
      <x:c r="G96" s="165"/>
      <x:c r="H96" s="164"/>
      <x:c r="I96" s="172"/>
      <x:c r="J96" s="164"/>
      <x:c r="K96" s="164"/>
      <x:c r="L96" s="164"/>
      <x:c r="M96" s="164"/>
      <x:c r="N96" s="164"/>
    </x:row>
    <x:row r="97" ht="20" customHeight="1">
      <x:c r="A97" s="164" t="str"/>
      <x:c r="B97" s="164"/>
      <x:c r="C97" s="164" t="str">
        <x:f>IFERROR(INDEX('Base salariés'!$C$5:$C$54,MATCH(B97,'Base salariés'!$A$5:$A$54,0))&amp;" "&amp;INDEX('Base salariés'!$B$5:$B$54,MATCH(B97,'Base salariés'!$A$5:$A$54,0)),"")</x:f>
      </x:c>
      <x:c r="D97" s="164"/>
      <x:c r="E97" s="164"/>
      <x:c r="F97" s="165"/>
      <x:c r="G97" s="165"/>
      <x:c r="H97" s="164"/>
      <x:c r="I97" s="172"/>
      <x:c r="J97" s="164"/>
      <x:c r="K97" s="164"/>
      <x:c r="L97" s="164"/>
      <x:c r="M97" s="164"/>
      <x:c r="N97" s="164"/>
    </x:row>
    <x:row r="98" ht="20" customHeight="1">
      <x:c r="A98" s="164" t="str"/>
      <x:c r="B98" s="164"/>
      <x:c r="C98" s="164" t="str">
        <x:f>IFERROR(INDEX('Base salariés'!$C$5:$C$54,MATCH(B98,'Base salariés'!$A$5:$A$54,0))&amp;" "&amp;INDEX('Base salariés'!$B$5:$B$54,MATCH(B98,'Base salariés'!$A$5:$A$54,0)),"")</x:f>
      </x:c>
      <x:c r="D98" s="164"/>
      <x:c r="E98" s="164"/>
      <x:c r="F98" s="165"/>
      <x:c r="G98" s="165"/>
      <x:c r="H98" s="164"/>
      <x:c r="I98" s="172"/>
      <x:c r="J98" s="164"/>
      <x:c r="K98" s="164"/>
      <x:c r="L98" s="164"/>
      <x:c r="M98" s="164"/>
      <x:c r="N98" s="164"/>
    </x:row>
    <x:row r="99" ht="20" customHeight="1">
      <x:c r="A99" s="164" t="str"/>
      <x:c r="B99" s="164"/>
      <x:c r="C99" s="164" t="str">
        <x:f>IFERROR(INDEX('Base salariés'!$C$5:$C$54,MATCH(B99,'Base salariés'!$A$5:$A$54,0))&amp;" "&amp;INDEX('Base salariés'!$B$5:$B$54,MATCH(B99,'Base salariés'!$A$5:$A$54,0)),"")</x:f>
      </x:c>
      <x:c r="D99" s="164"/>
      <x:c r="E99" s="164"/>
      <x:c r="F99" s="165"/>
      <x:c r="G99" s="165"/>
      <x:c r="H99" s="164"/>
      <x:c r="I99" s="172"/>
      <x:c r="J99" s="164"/>
      <x:c r="K99" s="164"/>
      <x:c r="L99" s="164"/>
      <x:c r="M99" s="164"/>
      <x:c r="N99" s="164"/>
    </x:row>
    <x:row r="100" ht="20" customHeight="1">
      <x:c r="A100" s="164" t="str"/>
      <x:c r="B100" s="164"/>
      <x:c r="C100" s="164" t="str">
        <x:f>IFERROR(INDEX('Base salariés'!$C$5:$C$54,MATCH(B100,'Base salariés'!$A$5:$A$54,0))&amp;" "&amp;INDEX('Base salariés'!$B$5:$B$54,MATCH(B100,'Base salariés'!$A$5:$A$54,0)),"")</x:f>
      </x:c>
      <x:c r="D100" s="164"/>
      <x:c r="E100" s="164"/>
      <x:c r="F100" s="165"/>
      <x:c r="G100" s="165"/>
      <x:c r="H100" s="164"/>
      <x:c r="I100" s="172"/>
      <x:c r="J100" s="164"/>
      <x:c r="K100" s="164"/>
      <x:c r="L100" s="164"/>
      <x:c r="M100" s="164"/>
      <x:c r="N100" s="164"/>
    </x:row>
    <x:row r="101" ht="20" customHeight="1">
      <x:c r="A101" s="164" t="str"/>
      <x:c r="B101" s="164"/>
      <x:c r="C101" s="164" t="str">
        <x:f>IFERROR(INDEX('Base salariés'!$C$5:$C$54,MATCH(B101,'Base salariés'!$A$5:$A$54,0))&amp;" "&amp;INDEX('Base salariés'!$B$5:$B$54,MATCH(B101,'Base salariés'!$A$5:$A$54,0)),"")</x:f>
      </x:c>
      <x:c r="D101" s="164"/>
      <x:c r="E101" s="164"/>
      <x:c r="F101" s="165"/>
      <x:c r="G101" s="165"/>
      <x:c r="H101" s="164"/>
      <x:c r="I101" s="172"/>
      <x:c r="J101" s="164"/>
      <x:c r="K101" s="164"/>
      <x:c r="L101" s="164"/>
      <x:c r="M101" s="164"/>
      <x:c r="N101" s="164"/>
    </x:row>
    <x:row r="102" ht="20" customHeight="1">
      <x:c r="A102" s="164" t="str"/>
      <x:c r="B102" s="164"/>
      <x:c r="C102" s="164" t="str">
        <x:f>IFERROR(INDEX('Base salariés'!$C$5:$C$54,MATCH(B102,'Base salariés'!$A$5:$A$54,0))&amp;" "&amp;INDEX('Base salariés'!$B$5:$B$54,MATCH(B102,'Base salariés'!$A$5:$A$54,0)),"")</x:f>
      </x:c>
      <x:c r="D102" s="164"/>
      <x:c r="E102" s="164"/>
      <x:c r="F102" s="165"/>
      <x:c r="G102" s="165"/>
      <x:c r="H102" s="164"/>
      <x:c r="I102" s="172"/>
      <x:c r="J102" s="164"/>
      <x:c r="K102" s="164"/>
      <x:c r="L102" s="164"/>
      <x:c r="M102" s="164"/>
      <x:c r="N102" s="164"/>
    </x:row>
    <x:row r="103" ht="20" customHeight="1">
      <x:c r="A103" s="164" t="str"/>
      <x:c r="B103" s="164"/>
      <x:c r="C103" s="164" t="str">
        <x:f>IFERROR(INDEX('Base salariés'!$C$5:$C$54,MATCH(B103,'Base salariés'!$A$5:$A$54,0))&amp;" "&amp;INDEX('Base salariés'!$B$5:$B$54,MATCH(B103,'Base salariés'!$A$5:$A$54,0)),"")</x:f>
      </x:c>
      <x:c r="D103" s="164"/>
      <x:c r="E103" s="164"/>
      <x:c r="F103" s="165"/>
      <x:c r="G103" s="165"/>
      <x:c r="H103" s="164"/>
      <x:c r="I103" s="172"/>
      <x:c r="J103" s="164"/>
      <x:c r="K103" s="164"/>
      <x:c r="L103" s="164"/>
      <x:c r="M103" s="164"/>
      <x:c r="N103" s="164"/>
    </x:row>
    <x:row r="104" ht="20" customHeight="1">
      <x:c r="A104" s="164" t="str"/>
      <x:c r="B104" s="164"/>
      <x:c r="C104" s="164" t="str">
        <x:f>IFERROR(INDEX('Base salariés'!$C$5:$C$54,MATCH(B104,'Base salariés'!$A$5:$A$54,0))&amp;" "&amp;INDEX('Base salariés'!$B$5:$B$54,MATCH(B104,'Base salariés'!$A$5:$A$54,0)),"")</x:f>
      </x:c>
      <x:c r="D104" s="164"/>
      <x:c r="E104" s="164"/>
      <x:c r="F104" s="165"/>
      <x:c r="G104" s="165"/>
      <x:c r="H104" s="164"/>
      <x:c r="I104" s="172"/>
      <x:c r="J104" s="164"/>
      <x:c r="K104" s="164"/>
      <x:c r="L104" s="164"/>
      <x:c r="M104" s="164"/>
      <x:c r="N104" s="164"/>
    </x:row>
    <x:row r="105" ht="20" customHeight="1">
      <x:c r="A105" s="164"/>
      <x:c r="B105" s="164"/>
      <x:c r="C105" s="164"/>
      <x:c r="D105" s="164"/>
      <x:c r="E105" s="164"/>
      <x:c r="F105" s="164"/>
      <x:c r="G105" s="164"/>
      <x:c r="H105" s="164"/>
      <x:c r="I105" s="164"/>
      <x:c r="J105" s="164"/>
      <x:c r="K105" s="164"/>
      <x:c r="L105" s="164"/>
      <x:c r="M105" s="164"/>
      <x:c r="N105" s="164"/>
    </x:row>
    <x:row r="106" ht="20" customHeight="1">
      <x:c r="A106" s="164"/>
      <x:c r="B106" s="164"/>
      <x:c r="C106" s="164"/>
      <x:c r="D106" s="164"/>
      <x:c r="E106" s="164"/>
      <x:c r="F106" s="164"/>
      <x:c r="G106" s="164"/>
      <x:c r="H106" s="164"/>
      <x:c r="I106" s="164"/>
      <x:c r="J106" s="164"/>
      <x:c r="K106" s="164"/>
      <x:c r="L106" s="164"/>
      <x:c r="M106" s="164"/>
      <x:c r="N106" s="164"/>
    </x:row>
    <x:row r="107" ht="20" customHeight="1">
      <x:c r="A107" s="164"/>
      <x:c r="B107" s="164"/>
      <x:c r="C107" s="164"/>
      <x:c r="D107" s="164"/>
      <x:c r="E107" s="164"/>
      <x:c r="F107" s="164"/>
      <x:c r="G107" s="164"/>
      <x:c r="H107" s="164"/>
      <x:c r="I107" s="164"/>
      <x:c r="J107" s="164"/>
      <x:c r="K107" s="164"/>
      <x:c r="L107" s="164"/>
      <x:c r="M107" s="164"/>
      <x:c r="N107" s="164"/>
    </x:row>
    <x:row r="108" ht="20" customHeight="1">
      <x:c r="A108" s="164"/>
      <x:c r="B108" s="164"/>
      <x:c r="C108" s="164"/>
      <x:c r="D108" s="164"/>
      <x:c r="E108" s="164"/>
      <x:c r="F108" s="164"/>
      <x:c r="G108" s="164"/>
      <x:c r="H108" s="164"/>
      <x:c r="I108" s="164"/>
      <x:c r="J108" s="164"/>
      <x:c r="K108" s="164"/>
      <x:c r="L108" s="164"/>
      <x:c r="M108" s="164"/>
      <x:c r="N108" s="164"/>
    </x:row>
    <x:row r="109" ht="20" customHeight="1">
      <x:c r="A109" s="164"/>
      <x:c r="B109" s="164"/>
      <x:c r="C109" s="164"/>
      <x:c r="D109" s="164"/>
      <x:c r="E109" s="164"/>
      <x:c r="F109" s="164"/>
      <x:c r="G109" s="164"/>
      <x:c r="H109" s="164"/>
      <x:c r="I109" s="164"/>
      <x:c r="J109" s="164"/>
      <x:c r="K109" s="164"/>
      <x:c r="L109" s="164"/>
      <x:c r="M109" s="164"/>
      <x:c r="N109" s="164"/>
    </x:row>
    <x:row r="110" ht="20" customHeight="1">
      <x:c r="A110" s="164"/>
      <x:c r="B110" s="164"/>
      <x:c r="C110" s="164"/>
      <x:c r="D110" s="164"/>
      <x:c r="E110" s="164"/>
      <x:c r="F110" s="164"/>
      <x:c r="G110" s="164"/>
      <x:c r="H110" s="164"/>
      <x:c r="I110" s="164"/>
      <x:c r="J110" s="164"/>
      <x:c r="K110" s="164"/>
      <x:c r="L110" s="164"/>
      <x:c r="M110" s="164"/>
      <x:c r="N110" s="164"/>
    </x:row>
    <x:row r="111" ht="20" customHeight="1">
      <x:c r="A111" s="164"/>
      <x:c r="B111" s="164"/>
      <x:c r="C111" s="164"/>
      <x:c r="D111" s="164"/>
      <x:c r="E111" s="164"/>
      <x:c r="F111" s="164"/>
      <x:c r="G111" s="164"/>
      <x:c r="H111" s="164"/>
      <x:c r="I111" s="164"/>
      <x:c r="J111" s="164"/>
      <x:c r="K111" s="164"/>
      <x:c r="L111" s="164"/>
      <x:c r="M111" s="164"/>
      <x:c r="N111" s="164"/>
    </x:row>
    <x:row r="112" ht="20" customHeight="1">
      <x:c r="A112" s="164"/>
      <x:c r="B112" s="164"/>
      <x:c r="C112" s="164"/>
      <x:c r="D112" s="164"/>
      <x:c r="E112" s="164"/>
      <x:c r="F112" s="164"/>
      <x:c r="G112" s="164"/>
      <x:c r="H112" s="164"/>
      <x:c r="I112" s="164"/>
      <x:c r="J112" s="164"/>
      <x:c r="K112" s="164"/>
      <x:c r="L112" s="164"/>
      <x:c r="M112" s="164"/>
      <x:c r="N112" s="164"/>
    </x:row>
    <x:row r="113" ht="20" customHeight="1">
      <x:c r="A113" s="164"/>
      <x:c r="B113" s="164"/>
      <x:c r="C113" s="164"/>
      <x:c r="D113" s="164"/>
      <x:c r="E113" s="164"/>
      <x:c r="F113" s="164"/>
      <x:c r="G113" s="164"/>
      <x:c r="H113" s="164"/>
      <x:c r="I113" s="164"/>
      <x:c r="J113" s="164"/>
      <x:c r="K113" s="164"/>
      <x:c r="L113" s="164"/>
      <x:c r="M113" s="164"/>
      <x:c r="N113" s="164"/>
    </x:row>
    <x:row r="114" ht="20" customHeight="1">
      <x:c r="A114" s="164"/>
      <x:c r="B114" s="164"/>
      <x:c r="C114" s="164"/>
      <x:c r="D114" s="164"/>
      <x:c r="E114" s="164"/>
      <x:c r="F114" s="164"/>
      <x:c r="G114" s="164"/>
      <x:c r="H114" s="164"/>
      <x:c r="I114" s="164"/>
      <x:c r="J114" s="164"/>
      <x:c r="K114" s="164"/>
      <x:c r="L114" s="164"/>
      <x:c r="M114" s="164"/>
      <x:c r="N114" s="164"/>
    </x:row>
    <x:row r="115" ht="20" customHeight="1">
      <x:c r="A115" s="164"/>
      <x:c r="B115" s="164"/>
      <x:c r="C115" s="164"/>
      <x:c r="D115" s="164"/>
      <x:c r="E115" s="164"/>
      <x:c r="F115" s="164"/>
      <x:c r="G115" s="164"/>
      <x:c r="H115" s="164"/>
      <x:c r="I115" s="164"/>
      <x:c r="J115" s="164"/>
      <x:c r="K115" s="164"/>
      <x:c r="L115" s="164"/>
      <x:c r="M115" s="164"/>
      <x:c r="N115" s="164"/>
    </x:row>
    <x:row r="116" ht="20" customHeight="1">
      <x:c r="A116" s="164"/>
      <x:c r="B116" s="164"/>
      <x:c r="C116" s="164"/>
      <x:c r="D116" s="164"/>
      <x:c r="E116" s="164"/>
      <x:c r="F116" s="164"/>
      <x:c r="G116" s="164"/>
      <x:c r="H116" s="164"/>
      <x:c r="I116" s="164"/>
      <x:c r="J116" s="164"/>
      <x:c r="K116" s="164"/>
      <x:c r="L116" s="164"/>
      <x:c r="M116" s="164"/>
      <x:c r="N116" s="164"/>
    </x:row>
    <x:row r="117" ht="20" customHeight="1">
      <x:c r="A117" s="164"/>
      <x:c r="B117" s="164"/>
      <x:c r="C117" s="164"/>
      <x:c r="D117" s="164"/>
      <x:c r="E117" s="164"/>
      <x:c r="F117" s="164"/>
      <x:c r="G117" s="164"/>
      <x:c r="H117" s="164"/>
      <x:c r="I117" s="164"/>
      <x:c r="J117" s="164"/>
      <x:c r="K117" s="164"/>
      <x:c r="L117" s="164"/>
      <x:c r="M117" s="164"/>
      <x:c r="N117" s="164"/>
    </x:row>
    <x:row r="118" ht="20" customHeight="1">
      <x:c r="A118" s="164"/>
      <x:c r="B118" s="164"/>
      <x:c r="C118" s="164"/>
      <x:c r="D118" s="164"/>
      <x:c r="E118" s="164"/>
      <x:c r="F118" s="164"/>
      <x:c r="G118" s="164"/>
      <x:c r="H118" s="164"/>
      <x:c r="I118" s="164"/>
      <x:c r="J118" s="164"/>
      <x:c r="K118" s="164"/>
      <x:c r="L118" s="164"/>
      <x:c r="M118" s="164"/>
      <x:c r="N118" s="164"/>
    </x:row>
    <x:row r="119" ht="20" customHeight="1">
      <x:c r="A119" s="164"/>
      <x:c r="B119" s="164"/>
      <x:c r="C119" s="164"/>
      <x:c r="D119" s="164"/>
      <x:c r="E119" s="164"/>
      <x:c r="F119" s="164"/>
      <x:c r="G119" s="164"/>
      <x:c r="H119" s="164"/>
      <x:c r="I119" s="164"/>
      <x:c r="J119" s="164"/>
      <x:c r="K119" s="164"/>
      <x:c r="L119" s="164"/>
      <x:c r="M119" s="164"/>
      <x:c r="N119" s="164"/>
    </x:row>
    <x:row r="120" ht="20" customHeight="1">
      <x:c r="A120" s="164"/>
      <x:c r="B120" s="164"/>
      <x:c r="C120" s="164"/>
      <x:c r="D120" s="164"/>
      <x:c r="E120" s="164"/>
      <x:c r="F120" s="164"/>
      <x:c r="G120" s="164"/>
      <x:c r="H120" s="164"/>
      <x:c r="I120" s="164"/>
      <x:c r="J120" s="164"/>
      <x:c r="K120" s="164"/>
      <x:c r="L120" s="164"/>
      <x:c r="M120" s="164"/>
      <x:c r="N120" s="164"/>
    </x:row>
  </x:sheetData>
  <x:mergeCells>
    <x:mergeCell ref="A1:K2"/>
    <x:mergeCell ref="A3:K3"/>
  </x:mergeCells>
  <x:conditionalFormatting sqref="I5:I104">
    <x:cfRule type="dataBar" priority="1">
      <x:dataBar>
        <x:cfvo type="min"/>
        <x:cfvo type="max"/>
        <x:color rgb="FFF59E0B"/>
      </x:dataBar>
      <x:extLst>
        <x:ext xmlns:x14="http://schemas.microsoft.com/office/spreadsheetml/2009/9/main" uri="{B025F937-C7B1-47D3-B67F-A62EFF666E3E}">
          <x14:id>{A23DCCA7-8179-F2A4-2411-A7CA19D61E7E}</x14:id>
        </x:ext>
      </x:extLst>
    </x:cfRule>
  </x:conditionalFormatting>
  <x:conditionalFormatting sqref="H5:H104">
    <x:cfRule type="expression" dxfId="10" priority="2">
      <x:formula>H5="En retard"</x:formula>
    </x:cfRule>
    <x:cfRule type="expression" dxfId="11" priority="3">
      <x:formula>H5="Terminé"</x:formula>
    </x:cfRule>
  </x:conditionalFormatting>
  <x:dataValidations count="4">
    <x:dataValidation type="list" sqref="B5:B104">
      <x:formula1>'Base salariés'!$A$5:$A$54</x:formula1>
    </x:dataValidation>
    <x:dataValidation type="list" sqref="H5:H104">
      <x:formula1>"Non démarré,En cours,Terminé,En retard,Annulé"</x:formula1>
    </x:dataValidation>
    <x:dataValidation type="decimal" operator="between" sqref="I5:I104">
      <x:formula1>0</x:formula1>
      <x:formula2>1</x:formula2>
    </x:dataValidation>
    <x:dataValidation type="list" sqref="J5:J104">
      <x:formula1>Listes!$B$2:$B$5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7000a0bcbcd94f3f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A23DCCA7-8179-F2A4-2411-A7CA19D61E7E}">
            <x14:dataBar gradient="1">
              <x14:cfvo type="min"/>
              <x14:cfvo type="max"/>
              <x14:fillColor rgb="FFF59E0B"/>
            </x14:dataBar>
          </x14:cfRule>
          <xm:sqref>I5:I104</xm:sqref>
        </x14:conditionalFormatting>
      </x14:conditionalFormattings>
    </x:ext>
  </x:extLst>
</x:worksheet>
</file>

<file path=xl/worksheets/sheet9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22" customHeight="1">
      <x:c r="A1" s="14" t="str">
        <x:v>FICHE INDIVIDUELLE D’ENTRETIEN ANNUEL</x:v>
      </x:c>
      <x:c r="B1" s="14"/>
      <x:c r="C1" s="14"/>
      <x:c r="D1" s="14"/>
      <x:c r="E1" s="14"/>
      <x:c r="F1" s="14"/>
      <x:c r="G1" s="14"/>
      <x:c r="H1" s="14"/>
    </x:row>
    <x:row r="2" ht="22" customHeight="1">
      <x:c r="A2" s="14"/>
      <x:c r="B2" s="14"/>
      <x:c r="C2" s="14"/>
      <x:c r="D2" s="14"/>
      <x:c r="E2" s="14"/>
      <x:c r="F2" s="14"/>
      <x:c r="G2" s="14"/>
      <x:c r="H2" s="14"/>
    </x:row>
    <x:row r="3" ht="22" customHeight="1"/>
    <x:row r="4" ht="22" customHeight="1">
      <x:c r="A4" s="122" t="str">
        <x:v>Matricule</x:v>
      </x:c>
      <x:c r="B4" s="128" t="str"/>
    </x:row>
    <x:row r="5" ht="22" customHeight="1">
      <x:c r="A5" s="122" t="str">
        <x:v>Nom et prénom</x:v>
      </x:c>
      <x:c r="B5" s="128" t="str">
        <x:f>IFERROR(INDEX('Base salariés'!$C$5:$C$54,MATCH(B4,'Base salariés'!$A$5:$A$54,0))&amp;" "&amp;INDEX('Base salariés'!$B$5:$B$54,MATCH(B4,'Base salariés'!$A$5:$A$54,0)),"")</x:f>
      </x:c>
    </x:row>
    <x:row r="6" ht="22" customHeight="1">
      <x:c r="A6" s="122" t="str">
        <x:v>Fonction</x:v>
      </x:c>
      <x:c r="B6" s="128" t="str">
        <x:f>IFERROR(INDEX('Base salariés'!$D$5:$D$54,MATCH(B4,'Base salariés'!$A$5:$A$54,0)),"")</x:f>
      </x:c>
    </x:row>
    <x:row r="7" ht="22" customHeight="1">
      <x:c r="A7" s="122" t="str">
        <x:v>Service</x:v>
      </x:c>
      <x:c r="B7" s="128" t="str">
        <x:f>IFERROR(INDEX('Base salariés'!$E$5:$E$54,MATCH(B4,'Base salariés'!$A$5:$A$54,0)),"")</x:f>
      </x:c>
    </x:row>
    <x:row r="8" ht="22" customHeight="1">
      <x:c r="A8" s="122" t="str">
        <x:v>Manager</x:v>
      </x:c>
      <x:c r="B8" s="128" t="str">
        <x:f>IFERROR(INDEX('Base salariés'!$F$5:$F$54,MATCH(B4,'Base salariés'!$A$5:$A$54,0)),"")</x:f>
      </x:c>
    </x:row>
    <x:row r="9" ht="22" customHeight="1">
      <x:c r="A9" s="122" t="str">
        <x:v>Date entretien</x:v>
      </x:c>
      <x:c r="B9" s="132" t="str"/>
    </x:row>
    <x:row r="10" ht="22" customHeight="1"/>
    <x:row r="11" ht="22" customHeight="1">
      <x:c r="A11" s="134" t="str">
        <x:v>1. BILAN DE L’ANNÉE</x:v>
      </x:c>
      <x:c r="B11" s="134"/>
      <x:c r="C11" s="134"/>
      <x:c r="D11" s="134"/>
      <x:c r="E11" s="134"/>
      <x:c r="F11" s="134"/>
      <x:c r="G11" s="134"/>
      <x:c r="H11" s="134"/>
    </x:row>
    <x:row r="12" ht="22" customHeight="1">
      <x:c r="A12" s="122" t="str">
        <x:v>Réalisations majeures</x:v>
      </x:c>
      <x:c r="B12" s="128" t="str"/>
      <x:c r="C12" s="128" t="str"/>
      <x:c r="D12" s="128" t="str"/>
      <x:c r="E12" s="128" t="str"/>
      <x:c r="F12" s="128" t="str"/>
      <x:c r="G12" s="128" t="str"/>
      <x:c r="H12" s="128" t="str"/>
    </x:row>
    <x:row r="13" ht="22" customHeight="1">
      <x:c r="A13" s="122" t="str">
        <x:v>Difficultés rencontrées</x:v>
      </x:c>
      <x:c r="B13" s="128" t="str"/>
      <x:c r="C13" s="128" t="str"/>
      <x:c r="D13" s="128" t="str"/>
      <x:c r="E13" s="128" t="str"/>
      <x:c r="F13" s="128" t="str"/>
      <x:c r="G13" s="128" t="str"/>
      <x:c r="H13" s="128" t="str"/>
    </x:row>
    <x:row r="14" ht="22" customHeight="1">
      <x:c r="A14" s="122" t="str">
        <x:v>Contributions à l’équipe</x:v>
      </x:c>
      <x:c r="B14" s="128" t="str"/>
      <x:c r="C14" s="128" t="str"/>
      <x:c r="D14" s="128" t="str"/>
      <x:c r="E14" s="128" t="str"/>
      <x:c r="F14" s="128" t="str"/>
      <x:c r="G14" s="128" t="str"/>
      <x:c r="H14" s="128" t="str"/>
    </x:row>
    <x:row r="15" ht="22" customHeight="1">
      <x:c r="A15" s="122" t="str">
        <x:v>Points forts reconnus</x:v>
      </x:c>
      <x:c r="B15" s="128" t="str"/>
      <x:c r="C15" s="128" t="str"/>
      <x:c r="D15" s="128" t="str"/>
      <x:c r="E15" s="128" t="str"/>
      <x:c r="F15" s="128" t="str"/>
      <x:c r="G15" s="128" t="str"/>
      <x:c r="H15" s="128" t="str"/>
    </x:row>
    <x:row r="16" ht="22" customHeight="1">
      <x:c r="A16" s="122" t="str">
        <x:v>Axes de progrès</x:v>
      </x:c>
      <x:c r="B16" s="128" t="str"/>
      <x:c r="C16" s="128" t="str"/>
      <x:c r="D16" s="128" t="str"/>
      <x:c r="E16" s="128" t="str"/>
      <x:c r="F16" s="128" t="str"/>
      <x:c r="G16" s="128" t="str"/>
      <x:c r="H16" s="128" t="str"/>
    </x:row>
    <x:row r="17" ht="22" customHeight="1"/>
    <x:row r="18" ht="22" customHeight="1">
      <x:c r="A18" s="136" t="str">
        <x:v>2. ÉVALUATION DES COMPÉTENCES</x:v>
      </x:c>
      <x:c r="B18" s="136"/>
      <x:c r="C18" s="136"/>
      <x:c r="D18" s="136"/>
      <x:c r="E18" s="136"/>
      <x:c r="F18" s="136"/>
      <x:c r="G18" s="136"/>
      <x:c r="H18" s="136"/>
    </x:row>
    <x:row r="19" ht="22" customHeight="1">
      <x:c r="A19" s="6" t="str">
        <x:v>Compétence</x:v>
      </x:c>
      <x:c r="B19" s="6" t="str">
        <x:v>1</x:v>
      </x:c>
      <x:c r="C19" s="6" t="str">
        <x:v>2</x:v>
      </x:c>
      <x:c r="D19" s="6" t="str">
        <x:v>3</x:v>
      </x:c>
      <x:c r="E19" s="6" t="str">
        <x:v>4</x:v>
      </x:c>
      <x:c r="F19" s="6" t="str">
        <x:v>5</x:v>
      </x:c>
      <x:c r="G19" s="6" t="str">
        <x:v>Commentaire</x:v>
      </x:c>
      <x:c r="H19" s="6" t="str">
        <x:v>Validation</x:v>
      </x:c>
    </x:row>
    <x:row r="20" ht="22" customHeight="1">
      <x:c r="A20" t="str">
        <x:v>Qualité du travail</x:v>
      </x:c>
      <x:c r="B20" t="str"/>
      <x:c r="C20" t="str"/>
      <x:c r="D20" t="str"/>
      <x:c r="E20" t="str"/>
      <x:c r="F20" t="str"/>
      <x:c r="G20" t="str"/>
      <x:c r="H20" t="str">
        <x:v>☐</x:v>
      </x:c>
    </x:row>
    <x:row r="21" ht="22" customHeight="1">
      <x:c r="A21" t="str">
        <x:v>Organisation</x:v>
      </x:c>
      <x:c r="B21" t="str"/>
      <x:c r="C21" t="str"/>
      <x:c r="D21" t="str"/>
      <x:c r="E21" t="str"/>
      <x:c r="F21" t="str"/>
      <x:c r="G21" t="str"/>
      <x:c r="H21" t="str">
        <x:v>☐</x:v>
      </x:c>
    </x:row>
    <x:row r="22" ht="22" customHeight="1">
      <x:c r="A22" t="str">
        <x:v>Autonomie</x:v>
      </x:c>
      <x:c r="B22" t="str"/>
      <x:c r="C22" t="str"/>
      <x:c r="D22" t="str"/>
      <x:c r="E22" t="str"/>
      <x:c r="F22" t="str"/>
      <x:c r="G22" t="str"/>
      <x:c r="H22" t="str">
        <x:v>☐</x:v>
      </x:c>
    </x:row>
    <x:row r="23" ht="22" customHeight="1">
      <x:c r="A23" t="str">
        <x:v>Communication</x:v>
      </x:c>
      <x:c r="B23" t="str"/>
      <x:c r="C23" t="str"/>
      <x:c r="D23" t="str"/>
      <x:c r="E23" t="str"/>
      <x:c r="F23" t="str"/>
      <x:c r="G23" t="str"/>
      <x:c r="H23" t="str">
        <x:v>☐</x:v>
      </x:c>
    </x:row>
    <x:row r="24" ht="22" customHeight="1">
      <x:c r="A24" t="str">
        <x:v>Esprit d’équipe</x:v>
      </x:c>
      <x:c r="B24" t="str"/>
      <x:c r="C24" t="str"/>
      <x:c r="D24" t="str"/>
      <x:c r="E24" t="str"/>
      <x:c r="F24" t="str"/>
      <x:c r="G24" t="str"/>
      <x:c r="H24" t="str">
        <x:v>☐</x:v>
      </x:c>
    </x:row>
    <x:row r="25" ht="22" customHeight="1">
      <x:c r="A25" t="str">
        <x:v>Expertise métier</x:v>
      </x:c>
      <x:c r="B25" t="str"/>
      <x:c r="C25" t="str"/>
      <x:c r="D25" t="str"/>
      <x:c r="E25" t="str"/>
      <x:c r="F25" t="str"/>
      <x:c r="G25" t="str"/>
      <x:c r="H25" t="str">
        <x:v>☐</x:v>
      </x:c>
    </x:row>
    <x:row r="26" ht="22" customHeight="1"/>
    <x:row r="27" ht="22" customHeight="1">
      <x:c r="A27" s="138" t="str">
        <x:v>3. OBJECTIFS SMART</x:v>
      </x:c>
      <x:c r="B27" s="138"/>
      <x:c r="C27" s="138"/>
      <x:c r="D27" s="138"/>
      <x:c r="E27" s="138"/>
      <x:c r="F27" s="138"/>
      <x:c r="G27" s="138"/>
      <x:c r="H27" s="138"/>
    </x:row>
    <x:row r="28" ht="22" customHeight="1">
      <x:c r="A28" s="6" t="str">
        <x:v>Objectif</x:v>
      </x:c>
      <x:c r="B28" s="6" t="str">
        <x:v>Indicateur</x:v>
      </x:c>
      <x:c r="C28" s="6" t="str">
        <x:v>Initial</x:v>
      </x:c>
      <x:c r="D28" s="6" t="str">
        <x:v>Cible</x:v>
      </x:c>
      <x:c r="E28" s="6" t="str">
        <x:v>Poids</x:v>
      </x:c>
      <x:c r="F28" s="6" t="str">
        <x:v>Échéance</x:v>
      </x:c>
      <x:c r="G28" s="6" t="str">
        <x:v>Statut</x:v>
      </x:c>
      <x:c r="H28" s="6" t="str">
        <x:v>Résultat</x:v>
      </x:c>
    </x:row>
    <x:row r="29" ht="22" customHeight="1">
      <x:c r="A29" t="str"/>
      <x:c r="B29" t="str"/>
      <x:c r="C29" t="str"/>
      <x:c r="D29" t="str"/>
      <x:c r="E29" s="116" t="str"/>
      <x:c r="F29" s="112" t="str"/>
      <x:c r="G29" t="str"/>
      <x:c r="H29" t="str"/>
    </x:row>
    <x:row r="30" ht="22" customHeight="1">
      <x:c r="A30" t="str"/>
      <x:c r="B30" t="str"/>
      <x:c r="C30" t="str"/>
      <x:c r="D30" t="str"/>
      <x:c r="E30" s="116" t="str"/>
      <x:c r="F30" s="112" t="str"/>
      <x:c r="G30" t="str"/>
      <x:c r="H30" t="str"/>
    </x:row>
    <x:row r="31" ht="22" customHeight="1">
      <x:c r="A31" t="str"/>
      <x:c r="B31" t="str"/>
      <x:c r="C31" t="str"/>
      <x:c r="D31" t="str"/>
      <x:c r="E31" s="116" t="str"/>
      <x:c r="F31" s="112" t="str"/>
      <x:c r="G31" t="str"/>
      <x:c r="H31" t="str"/>
    </x:row>
    <x:row r="32" ht="22" customHeight="1">
      <x:c r="A32" t="str"/>
      <x:c r="B32" t="str"/>
      <x:c r="C32" t="str"/>
      <x:c r="D32" t="str"/>
      <x:c r="E32" s="116" t="str"/>
      <x:c r="F32" s="112" t="str"/>
      <x:c r="G32" t="str"/>
      <x:c r="H32" t="str"/>
    </x:row>
    <x:row r="33" ht="22" customHeight="1">
      <x:c r="A33" t="str"/>
      <x:c r="B33" t="str"/>
      <x:c r="C33" t="str"/>
      <x:c r="D33" t="str"/>
      <x:c r="E33" s="116" t="str"/>
      <x:c r="F33" s="112" t="str"/>
      <x:c r="G33" t="str"/>
      <x:c r="H33" t="str"/>
    </x:row>
    <x:row r="34" ht="22" customHeight="1">
      <x:c r="A34" t="str"/>
      <x:c r="B34" t="str"/>
      <x:c r="C34" t="str"/>
      <x:c r="D34" t="str"/>
      <x:c r="E34" s="116" t="str"/>
      <x:c r="F34" s="112" t="str"/>
      <x:c r="G34" t="str"/>
      <x:c r="H34" t="str"/>
    </x:row>
    <x:row r="35" ht="22" customHeight="1"/>
    <x:row r="36" ht="22" customHeight="1">
      <x:c r="A36" s="142" t="str">
        <x:v>4. DÉVELOPPEMENT ET FORMATION</x:v>
      </x:c>
      <x:c r="B36" s="142"/>
      <x:c r="C36" s="142"/>
      <x:c r="D36" s="142"/>
      <x:c r="E36" s="142"/>
      <x:c r="F36" s="142"/>
      <x:c r="G36" s="142"/>
      <x:c r="H36" s="142"/>
    </x:row>
    <x:row r="37" ht="22" customHeight="1">
      <x:c r="A37" s="6" t="str">
        <x:v>Besoin / formation</x:v>
      </x:c>
      <x:c r="B37" s="6" t="str">
        <x:v>Priorité</x:v>
      </x:c>
      <x:c r="C37" s="6" t="str">
        <x:v>Budget</x:v>
      </x:c>
      <x:c r="D37" s="6" t="str">
        <x:v>Échéance</x:v>
      </x:c>
      <x:c r="E37" s="6" t="str">
        <x:v>Modalité</x:v>
      </x:c>
      <x:c r="F37" s="6" t="str">
        <x:v>Validation</x:v>
      </x:c>
      <x:c r="G37" s="6" t="str">
        <x:v>Responsable</x:v>
      </x:c>
      <x:c r="H37" s="6" t="str">
        <x:v>Commentaire</x:v>
      </x:c>
    </x:row>
    <x:row r="38" ht="22" customHeight="1">
      <x:c r="A38" t="str"/>
      <x:c r="B38" t="str"/>
      <x:c r="C38" t="str"/>
      <x:c r="D38" t="str"/>
      <x:c r="E38" t="str"/>
      <x:c r="F38" t="str"/>
      <x:c r="G38" t="str"/>
      <x:c r="H38" t="str"/>
    </x:row>
    <x:row r="39" ht="22" customHeight="1">
      <x:c r="A39" t="str"/>
      <x:c r="B39" t="str"/>
      <x:c r="C39" t="str"/>
      <x:c r="D39" t="str"/>
      <x:c r="E39" t="str"/>
      <x:c r="F39" t="str"/>
      <x:c r="G39" t="str"/>
      <x:c r="H39" t="str"/>
    </x:row>
    <x:row r="40" ht="22" customHeight="1">
      <x:c r="A40" t="str"/>
      <x:c r="B40" t="str"/>
      <x:c r="C40" t="str"/>
      <x:c r="D40" t="str"/>
      <x:c r="E40" t="str"/>
      <x:c r="F40" t="str"/>
      <x:c r="G40" t="str"/>
      <x:c r="H40" t="str"/>
    </x:row>
    <x:row r="41" ht="22" customHeight="1">
      <x:c r="A41" t="str"/>
      <x:c r="B41" t="str"/>
      <x:c r="C41" t="str"/>
      <x:c r="D41" t="str"/>
      <x:c r="E41" t="str"/>
      <x:c r="F41" t="str"/>
      <x:c r="G41" t="str"/>
      <x:c r="H41" t="str"/>
    </x:row>
    <x:row r="42" ht="22" customHeight="1"/>
    <x:row r="43" ht="22" customHeight="1">
      <x:c r="A43" s="147" t="str">
        <x:v>5. PLAN D’ACTION ET VALIDATION</x:v>
      </x:c>
      <x:c r="B43" s="147"/>
      <x:c r="C43" s="147"/>
      <x:c r="D43" s="147"/>
      <x:c r="E43" s="147"/>
      <x:c r="F43" s="147"/>
      <x:c r="G43" s="147"/>
      <x:c r="H43" s="147"/>
    </x:row>
    <x:row r="44" ht="22" customHeight="1">
      <x:c r="A44" s="6" t="str">
        <x:v>Action</x:v>
      </x:c>
      <x:c r="B44" s="6" t="str">
        <x:v>Responsable</x:v>
      </x:c>
      <x:c r="C44" s="6" t="str">
        <x:v>Début</x:v>
      </x:c>
      <x:c r="D44" s="6" t="str">
        <x:v>Fin</x:v>
      </x:c>
      <x:c r="E44" s="6" t="str">
        <x:v>Priorité</x:v>
      </x:c>
      <x:c r="F44" s="6" t="str">
        <x:v>Statut</x:v>
      </x:c>
      <x:c r="G44" s="6" t="str">
        <x:v>Avancement</x:v>
      </x:c>
      <x:c r="H44" s="6" t="str">
        <x:v>Preuve</x:v>
      </x:c>
    </x:row>
    <x:row r="45" ht="22" customHeight="1">
      <x:c r="A45" t="str"/>
      <x:c r="B45" t="str"/>
      <x:c r="C45" t="str"/>
      <x:c r="D45" t="str"/>
      <x:c r="E45" t="str"/>
      <x:c r="F45" t="str"/>
      <x:c r="G45" s="116" t="str"/>
      <x:c r="H45" t="str"/>
    </x:row>
    <x:row r="46" ht="22" customHeight="1">
      <x:c r="A46" t="str"/>
      <x:c r="B46" t="str"/>
      <x:c r="C46" t="str"/>
      <x:c r="D46" t="str"/>
      <x:c r="E46" t="str"/>
      <x:c r="F46" t="str"/>
      <x:c r="G46" s="116" t="str"/>
      <x:c r="H46" t="str"/>
    </x:row>
    <x:row r="47" ht="22" customHeight="1">
      <x:c r="A47" t="str"/>
      <x:c r="B47" t="str"/>
      <x:c r="C47" t="str"/>
      <x:c r="D47" t="str"/>
      <x:c r="E47" t="str"/>
      <x:c r="F47" t="str"/>
      <x:c r="G47" s="116" t="str"/>
      <x:c r="H47" t="str"/>
    </x:row>
    <x:row r="48" ht="22" customHeight="1">
      <x:c r="A48" t="str"/>
      <x:c r="B48" t="str"/>
      <x:c r="C48" t="str"/>
      <x:c r="D48" t="str"/>
      <x:c r="E48" t="str"/>
      <x:c r="F48" t="str"/>
      <x:c r="G48" s="116" t="str"/>
      <x:c r="H48" t="str"/>
    </x:row>
    <x:row r="49" ht="22" customHeight="1">
      <x:c r="A49" t="str"/>
      <x:c r="B49" t="str"/>
      <x:c r="C49" t="str"/>
      <x:c r="D49" t="str"/>
      <x:c r="E49" t="str"/>
      <x:c r="F49" t="str"/>
      <x:c r="G49" s="116" t="str"/>
      <x:c r="H49" t="str"/>
    </x:row>
    <x:row r="50" ht="22" customHeight="1"/>
    <x:row r="51" ht="22" customHeight="1">
      <x:c r="A51" s="152" t="str">
        <x:v>Signature salarié
Date :</x:v>
      </x:c>
      <x:c r="B51" s="152"/>
      <x:c r="C51" s="152"/>
      <x:c r="D51" s="152" t="str">
        <x:v>Signature manager
Date :</x:v>
      </x:c>
      <x:c r="E51" s="152"/>
      <x:c r="F51" s="152"/>
      <x:c r="G51" s="152" t="str">
        <x:v>Validation RH
☐ Validé  ☐ À revoir</x:v>
      </x:c>
      <x:c r="H51" s="152"/>
    </x:row>
    <x:row r="52" ht="22" customHeight="1">
      <x:c r="A52" s="152"/>
      <x:c r="B52" s="152"/>
      <x:c r="C52" s="152"/>
      <x:c r="D52" s="152"/>
      <x:c r="E52" s="152"/>
      <x:c r="F52" s="152"/>
      <x:c r="G52" s="152"/>
      <x:c r="H52" s="152"/>
    </x:row>
    <x:row r="53" ht="22" customHeight="1">
      <x:c r="A53" s="152"/>
      <x:c r="B53" s="152"/>
      <x:c r="C53" s="152"/>
      <x:c r="D53" s="152"/>
      <x:c r="E53" s="152"/>
      <x:c r="F53" s="152"/>
      <x:c r="G53" s="152"/>
      <x:c r="H53" s="152"/>
    </x:row>
    <x:row r="54" ht="22" customHeight="1"/>
    <x:row r="55" ht="22" customHeight="1"/>
  </x:sheetData>
  <x:mergeCells>
    <x:mergeCell ref="A1:H2"/>
    <x:mergeCell ref="A11:H11"/>
    <x:mergeCell ref="A18:H18"/>
    <x:mergeCell ref="A27:H27"/>
    <x:mergeCell ref="A36:H36"/>
    <x:mergeCell ref="A43:H43"/>
    <x:mergeCell ref="B12:H12"/>
    <x:mergeCell ref="B13:H13"/>
    <x:mergeCell ref="B14:H14"/>
    <x:mergeCell ref="B15:H15"/>
    <x:mergeCell ref="B16:H16"/>
    <x:mergeCell ref="A51:C53"/>
    <x:mergeCell ref="D51:F53"/>
    <x:mergeCell ref="G51:H53"/>
  </x:mergeCells>
  <x:conditionalFormatting sqref="G45:G49">
    <x:cfRule type="dataBar" priority="1">
      <x:dataBar>
        <x:cfvo type="min"/>
        <x:cfvo type="max"/>
        <x:color rgb="FF1F6FEB"/>
      </x:dataBar>
      <x:extLst>
        <x:ext xmlns:x14="http://schemas.microsoft.com/office/spreadsheetml/2009/9/main" uri="{B025F937-C7B1-47D3-B67F-A62EFF666E3E}">
          <x14:id>{D56BB82F-6A4B-F718-8B3C-7C4DB9EC32E0}</x14:id>
        </x:ext>
      </x:extLst>
    </x:cfRule>
  </x:conditionalFormatting>
  <x:dataValidations count="8">
    <x:dataValidation type="list" sqref="B4">
      <x:formula1>'Base salariés'!$A$5:$A$54</x:formula1>
    </x:dataValidation>
    <x:dataValidation type="list" sqref="B20:F25">
      <x:formula1>",●"</x:formula1>
    </x:dataValidation>
    <x:dataValidation type="list" sqref="H20:H25">
      <x:formula1>"☐,☑"</x:formula1>
    </x:dataValidation>
    <x:dataValidation type="list" sqref="G29:G34">
      <x:formula1>Listes!$C$2:$C$6</x:formula1>
    </x:dataValidation>
    <x:dataValidation type="list" sqref="B38:B41">
      <x:formula1>Listes!$B$2:$B$5</x:formula1>
    </x:dataValidation>
    <x:dataValidation type="list" sqref="F38:F41">
      <x:formula1>"☐,☑"</x:formula1>
    </x:dataValidation>
    <x:dataValidation type="list" sqref="E45:E49">
      <x:formula1>Listes!$B$2:$B$5</x:formula1>
    </x:dataValidation>
    <x:dataValidation type="list" sqref="F45:F49">
      <x:formula1>"Non démarré,En cours,Terminé,En retard"</x:formula1>
    </x:dataValidation>
  </x:dataValidations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D56BB82F-6A4B-F718-8B3C-7C4DB9EC32E0}">
            <x14:dataBar gradient="1">
              <x14:cfvo type="min"/>
              <x14:cfvo type="max"/>
              <x14:fillColor rgb="FF1F6FEB"/>
            </x14:dataBar>
          </x14:cfRule>
          <xm:sqref>G45:G49</xm:sqref>
        </x14:conditionalFormatting>
      </x14:conditionalFormattings>
    </x:ext>
  </x:extLst>
</x:worksheet>
</file>

<file path=xl/worksheets/sheet10.xml><?xml version="1.0" encoding="utf-8"?>
<x:worksheet xmlns:x="http://schemas.openxmlformats.org/spreadsheetml/2006/main">
  <x:sheetFormatPr defaultRowHeight="15"/>
  <x:sheetData>
    <x:row r="1" ht="20" customHeight="1">
      <x:c r="A1" s="156" t="str">
        <x:v>MODE D’EMPLOI — CLASSEUR ENTRETIEN ANNUEL CORPORATE</x:v>
      </x:c>
      <x:c r="B1" s="156"/>
      <x:c r="C1" s="156"/>
      <x:c r="D1" s="156"/>
      <x:c r="E1" s="156"/>
      <x:c r="F1" s="156"/>
      <x:c r="G1" s="156"/>
      <x:c r="H1" s="156"/>
      <x:c r="I1" s="164"/>
      <x:c r="J1" s="164"/>
      <x:c r="K1" s="164"/>
      <x:c r="L1" s="164"/>
      <x:c r="M1" s="164"/>
      <x:c r="N1" s="164"/>
    </x:row>
    <x:row r="2" ht="20" customHeight="1">
      <x:c r="A2" s="156"/>
      <x:c r="B2" s="156"/>
      <x:c r="C2" s="156"/>
      <x:c r="D2" s="156"/>
      <x:c r="E2" s="156"/>
      <x:c r="F2" s="156"/>
      <x:c r="G2" s="156"/>
      <x:c r="H2" s="156"/>
      <x:c r="I2" s="164"/>
      <x:c r="J2" s="164"/>
      <x:c r="K2" s="164"/>
      <x:c r="L2" s="164"/>
      <x:c r="M2" s="164"/>
      <x:c r="N2" s="164"/>
    </x:row>
    <x:row r="3" ht="20" customHeight="1">
      <x:c r="A3" s="164"/>
      <x:c r="B3" s="164"/>
      <x:c r="C3" s="164"/>
      <x:c r="D3" s="164"/>
      <x:c r="E3" s="164"/>
      <x:c r="F3" s="164"/>
      <x:c r="G3" s="164"/>
      <x:c r="H3" s="164"/>
      <x:c r="I3" s="164"/>
      <x:c r="J3" s="164"/>
      <x:c r="K3" s="164"/>
      <x:c r="L3" s="164"/>
      <x:c r="M3" s="164"/>
      <x:c r="N3" s="164"/>
    </x:row>
    <x:row r="4" ht="20" customHeight="1">
      <x:c r="A4" s="6" t="str">
        <x:v>Étape</x:v>
      </x:c>
      <x:c r="B4" s="6" t="str">
        <x:v>Action</x:v>
      </x:c>
      <x:c r="C4" s="6" t="str">
        <x:v>Feuille</x:v>
      </x:c>
      <x:c r="D4" s="6" t="str">
        <x:v>Responsable</x:v>
      </x:c>
      <x:c r="E4" s="6" t="str">
        <x:v>Contrôle</x:v>
      </x:c>
      <x:c r="F4" s="6" t="str">
        <x:v>Fréquence</x:v>
      </x:c>
      <x:c r="G4" s="6" t="str">
        <x:v>Résultat attendu</x:v>
      </x:c>
      <x:c r="H4" s="6" t="str">
        <x:v>Astuce</x:v>
      </x:c>
      <x:c r="I4" s="164"/>
      <x:c r="J4" s="164"/>
      <x:c r="K4" s="164"/>
      <x:c r="L4" s="164"/>
      <x:c r="M4" s="164"/>
      <x:c r="N4" s="164"/>
    </x:row>
    <x:row r="5" ht="20" customHeight="1">
      <x:c r="A5" s="164" t="n">
        <x:v>1</x:v>
      </x:c>
      <x:c r="B5" s="164" t="str">
        <x:v>Compléter le référentiel collaborateurs</x:v>
      </x:c>
      <x:c r="C5" s="164" t="str">
        <x:v>Base salariés</x:v>
      </x:c>
      <x:c r="D5" s="164" t="str">
        <x:v>RH</x:v>
      </x:c>
      <x:c r="E5" s="164" t="str">
        <x:v>Matricules uniques</x:v>
      </x:c>
      <x:c r="F5" s="164" t="str">
        <x:v>Début de campagne</x:v>
      </x:c>
      <x:c r="G5" s="164" t="str">
        <x:v>Base fiable</x:v>
      </x:c>
      <x:c r="H5" s="164" t="str">
        <x:v>Conserver les anciens salariés en Inactif</x:v>
      </x:c>
      <x:c r="I5" s="164"/>
      <x:c r="J5" s="164"/>
      <x:c r="K5" s="164"/>
      <x:c r="L5" s="164"/>
      <x:c r="M5" s="164"/>
      <x:c r="N5" s="164"/>
    </x:row>
    <x:row r="6" ht="20" customHeight="1">
      <x:c r="A6" s="164" t="n">
        <x:v>2</x:v>
      </x:c>
      <x:c r="B6" s="164" t="str">
        <x:v>Planifier les entretiens et cocher les jalons</x:v>
      </x:c>
      <x:c r="C6" s="164" t="str">
        <x:v>Campagne entretiens</x:v>
      </x:c>
      <x:c r="D6" s="164" t="str">
        <x:v>RH / managers</x:v>
      </x:c>
      <x:c r="E6" s="164" t="str">
        <x:v>Dates et statuts</x:v>
      </x:c>
      <x:c r="F6" s="164" t="str">
        <x:v>Hebdomadaire</x:v>
      </x:c>
      <x:c r="G6" s="164" t="str">
        <x:v>Campagne maîtrisée</x:v>
      </x:c>
      <x:c r="H6" s="164" t="str">
        <x:v>Utiliser ☑ dans les colonnes de contrôle</x:v>
      </x:c>
      <x:c r="I6" s="164"/>
      <x:c r="J6" s="164"/>
      <x:c r="K6" s="164"/>
      <x:c r="L6" s="164"/>
      <x:c r="M6" s="164"/>
      <x:c r="N6" s="164"/>
    </x:row>
    <x:row r="7" ht="20" customHeight="1">
      <x:c r="A7" s="164" t="n">
        <x:v>3</x:v>
      </x:c>
      <x:c r="B7" s="164" t="str">
        <x:v>Évaluer chaque compétence sur 5</x:v>
      </x:c>
      <x:c r="C7" s="164" t="str">
        <x:v>Évaluation compétences</x:v>
      </x:c>
      <x:c r="D7" s="164" t="str">
        <x:v>Manager</x:v>
      </x:c>
      <x:c r="E7" s="164" t="str">
        <x:v>Une note par compétence</x:v>
      </x:c>
      <x:c r="F7" s="164" t="str">
        <x:v>Pendant entretien</x:v>
      </x:c>
      <x:c r="G7" s="164" t="str">
        <x:v>Score homogène</x:v>
      </x:c>
      <x:c r="H7" s="164" t="str">
        <x:v>Ajouter un commentaire factuel</x:v>
      </x:c>
      <x:c r="I7" s="164"/>
      <x:c r="J7" s="164"/>
      <x:c r="K7" s="164"/>
      <x:c r="L7" s="164"/>
      <x:c r="M7" s="164"/>
      <x:c r="N7" s="164"/>
    </x:row>
    <x:row r="8" ht="20" customHeight="1">
      <x:c r="A8" s="164" t="n">
        <x:v>4</x:v>
      </x:c>
      <x:c r="B8" s="164" t="str">
        <x:v>Formaliser 1 à 3 objectifs SMART</x:v>
      </x:c>
      <x:c r="C8" s="164" t="str">
        <x:v>Objectifs SMART</x:v>
      </x:c>
      <x:c r="D8" s="164" t="str">
        <x:v>Manager + salarié</x:v>
      </x:c>
      <x:c r="E8" s="164" t="str">
        <x:v>Indicateur, cible, échéance</x:v>
      </x:c>
      <x:c r="F8" s="164" t="str">
        <x:v>Après entretien</x:v>
      </x:c>
      <x:c r="G8" s="164" t="str">
        <x:v>Objectifs mesurables</x:v>
      </x:c>
      <x:c r="H8" s="164" t="str">
        <x:v>Limiter les objectifs trop généraux</x:v>
      </x:c>
      <x:c r="I8" s="164"/>
      <x:c r="J8" s="164"/>
      <x:c r="K8" s="164"/>
      <x:c r="L8" s="164"/>
      <x:c r="M8" s="164"/>
      <x:c r="N8" s="164"/>
    </x:row>
    <x:row r="9" ht="20" customHeight="1">
      <x:c r="A9" s="164" t="n">
        <x:v>5</x:v>
      </x:c>
      <x:c r="B9" s="164" t="str">
        <x:v>Recenser les besoins de formation</x:v>
      </x:c>
      <x:c r="C9" s="164" t="str">
        <x:v>Plan de formation</x:v>
      </x:c>
      <x:c r="D9" s="164" t="str">
        <x:v>RH</x:v>
      </x:c>
      <x:c r="E9" s="164" t="str">
        <x:v>Budget et priorité</x:v>
      </x:c>
      <x:c r="F9" s="164" t="str">
        <x:v>Mensuelle</x:v>
      </x:c>
      <x:c r="G9" s="164" t="str">
        <x:v>Plan consolidé</x:v>
      </x:c>
      <x:c r="H9" s="164" t="str">
        <x:v>Distinguer besoin et souhait</x:v>
      </x:c>
      <x:c r="I9" s="164"/>
      <x:c r="J9" s="164"/>
      <x:c r="K9" s="164"/>
      <x:c r="L9" s="164"/>
      <x:c r="M9" s="164"/>
      <x:c r="N9" s="164"/>
    </x:row>
    <x:row r="10" ht="20" customHeight="1">
      <x:c r="A10" s="164" t="n">
        <x:v>6</x:v>
      </x:c>
      <x:c r="B10" s="164" t="str">
        <x:v>Suivre les engagements</x:v>
      </x:c>
      <x:c r="C10" s="164" t="str">
        <x:v>Plan d’action</x:v>
      </x:c>
      <x:c r="D10" s="164" t="str">
        <x:v>Manager</x:v>
      </x:c>
      <x:c r="E10" s="164" t="str">
        <x:v>Responsable + date fin</x:v>
      </x:c>
      <x:c r="F10" s="164" t="str">
        <x:v>Mensuelle</x:v>
      </x:c>
      <x:c r="G10" s="164" t="str">
        <x:v>Actions clôturées</x:v>
      </x:c>
      <x:c r="H10" s="164" t="str">
        <x:v>Passer en En retard si échéance dépassée</x:v>
      </x:c>
      <x:c r="I10" s="164"/>
      <x:c r="J10" s="164"/>
      <x:c r="K10" s="164"/>
      <x:c r="L10" s="164"/>
      <x:c r="M10" s="164"/>
      <x:c r="N10" s="164"/>
    </x:row>
    <x:row r="11" ht="20" customHeight="1">
      <x:c r="A11" s="164" t="n">
        <x:v>7</x:v>
      </x:c>
      <x:c r="B11" s="164" t="str">
        <x:v>Piloter globalement</x:v>
      </x:c>
      <x:c r="C11" s="164" t="str">
        <x:v>Tableau de bord</x:v>
      </x:c>
      <x:c r="D11" s="164" t="str">
        <x:v>Direction / RH</x:v>
      </x:c>
      <x:c r="E11" s="164" t="str">
        <x:v>KPI et graphiques</x:v>
      </x:c>
      <x:c r="F11" s="164" t="str">
        <x:v>Hebdomadaire</x:v>
      </x:c>
      <x:c r="G11" s="164" t="str">
        <x:v>Décisions rapides</x:v>
      </x:c>
      <x:c r="H11" s="164" t="str">
        <x:v>Filtrer les tables par service ou manager</x:v>
      </x:c>
      <x:c r="I11" s="164"/>
      <x:c r="J11" s="164"/>
      <x:c r="K11" s="164"/>
      <x:c r="L11" s="164"/>
      <x:c r="M11" s="164"/>
      <x:c r="N11" s="164"/>
    </x:row>
    <x:row r="12" ht="20" customHeight="1">
      <x:c r="A12" s="164" t="n">
        <x:v>8</x:v>
      </x:c>
      <x:c r="B12" s="164" t="str">
        <x:v>Imprimer une fiche individuelle</x:v>
      </x:c>
      <x:c r="C12" s="164" t="str">
        <x:v>Fiche entretien</x:v>
      </x:c>
      <x:c r="D12" s="164" t="str">
        <x:v>Manager</x:v>
      </x:c>
      <x:c r="E12" s="164" t="str">
        <x:v>Matricule sélectionné</x:v>
      </x:c>
      <x:c r="F12" s="164" t="str">
        <x:v>À chaque entretien</x:v>
      </x:c>
      <x:c r="G12" s="164" t="str">
        <x:v>Support formalisé</x:v>
      </x:c>
      <x:c r="H12" s="164" t="str">
        <x:v>Mettre en page A4 avant impression</x:v>
      </x:c>
      <x:c r="I12" s="164"/>
      <x:c r="J12" s="164"/>
      <x:c r="K12" s="164"/>
      <x:c r="L12" s="164"/>
      <x:c r="M12" s="164"/>
      <x:c r="N12" s="164"/>
    </x:row>
    <x:row r="13" ht="20" customHeight="1">
      <x:c r="A13" s="164"/>
      <x:c r="B13" s="164"/>
      <x:c r="C13" s="164"/>
      <x:c r="D13" s="164"/>
      <x:c r="E13" s="164"/>
      <x:c r="F13" s="164"/>
      <x:c r="G13" s="164"/>
      <x:c r="H13" s="164"/>
      <x:c r="I13" s="164"/>
      <x:c r="J13" s="164"/>
      <x:c r="K13" s="164"/>
      <x:c r="L13" s="164"/>
      <x:c r="M13" s="164"/>
      <x:c r="N13" s="164"/>
    </x:row>
    <x:row r="14" ht="20" customHeight="1">
      <x:c r="A14" s="6" t="str">
        <x:v>Légende couleur</x:v>
      </x:c>
      <x:c r="B14" s="6" t="str"/>
      <x:c r="C14" s="6" t="str"/>
      <x:c r="D14" s="6" t="str"/>
      <x:c r="E14" s="6" t="str"/>
      <x:c r="F14" s="6" t="str"/>
      <x:c r="G14" s="6" t="str"/>
      <x:c r="H14" s="6" t="str"/>
      <x:c r="I14" s="164"/>
      <x:c r="J14" s="164"/>
      <x:c r="K14" s="164"/>
      <x:c r="L14" s="164"/>
      <x:c r="M14" s="164"/>
      <x:c r="N14" s="164"/>
    </x:row>
    <x:row r="15" ht="20" customHeight="1">
      <x:c r="A15" s="194" t="str">
        <x:v>Bleu</x:v>
      </x:c>
      <x:c r="B15" s="164" t="str">
        <x:v>Pilotage et information</x:v>
      </x:c>
      <x:c r="C15" s="164" t="str"/>
      <x:c r="D15" s="164" t="str"/>
      <x:c r="E15" s="164" t="str"/>
      <x:c r="F15" s="164" t="str"/>
      <x:c r="G15" s="164" t="str"/>
      <x:c r="H15" s="164" t="str"/>
      <x:c r="I15" s="164"/>
      <x:c r="J15" s="164"/>
      <x:c r="K15" s="164"/>
      <x:c r="L15" s="164"/>
      <x:c r="M15" s="164"/>
      <x:c r="N15" s="164"/>
    </x:row>
    <x:row r="16" ht="20" customHeight="1">
      <x:c r="A16" s="195" t="str">
        <x:v>Vert</x:v>
      </x:c>
      <x:c r="B16" s="164" t="str">
        <x:v>Résultat conforme / terminé</x:v>
      </x:c>
      <x:c r="C16" s="164" t="str"/>
      <x:c r="D16" s="164" t="str"/>
      <x:c r="E16" s="164" t="str"/>
      <x:c r="F16" s="164" t="str"/>
      <x:c r="G16" s="164" t="str"/>
      <x:c r="H16" s="164" t="str"/>
      <x:c r="I16" s="164"/>
      <x:c r="J16" s="164"/>
      <x:c r="K16" s="164"/>
      <x:c r="L16" s="164"/>
      <x:c r="M16" s="164"/>
      <x:c r="N16" s="164"/>
    </x:row>
    <x:row r="17" ht="20" customHeight="1">
      <x:c r="A17" s="196" t="str">
        <x:v>Orange</x:v>
      </x:c>
      <x:c r="B17" s="164" t="str">
        <x:v>Point d’attention / en cours</x:v>
      </x:c>
      <x:c r="C17" s="164" t="str"/>
      <x:c r="D17" s="164" t="str"/>
      <x:c r="E17" s="164" t="str"/>
      <x:c r="F17" s="164" t="str"/>
      <x:c r="G17" s="164" t="str"/>
      <x:c r="H17" s="164" t="str"/>
      <x:c r="I17" s="164"/>
      <x:c r="J17" s="164"/>
      <x:c r="K17" s="164"/>
      <x:c r="L17" s="164"/>
      <x:c r="M17" s="164"/>
      <x:c r="N17" s="164"/>
    </x:row>
    <x:row r="18" ht="20" customHeight="1">
      <x:c r="A18" s="197" t="str">
        <x:v>Rouge</x:v>
      </x:c>
      <x:c r="B18" s="164" t="str">
        <x:v>Retard / risque / non-conformité</x:v>
      </x:c>
      <x:c r="C18" s="164" t="str"/>
      <x:c r="D18" s="164" t="str"/>
      <x:c r="E18" s="164" t="str"/>
      <x:c r="F18" s="164" t="str"/>
      <x:c r="G18" s="164" t="str"/>
      <x:c r="H18" s="164" t="str"/>
      <x:c r="I18" s="164"/>
      <x:c r="J18" s="164"/>
      <x:c r="K18" s="164"/>
      <x:c r="L18" s="164"/>
      <x:c r="M18" s="164"/>
      <x:c r="N18" s="164"/>
    </x:row>
    <x:row r="19" ht="20" customHeight="1">
      <x:c r="A19" s="164"/>
      <x:c r="B19" s="164"/>
      <x:c r="C19" s="164"/>
      <x:c r="D19" s="164"/>
      <x:c r="E19" s="164"/>
      <x:c r="F19" s="164"/>
      <x:c r="G19" s="164"/>
      <x:c r="H19" s="164"/>
      <x:c r="I19" s="164"/>
      <x:c r="J19" s="164"/>
      <x:c r="K19" s="164"/>
      <x:c r="L19" s="164"/>
      <x:c r="M19" s="164"/>
      <x:c r="N19" s="164"/>
    </x:row>
    <x:row r="20" ht="20" customHeight="1">
      <x:c r="A20" s="164"/>
      <x:c r="B20" s="164"/>
      <x:c r="C20" s="164"/>
      <x:c r="D20" s="164"/>
      <x:c r="E20" s="164"/>
      <x:c r="F20" s="164"/>
      <x:c r="G20" s="164"/>
      <x:c r="H20" s="164"/>
      <x:c r="I20" s="164"/>
      <x:c r="J20" s="164"/>
      <x:c r="K20" s="164"/>
      <x:c r="L20" s="164"/>
      <x:c r="M20" s="164"/>
      <x:c r="N20" s="164"/>
    </x:row>
    <x:row r="21" ht="20" customHeight="1">
      <x:c r="A21" s="164"/>
      <x:c r="B21" s="164"/>
      <x:c r="C21" s="164"/>
      <x:c r="D21" s="164"/>
      <x:c r="E21" s="164"/>
      <x:c r="F21" s="164"/>
      <x:c r="G21" s="164"/>
      <x:c r="H21" s="164"/>
      <x:c r="I21" s="164"/>
      <x:c r="J21" s="164"/>
      <x:c r="K21" s="164"/>
      <x:c r="L21" s="164"/>
      <x:c r="M21" s="164"/>
      <x:c r="N21" s="164"/>
    </x:row>
    <x:row r="22" ht="20" customHeight="1">
      <x:c r="A22" s="164"/>
      <x:c r="B22" s="164"/>
      <x:c r="C22" s="164"/>
      <x:c r="D22" s="164"/>
      <x:c r="E22" s="164"/>
      <x:c r="F22" s="164"/>
      <x:c r="G22" s="164"/>
      <x:c r="H22" s="164"/>
      <x:c r="I22" s="164"/>
      <x:c r="J22" s="164"/>
      <x:c r="K22" s="164"/>
      <x:c r="L22" s="164"/>
      <x:c r="M22" s="164"/>
      <x:c r="N22" s="164"/>
    </x:row>
    <x:row r="23" ht="20" customHeight="1">
      <x:c r="A23" s="164"/>
      <x:c r="B23" s="164"/>
      <x:c r="C23" s="164"/>
      <x:c r="D23" s="164"/>
      <x:c r="E23" s="164"/>
      <x:c r="F23" s="164"/>
      <x:c r="G23" s="164"/>
      <x:c r="H23" s="164"/>
      <x:c r="I23" s="164"/>
      <x:c r="J23" s="164"/>
      <x:c r="K23" s="164"/>
      <x:c r="L23" s="164"/>
      <x:c r="M23" s="164"/>
      <x:c r="N23" s="164"/>
    </x:row>
    <x:row r="24" ht="20" customHeight="1">
      <x:c r="A24" s="164"/>
      <x:c r="B24" s="164"/>
      <x:c r="C24" s="164"/>
      <x:c r="D24" s="164"/>
      <x:c r="E24" s="164"/>
      <x:c r="F24" s="164"/>
      <x:c r="G24" s="164"/>
      <x:c r="H24" s="164"/>
      <x:c r="I24" s="164"/>
      <x:c r="J24" s="164"/>
      <x:c r="K24" s="164"/>
      <x:c r="L24" s="164"/>
      <x:c r="M24" s="164"/>
      <x:c r="N24" s="164"/>
    </x:row>
    <x:row r="25" ht="20" customHeight="1">
      <x:c r="A25" s="164"/>
      <x:c r="B25" s="164"/>
      <x:c r="C25" s="164"/>
      <x:c r="D25" s="164"/>
      <x:c r="E25" s="164"/>
      <x:c r="F25" s="164"/>
      <x:c r="G25" s="164"/>
      <x:c r="H25" s="164"/>
      <x:c r="I25" s="164"/>
      <x:c r="J25" s="164"/>
      <x:c r="K25" s="164"/>
      <x:c r="L25" s="164"/>
      <x:c r="M25" s="164"/>
      <x:c r="N25" s="164"/>
    </x:row>
    <x:row r="26" ht="20" customHeight="1">
      <x:c r="A26" s="164"/>
      <x:c r="B26" s="164"/>
      <x:c r="C26" s="164"/>
      <x:c r="D26" s="164"/>
      <x:c r="E26" s="164"/>
      <x:c r="F26" s="164"/>
      <x:c r="G26" s="164"/>
      <x:c r="H26" s="164"/>
      <x:c r="I26" s="164"/>
      <x:c r="J26" s="164"/>
      <x:c r="K26" s="164"/>
      <x:c r="L26" s="164"/>
      <x:c r="M26" s="164"/>
      <x:c r="N26" s="164"/>
    </x:row>
    <x:row r="27" ht="20" customHeight="1">
      <x:c r="A27" s="164"/>
      <x:c r="B27" s="164"/>
      <x:c r="C27" s="164"/>
      <x:c r="D27" s="164"/>
      <x:c r="E27" s="164"/>
      <x:c r="F27" s="164"/>
      <x:c r="G27" s="164"/>
      <x:c r="H27" s="164"/>
      <x:c r="I27" s="164"/>
      <x:c r="J27" s="164"/>
      <x:c r="K27" s="164"/>
      <x:c r="L27" s="164"/>
      <x:c r="M27" s="164"/>
      <x:c r="N27" s="164"/>
    </x:row>
    <x:row r="28" ht="20" customHeight="1">
      <x:c r="A28" s="164"/>
      <x:c r="B28" s="164"/>
      <x:c r="C28" s="164"/>
      <x:c r="D28" s="164"/>
      <x:c r="E28" s="164"/>
      <x:c r="F28" s="164"/>
      <x:c r="G28" s="164"/>
      <x:c r="H28" s="164"/>
      <x:c r="I28" s="164"/>
      <x:c r="J28" s="164"/>
      <x:c r="K28" s="164"/>
      <x:c r="L28" s="164"/>
      <x:c r="M28" s="164"/>
      <x:c r="N28" s="164"/>
    </x:row>
    <x:row r="29" ht="20" customHeight="1">
      <x:c r="A29" s="164"/>
      <x:c r="B29" s="164"/>
      <x:c r="C29" s="164"/>
      <x:c r="D29" s="164"/>
      <x:c r="E29" s="164"/>
      <x:c r="F29" s="164"/>
      <x:c r="G29" s="164"/>
      <x:c r="H29" s="164"/>
      <x:c r="I29" s="164"/>
      <x:c r="J29" s="164"/>
      <x:c r="K29" s="164"/>
      <x:c r="L29" s="164"/>
      <x:c r="M29" s="164"/>
      <x:c r="N29" s="164"/>
    </x:row>
    <x:row r="30" ht="20" customHeight="1">
      <x:c r="A30" s="164"/>
      <x:c r="B30" s="164"/>
      <x:c r="C30" s="164"/>
      <x:c r="D30" s="164"/>
      <x:c r="E30" s="164"/>
      <x:c r="F30" s="164"/>
      <x:c r="G30" s="164"/>
      <x:c r="H30" s="164"/>
      <x:c r="I30" s="164"/>
      <x:c r="J30" s="164"/>
      <x:c r="K30" s="164"/>
      <x:c r="L30" s="164"/>
      <x:c r="M30" s="164"/>
      <x:c r="N30" s="164"/>
    </x:row>
    <x:row r="31" ht="20" customHeight="1">
      <x:c r="A31" s="164"/>
      <x:c r="B31" s="164"/>
      <x:c r="C31" s="164"/>
      <x:c r="D31" s="164"/>
      <x:c r="E31" s="164"/>
      <x:c r="F31" s="164"/>
      <x:c r="G31" s="164"/>
      <x:c r="H31" s="164"/>
      <x:c r="I31" s="164"/>
      <x:c r="J31" s="164"/>
      <x:c r="K31" s="164"/>
      <x:c r="L31" s="164"/>
      <x:c r="M31" s="164"/>
      <x:c r="N31" s="164"/>
    </x:row>
    <x:row r="32" ht="20" customHeight="1">
      <x:c r="A32" s="164"/>
      <x:c r="B32" s="164"/>
      <x:c r="C32" s="164"/>
      <x:c r="D32" s="164"/>
      <x:c r="E32" s="164"/>
      <x:c r="F32" s="164"/>
      <x:c r="G32" s="164"/>
      <x:c r="H32" s="164"/>
      <x:c r="I32" s="164"/>
      <x:c r="J32" s="164"/>
      <x:c r="K32" s="164"/>
      <x:c r="L32" s="164"/>
      <x:c r="M32" s="164"/>
      <x:c r="N32" s="164"/>
    </x:row>
    <x:row r="33" ht="20" customHeight="1">
      <x:c r="A33" s="164"/>
      <x:c r="B33" s="164"/>
      <x:c r="C33" s="164"/>
      <x:c r="D33" s="164"/>
      <x:c r="E33" s="164"/>
      <x:c r="F33" s="164"/>
      <x:c r="G33" s="164"/>
      <x:c r="H33" s="164"/>
      <x:c r="I33" s="164"/>
      <x:c r="J33" s="164"/>
      <x:c r="K33" s="164"/>
      <x:c r="L33" s="164"/>
      <x:c r="M33" s="164"/>
      <x:c r="N33" s="164"/>
    </x:row>
    <x:row r="34" ht="20" customHeight="1">
      <x:c r="A34" s="164"/>
      <x:c r="B34" s="164"/>
      <x:c r="C34" s="164"/>
      <x:c r="D34" s="164"/>
      <x:c r="E34" s="164"/>
      <x:c r="F34" s="164"/>
      <x:c r="G34" s="164"/>
      <x:c r="H34" s="164"/>
      <x:c r="I34" s="164"/>
      <x:c r="J34" s="164"/>
      <x:c r="K34" s="164"/>
      <x:c r="L34" s="164"/>
      <x:c r="M34" s="164"/>
      <x:c r="N34" s="164"/>
    </x:row>
    <x:row r="35" ht="20" customHeight="1">
      <x:c r="A35" s="164"/>
      <x:c r="B35" s="164"/>
      <x:c r="C35" s="164"/>
      <x:c r="D35" s="164"/>
      <x:c r="E35" s="164"/>
      <x:c r="F35" s="164"/>
      <x:c r="G35" s="164"/>
      <x:c r="H35" s="164"/>
      <x:c r="I35" s="164"/>
      <x:c r="J35" s="164"/>
      <x:c r="K35" s="164"/>
      <x:c r="L35" s="164"/>
      <x:c r="M35" s="164"/>
      <x:c r="N35" s="164"/>
    </x:row>
    <x:row r="36" ht="20" customHeight="1">
      <x:c r="A36" s="164"/>
      <x:c r="B36" s="164"/>
      <x:c r="C36" s="164"/>
      <x:c r="D36" s="164"/>
      <x:c r="E36" s="164"/>
      <x:c r="F36" s="164"/>
      <x:c r="G36" s="164"/>
      <x:c r="H36" s="164"/>
      <x:c r="I36" s="164"/>
      <x:c r="J36" s="164"/>
      <x:c r="K36" s="164"/>
      <x:c r="L36" s="164"/>
      <x:c r="M36" s="164"/>
      <x:c r="N36" s="164"/>
    </x:row>
    <x:row r="37" ht="20" customHeight="1">
      <x:c r="A37" s="164"/>
      <x:c r="B37" s="164"/>
      <x:c r="C37" s="164"/>
      <x:c r="D37" s="164"/>
      <x:c r="E37" s="164"/>
      <x:c r="F37" s="164"/>
      <x:c r="G37" s="164"/>
      <x:c r="H37" s="164"/>
      <x:c r="I37" s="164"/>
      <x:c r="J37" s="164"/>
      <x:c r="K37" s="164"/>
      <x:c r="L37" s="164"/>
      <x:c r="M37" s="164"/>
      <x:c r="N37" s="164"/>
    </x:row>
    <x:row r="38" ht="20" customHeight="1">
      <x:c r="A38" s="164"/>
      <x:c r="B38" s="164"/>
      <x:c r="C38" s="164"/>
      <x:c r="D38" s="164"/>
      <x:c r="E38" s="164"/>
      <x:c r="F38" s="164"/>
      <x:c r="G38" s="164"/>
      <x:c r="H38" s="164"/>
      <x:c r="I38" s="164"/>
      <x:c r="J38" s="164"/>
      <x:c r="K38" s="164"/>
      <x:c r="L38" s="164"/>
      <x:c r="M38" s="164"/>
      <x:c r="N38" s="164"/>
    </x:row>
    <x:row r="39" ht="20" customHeight="1">
      <x:c r="A39" s="164"/>
      <x:c r="B39" s="164"/>
      <x:c r="C39" s="164"/>
      <x:c r="D39" s="164"/>
      <x:c r="E39" s="164"/>
      <x:c r="F39" s="164"/>
      <x:c r="G39" s="164"/>
      <x:c r="H39" s="164"/>
      <x:c r="I39" s="164"/>
      <x:c r="J39" s="164"/>
      <x:c r="K39" s="164"/>
      <x:c r="L39" s="164"/>
      <x:c r="M39" s="164"/>
      <x:c r="N39" s="164"/>
    </x:row>
    <x:row r="40" ht="20" customHeight="1">
      <x:c r="A40" s="164"/>
      <x:c r="B40" s="164"/>
      <x:c r="C40" s="164"/>
      <x:c r="D40" s="164"/>
      <x:c r="E40" s="164"/>
      <x:c r="F40" s="164"/>
      <x:c r="G40" s="164"/>
      <x:c r="H40" s="164"/>
      <x:c r="I40" s="164"/>
      <x:c r="J40" s="164"/>
      <x:c r="K40" s="164"/>
      <x:c r="L40" s="164"/>
      <x:c r="M40" s="164"/>
      <x:c r="N40" s="164"/>
    </x:row>
    <x:row r="41" ht="20" customHeight="1">
      <x:c r="A41" s="164"/>
      <x:c r="B41" s="164"/>
      <x:c r="C41" s="164"/>
      <x:c r="D41" s="164"/>
      <x:c r="E41" s="164"/>
      <x:c r="F41" s="164"/>
      <x:c r="G41" s="164"/>
      <x:c r="H41" s="164"/>
      <x:c r="I41" s="164"/>
      <x:c r="J41" s="164"/>
      <x:c r="K41" s="164"/>
      <x:c r="L41" s="164"/>
      <x:c r="M41" s="164"/>
      <x:c r="N41" s="164"/>
    </x:row>
    <x:row r="42" ht="20" customHeight="1">
      <x:c r="A42" s="164"/>
      <x:c r="B42" s="164"/>
      <x:c r="C42" s="164"/>
      <x:c r="D42" s="164"/>
      <x:c r="E42" s="164"/>
      <x:c r="F42" s="164"/>
      <x:c r="G42" s="164"/>
      <x:c r="H42" s="164"/>
      <x:c r="I42" s="164"/>
      <x:c r="J42" s="164"/>
      <x:c r="K42" s="164"/>
      <x:c r="L42" s="164"/>
      <x:c r="M42" s="164"/>
      <x:c r="N42" s="164"/>
    </x:row>
    <x:row r="43" ht="20" customHeight="1">
      <x:c r="A43" s="164"/>
      <x:c r="B43" s="164"/>
      <x:c r="C43" s="164"/>
      <x:c r="D43" s="164"/>
      <x:c r="E43" s="164"/>
      <x:c r="F43" s="164"/>
      <x:c r="G43" s="164"/>
      <x:c r="H43" s="164"/>
      <x:c r="I43" s="164"/>
      <x:c r="J43" s="164"/>
      <x:c r="K43" s="164"/>
      <x:c r="L43" s="164"/>
      <x:c r="M43" s="164"/>
      <x:c r="N43" s="164"/>
    </x:row>
    <x:row r="44" ht="20" customHeight="1">
      <x:c r="A44" s="164"/>
      <x:c r="B44" s="164"/>
      <x:c r="C44" s="164"/>
      <x:c r="D44" s="164"/>
      <x:c r="E44" s="164"/>
      <x:c r="F44" s="164"/>
      <x:c r="G44" s="164"/>
      <x:c r="H44" s="164"/>
      <x:c r="I44" s="164"/>
      <x:c r="J44" s="164"/>
      <x:c r="K44" s="164"/>
      <x:c r="L44" s="164"/>
      <x:c r="M44" s="164"/>
      <x:c r="N44" s="164"/>
    </x:row>
    <x:row r="45" ht="20" customHeight="1">
      <x:c r="A45" s="164"/>
      <x:c r="B45" s="164"/>
      <x:c r="C45" s="164"/>
      <x:c r="D45" s="164"/>
      <x:c r="E45" s="164"/>
      <x:c r="F45" s="164"/>
      <x:c r="G45" s="164"/>
      <x:c r="H45" s="164"/>
      <x:c r="I45" s="164"/>
      <x:c r="J45" s="164"/>
      <x:c r="K45" s="164"/>
      <x:c r="L45" s="164"/>
      <x:c r="M45" s="164"/>
      <x:c r="N45" s="164"/>
    </x:row>
    <x:row r="46" ht="20" customHeight="1">
      <x:c r="A46" s="164"/>
      <x:c r="B46" s="164"/>
      <x:c r="C46" s="164"/>
      <x:c r="D46" s="164"/>
      <x:c r="E46" s="164"/>
      <x:c r="F46" s="164"/>
      <x:c r="G46" s="164"/>
      <x:c r="H46" s="164"/>
      <x:c r="I46" s="164"/>
      <x:c r="J46" s="164"/>
      <x:c r="K46" s="164"/>
      <x:c r="L46" s="164"/>
      <x:c r="M46" s="164"/>
      <x:c r="N46" s="164"/>
    </x:row>
    <x:row r="47" ht="20" customHeight="1">
      <x:c r="A47" s="164"/>
      <x:c r="B47" s="164"/>
      <x:c r="C47" s="164"/>
      <x:c r="D47" s="164"/>
      <x:c r="E47" s="164"/>
      <x:c r="F47" s="164"/>
      <x:c r="G47" s="164"/>
      <x:c r="H47" s="164"/>
      <x:c r="I47" s="164"/>
      <x:c r="J47" s="164"/>
      <x:c r="K47" s="164"/>
      <x:c r="L47" s="164"/>
      <x:c r="M47" s="164"/>
      <x:c r="N47" s="164"/>
    </x:row>
    <x:row r="48" ht="20" customHeight="1">
      <x:c r="A48" s="164"/>
      <x:c r="B48" s="164"/>
      <x:c r="C48" s="164"/>
      <x:c r="D48" s="164"/>
      <x:c r="E48" s="164"/>
      <x:c r="F48" s="164"/>
      <x:c r="G48" s="164"/>
      <x:c r="H48" s="164"/>
      <x:c r="I48" s="164"/>
      <x:c r="J48" s="164"/>
      <x:c r="K48" s="164"/>
      <x:c r="L48" s="164"/>
      <x:c r="M48" s="164"/>
      <x:c r="N48" s="164"/>
    </x:row>
    <x:row r="49" ht="20" customHeight="1">
      <x:c r="A49" s="164"/>
      <x:c r="B49" s="164"/>
      <x:c r="C49" s="164"/>
      <x:c r="D49" s="164"/>
      <x:c r="E49" s="164"/>
      <x:c r="F49" s="164"/>
      <x:c r="G49" s="164"/>
      <x:c r="H49" s="164"/>
      <x:c r="I49" s="164"/>
      <x:c r="J49" s="164"/>
      <x:c r="K49" s="164"/>
      <x:c r="L49" s="164"/>
      <x:c r="M49" s="164"/>
      <x:c r="N49" s="164"/>
    </x:row>
    <x:row r="50" ht="20" customHeight="1">
      <x:c r="A50" s="164"/>
      <x:c r="B50" s="164"/>
      <x:c r="C50" s="164"/>
      <x:c r="D50" s="164"/>
      <x:c r="E50" s="164"/>
      <x:c r="F50" s="164"/>
      <x:c r="G50" s="164"/>
      <x:c r="H50" s="164"/>
      <x:c r="I50" s="164"/>
      <x:c r="J50" s="164"/>
      <x:c r="K50" s="164"/>
      <x:c r="L50" s="164"/>
      <x:c r="M50" s="164"/>
      <x:c r="N50" s="164"/>
    </x:row>
    <x:row r="51" ht="20" customHeight="1">
      <x:c r="A51" s="164"/>
      <x:c r="B51" s="164"/>
      <x:c r="C51" s="164"/>
      <x:c r="D51" s="164"/>
      <x:c r="E51" s="164"/>
      <x:c r="F51" s="164"/>
      <x:c r="G51" s="164"/>
      <x:c r="H51" s="164"/>
      <x:c r="I51" s="164"/>
      <x:c r="J51" s="164"/>
      <x:c r="K51" s="164"/>
      <x:c r="L51" s="164"/>
      <x:c r="M51" s="164"/>
      <x:c r="N51" s="164"/>
    </x:row>
    <x:row r="52" ht="20" customHeight="1">
      <x:c r="A52" s="164"/>
      <x:c r="B52" s="164"/>
      <x:c r="C52" s="164"/>
      <x:c r="D52" s="164"/>
      <x:c r="E52" s="164"/>
      <x:c r="F52" s="164"/>
      <x:c r="G52" s="164"/>
      <x:c r="H52" s="164"/>
      <x:c r="I52" s="164"/>
      <x:c r="J52" s="164"/>
      <x:c r="K52" s="164"/>
      <x:c r="L52" s="164"/>
      <x:c r="M52" s="164"/>
      <x:c r="N52" s="164"/>
    </x:row>
    <x:row r="53" ht="20" customHeight="1">
      <x:c r="A53" s="164"/>
      <x:c r="B53" s="164"/>
      <x:c r="C53" s="164"/>
      <x:c r="D53" s="164"/>
      <x:c r="E53" s="164"/>
      <x:c r="F53" s="164"/>
      <x:c r="G53" s="164"/>
      <x:c r="H53" s="164"/>
      <x:c r="I53" s="164"/>
      <x:c r="J53" s="164"/>
      <x:c r="K53" s="164"/>
      <x:c r="L53" s="164"/>
      <x:c r="M53" s="164"/>
      <x:c r="N53" s="164"/>
    </x:row>
    <x:row r="54" ht="20" customHeight="1">
      <x:c r="A54" s="164"/>
      <x:c r="B54" s="164"/>
      <x:c r="C54" s="164"/>
      <x:c r="D54" s="164"/>
      <x:c r="E54" s="164"/>
      <x:c r="F54" s="164"/>
      <x:c r="G54" s="164"/>
      <x:c r="H54" s="164"/>
      <x:c r="I54" s="164"/>
      <x:c r="J54" s="164"/>
      <x:c r="K54" s="164"/>
      <x:c r="L54" s="164"/>
      <x:c r="M54" s="164"/>
      <x:c r="N54" s="164"/>
    </x:row>
    <x:row r="55" ht="20" customHeight="1">
      <x:c r="A55" s="164"/>
      <x:c r="B55" s="164"/>
      <x:c r="C55" s="164"/>
      <x:c r="D55" s="164"/>
      <x:c r="E55" s="164"/>
      <x:c r="F55" s="164"/>
      <x:c r="G55" s="164"/>
      <x:c r="H55" s="164"/>
      <x:c r="I55" s="164"/>
      <x:c r="J55" s="164"/>
      <x:c r="K55" s="164"/>
      <x:c r="L55" s="164"/>
      <x:c r="M55" s="164"/>
      <x:c r="N55" s="164"/>
    </x:row>
    <x:row r="56" ht="20" customHeight="1">
      <x:c r="A56" s="164"/>
      <x:c r="B56" s="164"/>
      <x:c r="C56" s="164"/>
      <x:c r="D56" s="164"/>
      <x:c r="E56" s="164"/>
      <x:c r="F56" s="164"/>
      <x:c r="G56" s="164"/>
      <x:c r="H56" s="164"/>
      <x:c r="I56" s="164"/>
      <x:c r="J56" s="164"/>
      <x:c r="K56" s="164"/>
      <x:c r="L56" s="164"/>
      <x:c r="M56" s="164"/>
      <x:c r="N56" s="164"/>
    </x:row>
    <x:row r="57" ht="20" customHeight="1">
      <x:c r="A57" s="164"/>
      <x:c r="B57" s="164"/>
      <x:c r="C57" s="164"/>
      <x:c r="D57" s="164"/>
      <x:c r="E57" s="164"/>
      <x:c r="F57" s="164"/>
      <x:c r="G57" s="164"/>
      <x:c r="H57" s="164"/>
      <x:c r="I57" s="164"/>
      <x:c r="J57" s="164"/>
      <x:c r="K57" s="164"/>
      <x:c r="L57" s="164"/>
      <x:c r="M57" s="164"/>
      <x:c r="N57" s="164"/>
    </x:row>
    <x:row r="58" ht="20" customHeight="1">
      <x:c r="A58" s="164"/>
      <x:c r="B58" s="164"/>
      <x:c r="C58" s="164"/>
      <x:c r="D58" s="164"/>
      <x:c r="E58" s="164"/>
      <x:c r="F58" s="164"/>
      <x:c r="G58" s="164"/>
      <x:c r="H58" s="164"/>
      <x:c r="I58" s="164"/>
      <x:c r="J58" s="164"/>
      <x:c r="K58" s="164"/>
      <x:c r="L58" s="164"/>
      <x:c r="M58" s="164"/>
      <x:c r="N58" s="164"/>
    </x:row>
    <x:row r="59" ht="20" customHeight="1">
      <x:c r="A59" s="164"/>
      <x:c r="B59" s="164"/>
      <x:c r="C59" s="164"/>
      <x:c r="D59" s="164"/>
      <x:c r="E59" s="164"/>
      <x:c r="F59" s="164"/>
      <x:c r="G59" s="164"/>
      <x:c r="H59" s="164"/>
      <x:c r="I59" s="164"/>
      <x:c r="J59" s="164"/>
      <x:c r="K59" s="164"/>
      <x:c r="L59" s="164"/>
      <x:c r="M59" s="164"/>
      <x:c r="N59" s="164"/>
    </x:row>
    <x:row r="60" ht="20" customHeight="1">
      <x:c r="A60" s="164"/>
      <x:c r="B60" s="164"/>
      <x:c r="C60" s="164"/>
      <x:c r="D60" s="164"/>
      <x:c r="E60" s="164"/>
      <x:c r="F60" s="164"/>
      <x:c r="G60" s="164"/>
      <x:c r="H60" s="164"/>
      <x:c r="I60" s="164"/>
      <x:c r="J60" s="164"/>
      <x:c r="K60" s="164"/>
      <x:c r="L60" s="164"/>
      <x:c r="M60" s="164"/>
      <x:c r="N60" s="164"/>
    </x:row>
    <x:row r="61" ht="20" customHeight="1">
      <x:c r="A61" s="164"/>
      <x:c r="B61" s="164"/>
      <x:c r="C61" s="164"/>
      <x:c r="D61" s="164"/>
      <x:c r="E61" s="164"/>
      <x:c r="F61" s="164"/>
      <x:c r="G61" s="164"/>
      <x:c r="H61" s="164"/>
      <x:c r="I61" s="164"/>
      <x:c r="J61" s="164"/>
      <x:c r="K61" s="164"/>
      <x:c r="L61" s="164"/>
      <x:c r="M61" s="164"/>
      <x:c r="N61" s="164"/>
    </x:row>
    <x:row r="62" ht="20" customHeight="1">
      <x:c r="A62" s="164"/>
      <x:c r="B62" s="164"/>
      <x:c r="C62" s="164"/>
      <x:c r="D62" s="164"/>
      <x:c r="E62" s="164"/>
      <x:c r="F62" s="164"/>
      <x:c r="G62" s="164"/>
      <x:c r="H62" s="164"/>
      <x:c r="I62" s="164"/>
      <x:c r="J62" s="164"/>
      <x:c r="K62" s="164"/>
      <x:c r="L62" s="164"/>
      <x:c r="M62" s="164"/>
      <x:c r="N62" s="164"/>
    </x:row>
    <x:row r="63" ht="20" customHeight="1">
      <x:c r="A63" s="164"/>
      <x:c r="B63" s="164"/>
      <x:c r="C63" s="164"/>
      <x:c r="D63" s="164"/>
      <x:c r="E63" s="164"/>
      <x:c r="F63" s="164"/>
      <x:c r="G63" s="164"/>
      <x:c r="H63" s="164"/>
      <x:c r="I63" s="164"/>
      <x:c r="J63" s="164"/>
      <x:c r="K63" s="164"/>
      <x:c r="L63" s="164"/>
      <x:c r="M63" s="164"/>
      <x:c r="N63" s="164"/>
    </x:row>
    <x:row r="64" ht="20" customHeight="1">
      <x:c r="A64" s="164"/>
      <x:c r="B64" s="164"/>
      <x:c r="C64" s="164"/>
      <x:c r="D64" s="164"/>
      <x:c r="E64" s="164"/>
      <x:c r="F64" s="164"/>
      <x:c r="G64" s="164"/>
      <x:c r="H64" s="164"/>
      <x:c r="I64" s="164"/>
      <x:c r="J64" s="164"/>
      <x:c r="K64" s="164"/>
      <x:c r="L64" s="164"/>
      <x:c r="M64" s="164"/>
      <x:c r="N64" s="164"/>
    </x:row>
    <x:row r="65" ht="20" customHeight="1">
      <x:c r="A65" s="164"/>
      <x:c r="B65" s="164"/>
      <x:c r="C65" s="164"/>
      <x:c r="D65" s="164"/>
      <x:c r="E65" s="164"/>
      <x:c r="F65" s="164"/>
      <x:c r="G65" s="164"/>
      <x:c r="H65" s="164"/>
      <x:c r="I65" s="164"/>
      <x:c r="J65" s="164"/>
      <x:c r="K65" s="164"/>
      <x:c r="L65" s="164"/>
      <x:c r="M65" s="164"/>
      <x:c r="N65" s="164"/>
    </x:row>
    <x:row r="66" ht="20" customHeight="1">
      <x:c r="A66" s="164"/>
      <x:c r="B66" s="164"/>
      <x:c r="C66" s="164"/>
      <x:c r="D66" s="164"/>
      <x:c r="E66" s="164"/>
      <x:c r="F66" s="164"/>
      <x:c r="G66" s="164"/>
      <x:c r="H66" s="164"/>
      <x:c r="I66" s="164"/>
      <x:c r="J66" s="164"/>
      <x:c r="K66" s="164"/>
      <x:c r="L66" s="164"/>
      <x:c r="M66" s="164"/>
      <x:c r="N66" s="164"/>
    </x:row>
    <x:row r="67" ht="20" customHeight="1">
      <x:c r="A67" s="164"/>
      <x:c r="B67" s="164"/>
      <x:c r="C67" s="164"/>
      <x:c r="D67" s="164"/>
      <x:c r="E67" s="164"/>
      <x:c r="F67" s="164"/>
      <x:c r="G67" s="164"/>
      <x:c r="H67" s="164"/>
      <x:c r="I67" s="164"/>
      <x:c r="J67" s="164"/>
      <x:c r="K67" s="164"/>
      <x:c r="L67" s="164"/>
      <x:c r="M67" s="164"/>
      <x:c r="N67" s="164"/>
    </x:row>
    <x:row r="68" ht="20" customHeight="1">
      <x:c r="A68" s="164"/>
      <x:c r="B68" s="164"/>
      <x:c r="C68" s="164"/>
      <x:c r="D68" s="164"/>
      <x:c r="E68" s="164"/>
      <x:c r="F68" s="164"/>
      <x:c r="G68" s="164"/>
      <x:c r="H68" s="164"/>
      <x:c r="I68" s="164"/>
      <x:c r="J68" s="164"/>
      <x:c r="K68" s="164"/>
      <x:c r="L68" s="164"/>
      <x:c r="M68" s="164"/>
      <x:c r="N68" s="164"/>
    </x:row>
    <x:row r="69" ht="20" customHeight="1">
      <x:c r="A69" s="164"/>
      <x:c r="B69" s="164"/>
      <x:c r="C69" s="164"/>
      <x:c r="D69" s="164"/>
      <x:c r="E69" s="164"/>
      <x:c r="F69" s="164"/>
      <x:c r="G69" s="164"/>
      <x:c r="H69" s="164"/>
      <x:c r="I69" s="164"/>
      <x:c r="J69" s="164"/>
      <x:c r="K69" s="164"/>
      <x:c r="L69" s="164"/>
      <x:c r="M69" s="164"/>
      <x:c r="N69" s="164"/>
    </x:row>
    <x:row r="70" ht="20" customHeight="1">
      <x:c r="A70" s="164"/>
      <x:c r="B70" s="164"/>
      <x:c r="C70" s="164"/>
      <x:c r="D70" s="164"/>
      <x:c r="E70" s="164"/>
      <x:c r="F70" s="164"/>
      <x:c r="G70" s="164"/>
      <x:c r="H70" s="164"/>
      <x:c r="I70" s="164"/>
      <x:c r="J70" s="164"/>
      <x:c r="K70" s="164"/>
      <x:c r="L70" s="164"/>
      <x:c r="M70" s="164"/>
      <x:c r="N70" s="164"/>
    </x:row>
    <x:row r="71" ht="20" customHeight="1">
      <x:c r="A71" s="164"/>
      <x:c r="B71" s="164"/>
      <x:c r="C71" s="164"/>
      <x:c r="D71" s="164"/>
      <x:c r="E71" s="164"/>
      <x:c r="F71" s="164"/>
      <x:c r="G71" s="164"/>
      <x:c r="H71" s="164"/>
      <x:c r="I71" s="164"/>
      <x:c r="J71" s="164"/>
      <x:c r="K71" s="164"/>
      <x:c r="L71" s="164"/>
      <x:c r="M71" s="164"/>
      <x:c r="N71" s="164"/>
    </x:row>
    <x:row r="72" ht="20" customHeight="1">
      <x:c r="A72" s="164"/>
      <x:c r="B72" s="164"/>
      <x:c r="C72" s="164"/>
      <x:c r="D72" s="164"/>
      <x:c r="E72" s="164"/>
      <x:c r="F72" s="164"/>
      <x:c r="G72" s="164"/>
      <x:c r="H72" s="164"/>
      <x:c r="I72" s="164"/>
      <x:c r="J72" s="164"/>
      <x:c r="K72" s="164"/>
      <x:c r="L72" s="164"/>
      <x:c r="M72" s="164"/>
      <x:c r="N72" s="164"/>
    </x:row>
    <x:row r="73" ht="20" customHeight="1">
      <x:c r="A73" s="164"/>
      <x:c r="B73" s="164"/>
      <x:c r="C73" s="164"/>
      <x:c r="D73" s="164"/>
      <x:c r="E73" s="164"/>
      <x:c r="F73" s="164"/>
      <x:c r="G73" s="164"/>
      <x:c r="H73" s="164"/>
      <x:c r="I73" s="164"/>
      <x:c r="J73" s="164"/>
      <x:c r="K73" s="164"/>
      <x:c r="L73" s="164"/>
      <x:c r="M73" s="164"/>
      <x:c r="N73" s="164"/>
    </x:row>
    <x:row r="74" ht="20" customHeight="1">
      <x:c r="A74" s="164"/>
      <x:c r="B74" s="164"/>
      <x:c r="C74" s="164"/>
      <x:c r="D74" s="164"/>
      <x:c r="E74" s="164"/>
      <x:c r="F74" s="164"/>
      <x:c r="G74" s="164"/>
      <x:c r="H74" s="164"/>
      <x:c r="I74" s="164"/>
      <x:c r="J74" s="164"/>
      <x:c r="K74" s="164"/>
      <x:c r="L74" s="164"/>
      <x:c r="M74" s="164"/>
      <x:c r="N74" s="164"/>
    </x:row>
    <x:row r="75" ht="20" customHeight="1">
      <x:c r="A75" s="164"/>
      <x:c r="B75" s="164"/>
      <x:c r="C75" s="164"/>
      <x:c r="D75" s="164"/>
      <x:c r="E75" s="164"/>
      <x:c r="F75" s="164"/>
      <x:c r="G75" s="164"/>
      <x:c r="H75" s="164"/>
      <x:c r="I75" s="164"/>
      <x:c r="J75" s="164"/>
      <x:c r="K75" s="164"/>
      <x:c r="L75" s="164"/>
      <x:c r="M75" s="164"/>
      <x:c r="N75" s="164"/>
    </x:row>
    <x:row r="76" ht="20" customHeight="1">
      <x:c r="A76" s="164"/>
      <x:c r="B76" s="164"/>
      <x:c r="C76" s="164"/>
      <x:c r="D76" s="164"/>
      <x:c r="E76" s="164"/>
      <x:c r="F76" s="164"/>
      <x:c r="G76" s="164"/>
      <x:c r="H76" s="164"/>
      <x:c r="I76" s="164"/>
      <x:c r="J76" s="164"/>
      <x:c r="K76" s="164"/>
      <x:c r="L76" s="164"/>
      <x:c r="M76" s="164"/>
      <x:c r="N76" s="164"/>
    </x:row>
    <x:row r="77" ht="20" customHeight="1">
      <x:c r="A77" s="164"/>
      <x:c r="B77" s="164"/>
      <x:c r="C77" s="164"/>
      <x:c r="D77" s="164"/>
      <x:c r="E77" s="164"/>
      <x:c r="F77" s="164"/>
      <x:c r="G77" s="164"/>
      <x:c r="H77" s="164"/>
      <x:c r="I77" s="164"/>
      <x:c r="J77" s="164"/>
      <x:c r="K77" s="164"/>
      <x:c r="L77" s="164"/>
      <x:c r="M77" s="164"/>
      <x:c r="N77" s="164"/>
    </x:row>
    <x:row r="78" ht="20" customHeight="1">
      <x:c r="A78" s="164"/>
      <x:c r="B78" s="164"/>
      <x:c r="C78" s="164"/>
      <x:c r="D78" s="164"/>
      <x:c r="E78" s="164"/>
      <x:c r="F78" s="164"/>
      <x:c r="G78" s="164"/>
      <x:c r="H78" s="164"/>
      <x:c r="I78" s="164"/>
      <x:c r="J78" s="164"/>
      <x:c r="K78" s="164"/>
      <x:c r="L78" s="164"/>
      <x:c r="M78" s="164"/>
      <x:c r="N78" s="164"/>
    </x:row>
    <x:row r="79" ht="20" customHeight="1">
      <x:c r="A79" s="164"/>
      <x:c r="B79" s="164"/>
      <x:c r="C79" s="164"/>
      <x:c r="D79" s="164"/>
      <x:c r="E79" s="164"/>
      <x:c r="F79" s="164"/>
      <x:c r="G79" s="164"/>
      <x:c r="H79" s="164"/>
      <x:c r="I79" s="164"/>
      <x:c r="J79" s="164"/>
      <x:c r="K79" s="164"/>
      <x:c r="L79" s="164"/>
      <x:c r="M79" s="164"/>
      <x:c r="N79" s="164"/>
    </x:row>
    <x:row r="80" ht="20" customHeight="1">
      <x:c r="A80" s="164"/>
      <x:c r="B80" s="164"/>
      <x:c r="C80" s="164"/>
      <x:c r="D80" s="164"/>
      <x:c r="E80" s="164"/>
      <x:c r="F80" s="164"/>
      <x:c r="G80" s="164"/>
      <x:c r="H80" s="164"/>
      <x:c r="I80" s="164"/>
      <x:c r="J80" s="164"/>
      <x:c r="K80" s="164"/>
      <x:c r="L80" s="164"/>
      <x:c r="M80" s="164"/>
      <x:c r="N80" s="164"/>
    </x:row>
    <x:row r="81" ht="20" customHeight="1">
      <x:c r="A81" s="164"/>
      <x:c r="B81" s="164"/>
      <x:c r="C81" s="164"/>
      <x:c r="D81" s="164"/>
      <x:c r="E81" s="164"/>
      <x:c r="F81" s="164"/>
      <x:c r="G81" s="164"/>
      <x:c r="H81" s="164"/>
      <x:c r="I81" s="164"/>
      <x:c r="J81" s="164"/>
      <x:c r="K81" s="164"/>
      <x:c r="L81" s="164"/>
      <x:c r="M81" s="164"/>
      <x:c r="N81" s="164"/>
    </x:row>
    <x:row r="82" ht="20" customHeight="1">
      <x:c r="A82" s="164"/>
      <x:c r="B82" s="164"/>
      <x:c r="C82" s="164"/>
      <x:c r="D82" s="164"/>
      <x:c r="E82" s="164"/>
      <x:c r="F82" s="164"/>
      <x:c r="G82" s="164"/>
      <x:c r="H82" s="164"/>
      <x:c r="I82" s="164"/>
      <x:c r="J82" s="164"/>
      <x:c r="K82" s="164"/>
      <x:c r="L82" s="164"/>
      <x:c r="M82" s="164"/>
      <x:c r="N82" s="164"/>
    </x:row>
    <x:row r="83" ht="20" customHeight="1">
      <x:c r="A83" s="164"/>
      <x:c r="B83" s="164"/>
      <x:c r="C83" s="164"/>
      <x:c r="D83" s="164"/>
      <x:c r="E83" s="164"/>
      <x:c r="F83" s="164"/>
      <x:c r="G83" s="164"/>
      <x:c r="H83" s="164"/>
      <x:c r="I83" s="164"/>
      <x:c r="J83" s="164"/>
      <x:c r="K83" s="164"/>
      <x:c r="L83" s="164"/>
      <x:c r="M83" s="164"/>
      <x:c r="N83" s="164"/>
    </x:row>
    <x:row r="84" ht="20" customHeight="1">
      <x:c r="A84" s="164"/>
      <x:c r="B84" s="164"/>
      <x:c r="C84" s="164"/>
      <x:c r="D84" s="164"/>
      <x:c r="E84" s="164"/>
      <x:c r="F84" s="164"/>
      <x:c r="G84" s="164"/>
      <x:c r="H84" s="164"/>
      <x:c r="I84" s="164"/>
      <x:c r="J84" s="164"/>
      <x:c r="K84" s="164"/>
      <x:c r="L84" s="164"/>
      <x:c r="M84" s="164"/>
      <x:c r="N84" s="164"/>
    </x:row>
    <x:row r="85" ht="20" customHeight="1">
      <x:c r="A85" s="164"/>
      <x:c r="B85" s="164"/>
      <x:c r="C85" s="164"/>
      <x:c r="D85" s="164"/>
      <x:c r="E85" s="164"/>
      <x:c r="F85" s="164"/>
      <x:c r="G85" s="164"/>
      <x:c r="H85" s="164"/>
      <x:c r="I85" s="164"/>
      <x:c r="J85" s="164"/>
      <x:c r="K85" s="164"/>
      <x:c r="L85" s="164"/>
      <x:c r="M85" s="164"/>
      <x:c r="N85" s="164"/>
    </x:row>
    <x:row r="86" ht="20" customHeight="1">
      <x:c r="A86" s="164"/>
      <x:c r="B86" s="164"/>
      <x:c r="C86" s="164"/>
      <x:c r="D86" s="164"/>
      <x:c r="E86" s="164"/>
      <x:c r="F86" s="164"/>
      <x:c r="G86" s="164"/>
      <x:c r="H86" s="164"/>
      <x:c r="I86" s="164"/>
      <x:c r="J86" s="164"/>
      <x:c r="K86" s="164"/>
      <x:c r="L86" s="164"/>
      <x:c r="M86" s="164"/>
      <x:c r="N86" s="164"/>
    </x:row>
    <x:row r="87" ht="20" customHeight="1">
      <x:c r="A87" s="164"/>
      <x:c r="B87" s="164"/>
      <x:c r="C87" s="164"/>
      <x:c r="D87" s="164"/>
      <x:c r="E87" s="164"/>
      <x:c r="F87" s="164"/>
      <x:c r="G87" s="164"/>
      <x:c r="H87" s="164"/>
      <x:c r="I87" s="164"/>
      <x:c r="J87" s="164"/>
      <x:c r="K87" s="164"/>
      <x:c r="L87" s="164"/>
      <x:c r="M87" s="164"/>
      <x:c r="N87" s="164"/>
    </x:row>
    <x:row r="88" ht="20" customHeight="1">
      <x:c r="A88" s="164"/>
      <x:c r="B88" s="164"/>
      <x:c r="C88" s="164"/>
      <x:c r="D88" s="164"/>
      <x:c r="E88" s="164"/>
      <x:c r="F88" s="164"/>
      <x:c r="G88" s="164"/>
      <x:c r="H88" s="164"/>
      <x:c r="I88" s="164"/>
      <x:c r="J88" s="164"/>
      <x:c r="K88" s="164"/>
      <x:c r="L88" s="164"/>
      <x:c r="M88" s="164"/>
      <x:c r="N88" s="164"/>
    </x:row>
    <x:row r="89" ht="20" customHeight="1">
      <x:c r="A89" s="164"/>
      <x:c r="B89" s="164"/>
      <x:c r="C89" s="164"/>
      <x:c r="D89" s="164"/>
      <x:c r="E89" s="164"/>
      <x:c r="F89" s="164"/>
      <x:c r="G89" s="164"/>
      <x:c r="H89" s="164"/>
      <x:c r="I89" s="164"/>
      <x:c r="J89" s="164"/>
      <x:c r="K89" s="164"/>
      <x:c r="L89" s="164"/>
      <x:c r="M89" s="164"/>
      <x:c r="N89" s="164"/>
    </x:row>
    <x:row r="90" ht="20" customHeight="1">
      <x:c r="A90" s="164"/>
      <x:c r="B90" s="164"/>
      <x:c r="C90" s="164"/>
      <x:c r="D90" s="164"/>
      <x:c r="E90" s="164"/>
      <x:c r="F90" s="164"/>
      <x:c r="G90" s="164"/>
      <x:c r="H90" s="164"/>
      <x:c r="I90" s="164"/>
      <x:c r="J90" s="164"/>
      <x:c r="K90" s="164"/>
      <x:c r="L90" s="164"/>
      <x:c r="M90" s="164"/>
      <x:c r="N90" s="164"/>
    </x:row>
    <x:row r="91" ht="20" customHeight="1">
      <x:c r="A91" s="164"/>
      <x:c r="B91" s="164"/>
      <x:c r="C91" s="164"/>
      <x:c r="D91" s="164"/>
      <x:c r="E91" s="164"/>
      <x:c r="F91" s="164"/>
      <x:c r="G91" s="164"/>
      <x:c r="H91" s="164"/>
      <x:c r="I91" s="164"/>
      <x:c r="J91" s="164"/>
      <x:c r="K91" s="164"/>
      <x:c r="L91" s="164"/>
      <x:c r="M91" s="164"/>
      <x:c r="N91" s="164"/>
    </x:row>
    <x:row r="92" ht="20" customHeight="1">
      <x:c r="A92" s="164"/>
      <x:c r="B92" s="164"/>
      <x:c r="C92" s="164"/>
      <x:c r="D92" s="164"/>
      <x:c r="E92" s="164"/>
      <x:c r="F92" s="164"/>
      <x:c r="G92" s="164"/>
      <x:c r="H92" s="164"/>
      <x:c r="I92" s="164"/>
      <x:c r="J92" s="164"/>
      <x:c r="K92" s="164"/>
      <x:c r="L92" s="164"/>
      <x:c r="M92" s="164"/>
      <x:c r="N92" s="164"/>
    </x:row>
    <x:row r="93" ht="20" customHeight="1">
      <x:c r="A93" s="164"/>
      <x:c r="B93" s="164"/>
      <x:c r="C93" s="164"/>
      <x:c r="D93" s="164"/>
      <x:c r="E93" s="164"/>
      <x:c r="F93" s="164"/>
      <x:c r="G93" s="164"/>
      <x:c r="H93" s="164"/>
      <x:c r="I93" s="164"/>
      <x:c r="J93" s="164"/>
      <x:c r="K93" s="164"/>
      <x:c r="L93" s="164"/>
      <x:c r="M93" s="164"/>
      <x:c r="N93" s="164"/>
    </x:row>
    <x:row r="94" ht="20" customHeight="1">
      <x:c r="A94" s="164"/>
      <x:c r="B94" s="164"/>
      <x:c r="C94" s="164"/>
      <x:c r="D94" s="164"/>
      <x:c r="E94" s="164"/>
      <x:c r="F94" s="164"/>
      <x:c r="G94" s="164"/>
      <x:c r="H94" s="164"/>
      <x:c r="I94" s="164"/>
      <x:c r="J94" s="164"/>
      <x:c r="K94" s="164"/>
      <x:c r="L94" s="164"/>
      <x:c r="M94" s="164"/>
      <x:c r="N94" s="164"/>
    </x:row>
    <x:row r="95" ht="20" customHeight="1">
      <x:c r="A95" s="164"/>
      <x:c r="B95" s="164"/>
      <x:c r="C95" s="164"/>
      <x:c r="D95" s="164"/>
      <x:c r="E95" s="164"/>
      <x:c r="F95" s="164"/>
      <x:c r="G95" s="164"/>
      <x:c r="H95" s="164"/>
      <x:c r="I95" s="164"/>
      <x:c r="J95" s="164"/>
      <x:c r="K95" s="164"/>
      <x:c r="L95" s="164"/>
      <x:c r="M95" s="164"/>
      <x:c r="N95" s="164"/>
    </x:row>
    <x:row r="96" ht="20" customHeight="1">
      <x:c r="A96" s="164"/>
      <x:c r="B96" s="164"/>
      <x:c r="C96" s="164"/>
      <x:c r="D96" s="164"/>
      <x:c r="E96" s="164"/>
      <x:c r="F96" s="164"/>
      <x:c r="G96" s="164"/>
      <x:c r="H96" s="164"/>
      <x:c r="I96" s="164"/>
      <x:c r="J96" s="164"/>
      <x:c r="K96" s="164"/>
      <x:c r="L96" s="164"/>
      <x:c r="M96" s="164"/>
      <x:c r="N96" s="164"/>
    </x:row>
    <x:row r="97" ht="20" customHeight="1">
      <x:c r="A97" s="164"/>
      <x:c r="B97" s="164"/>
      <x:c r="C97" s="164"/>
      <x:c r="D97" s="164"/>
      <x:c r="E97" s="164"/>
      <x:c r="F97" s="164"/>
      <x:c r="G97" s="164"/>
      <x:c r="H97" s="164"/>
      <x:c r="I97" s="164"/>
      <x:c r="J97" s="164"/>
      <x:c r="K97" s="164"/>
      <x:c r="L97" s="164"/>
      <x:c r="M97" s="164"/>
      <x:c r="N97" s="164"/>
    </x:row>
    <x:row r="98" ht="20" customHeight="1">
      <x:c r="A98" s="164"/>
      <x:c r="B98" s="164"/>
      <x:c r="C98" s="164"/>
      <x:c r="D98" s="164"/>
      <x:c r="E98" s="164"/>
      <x:c r="F98" s="164"/>
      <x:c r="G98" s="164"/>
      <x:c r="H98" s="164"/>
      <x:c r="I98" s="164"/>
      <x:c r="J98" s="164"/>
      <x:c r="K98" s="164"/>
      <x:c r="L98" s="164"/>
      <x:c r="M98" s="164"/>
      <x:c r="N98" s="164"/>
    </x:row>
    <x:row r="99" ht="20" customHeight="1">
      <x:c r="A99" s="164"/>
      <x:c r="B99" s="164"/>
      <x:c r="C99" s="164"/>
      <x:c r="D99" s="164"/>
      <x:c r="E99" s="164"/>
      <x:c r="F99" s="164"/>
      <x:c r="G99" s="164"/>
      <x:c r="H99" s="164"/>
      <x:c r="I99" s="164"/>
      <x:c r="J99" s="164"/>
      <x:c r="K99" s="164"/>
      <x:c r="L99" s="164"/>
      <x:c r="M99" s="164"/>
      <x:c r="N99" s="164"/>
    </x:row>
    <x:row r="100" ht="20" customHeight="1">
      <x:c r="A100" s="164"/>
      <x:c r="B100" s="164"/>
      <x:c r="C100" s="164"/>
      <x:c r="D100" s="164"/>
      <x:c r="E100" s="164"/>
      <x:c r="F100" s="164"/>
      <x:c r="G100" s="164"/>
      <x:c r="H100" s="164"/>
      <x:c r="I100" s="164"/>
      <x:c r="J100" s="164"/>
      <x:c r="K100" s="164"/>
      <x:c r="L100" s="164"/>
      <x:c r="M100" s="164"/>
      <x:c r="N100" s="164"/>
    </x:row>
    <x:row r="101" ht="20" customHeight="1">
      <x:c r="A101" s="164"/>
      <x:c r="B101" s="164"/>
      <x:c r="C101" s="164"/>
      <x:c r="D101" s="164"/>
      <x:c r="E101" s="164"/>
      <x:c r="F101" s="164"/>
      <x:c r="G101" s="164"/>
      <x:c r="H101" s="164"/>
      <x:c r="I101" s="164"/>
      <x:c r="J101" s="164"/>
      <x:c r="K101" s="164"/>
      <x:c r="L101" s="164"/>
      <x:c r="M101" s="164"/>
      <x:c r="N101" s="164"/>
    </x:row>
    <x:row r="102" ht="20" customHeight="1">
      <x:c r="A102" s="164"/>
      <x:c r="B102" s="164"/>
      <x:c r="C102" s="164"/>
      <x:c r="D102" s="164"/>
      <x:c r="E102" s="164"/>
      <x:c r="F102" s="164"/>
      <x:c r="G102" s="164"/>
      <x:c r="H102" s="164"/>
      <x:c r="I102" s="164"/>
      <x:c r="J102" s="164"/>
      <x:c r="K102" s="164"/>
      <x:c r="L102" s="164"/>
      <x:c r="M102" s="164"/>
      <x:c r="N102" s="164"/>
    </x:row>
    <x:row r="103" ht="20" customHeight="1">
      <x:c r="A103" s="164"/>
      <x:c r="B103" s="164"/>
      <x:c r="C103" s="164"/>
      <x:c r="D103" s="164"/>
      <x:c r="E103" s="164"/>
      <x:c r="F103" s="164"/>
      <x:c r="G103" s="164"/>
      <x:c r="H103" s="164"/>
      <x:c r="I103" s="164"/>
      <x:c r="J103" s="164"/>
      <x:c r="K103" s="164"/>
      <x:c r="L103" s="164"/>
      <x:c r="M103" s="164"/>
      <x:c r="N103" s="164"/>
    </x:row>
    <x:row r="104" ht="20" customHeight="1">
      <x:c r="A104" s="164"/>
      <x:c r="B104" s="164"/>
      <x:c r="C104" s="164"/>
      <x:c r="D104" s="164"/>
      <x:c r="E104" s="164"/>
      <x:c r="F104" s="164"/>
      <x:c r="G104" s="164"/>
      <x:c r="H104" s="164"/>
      <x:c r="I104" s="164"/>
      <x:c r="J104" s="164"/>
      <x:c r="K104" s="164"/>
      <x:c r="L104" s="164"/>
      <x:c r="M104" s="164"/>
      <x:c r="N104" s="164"/>
    </x:row>
    <x:row r="105" ht="20" customHeight="1">
      <x:c r="A105" s="164"/>
      <x:c r="B105" s="164"/>
      <x:c r="C105" s="164"/>
      <x:c r="D105" s="164"/>
      <x:c r="E105" s="164"/>
      <x:c r="F105" s="164"/>
      <x:c r="G105" s="164"/>
      <x:c r="H105" s="164"/>
      <x:c r="I105" s="164"/>
      <x:c r="J105" s="164"/>
      <x:c r="K105" s="164"/>
      <x:c r="L105" s="164"/>
      <x:c r="M105" s="164"/>
      <x:c r="N105" s="164"/>
    </x:row>
    <x:row r="106" ht="20" customHeight="1">
      <x:c r="A106" s="164"/>
      <x:c r="B106" s="164"/>
      <x:c r="C106" s="164"/>
      <x:c r="D106" s="164"/>
      <x:c r="E106" s="164"/>
      <x:c r="F106" s="164"/>
      <x:c r="G106" s="164"/>
      <x:c r="H106" s="164"/>
      <x:c r="I106" s="164"/>
      <x:c r="J106" s="164"/>
      <x:c r="K106" s="164"/>
      <x:c r="L106" s="164"/>
      <x:c r="M106" s="164"/>
      <x:c r="N106" s="164"/>
    </x:row>
    <x:row r="107" ht="20" customHeight="1">
      <x:c r="A107" s="164"/>
      <x:c r="B107" s="164"/>
      <x:c r="C107" s="164"/>
      <x:c r="D107" s="164"/>
      <x:c r="E107" s="164"/>
      <x:c r="F107" s="164"/>
      <x:c r="G107" s="164"/>
      <x:c r="H107" s="164"/>
      <x:c r="I107" s="164"/>
      <x:c r="J107" s="164"/>
      <x:c r="K107" s="164"/>
      <x:c r="L107" s="164"/>
      <x:c r="M107" s="164"/>
      <x:c r="N107" s="164"/>
    </x:row>
    <x:row r="108" ht="20" customHeight="1">
      <x:c r="A108" s="164"/>
      <x:c r="B108" s="164"/>
      <x:c r="C108" s="164"/>
      <x:c r="D108" s="164"/>
      <x:c r="E108" s="164"/>
      <x:c r="F108" s="164"/>
      <x:c r="G108" s="164"/>
      <x:c r="H108" s="164"/>
      <x:c r="I108" s="164"/>
      <x:c r="J108" s="164"/>
      <x:c r="K108" s="164"/>
      <x:c r="L108" s="164"/>
      <x:c r="M108" s="164"/>
      <x:c r="N108" s="164"/>
    </x:row>
    <x:row r="109" ht="20" customHeight="1">
      <x:c r="A109" s="164"/>
      <x:c r="B109" s="164"/>
      <x:c r="C109" s="164"/>
      <x:c r="D109" s="164"/>
      <x:c r="E109" s="164"/>
      <x:c r="F109" s="164"/>
      <x:c r="G109" s="164"/>
      <x:c r="H109" s="164"/>
      <x:c r="I109" s="164"/>
      <x:c r="J109" s="164"/>
      <x:c r="K109" s="164"/>
      <x:c r="L109" s="164"/>
      <x:c r="M109" s="164"/>
      <x:c r="N109" s="164"/>
    </x:row>
    <x:row r="110" ht="20" customHeight="1">
      <x:c r="A110" s="164"/>
      <x:c r="B110" s="164"/>
      <x:c r="C110" s="164"/>
      <x:c r="D110" s="164"/>
      <x:c r="E110" s="164"/>
      <x:c r="F110" s="164"/>
      <x:c r="G110" s="164"/>
      <x:c r="H110" s="164"/>
      <x:c r="I110" s="164"/>
      <x:c r="J110" s="164"/>
      <x:c r="K110" s="164"/>
      <x:c r="L110" s="164"/>
      <x:c r="M110" s="164"/>
      <x:c r="N110" s="164"/>
    </x:row>
    <x:row r="111" ht="20" customHeight="1">
      <x:c r="A111" s="164"/>
      <x:c r="B111" s="164"/>
      <x:c r="C111" s="164"/>
      <x:c r="D111" s="164"/>
      <x:c r="E111" s="164"/>
      <x:c r="F111" s="164"/>
      <x:c r="G111" s="164"/>
      <x:c r="H111" s="164"/>
      <x:c r="I111" s="164"/>
      <x:c r="J111" s="164"/>
      <x:c r="K111" s="164"/>
      <x:c r="L111" s="164"/>
      <x:c r="M111" s="164"/>
      <x:c r="N111" s="164"/>
    </x:row>
    <x:row r="112" ht="20" customHeight="1">
      <x:c r="A112" s="164"/>
      <x:c r="B112" s="164"/>
      <x:c r="C112" s="164"/>
      <x:c r="D112" s="164"/>
      <x:c r="E112" s="164"/>
      <x:c r="F112" s="164"/>
      <x:c r="G112" s="164"/>
      <x:c r="H112" s="164"/>
      <x:c r="I112" s="164"/>
      <x:c r="J112" s="164"/>
      <x:c r="K112" s="164"/>
      <x:c r="L112" s="164"/>
      <x:c r="M112" s="164"/>
      <x:c r="N112" s="164"/>
    </x:row>
    <x:row r="113" ht="20" customHeight="1">
      <x:c r="A113" s="164"/>
      <x:c r="B113" s="164"/>
      <x:c r="C113" s="164"/>
      <x:c r="D113" s="164"/>
      <x:c r="E113" s="164"/>
      <x:c r="F113" s="164"/>
      <x:c r="G113" s="164"/>
      <x:c r="H113" s="164"/>
      <x:c r="I113" s="164"/>
      <x:c r="J113" s="164"/>
      <x:c r="K113" s="164"/>
      <x:c r="L113" s="164"/>
      <x:c r="M113" s="164"/>
      <x:c r="N113" s="164"/>
    </x:row>
    <x:row r="114" ht="20" customHeight="1">
      <x:c r="A114" s="164"/>
      <x:c r="B114" s="164"/>
      <x:c r="C114" s="164"/>
      <x:c r="D114" s="164"/>
      <x:c r="E114" s="164"/>
      <x:c r="F114" s="164"/>
      <x:c r="G114" s="164"/>
      <x:c r="H114" s="164"/>
      <x:c r="I114" s="164"/>
      <x:c r="J114" s="164"/>
      <x:c r="K114" s="164"/>
      <x:c r="L114" s="164"/>
      <x:c r="M114" s="164"/>
      <x:c r="N114" s="164"/>
    </x:row>
    <x:row r="115" ht="20" customHeight="1">
      <x:c r="A115" s="164"/>
      <x:c r="B115" s="164"/>
      <x:c r="C115" s="164"/>
      <x:c r="D115" s="164"/>
      <x:c r="E115" s="164"/>
      <x:c r="F115" s="164"/>
      <x:c r="G115" s="164"/>
      <x:c r="H115" s="164"/>
      <x:c r="I115" s="164"/>
      <x:c r="J115" s="164"/>
      <x:c r="K115" s="164"/>
      <x:c r="L115" s="164"/>
      <x:c r="M115" s="164"/>
      <x:c r="N115" s="164"/>
    </x:row>
    <x:row r="116" ht="20" customHeight="1">
      <x:c r="A116" s="164"/>
      <x:c r="B116" s="164"/>
      <x:c r="C116" s="164"/>
      <x:c r="D116" s="164"/>
      <x:c r="E116" s="164"/>
      <x:c r="F116" s="164"/>
      <x:c r="G116" s="164"/>
      <x:c r="H116" s="164"/>
      <x:c r="I116" s="164"/>
      <x:c r="J116" s="164"/>
      <x:c r="K116" s="164"/>
      <x:c r="L116" s="164"/>
      <x:c r="M116" s="164"/>
      <x:c r="N116" s="164"/>
    </x:row>
    <x:row r="117" ht="20" customHeight="1">
      <x:c r="A117" s="164"/>
      <x:c r="B117" s="164"/>
      <x:c r="C117" s="164"/>
      <x:c r="D117" s="164"/>
      <x:c r="E117" s="164"/>
      <x:c r="F117" s="164"/>
      <x:c r="G117" s="164"/>
      <x:c r="H117" s="164"/>
      <x:c r="I117" s="164"/>
      <x:c r="J117" s="164"/>
      <x:c r="K117" s="164"/>
      <x:c r="L117" s="164"/>
      <x:c r="M117" s="164"/>
      <x:c r="N117" s="164"/>
    </x:row>
    <x:row r="118" ht="20" customHeight="1">
      <x:c r="A118" s="164"/>
      <x:c r="B118" s="164"/>
      <x:c r="C118" s="164"/>
      <x:c r="D118" s="164"/>
      <x:c r="E118" s="164"/>
      <x:c r="F118" s="164"/>
      <x:c r="G118" s="164"/>
      <x:c r="H118" s="164"/>
      <x:c r="I118" s="164"/>
      <x:c r="J118" s="164"/>
      <x:c r="K118" s="164"/>
      <x:c r="L118" s="164"/>
      <x:c r="M118" s="164"/>
      <x:c r="N118" s="164"/>
    </x:row>
    <x:row r="119" ht="20" customHeight="1">
      <x:c r="A119" s="164"/>
      <x:c r="B119" s="164"/>
      <x:c r="C119" s="164"/>
      <x:c r="D119" s="164"/>
      <x:c r="E119" s="164"/>
      <x:c r="F119" s="164"/>
      <x:c r="G119" s="164"/>
      <x:c r="H119" s="164"/>
      <x:c r="I119" s="164"/>
      <x:c r="J119" s="164"/>
      <x:c r="K119" s="164"/>
      <x:c r="L119" s="164"/>
      <x:c r="M119" s="164"/>
      <x:c r="N119" s="164"/>
    </x:row>
    <x:row r="120" ht="20" customHeight="1">
      <x:c r="A120" s="164"/>
      <x:c r="B120" s="164"/>
      <x:c r="C120" s="164"/>
      <x:c r="D120" s="164"/>
      <x:c r="E120" s="164"/>
      <x:c r="F120" s="164"/>
      <x:c r="G120" s="164"/>
      <x:c r="H120" s="164"/>
      <x:c r="I120" s="164"/>
      <x:c r="J120" s="164"/>
      <x:c r="K120" s="164"/>
      <x:c r="L120" s="164"/>
      <x:c r="M120" s="164"/>
      <x:c r="N120" s="164"/>
    </x:row>
  </x:sheetData>
  <x:mergeCells>
    <x:mergeCell ref="A1:H2"/>
  </x:mergeCells>
  <x:pageMargins left="0.7" right="0.7" top="0.75" bottom="0.75" header="0.3" footer="0.3"/>
  <x:tableParts count="1">
    <x:tablePart xmlns:r="http://schemas.openxmlformats.org/officeDocument/2006/relationships" r:id="R75f1c5ba6a2d4aef"/>
  </x:tableParts>
</x:worksheet>
</file>