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5a339e8b1ba4bb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MDEC Général" sheetId="1" r:id="R0ca3b682978046c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dd/mm/yyyy"/>
    <x:numFmt numFmtId="201" formatCode="0"/>
  </x:numFmts>
  <x:fonts count="10">
    <x:font>
      <x:sz val="11"/>
      <x:name val="Carlito"/>
    </x:font>
    <x:font>
      <x:b/>
      <x:sz val="16"/>
      <x:color rgb="FFFFFFFF"/>
      <x:name val="Carlito"/>
    </x:font>
    <x:font>
      <x:i/>
      <x:sz val="10"/>
      <x:color rgb="FF12355B"/>
      <x:name val="Carlito"/>
    </x:font>
    <x:font>
      <x:b/>
      <x:sz val="11"/>
      <x:color rgb="FF111827"/>
      <x:name val="Carlito"/>
    </x:font>
    <x:font>
      <x:sz val="11"/>
      <x:color rgb="FF111827"/>
      <x:name val="Carlito"/>
    </x:font>
    <x:font>
      <x:b/>
      <x:sz val="9"/>
      <x:color rgb="FFFFFFFF"/>
      <x:name val="Carlito"/>
    </x:font>
    <x:font>
      <x:b/>
      <x:sz val="14"/>
      <x:color rgb="FF12355B"/>
      <x:name val="Carlito"/>
    </x:font>
    <x:font>
      <x:b/>
      <x:sz val="10"/>
      <x:color rgb="FFFFFFFF"/>
      <x:name val="Carlito"/>
    </x:font>
    <x:font>
      <x:sz val="9"/>
      <x:color rgb="FF111827"/>
      <x:name val="Carlito"/>
    </x:font>
    <x:font>
      <x:b/>
      <x:sz val="10"/>
      <x:color rgb="FF9A3412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2355B"/>
      </x:patternFill>
    </x:fill>
    <x:fill>
      <x:patternFill patternType="solid">
        <x:fgColor rgb="FFE8F1FB"/>
      </x:patternFill>
    </x:fill>
    <x:fill>
      <x:patternFill patternType="solid">
        <x:fgColor rgb="FFF9FAFB"/>
      </x:patternFill>
    </x:fill>
    <x:fill>
      <x:patternFill patternType="solid">
        <x:fgColor rgb="FFFFFFFF"/>
      </x:patternFill>
    </x:fill>
    <x:fill>
      <x:patternFill patternType="solid">
        <x:fgColor rgb="FF234E70"/>
      </x:patternFill>
    </x:fill>
    <x:fill>
      <x:patternFill patternType="solid">
        <x:fgColor rgb="FF0F766E"/>
      </x:patternFill>
    </x:fill>
    <x:fill>
      <x:patternFill patternType="solid">
        <x:fgColor rgb="FFF8FAFC"/>
      </x:patternFill>
    </x:fill>
    <x:fill>
      <x:patternFill patternType="solid">
        <x:fgColor rgb="FFFFF7ED"/>
      </x:patternFill>
    </x:fill>
  </x:fills>
  <x:borders count="2">
    <x:border/>
    <x:border/>
  </x:borders>
  <x:cellStyleXfs count="1">
    <x:xf numFmtId="0" fontId="0" fillId="0" borderId="0"/>
  </x:cellStyleXfs>
  <x:cellXfs count="7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3" fillId="5" borderId="0" xfId="0" applyNumberFormat="1" applyFont="1" applyFill="1" applyBorder="1" applyAlignment="1">
      <x:alignment horizontal="center" vertic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3" fillId="5" borderId="1" xfId="0" applyNumberFormat="1" applyFont="1" applyFill="1" applyBorder="1" applyAlignment="1">
      <x:alignment horizontal="center" vertical="center"/>
    </x:xf>
    <x:xf numFmtId="0" fontId="4" fillId="5" borderId="1" xfId="0" applyNumberFormat="1" applyFont="1" applyFill="1" applyBorder="1" applyAlignment="1">
      <x:alignment horizontal="center" vertical="center"/>
    </x:xf>
    <x:xf numFmtId="200" fontId="3" fillId="4" borderId="0" xfId="0" applyNumberFormat="1" applyFont="1" applyFill="1" applyBorder="1" applyAlignment="1">
      <x:alignment horizontal="center" vertical="center"/>
    </x:xf>
    <x:xf numFmtId="200" fontId="3" fillId="4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5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0" fontId="5" fillId="6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6" fillId="5" borderId="0" xfId="0" applyNumberFormat="1" applyFont="1" applyFill="1" applyBorder="1"/>
    <x:xf numFmtId="0" fontId="6" fillId="5" borderId="0" xfId="0" applyNumberFormat="1" applyFont="1" applyFill="1" applyBorder="1" applyAlignment="1">
      <x:alignment horizontal="center"/>
    </x:xf>
    <x:xf numFmtId="0" fontId="6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6" fillId="5" borderId="1" xfId="0" applyNumberFormat="1" applyFont="1" applyFill="1" applyBorder="1"/>
    <x:xf numFmtId="0" fontId="6" fillId="5" borderId="1" xfId="0" applyNumberFormat="1" applyFont="1" applyFill="1" applyBorder="1" applyAlignment="1">
      <x:alignment horizontal="center"/>
    </x:xf>
    <x:xf numFmtId="0" fontId="6" fillId="5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7" fillId="7" borderId="0" xfId="0" applyNumberFormat="1" applyFont="1" applyFill="1" applyBorder="1"/>
    <x:xf numFmtId="0" fontId="7" fillId="7" borderId="0" xfId="0" applyNumberFormat="1" applyFont="1" applyFill="1" applyBorder="1" applyAlignment="1">
      <x:alignment wrapText="1"/>
    </x:xf>
    <x:xf numFmtId="0" fontId="7" fillId="7" borderId="0" xfId="0" applyNumberFormat="1" applyFont="1" applyFill="1" applyBorder="1" applyAlignment="1">
      <x:alignment horizontal="center" wrapText="1"/>
    </x:xf>
    <x:xf numFmtId="0" fontId="7" fillId="7" borderId="0" xfId="0" applyNumberFormat="1" applyFont="1" applyFill="1" applyBorder="1" applyAlignment="1">
      <x:alignment horizontal="center" vertical="center" wrapText="1"/>
    </x:xf>
    <x:xf numFmtId="0" fontId="0" fillId="7" borderId="1" xfId="0" applyNumberFormat="1" applyFont="1" applyFill="1" applyBorder="1"/>
    <x:xf numFmtId="0" fontId="7" fillId="7" borderId="1" xfId="0" applyNumberFormat="1" applyFont="1" applyFill="1" applyBorder="1"/>
    <x:xf numFmtId="0" fontId="7" fillId="7" borderId="1" xfId="0" applyNumberFormat="1" applyFont="1" applyFill="1" applyBorder="1" applyAlignment="1">
      <x:alignment wrapText="1"/>
    </x:xf>
    <x:xf numFmtId="0" fontId="7" fillId="7" borderId="1" xfId="0" applyNumberFormat="1" applyFont="1" applyFill="1" applyBorder="1" applyAlignment="1">
      <x:alignment horizontal="center" wrapText="1"/>
    </x:xf>
    <x:xf numFmtId="0" fontId="7" fillId="7" borderId="1" xfId="0" applyNumberFormat="1" applyFont="1" applyFill="1" applyBorder="1" applyAlignment="1">
      <x:alignment horizontal="center" vertical="center" wrapText="1"/>
    </x:xf>
    <x:xf numFmtId="0" fontId="8" fillId="5" borderId="0" xfId="0" applyNumberFormat="1" applyFont="1" applyFill="1" applyBorder="1"/>
    <x:xf numFmtId="0" fontId="8" fillId="5" borderId="0" xfId="0" applyNumberFormat="1" applyFont="1" applyFill="1" applyBorder="1" applyAlignment="1">
      <x:alignment wrapText="1"/>
    </x:xf>
    <x:xf numFmtId="0" fontId="8" fillId="5" borderId="0" xfId="0" applyNumberFormat="1" applyFont="1" applyFill="1" applyBorder="1" applyAlignment="1">
      <x:alignment vertical="top" wrapText="1"/>
    </x:xf>
    <x:xf numFmtId="0" fontId="8" fillId="5" borderId="1" xfId="0" applyNumberFormat="1" applyFont="1" applyFill="1" applyBorder="1"/>
    <x:xf numFmtId="0" fontId="8" fillId="5" borderId="1" xfId="0" applyNumberFormat="1" applyFont="1" applyFill="1" applyBorder="1" applyAlignment="1">
      <x:alignment wrapText="1"/>
    </x:xf>
    <x:xf numFmtId="0" fontId="8" fillId="5" borderId="1" xfId="0" applyNumberFormat="1" applyFont="1" applyFill="1" applyBorder="1" applyAlignment="1">
      <x:alignment vertical="top" wrapText="1"/>
    </x:xf>
    <x:xf numFmtId="0" fontId="8" fillId="8" borderId="0" xfId="0" applyNumberFormat="1" applyFont="1" applyFill="1" applyBorder="1" applyAlignment="1">
      <x:alignment vertical="top" wrapText="1"/>
    </x:xf>
    <x:xf numFmtId="0" fontId="8" fillId="8" borderId="1" xfId="0" applyNumberFormat="1" applyFont="1" applyFill="1" applyBorder="1" applyAlignment="1">
      <x:alignment vertical="top" wrapText="1"/>
    </x:xf>
    <x:xf numFmtId="201" fontId="8" fillId="5" borderId="0" xfId="0" applyNumberFormat="1" applyFont="1" applyFill="1" applyBorder="1" applyAlignment="1">
      <x:alignment vertical="top" wrapText="1"/>
    </x:xf>
    <x:xf numFmtId="201" fontId="8" fillId="8" borderId="0" xfId="0" applyNumberFormat="1" applyFont="1" applyFill="1" applyBorder="1" applyAlignment="1">
      <x:alignment vertical="top" wrapText="1"/>
    </x:xf>
    <x:xf numFmtId="201" fontId="8" fillId="5" borderId="1" xfId="0" applyNumberFormat="1" applyFont="1" applyFill="1" applyBorder="1" applyAlignment="1">
      <x:alignment vertical="top" wrapText="1"/>
    </x:xf>
    <x:xf numFmtId="201" fontId="8" fillId="8" borderId="1" xfId="0" applyNumberFormat="1" applyFont="1" applyFill="1" applyBorder="1" applyAlignment="1">
      <x:alignment vertical="top" wrapText="1"/>
    </x:xf>
    <x:xf numFmtId="0" fontId="0" fillId="9" borderId="0" xfId="0" applyNumberFormat="1" applyFont="1" applyFill="1" applyBorder="1"/>
    <x:xf numFmtId="0" fontId="9" fillId="9" borderId="0" xfId="0" applyNumberFormat="1" applyFont="1" applyFill="1" applyBorder="1"/>
    <x:xf numFmtId="0" fontId="9" fillId="9" borderId="0" xfId="0" applyNumberFormat="1" applyFont="1" applyFill="1" applyBorder="1" applyAlignment="1">
      <x:alignment horizontal="center"/>
    </x:xf>
    <x:xf numFmtId="0" fontId="9" fillId="9" borderId="0" xfId="0" applyNumberFormat="1" applyFont="1" applyFill="1" applyBorder="1" applyAlignment="1">
      <x:alignment horizontal="center" vertical="center"/>
    </x:xf>
  </x:cellXfs>
  <x:cellStyles count="1">
    <x:cellStyle name="Normal" xfId="0"/>
  </x:cellStyles>
  <x:dxfs count="7">
    <x:dxf>
      <x:font>
        <x:b/>
        <x:color rgb="FFFFFFFF"/>
      </x:font>
      <x:fill>
        <x:patternFill patternType="solid">
          <x:bgColor rgb="FFB91C1C"/>
        </x:patternFill>
      </x:fill>
    </x:dxf>
    <x:dxf>
      <x:font>
        <x:b/>
        <x:color rgb="FFFFFFFF"/>
      </x:font>
      <x:fill>
        <x:patternFill patternType="solid">
          <x:bgColor rgb="FFF97316"/>
        </x:patternFill>
      </x:fill>
    </x:dxf>
    <x:dxf>
      <x:font>
        <x:b/>
        <x:color rgb="FF7C2D12"/>
      </x:font>
      <x:fill>
        <x:patternFill patternType="solid">
          <x:bgColor rgb="FFFDE68A"/>
        </x:patternFill>
      </x:fill>
    </x:dxf>
    <x:dxf>
      <x:font>
        <x:b/>
        <x:color rgb="FF14532D"/>
      </x:font>
      <x:fill>
        <x:patternFill patternType="solid">
          <x:bgColor rgb="FFBBF7D0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1D4ED8"/>
      </x:font>
      <x:fill>
        <x:patternFill patternType="solid">
          <x:bgColor rgb="FFDBEAFE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f50f235bd264a07" /><Relationship Type="http://schemas.openxmlformats.org/officeDocument/2006/relationships/theme" Target="/xl/theme/theme1.xml" Id="R250fc1d87929461a" /><Relationship Type="http://schemas.openxmlformats.org/officeDocument/2006/relationships/sharedStrings" Target="/xl/sharedStrings.xml" Id="R8fa9af97a29f4422" /><Relationship Type="http://schemas.openxmlformats.org/officeDocument/2006/relationships/worksheet" Target="/xl/worksheets/sheet1.xml" Id="R0ca3b682978046c0" /></Relationships>
</file>

<file path=xl/tables/table1.xml><?xml version="1.0" encoding="utf-8"?>
<x:table xmlns:x="http://schemas.openxmlformats.org/spreadsheetml/2006/main" id="1" name="Table_AMDEC_General" displayName="Table_AMDEC_General" ref="A10:L30" headerRowCount="1">
  <x:tableColumns count="12">
    <x:tableColumn id="1" name="Processus / Étape"/>
    <x:tableColumn id="2" name="Mode de défaillance"/>
    <x:tableColumn id="3" name="Effet potentiel"/>
    <x:tableColumn id="4" name="Cause probable"/>
    <x:tableColumn id="5" name="Contrôle actuel"/>
    <x:tableColumn id="6" name="Gravité G"/>
    <x:tableColumn id="7" name="Occurrence O"/>
    <x:tableColumn id="8" name="Détection D"/>
    <x:tableColumn id="9" name="NPR"/>
    <x:tableColumn id="10" name="Criticité"/>
    <x:tableColumn id="11" name="Action corrective"/>
    <x:tableColumn id="12" name="Statu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268e98c2a4e840fe" /></Relationships>
</file>

<file path=xl/worksheets/sheet1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4" hidden="0" customWidth="1"/>
    <x:col min="3" max="3" width="24" hidden="0" customWidth="1"/>
    <x:col min="4" max="4" width="24" hidden="0" customWidth="1"/>
    <x:col min="5" max="5" width="22" hidden="0" customWidth="1"/>
    <x:col min="6" max="6" width="10" hidden="0" customWidth="1"/>
    <x:col min="7" max="7" width="11" hidden="0" customWidth="1"/>
    <x:col min="8" max="8" width="11" hidden="0" customWidth="1"/>
    <x:col min="9" max="9" width="10" hidden="0" customWidth="1"/>
    <x:col min="10" max="10" width="12" hidden="0" customWidth="1"/>
    <x:col min="11" max="11" width="26" hidden="0" customWidth="1"/>
    <x:col min="12" max="12" width="14" hidden="0" customWidth="1"/>
  </x:cols>
  <x:sheetData>
    <x:row r="1" ht="34" customHeight="1">
      <x:c r="A1" s="5" t="str">
        <x:v>TABLEAU D’ANALYSE AMDEC GÉNÉRAL – MODÈLE EXCEL AUTOMATISÉ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</x:row>
    <x:row r="2" ht="24" customHeight="1">
      <x:c r="A2" s="13" t="str">
        <x:v>Analyse des Modes de Défaillance, de leurs Effets et de leur Criticité | Calcul automatique du NPR, niveau de criticité et suivi des actions</x:v>
      </x:c>
      <x:c r="B2" s="13"/>
      <x:c r="C2" s="13"/>
      <x:c r="D2" s="13"/>
      <x:c r="E2" s="13"/>
      <x:c r="F2" s="13"/>
      <x:c r="G2" s="13"/>
      <x:c r="H2" s="13"/>
      <x:c r="I2" s="13"/>
      <x:c r="J2" s="13"/>
      <x:c r="K2" s="13"/>
      <x:c r="L2" s="13"/>
    </x:row>
    <x:row r="4" ht="22" customHeight="1">
      <x:c r="A4" s="21" t="str">
        <x:v>Projet / Processus</x:v>
      </x:c>
      <x:c r="B4" s="21"/>
      <x:c r="C4" s="27" t="str">
        <x:v>Ligne de conditionnement – exemple</x:v>
      </x:c>
      <x:c r="D4" s="27"/>
      <x:c r="E4" s="27"/>
      <x:c r="F4" s="21" t="str">
        <x:v>Responsable</x:v>
      </x:c>
      <x:c r="G4" s="21"/>
      <x:c r="H4" s="27" t="str">
        <x:v>Qualité / Maintenance</x:v>
      </x:c>
      <x:c r="I4" s="27"/>
      <x:c r="J4" s="21" t="str">
        <x:v>Date</x:v>
      </x:c>
      <x:c r="K4" s="21"/>
      <x:c r="L4" s="30" t="n">
        <x:v>46193</x:v>
      </x:c>
    </x:row>
    <x:row r="6" ht="20" customHeight="1">
      <x:c r="A6" s="35" t="str">
        <x:v>Nombre de risques</x:v>
      </x:c>
      <x:c r="B6" s="35"/>
      <x:c r="C6" s="35" t="str">
        <x:v>NPR moyen</x:v>
      </x:c>
      <x:c r="D6" s="35"/>
      <x:c r="E6" s="35" t="str">
        <x:v>Risques élevés</x:v>
      </x:c>
      <x:c r="F6" s="35"/>
      <x:c r="G6" s="35" t="str">
        <x:v>Actions ouvertes</x:v>
      </x:c>
      <x:c r="H6" s="35"/>
      <x:c r="I6" s="35" t="str">
        <x:v>Actions en cours</x:v>
      </x:c>
      <x:c r="J6" s="35"/>
      <x:c r="K6" s="35" t="str">
        <x:v>Actions clôturées</x:v>
      </x:c>
      <x:c r="L6" s="35"/>
    </x:row>
    <x:row r="7" ht="28" customHeight="1">
      <x:c r="A7" s="43" t="n">
        <x:f>COUNTIF(I11:I30,"&gt;0")</x:f>
        <x:v>8</x:v>
      </x:c>
      <x:c r="B7" s="43"/>
      <x:c r="C7" s="43" t="n">
        <x:f>IFERROR(ROUND(AVERAGEIF(I11:I30,"&gt;0",I11:I30),0),0)</x:f>
        <x:v>141</x:v>
      </x:c>
      <x:c r="D7" s="43"/>
      <x:c r="E7" s="43" t="n">
        <x:f>COUNTIF(J11:J30,"Élevée")</x:f>
        <x:v>6</x:v>
      </x:c>
      <x:c r="F7" s="43"/>
      <x:c r="G7" s="43" t="n">
        <x:f>COUNTIF(L11:L30,"Ouverte")</x:f>
        <x:v>4</x:v>
      </x:c>
      <x:c r="H7" s="43"/>
      <x:c r="I7" s="43" t="n">
        <x:f>COUNTIF(L11:L30,"En cours")</x:f>
        <x:v>3</x:v>
      </x:c>
      <x:c r="J7" s="43"/>
      <x:c r="K7" s="43" t="n">
        <x:f>COUNTIF(L11:L30,"Clôturée")</x:f>
        <x:v>1</x:v>
      </x:c>
      <x:c r="L7" s="43"/>
    </x:row>
    <x:row r="10" ht="34" customHeight="1">
      <x:c r="A10" s="52" t="str">
        <x:v>Processus / Étape</x:v>
      </x:c>
      <x:c r="B10" s="52" t="str">
        <x:v>Mode de défaillance</x:v>
      </x:c>
      <x:c r="C10" s="52" t="str">
        <x:v>Effet potentiel</x:v>
      </x:c>
      <x:c r="D10" s="52" t="str">
        <x:v>Cause probable</x:v>
      </x:c>
      <x:c r="E10" s="52" t="str">
        <x:v>Contrôle actuel</x:v>
      </x:c>
      <x:c r="F10" s="52" t="str">
        <x:v>Gravité G</x:v>
      </x:c>
      <x:c r="G10" s="52" t="str">
        <x:v>Occurrence O</x:v>
      </x:c>
      <x:c r="H10" s="52" t="str">
        <x:v>Détection D</x:v>
      </x:c>
      <x:c r="I10" s="52" t="str">
        <x:v>NPR</x:v>
      </x:c>
      <x:c r="J10" s="52" t="str">
        <x:v>Criticité</x:v>
      </x:c>
      <x:c r="K10" s="52" t="str">
        <x:v>Action corrective</x:v>
      </x:c>
      <x:c r="L10" s="52" t="str">
        <x:v>Statut</x:v>
      </x:c>
    </x:row>
    <x:row r="11" ht="36" customHeight="1">
      <x:c r="A11" s="60" t="str">
        <x:v>Réception matière</x:v>
      </x:c>
      <x:c r="B11" s="60" t="str">
        <x:v>Matière non conforme</x:v>
      </x:c>
      <x:c r="C11" s="60" t="str">
        <x:v>Arrêt production / rebut</x:v>
      </x:c>
      <x:c r="D11" s="60" t="str">
        <x:v>Contrôle fournisseur insuffisant</x:v>
      </x:c>
      <x:c r="E11" s="60" t="str">
        <x:v>Contrôle visuel + certificat</x:v>
      </x:c>
      <x:c r="F11" s="66" t="n">
        <x:v>8</x:v>
      </x:c>
      <x:c r="G11" s="66" t="n">
        <x:v>4</x:v>
      </x:c>
      <x:c r="H11" s="66" t="n">
        <x:v>5</x:v>
      </x:c>
      <x:c r="I11" s="66" t="n">
        <x:f>IF(OR(F11="",G11="",H11=""),"",F11*G11*H11)</x:f>
        <x:v>160</x:v>
      </x:c>
      <x:c r="J11" s="60" t="str">
        <x:f>IF(I11="","",IF(I11&gt;=200,"Critique",IF(I11&gt;=100,"Élevée",IF(I11&gt;=50,"Moyenne","Faible"))))</x:f>
        <x:v>Élevée</x:v>
      </x:c>
      <x:c r="K11" s="60" t="str">
        <x:v>Renforcer l’audit fournisseur</x:v>
      </x:c>
      <x:c r="L11" s="60" t="str">
        <x:v>En cours</x:v>
      </x:c>
    </x:row>
    <x:row r="12" ht="36" customHeight="1">
      <x:c r="A12" s="64" t="str">
        <x:v>Stockage</x:v>
      </x:c>
      <x:c r="B12" s="64" t="str">
        <x:v>Erreur d’identification lot</x:v>
      </x:c>
      <x:c r="C12" s="64" t="str">
        <x:v>Traçabilité perdue</x:v>
      </x:c>
      <x:c r="D12" s="64" t="str">
        <x:v>Étiquetage manuel</x:v>
      </x:c>
      <x:c r="E12" s="64" t="str">
        <x:v>Scan code-barres partiel</x:v>
      </x:c>
      <x:c r="F12" s="67" t="n">
        <x:v>7</x:v>
      </x:c>
      <x:c r="G12" s="67" t="n">
        <x:v>3</x:v>
      </x:c>
      <x:c r="H12" s="67" t="n">
        <x:v>6</x:v>
      </x:c>
      <x:c r="I12" s="67" t="n">
        <x:f>IF(OR(F12="",G12="",H12=""),"",F12*G12*H12)</x:f>
        <x:v>126</x:v>
      </x:c>
      <x:c r="J12" s="64" t="str">
        <x:f>IF(I12="","",IF(I12&gt;=200,"Critique",IF(I12&gt;=100,"Élevée",IF(I12&gt;=50,"Moyenne","Faible"))))</x:f>
        <x:v>Élevée</x:v>
      </x:c>
      <x:c r="K12" s="64" t="str">
        <x:v>Mettre un double contrôle étiquette</x:v>
      </x:c>
      <x:c r="L12" s="64" t="str">
        <x:v>Ouverte</x:v>
      </x:c>
    </x:row>
    <x:row r="13" ht="36" customHeight="1">
      <x:c r="A13" s="60" t="str">
        <x:v>Préparation machine</x:v>
      </x:c>
      <x:c r="B13" s="60" t="str">
        <x:v>Mauvais réglage</x:v>
      </x:c>
      <x:c r="C13" s="60" t="str">
        <x:v>Produit hors tolérance</x:v>
      </x:c>
      <x:c r="D13" s="60" t="str">
        <x:v>Procédure peu claire</x:v>
      </x:c>
      <x:c r="E13" s="60" t="str">
        <x:v>Validation opérateur</x:v>
      </x:c>
      <x:c r="F13" s="66" t="n">
        <x:v>9</x:v>
      </x:c>
      <x:c r="G13" s="66" t="n">
        <x:v>4</x:v>
      </x:c>
      <x:c r="H13" s="66" t="n">
        <x:v>4</x:v>
      </x:c>
      <x:c r="I13" s="66" t="n">
        <x:f>IF(OR(F13="",G13="",H13=""),"",F13*G13*H13)</x:f>
        <x:v>144</x:v>
      </x:c>
      <x:c r="J13" s="60" t="str">
        <x:f>IF(I13="","",IF(I13&gt;=200,"Critique",IF(I13&gt;=100,"Élevée",IF(I13&gt;=50,"Moyenne","Faible"))))</x:f>
        <x:v>Élevée</x:v>
      </x:c>
      <x:c r="K13" s="60" t="str">
        <x:v>Créer une fiche réglage standard</x:v>
      </x:c>
      <x:c r="L13" s="60" t="str">
        <x:v>En cours</x:v>
      </x:c>
    </x:row>
    <x:row r="14" ht="36" customHeight="1">
      <x:c r="A14" s="64" t="str">
        <x:v>Production</x:v>
      </x:c>
      <x:c r="B14" s="64" t="str">
        <x:v>Arrêt machine</x:v>
      </x:c>
      <x:c r="C14" s="64" t="str">
        <x:v>Retard livraison</x:v>
      </x:c>
      <x:c r="D14" s="64" t="str">
        <x:v>Usure composant critique</x:v>
      </x:c>
      <x:c r="E14" s="64" t="str">
        <x:v>Maintenance corrective</x:v>
      </x:c>
      <x:c r="F14" s="67" t="n">
        <x:v>8</x:v>
      </x:c>
      <x:c r="G14" s="67" t="n">
        <x:v>5</x:v>
      </x:c>
      <x:c r="H14" s="67" t="n">
        <x:v>5</x:v>
      </x:c>
      <x:c r="I14" s="67" t="n">
        <x:f>IF(OR(F14="",G14="",H14=""),"",F14*G14*H14)</x:f>
        <x:v>200</x:v>
      </x:c>
      <x:c r="J14" s="64" t="str">
        <x:f>IF(I14="","",IF(I14&gt;=200,"Critique",IF(I14&gt;=100,"Élevée",IF(I14&gt;=50,"Moyenne","Faible"))))</x:f>
        <x:v>Critique</x:v>
      </x:c>
      <x:c r="K14" s="64" t="str">
        <x:v>Planifier maintenance préventive</x:v>
      </x:c>
      <x:c r="L14" s="64" t="str">
        <x:v>Ouverte</x:v>
      </x:c>
    </x:row>
    <x:row r="15" ht="36" customHeight="1">
      <x:c r="A15" s="60" t="str">
        <x:v>Contrôle qualité</x:v>
      </x:c>
      <x:c r="B15" s="60" t="str">
        <x:v>Défaut non détecté</x:v>
      </x:c>
      <x:c r="C15" s="60" t="str">
        <x:v>Réclamation client</x:v>
      </x:c>
      <x:c r="D15" s="60" t="str">
        <x:v>Échantillonnage trop faible</x:v>
      </x:c>
      <x:c r="E15" s="60" t="str">
        <x:v>Contrôle par prélèvement</x:v>
      </x:c>
      <x:c r="F15" s="66" t="n">
        <x:v>10</x:v>
      </x:c>
      <x:c r="G15" s="66" t="n">
        <x:v>2</x:v>
      </x:c>
      <x:c r="H15" s="66" t="n">
        <x:v>7</x:v>
      </x:c>
      <x:c r="I15" s="66" t="n">
        <x:f>IF(OR(F15="",G15="",H15=""),"",F15*G15*H15)</x:f>
        <x:v>140</x:v>
      </x:c>
      <x:c r="J15" s="60" t="str">
        <x:f>IF(I15="","",IF(I15&gt;=200,"Critique",IF(I15&gt;=100,"Élevée",IF(I15&gt;=50,"Moyenne","Faible"))))</x:f>
        <x:v>Élevée</x:v>
      </x:c>
      <x:c r="K15" s="60" t="str">
        <x:v>Augmenter fréquence de contrôle</x:v>
      </x:c>
      <x:c r="L15" s="60" t="str">
        <x:v>En cours</x:v>
      </x:c>
    </x:row>
    <x:row r="16" ht="36" customHeight="1">
      <x:c r="A16" s="64" t="str">
        <x:v>Conditionnement</x:v>
      </x:c>
      <x:c r="B16" s="64" t="str">
        <x:v>Erreur de quantité</x:v>
      </x:c>
      <x:c r="C16" s="64" t="str">
        <x:v>Client livré incomplet</x:v>
      </x:c>
      <x:c r="D16" s="64" t="str">
        <x:v>Comptage manuel</x:v>
      </x:c>
      <x:c r="E16" s="64" t="str">
        <x:v>Contrôle aléatoire</x:v>
      </x:c>
      <x:c r="F16" s="67" t="n">
        <x:v>6</x:v>
      </x:c>
      <x:c r="G16" s="67" t="n">
        <x:v>5</x:v>
      </x:c>
      <x:c r="H16" s="67" t="n">
        <x:v>5</x:v>
      </x:c>
      <x:c r="I16" s="67" t="n">
        <x:f>IF(OR(F16="",G16="",H16=""),"",F16*G16*H16)</x:f>
        <x:v>150</x:v>
      </x:c>
      <x:c r="J16" s="64" t="str">
        <x:f>IF(I16="","",IF(I16&gt;=200,"Critique",IF(I16&gt;=100,"Élevée",IF(I16&gt;=50,"Moyenne","Faible"))))</x:f>
        <x:v>Élevée</x:v>
      </x:c>
      <x:c r="K16" s="64" t="str">
        <x:v>Installer contrôle de poids</x:v>
      </x:c>
      <x:c r="L16" s="64" t="str">
        <x:v>Ouverte</x:v>
      </x:c>
    </x:row>
    <x:row r="17" ht="36" customHeight="1">
      <x:c r="A17" s="60" t="str">
        <x:v>Expédition</x:v>
      </x:c>
      <x:c r="B17" s="60" t="str">
        <x:v>Mauvaise destination</x:v>
      </x:c>
      <x:c r="C17" s="60" t="str">
        <x:v>Retour transport / retard</x:v>
      </x:c>
      <x:c r="D17" s="60" t="str">
        <x:v>Erreur saisie adresse</x:v>
      </x:c>
      <x:c r="E17" s="60" t="str">
        <x:v>Bon de livraison vérifié</x:v>
      </x:c>
      <x:c r="F17" s="66" t="n">
        <x:v>7</x:v>
      </x:c>
      <x:c r="G17" s="66" t="n">
        <x:v>3</x:v>
      </x:c>
      <x:c r="H17" s="66" t="n">
        <x:v>4</x:v>
      </x:c>
      <x:c r="I17" s="66" t="n">
        <x:f>IF(OR(F17="",G17="",H17=""),"",F17*G17*H17)</x:f>
        <x:v>84</x:v>
      </x:c>
      <x:c r="J17" s="60" t="str">
        <x:f>IF(I17="","",IF(I17&gt;=200,"Critique",IF(I17&gt;=100,"Élevée",IF(I17&gt;=50,"Moyenne","Faible"))))</x:f>
        <x:v>Moyenne</x:v>
      </x:c>
      <x:c r="K17" s="60" t="str">
        <x:v>Validation automatique adresse</x:v>
      </x:c>
      <x:c r="L17" s="60" t="str">
        <x:v>Clôturée</x:v>
      </x:c>
    </x:row>
    <x:row r="18" ht="36" customHeight="1">
      <x:c r="A18" s="64" t="str">
        <x:v>Archivage qualité</x:v>
      </x:c>
      <x:c r="B18" s="64" t="str">
        <x:v>Dossier incomplet</x:v>
      </x:c>
      <x:c r="C18" s="64" t="str">
        <x:v>Audit non conforme</x:v>
      </x:c>
      <x:c r="D18" s="64" t="str">
        <x:v>Pièces non centralisées</x:v>
      </x:c>
      <x:c r="E18" s="64" t="str">
        <x:v>Archivage partagé</x:v>
      </x:c>
      <x:c r="F18" s="67" t="n">
        <x:v>5</x:v>
      </x:c>
      <x:c r="G18" s="67" t="n">
        <x:v>4</x:v>
      </x:c>
      <x:c r="H18" s="67" t="n">
        <x:v>6</x:v>
      </x:c>
      <x:c r="I18" s="67" t="n">
        <x:f>IF(OR(F18="",G18="",H18=""),"",F18*G18*H18)</x:f>
        <x:v>120</x:v>
      </x:c>
      <x:c r="J18" s="64" t="str">
        <x:f>IF(I18="","",IF(I18&gt;=200,"Critique",IF(I18&gt;=100,"Élevée",IF(I18&gt;=50,"Moyenne","Faible"))))</x:f>
        <x:v>Élevée</x:v>
      </x:c>
      <x:c r="K18" s="64" t="str">
        <x:v>Créer checklist dossier AMDEC</x:v>
      </x:c>
      <x:c r="L18" s="64" t="str">
        <x:v>Ouverte</x:v>
      </x:c>
    </x:row>
    <x:row r="19" ht="36" customHeight="1">
      <x:c r="A19" s="60" t="str"/>
      <x:c r="B19" s="60" t="str"/>
      <x:c r="C19" s="60" t="str"/>
      <x:c r="D19" s="60" t="str"/>
      <x:c r="E19" s="60" t="str"/>
      <x:c r="F19" s="66"/>
      <x:c r="G19" s="66"/>
      <x:c r="H19" s="66"/>
      <x:c r="I19" s="66" t="str">
        <x:f>IF(OR(F19="",G19="",H19=""),"",F19*G19*H19)</x:f>
      </x:c>
      <x:c r="J19" s="60" t="str">
        <x:f>IF(I19="","",IF(I19&gt;=200,"Critique",IF(I19&gt;=100,"Élevée",IF(I19&gt;=50,"Moyenne","Faible"))))</x:f>
      </x:c>
      <x:c r="K19" s="60" t="str"/>
      <x:c r="L19" s="60" t="str"/>
    </x:row>
    <x:row r="20" ht="36" customHeight="1">
      <x:c r="A20" s="64" t="str"/>
      <x:c r="B20" s="64" t="str"/>
      <x:c r="C20" s="64" t="str"/>
      <x:c r="D20" s="64" t="str"/>
      <x:c r="E20" s="64" t="str"/>
      <x:c r="F20" s="67"/>
      <x:c r="G20" s="67"/>
      <x:c r="H20" s="67"/>
      <x:c r="I20" s="67" t="str">
        <x:f>IF(OR(F20="",G20="",H20=""),"",F20*G20*H20)</x:f>
      </x:c>
      <x:c r="J20" s="64" t="str">
        <x:f>IF(I20="","",IF(I20&gt;=200,"Critique",IF(I20&gt;=100,"Élevée",IF(I20&gt;=50,"Moyenne","Faible"))))</x:f>
      </x:c>
      <x:c r="K20" s="64" t="str"/>
      <x:c r="L20" s="64" t="str"/>
    </x:row>
    <x:row r="21" ht="36" customHeight="1">
      <x:c r="A21" s="60" t="str"/>
      <x:c r="B21" s="60" t="str"/>
      <x:c r="C21" s="60" t="str"/>
      <x:c r="D21" s="60" t="str"/>
      <x:c r="E21" s="60" t="str"/>
      <x:c r="F21" s="66"/>
      <x:c r="G21" s="66"/>
      <x:c r="H21" s="66"/>
      <x:c r="I21" s="66" t="str">
        <x:f>IF(OR(F21="",G21="",H21=""),"",F21*G21*H21)</x:f>
      </x:c>
      <x:c r="J21" s="60" t="str">
        <x:f>IF(I21="","",IF(I21&gt;=200,"Critique",IF(I21&gt;=100,"Élevée",IF(I21&gt;=50,"Moyenne","Faible"))))</x:f>
      </x:c>
      <x:c r="K21" s="60" t="str"/>
      <x:c r="L21" s="60" t="str"/>
    </x:row>
    <x:row r="22" ht="36" customHeight="1">
      <x:c r="A22" s="64" t="str"/>
      <x:c r="B22" s="64" t="str"/>
      <x:c r="C22" s="64" t="str"/>
      <x:c r="D22" s="64" t="str"/>
      <x:c r="E22" s="64" t="str"/>
      <x:c r="F22" s="67"/>
      <x:c r="G22" s="67"/>
      <x:c r="H22" s="67"/>
      <x:c r="I22" s="67" t="str">
        <x:f>IF(OR(F22="",G22="",H22=""),"",F22*G22*H22)</x:f>
      </x:c>
      <x:c r="J22" s="64" t="str">
        <x:f>IF(I22="","",IF(I22&gt;=200,"Critique",IF(I22&gt;=100,"Élevée",IF(I22&gt;=50,"Moyenne","Faible"))))</x:f>
      </x:c>
      <x:c r="K22" s="64" t="str"/>
      <x:c r="L22" s="64" t="str"/>
    </x:row>
    <x:row r="23" ht="36" customHeight="1">
      <x:c r="A23" s="60" t="str"/>
      <x:c r="B23" s="60" t="str"/>
      <x:c r="C23" s="60" t="str"/>
      <x:c r="D23" s="60" t="str"/>
      <x:c r="E23" s="60" t="str"/>
      <x:c r="F23" s="66"/>
      <x:c r="G23" s="66"/>
      <x:c r="H23" s="66"/>
      <x:c r="I23" s="66" t="str">
        <x:f>IF(OR(F23="",G23="",H23=""),"",F23*G23*H23)</x:f>
      </x:c>
      <x:c r="J23" s="60" t="str">
        <x:f>IF(I23="","",IF(I23&gt;=200,"Critique",IF(I23&gt;=100,"Élevée",IF(I23&gt;=50,"Moyenne","Faible"))))</x:f>
      </x:c>
      <x:c r="K23" s="60" t="str"/>
      <x:c r="L23" s="60" t="str"/>
    </x:row>
    <x:row r="24" ht="36" customHeight="1">
      <x:c r="A24" s="64" t="str"/>
      <x:c r="B24" s="64" t="str"/>
      <x:c r="C24" s="64" t="str"/>
      <x:c r="D24" s="64" t="str"/>
      <x:c r="E24" s="64" t="str"/>
      <x:c r="F24" s="67"/>
      <x:c r="G24" s="67"/>
      <x:c r="H24" s="67"/>
      <x:c r="I24" s="67" t="str">
        <x:f>IF(OR(F24="",G24="",H24=""),"",F24*G24*H24)</x:f>
      </x:c>
      <x:c r="J24" s="64" t="str">
        <x:f>IF(I24="","",IF(I24&gt;=200,"Critique",IF(I24&gt;=100,"Élevée",IF(I24&gt;=50,"Moyenne","Faible"))))</x:f>
      </x:c>
      <x:c r="K24" s="64" t="str"/>
      <x:c r="L24" s="64" t="str"/>
    </x:row>
    <x:row r="25" ht="36" customHeight="1">
      <x:c r="A25" s="60" t="str"/>
      <x:c r="B25" s="60" t="str"/>
      <x:c r="C25" s="60" t="str"/>
      <x:c r="D25" s="60" t="str"/>
      <x:c r="E25" s="60" t="str"/>
      <x:c r="F25" s="66"/>
      <x:c r="G25" s="66"/>
      <x:c r="H25" s="66"/>
      <x:c r="I25" s="66" t="str">
        <x:f>IF(OR(F25="",G25="",H25=""),"",F25*G25*H25)</x:f>
      </x:c>
      <x:c r="J25" s="60" t="str">
        <x:f>IF(I25="","",IF(I25&gt;=200,"Critique",IF(I25&gt;=100,"Élevée",IF(I25&gt;=50,"Moyenne","Faible"))))</x:f>
      </x:c>
      <x:c r="K25" s="60" t="str"/>
      <x:c r="L25" s="60" t="str"/>
    </x:row>
    <x:row r="26" ht="36" customHeight="1">
      <x:c r="A26" s="64" t="str"/>
      <x:c r="B26" s="64" t="str"/>
      <x:c r="C26" s="64" t="str"/>
      <x:c r="D26" s="64" t="str"/>
      <x:c r="E26" s="64" t="str"/>
      <x:c r="F26" s="67"/>
      <x:c r="G26" s="67"/>
      <x:c r="H26" s="67"/>
      <x:c r="I26" s="67" t="str">
        <x:f>IF(OR(F26="",G26="",H26=""),"",F26*G26*H26)</x:f>
      </x:c>
      <x:c r="J26" s="64" t="str">
        <x:f>IF(I26="","",IF(I26&gt;=200,"Critique",IF(I26&gt;=100,"Élevée",IF(I26&gt;=50,"Moyenne","Faible"))))</x:f>
      </x:c>
      <x:c r="K26" s="64" t="str"/>
      <x:c r="L26" s="64" t="str"/>
    </x:row>
    <x:row r="27" ht="36" customHeight="1">
      <x:c r="A27" s="60" t="str"/>
      <x:c r="B27" s="60" t="str"/>
      <x:c r="C27" s="60" t="str"/>
      <x:c r="D27" s="60" t="str"/>
      <x:c r="E27" s="60" t="str"/>
      <x:c r="F27" s="66"/>
      <x:c r="G27" s="66"/>
      <x:c r="H27" s="66"/>
      <x:c r="I27" s="66" t="str">
        <x:f>IF(OR(F27="",G27="",H27=""),"",F27*G27*H27)</x:f>
      </x:c>
      <x:c r="J27" s="60" t="str">
        <x:f>IF(I27="","",IF(I27&gt;=200,"Critique",IF(I27&gt;=100,"Élevée",IF(I27&gt;=50,"Moyenne","Faible"))))</x:f>
      </x:c>
      <x:c r="K27" s="60" t="str"/>
      <x:c r="L27" s="60" t="str"/>
    </x:row>
    <x:row r="28" ht="36" customHeight="1">
      <x:c r="A28" s="64" t="str"/>
      <x:c r="B28" s="64" t="str"/>
      <x:c r="C28" s="64" t="str"/>
      <x:c r="D28" s="64" t="str"/>
      <x:c r="E28" s="64" t="str"/>
      <x:c r="F28" s="67"/>
      <x:c r="G28" s="67"/>
      <x:c r="H28" s="67"/>
      <x:c r="I28" s="67" t="str">
        <x:f>IF(OR(F28="",G28="",H28=""),"",F28*G28*H28)</x:f>
      </x:c>
      <x:c r="J28" s="64" t="str">
        <x:f>IF(I28="","",IF(I28&gt;=200,"Critique",IF(I28&gt;=100,"Élevée",IF(I28&gt;=50,"Moyenne","Faible"))))</x:f>
      </x:c>
      <x:c r="K28" s="64" t="str"/>
      <x:c r="L28" s="64" t="str"/>
    </x:row>
    <x:row r="29" ht="36" customHeight="1">
      <x:c r="A29" s="60" t="str"/>
      <x:c r="B29" s="60" t="str"/>
      <x:c r="C29" s="60" t="str"/>
      <x:c r="D29" s="60" t="str"/>
      <x:c r="E29" s="60" t="str"/>
      <x:c r="F29" s="66"/>
      <x:c r="G29" s="66"/>
      <x:c r="H29" s="66"/>
      <x:c r="I29" s="66" t="str">
        <x:f>IF(OR(F29="",G29="",H29=""),"",F29*G29*H29)</x:f>
      </x:c>
      <x:c r="J29" s="60" t="str">
        <x:f>IF(I29="","",IF(I29&gt;=200,"Critique",IF(I29&gt;=100,"Élevée",IF(I29&gt;=50,"Moyenne","Faible"))))</x:f>
      </x:c>
      <x:c r="K29" s="60" t="str"/>
      <x:c r="L29" s="60" t="str"/>
    </x:row>
    <x:row r="30" ht="36" customHeight="1">
      <x:c r="A30" s="64" t="str"/>
      <x:c r="B30" s="64" t="str"/>
      <x:c r="C30" s="64" t="str"/>
      <x:c r="D30" s="64" t="str"/>
      <x:c r="E30" s="64" t="str"/>
      <x:c r="F30" s="67"/>
      <x:c r="G30" s="67"/>
      <x:c r="H30" s="67"/>
      <x:c r="I30" s="67" t="str">
        <x:f>IF(OR(F30="",G30="",H30=""),"",F30*G30*H30)</x:f>
      </x:c>
      <x:c r="J30" s="64" t="str">
        <x:f>IF(I30="","",IF(I30&gt;=200,"Critique",IF(I30&gt;=100,"Élevée",IF(I30&gt;=50,"Moyenne","Faible"))))</x:f>
      </x:c>
      <x:c r="K30" s="64" t="str"/>
      <x:c r="L30" s="64" t="str"/>
    </x:row>
    <x:row r="32" ht="24" customHeight="1">
      <x:c r="A32" s="73" t="str">
        <x:v>Grille de lecture : NPR = Gravité × Occurrence × Détection | Faible &lt; 50 | Moyenne 50–99 | Élevée 100–199 | Critique ≥ 200</x:v>
      </x:c>
      <x:c r="B32" s="73"/>
      <x:c r="C32" s="73"/>
      <x:c r="D32" s="73"/>
      <x:c r="E32" s="73"/>
      <x:c r="F32" s="73"/>
      <x:c r="G32" s="73"/>
      <x:c r="H32" s="73"/>
      <x:c r="I32" s="73"/>
      <x:c r="J32" s="73"/>
      <x:c r="K32" s="73"/>
      <x:c r="L32" s="73"/>
    </x:row>
  </x:sheetData>
  <x:mergeCells>
    <x:mergeCell ref="A1:L1"/>
    <x:mergeCell ref="A2:L2"/>
    <x:mergeCell ref="A4:B4"/>
    <x:mergeCell ref="C4:E4"/>
    <x:mergeCell ref="F4:G4"/>
    <x:mergeCell ref="H4:I4"/>
    <x:mergeCell ref="J4:K4"/>
    <x:mergeCell ref="A6:B6"/>
    <x:mergeCell ref="C6:D6"/>
    <x:mergeCell ref="E6:F6"/>
    <x:mergeCell ref="G6:H6"/>
    <x:mergeCell ref="I6:J6"/>
    <x:mergeCell ref="K6:L6"/>
    <x:mergeCell ref="A7:B7"/>
    <x:mergeCell ref="C7:D7"/>
    <x:mergeCell ref="E7:F7"/>
    <x:mergeCell ref="G7:H7"/>
    <x:mergeCell ref="I7:J7"/>
    <x:mergeCell ref="K7:L7"/>
    <x:mergeCell ref="A32:L32"/>
  </x:mergeCells>
  <x:conditionalFormatting sqref="I11:I30">
    <x:cfRule type="dataBar" priority="1">
      <x:dataBar>
        <x:cfvo type="min"/>
        <x:cfvo type="max"/>
        <x:color rgb="FFF59E0B"/>
      </x:dataBar>
      <x:extLst>
        <x:ext xmlns:x14="http://schemas.microsoft.com/office/spreadsheetml/2009/9/main" uri="{B025F937-C7B1-47D3-B67F-A62EFF666E3E}">
          <x14:id>{2B228605-9558-5635-B10D-BC49142ECA7A}</x14:id>
        </x:ext>
      </x:extLst>
    </x:cfRule>
  </x:conditionalFormatting>
  <x:conditionalFormatting sqref="J11:J30">
    <x:cfRule type="expression" dxfId="0" priority="2">
      <x:formula>J11="Critique"</x:formula>
    </x:cfRule>
    <x:cfRule type="expression" dxfId="1" priority="3">
      <x:formula>J11="Élevée"</x:formula>
    </x:cfRule>
    <x:cfRule type="expression" dxfId="2" priority="4">
      <x:formula>J11="Moyenne"</x:formula>
    </x:cfRule>
    <x:cfRule type="expression" dxfId="3" priority="5">
      <x:formula>J11="Faible"</x:formula>
    </x:cfRule>
  </x:conditionalFormatting>
  <x:conditionalFormatting sqref="L11:L30">
    <x:cfRule type="expression" dxfId="4" priority="6">
      <x:formula>L11="Ouverte"</x:formula>
    </x:cfRule>
    <x:cfRule type="expression" dxfId="5" priority="7">
      <x:formula>L11="En cours"</x:formula>
    </x:cfRule>
    <x:cfRule type="expression" dxfId="6" priority="8">
      <x:formula>L11="Clôturée"</x:formula>
    </x:cfRule>
  </x:conditionalFormatting>
  <x:dataValidations count="2">
    <x:dataValidation operator="between" sqref="F11:H30">
      <x:formula1>1</x:formula1>
      <x:formula2>10</x:formula2>
    </x:dataValidation>
    <x:dataValidation type="list" sqref="L11:L30">
      <x:formula1>"Ouverte,En cours,Clôturée"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268e98c2a4e840fe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2B228605-9558-5635-B10D-BC49142ECA7A}">
            <x14:dataBar gradient="1">
              <x14:cfvo type="min"/>
              <x14:cfvo type="max"/>
              <x14:fillColor rgb="FFF59E0B"/>
            </x14:dataBar>
          </x14:cfRule>
          <xm:sqref>I11:I30</xm:sqref>
        </x14:conditionalFormatting>
      </x14:conditionalFormattings>
    </x:ext>
  </x:extLst>
</x:worksheet>
</file>