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4c12ca86ed45e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MDEC Processus" sheetId="1" r:id="Rdf41e3b759e340a6"/>
    <x:sheet xmlns:r="http://schemas.openxmlformats.org/officeDocument/2006/relationships" name="Listes" sheetId="2" r:id="R0881b1bc5703418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"/>
  </x:numFmts>
  <x:fonts count="9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7324D"/>
      <x:name val="Carlito"/>
    </x:font>
    <x:font>
      <x:b/>
      <x:sz val="11"/>
      <x:color rgb="FFFFFFFF"/>
      <x:name val="Carlito"/>
    </x:font>
    <x:font>
      <x:b/>
      <x:sz val="11"/>
      <x:color rgb="FF17324D"/>
      <x:name val="Carlito"/>
    </x:font>
    <x:font>
      <x:b/>
      <x:sz val="14"/>
      <x:color rgb="FFFFFFFF"/>
      <x:name val="Carlito"/>
    </x:font>
    <x:font>
      <x:sz val="11"/>
      <x:color rgb="FF7C2D12"/>
      <x:name val="Carlito"/>
    </x:font>
    <x:font>
      <x:sz val="11"/>
      <x:color rgb="FF111827"/>
      <x:name val="Carlito"/>
    </x:font>
    <x:font>
      <x:b/>
      <x:sz val="11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D9EAF7"/>
      </x:patternFill>
    </x:fill>
    <x:fill>
      <x:patternFill patternType="solid">
        <x:fgColor rgb="FF1565C0"/>
      </x:patternFill>
    </x:fill>
    <x:fill>
      <x:patternFill patternType="solid">
        <x:fgColor rgb="FFF8FBFF"/>
      </x:patternFill>
    </x:fill>
    <x:fill>
      <x:patternFill patternType="solid">
        <x:fgColor rgb="FF0EA5E9"/>
      </x:patternFill>
    </x:fill>
    <x:fill>
      <x:patternFill patternType="solid">
        <x:fgColor rgb="FFFFF7ED"/>
      </x:patternFill>
    </x:fill>
    <x:fill>
      <x:patternFill patternType="solid">
        <x:fgColor rgb="FFF9FAFB"/>
      </x:patternFill>
    </x:fill>
    <x:fill>
      <x:patternFill patternType="solid">
        <x:fgColor rgb="FF0F766E"/>
      </x:patternFill>
    </x:fill>
    <x:fill>
      <x:patternFill patternType="solid">
        <x:fgColor rgb="FFF3F4F6"/>
      </x:patternFill>
    </x:fill>
    <x:fill>
      <x:patternFill patternType="solid">
        <x:fgColor rgb="FFF8FAFC"/>
      </x:patternFill>
    </x:fill>
  </x:fills>
  <x:borders count="2">
    <x:border/>
    <x:border/>
  </x:borders>
  <x:cellStyleXfs count="1">
    <x:xf numFmtId="0" fontId="0" fillId="0" borderId="0"/>
  </x:cellStyleXfs>
  <x:cellXfs count="7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horizontal="center"/>
    </x:xf>
    <x:xf numFmtId="0" fontId="7" fillId="8" borderId="1" xfId="0" applyNumberFormat="1" applyFont="1" applyFill="1" applyBorder="1" applyAlignment="1">
      <x:alignment horizontal="center" vertical="center"/>
    </x:xf>
    <x:xf numFmtId="0" fontId="7" fillId="9" borderId="0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 applyAlignment="1">
      <x:alignment horizontal="center" vertical="center"/>
    </x:xf>
    <x:xf numFmtId="0" fontId="3" fillId="9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horizontal="left" vertical="center" wrapText="1"/>
    </x:xf>
    <x:xf numFmtId="0" fontId="0" fillId="0" borderId="1" xfId="0" applyNumberFormat="1" applyFont="1" applyFill="1" applyBorder="1" applyAlignment="1">
      <x:alignment horizontal="left" vertical="center" wrapText="1"/>
    </x:xf>
    <x:xf numFmtId="200" fontId="0" fillId="0" borderId="0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horizontal="center" vertical="center" wrapText="1"/>
    </x:xf>
    <x:xf numFmtId="201" fontId="5" fillId="6" borderId="0" xfId="0" applyNumberFormat="1" applyFont="1" applyFill="1" applyBorder="1" applyAlignment="1">
      <x:alignment horizontal="center" vertical="center"/>
    </x:xf>
    <x:xf numFmtId="201" fontId="5" fillId="6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8" fillId="10" borderId="0" xfId="0" applyNumberFormat="1" applyFont="1" applyFill="1" applyBorder="1"/>
    <x:xf numFmtId="0" fontId="0" fillId="10" borderId="1" xfId="0" applyNumberFormat="1" applyFont="1" applyFill="1" applyBorder="1"/>
    <x:xf numFmtId="0" fontId="8" fillId="10" borderId="1" xfId="0" applyNumberFormat="1" applyFont="1" applyFill="1" applyBorder="1"/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6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854D0E"/>
      </x:font>
      <x:fill>
        <x:patternFill patternType="solid">
          <x:bgColor rgb="FFFEF9C3"/>
        </x:patternFill>
      </x:fill>
    </x:dxf>
    <x:dxf>
      <x:font>
        <x:b/>
        <x:color rgb="FF9A3412"/>
      </x:font>
      <x:fill>
        <x:patternFill patternType="solid">
          <x:bgColor rgb="FFFED7AA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ac9dc6cda324c67" /><Relationship Type="http://schemas.openxmlformats.org/officeDocument/2006/relationships/theme" Target="/xl/theme/theme1.xml" Id="R544be5c1696c4066" /><Relationship Type="http://schemas.openxmlformats.org/officeDocument/2006/relationships/sharedStrings" Target="/xl/sharedStrings.xml" Id="R581cbea3aa7e4671" /><Relationship Type="http://schemas.openxmlformats.org/officeDocument/2006/relationships/worksheet" Target="/xl/worksheets/sheet1.xml" Id="Rdf41e3b759e340a6" /><Relationship Type="http://schemas.openxmlformats.org/officeDocument/2006/relationships/worksheet" Target="/xl/worksheets/sheet2.xml" Id="R0881b1bc5703418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66abb00682644a96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'AMDEC Processus'!$P$5:$P$8</c:f>
              <c:strCache>
                <c:ptCount val="0"/>
              </c:strCache>
            </c:strRef>
          </c:cat>
          <c:val>
            <c:numRef>
              <c:f>'AMDEC Processus'!$Q$5:$Q$8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15</xdr:col>
      <xdr:colOff>0</xdr:colOff>
      <xdr:row>9</xdr:row>
      <xdr:rowOff>0</xdr:rowOff>
    </xdr:from>
    <xdr:to>
      <xdr:col>22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6abb00682644a9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AMDEC_Processus_Table" displayName="AMDEC_Processus_Table" ref="A10:N30" headerRowCount="1">
  <x:tableColumns count="14">
    <x:tableColumn id="1" name="N°"/>
    <x:tableColumn id="2" name="Étape du processus"/>
    <x:tableColumn id="3" name="Fonction attendue"/>
    <x:tableColumn id="4" name="Mode de défaillance"/>
    <x:tableColumn id="5" name="Effets potentiels"/>
    <x:tableColumn id="6" name="Causes possibles"/>
    <x:tableColumn id="7" name="Contrôles existants"/>
    <x:tableColumn id="8" name="G"/>
    <x:tableColumn id="9" name="O"/>
    <x:tableColumn id="10" name="D"/>
    <x:tableColumn id="11" name="NPR"/>
    <x:tableColumn id="12" name="Criticité"/>
    <x:tableColumn id="13" name="Action corrective"/>
    <x:tableColumn id="14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631c64c82bd46e4" /><Relationship Type="http://schemas.openxmlformats.org/officeDocument/2006/relationships/table" Target="/xl/tables/table1.xml" Id="Rc676ba363b5f45d6" /></Relationships>
</file>

<file path=xl/worksheets/sheet1.xml><?xml version="1.0" encoding="utf-8"?>
<x:worksheet xmlns:x="http://schemas.openxmlformats.org/spreadsheetml/2006/main">
  <x:sheetFormatPr defaultRowHeight="15"/>
  <x:cols>
    <x:col min="1" max="1" width="5" hidden="0" customWidth="1"/>
    <x:col min="2" max="2" width="18" hidden="0" customWidth="1"/>
    <x:col min="3" max="3" width="22" hidden="0" customWidth="1"/>
    <x:col min="4" max="4" width="24" hidden="0" customWidth="1"/>
    <x:col min="5" max="5" width="25" hidden="0" customWidth="1"/>
    <x:col min="6" max="6" width="25" hidden="0" customWidth="1"/>
    <x:col min="7" max="7" width="24" hidden="0" customWidth="1"/>
    <x:col min="8" max="8" width="6" hidden="0" customWidth="1"/>
    <x:col min="9" max="9" width="6" hidden="0" customWidth="1"/>
    <x:col min="10" max="10" width="6" hidden="0" customWidth="1"/>
    <x:col min="11" max="11" width="8" hidden="0" customWidth="1"/>
    <x:col min="12" max="12" width="12" hidden="0" customWidth="1"/>
    <x:col min="13" max="13" width="30" hidden="0" customWidth="1"/>
    <x:col min="14" max="14" width="13" hidden="0" customWidth="1"/>
  </x:cols>
  <x:sheetData>
    <x:row r="1" ht="22" customHeight="1">
      <x:c r="A1" s="5" t="str">
        <x:v>AMDEC PROCESSUS – MODÈLE EXCEL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 ht="22" customHeight="1">
      <x:c r="A2" s="13" t="str">
        <x:v>Analyse des modes de défaillance, effets, causes, criticité NPR et plan d’actions correctives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</x:row>
    <x:row r="3" ht="22" customHeight="1"/>
    <x:row r="4" ht="22" customHeight="1">
      <x:c r="A4" s="31" t="str">
        <x:v>Risques identifiés</x:v>
      </x:c>
      <x:c r="B4" s="37" t="n">
        <x:f>COUNTA(A11:A30)</x:f>
        <x:v>8</x:v>
      </x:c>
      <x:c r="D4" s="42" t="str">
        <x:v>Mode d’emploi</x:v>
      </x:c>
      <x:c r="E4" s="42"/>
      <x:c r="H4" s="55" t="str">
        <x:v>Barème de criticité</x:v>
      </x:c>
      <x:c r="I4" s="49"/>
      <x:c r="J4" s="49"/>
      <x:c r="K4" s="49"/>
      <x:c r="L4" s="49"/>
      <x:c r="M4" s="49"/>
      <x:c r="N4" s="49"/>
      <x:c r="P4" s="76" t="str">
        <x:v>Criticité</x:v>
      </x:c>
      <x:c r="Q4" s="76" t="str">
        <x:v>Nombre</x:v>
      </x:c>
    </x:row>
    <x:row r="5" ht="22" customHeight="1">
      <x:c r="A5" s="31" t="str">
        <x:v>NPR moyen</x:v>
      </x:c>
      <x:c r="B5" s="68" t="n">
        <x:f>IFERROR(SUMIF(A11:A30,"&lt;&gt;",K11:K30)/COUNTIF(A11:A30,"&lt;&gt;"),0)</x:f>
        <x:v>136.125</x:v>
      </x:c>
      <x:c r="D5" s="42" t="str">
        <x:v>1. Décrire chaque étape du processus</x:v>
      </x:c>
      <x:c r="E5" s="42"/>
      <x:c r="H5" s="49" t="str">
        <x:v>NPR</x:v>
      </x:c>
      <x:c r="I5" s="49" t="str">
        <x:v>&lt; 50</x:v>
      </x:c>
      <x:c r="J5" s="49" t="str">
        <x:v>50-99</x:v>
      </x:c>
      <x:c r="K5" s="49" t="str">
        <x:v>100-149</x:v>
      </x:c>
      <x:c r="L5" s="49" t="str">
        <x:v>≥ 150</x:v>
      </x:c>
      <x:c r="M5" s="49" t="str"/>
      <x:c r="N5" s="49" t="str"/>
      <x:c r="P5" s="76" t="str">
        <x:v>Faible</x:v>
      </x:c>
      <x:c r="Q5" s="76" t="n">
        <x:f>COUNTIF(L11:L30,P5)</x:f>
        <x:v>0</x:v>
      </x:c>
    </x:row>
    <x:row r="6" ht="22" customHeight="1">
      <x:c r="A6" s="31" t="str">
        <x:v>Risques critiques</x:v>
      </x:c>
      <x:c r="B6" s="37" t="n">
        <x:f>COUNTIF(L11:L30,"Critique")</x:f>
        <x:v>3</x:v>
      </x:c>
      <x:c r="D6" s="42" t="str">
        <x:v>2. Noter G, O et D de 1 à 10</x:v>
      </x:c>
      <x:c r="E6" s="42"/>
      <x:c r="H6" s="49" t="str">
        <x:v>Criticité</x:v>
      </x:c>
      <x:c r="I6" s="49" t="str">
        <x:v>Faible</x:v>
      </x:c>
      <x:c r="J6" s="49" t="str">
        <x:v>Modérée</x:v>
      </x:c>
      <x:c r="K6" s="49" t="str">
        <x:v>Élevée</x:v>
      </x:c>
      <x:c r="L6" s="49" t="str">
        <x:v>Critique</x:v>
      </x:c>
      <x:c r="M6" s="49" t="str"/>
      <x:c r="N6" s="49" t="str"/>
      <x:c r="P6" s="76" t="str">
        <x:v>Modérée</x:v>
      </x:c>
      <x:c r="Q6" s="76" t="n">
        <x:f>COUNTIF(L12:L31,P6)</x:f>
        <x:v>1</x:v>
      </x:c>
    </x:row>
    <x:row r="7" ht="22" customHeight="1">
      <x:c r="A7" s="31" t="str">
        <x:v>Actions ouvertes</x:v>
      </x:c>
      <x:c r="B7" s="37" t="n">
        <x:f>COUNTIFS(A11:A30,"&lt;&gt;",N11:N30,"&lt;&gt;Clôturée")</x:f>
        <x:v>7</x:v>
      </x:c>
      <x:c r="D7" s="42" t="str">
        <x:v>3. Prioriser les actions selon le NPR</x:v>
      </x:c>
      <x:c r="E7" s="42"/>
      <x:c r="H7" s="49" t="str">
        <x:v>Action</x:v>
      </x:c>
      <x:c r="I7" s="49" t="str">
        <x:v>Surveiller</x:v>
      </x:c>
      <x:c r="J7" s="49" t="str">
        <x:v>Améliorer</x:v>
      </x:c>
      <x:c r="K7" s="49" t="str">
        <x:v>Traiter vite</x:v>
      </x:c>
      <x:c r="L7" s="49" t="str">
        <x:v>Priorité immédiate</x:v>
      </x:c>
      <x:c r="M7" s="49" t="str"/>
      <x:c r="N7" s="49" t="str"/>
      <x:c r="P7" s="76" t="str">
        <x:v>Élevée</x:v>
      </x:c>
      <x:c r="Q7" s="76" t="n">
        <x:f>COUNTIF(L13:L32,P7)</x:f>
        <x:v>3</x:v>
      </x:c>
    </x:row>
    <x:row r="8" ht="22" customHeight="1">
      <x:c r="H8" s="49" t="str">
        <x:v>Couleur</x:v>
      </x:c>
      <x:c r="I8" s="49" t="str">
        <x:v>Vert</x:v>
      </x:c>
      <x:c r="J8" s="49" t="str">
        <x:v>Jaune</x:v>
      </x:c>
      <x:c r="K8" s="49" t="str">
        <x:v>Orange</x:v>
      </x:c>
      <x:c r="L8" s="49" t="str">
        <x:v>Rouge</x:v>
      </x:c>
      <x:c r="M8" s="49" t="str"/>
      <x:c r="N8" s="49" t="str"/>
      <x:c r="P8" s="76" t="str">
        <x:v>Critique</x:v>
      </x:c>
      <x:c r="Q8" s="76" t="n">
        <x:f>COUNTIF(L14:L33,P8)</x:f>
        <x:v>2</x:v>
      </x:c>
    </x:row>
    <x:row r="9" ht="22" customHeight="1"/>
    <x:row r="10" ht="36" customHeight="1">
      <x:c r="A10" s="22" t="str">
        <x:v>N°</x:v>
      </x:c>
      <x:c r="B10" s="22" t="str">
        <x:v>Étape du processus</x:v>
      </x:c>
      <x:c r="C10" s="22" t="str">
        <x:v>Fonction attendue</x:v>
      </x:c>
      <x:c r="D10" s="22" t="str">
        <x:v>Mode de défaillance</x:v>
      </x:c>
      <x:c r="E10" s="22" t="str">
        <x:v>Effets potentiels</x:v>
      </x:c>
      <x:c r="F10" s="22" t="str">
        <x:v>Causes possibles</x:v>
      </x:c>
      <x:c r="G10" s="22" t="str">
        <x:v>Contrôles existants</x:v>
      </x:c>
      <x:c r="H10" s="22" t="str">
        <x:v>G</x:v>
      </x:c>
      <x:c r="I10" s="22" t="str">
        <x:v>O</x:v>
      </x:c>
      <x:c r="J10" s="22" t="str">
        <x:v>D</x:v>
      </x:c>
      <x:c r="K10" s="22" t="str">
        <x:v>NPR</x:v>
      </x:c>
      <x:c r="L10" s="22" t="str">
        <x:v>Criticité</x:v>
      </x:c>
      <x:c r="M10" s="22" t="str">
        <x:v>Action corrective</x:v>
      </x:c>
      <x:c r="N10" s="22" t="str">
        <x:v>Statut</x:v>
      </x:c>
    </x:row>
    <x:row r="11" ht="22" customHeight="1">
      <x:c r="A11" s="60" t="n">
        <x:v>1</x:v>
      </x:c>
      <x:c r="B11" s="64" t="str">
        <x:v>Réception matière</x:v>
      </x:c>
      <x:c r="C11" s="64" t="str">
        <x:v>Recevoir une matière conforme</x:v>
      </x:c>
      <x:c r="D11" s="64" t="str">
        <x:v>Matière non conforme</x:v>
      </x:c>
      <x:c r="E11" s="64" t="str">
        <x:v>Défaut en production</x:v>
      </x:c>
      <x:c r="F11" s="64" t="str">
        <x:v>Erreur fournisseur</x:v>
      </x:c>
      <x:c r="G11" s="64" t="str">
        <x:v>Contrôle réception</x:v>
      </x:c>
      <x:c r="H11" s="66" t="n">
        <x:v>8</x:v>
      </x:c>
      <x:c r="I11" s="66" t="n">
        <x:v>4</x:v>
      </x:c>
      <x:c r="J11" s="66" t="n">
        <x:v>3</x:v>
      </x:c>
      <x:c r="K11" s="66" t="n">
        <x:f>IF(A11="","",H11*I11*J11)</x:f>
        <x:v>96</x:v>
      </x:c>
      <x:c r="L11" s="60" t="str">
        <x:f>IF(K11="","",IF(K11&lt;50,"Faible",IF(K11&lt;100,"Modérée",IF(K11&lt;150,"Élevée","Critique"))))</x:f>
        <x:v>Modérée</x:v>
      </x:c>
      <x:c r="M11" s="64" t="str">
        <x:v>Renforcer le contrôle fournisseur</x:v>
      </x:c>
      <x:c r="N11" s="60" t="str">
        <x:v>En cours</x:v>
      </x:c>
    </x:row>
    <x:row r="12" ht="22" customHeight="1">
      <x:c r="A12" s="60" t="n">
        <x:v>2</x:v>
      </x:c>
      <x:c r="B12" s="64" t="str">
        <x:v>Stockage</x:v>
      </x:c>
      <x:c r="C12" s="64" t="str">
        <x:v>Conserver les composants</x:v>
      </x:c>
      <x:c r="D12" s="64" t="str">
        <x:v>Mauvaise identification</x:v>
      </x:c>
      <x:c r="E12" s="64" t="str">
        <x:v>Erreur de picking</x:v>
      </x:c>
      <x:c r="F12" s="64" t="str">
        <x:v>Étiquetage insuffisant</x:v>
      </x:c>
      <x:c r="G12" s="64" t="str">
        <x:v>Code article</x:v>
      </x:c>
      <x:c r="H12" s="66" t="n">
        <x:v>6</x:v>
      </x:c>
      <x:c r="I12" s="66" t="n">
        <x:v>5</x:v>
      </x:c>
      <x:c r="J12" s="66" t="n">
        <x:v>5</x:v>
      </x:c>
      <x:c r="K12" s="66" t="n">
        <x:f>IF(A12="","",H12*I12*J12)</x:f>
        <x:v>150</x:v>
      </x:c>
      <x:c r="L12" s="60" t="str">
        <x:f>IF(K12="","",IF(K12&lt;50,"Faible",IF(K12&lt;100,"Modérée",IF(K12&lt;150,"Élevée","Critique"))))</x:f>
        <x:v>Critique</x:v>
      </x:c>
      <x:c r="M12" s="64" t="str">
        <x:v>Standardiser les étiquettes</x:v>
      </x:c>
      <x:c r="N12" s="60" t="str">
        <x:v>À lancer</x:v>
      </x:c>
    </x:row>
    <x:row r="13" ht="22" customHeight="1">
      <x:c r="A13" s="60" t="n">
        <x:v>3</x:v>
      </x:c>
      <x:c r="B13" s="64" t="str">
        <x:v>Préparation machine</x:v>
      </x:c>
      <x:c r="C13" s="64" t="str">
        <x:v>Régler la ligne</x:v>
      </x:c>
      <x:c r="D13" s="64" t="str">
        <x:v>Mauvais réglage</x:v>
      </x:c>
      <x:c r="E13" s="64" t="str">
        <x:v>Défaut dimensionnel</x:v>
      </x:c>
      <x:c r="F13" s="64" t="str">
        <x:v>Procédure non suivie</x:v>
      </x:c>
      <x:c r="G13" s="64" t="str">
        <x:v>Check-list réglage</x:v>
      </x:c>
      <x:c r="H13" s="66" t="n">
        <x:v>7</x:v>
      </x:c>
      <x:c r="I13" s="66" t="n">
        <x:v>5</x:v>
      </x:c>
      <x:c r="J13" s="66" t="n">
        <x:v>4</x:v>
      </x:c>
      <x:c r="K13" s="66" t="n">
        <x:f>IF(A13="","",H13*I13*J13)</x:f>
        <x:v>140</x:v>
      </x:c>
      <x:c r="L13" s="60" t="str">
        <x:f>IF(K13="","",IF(K13&lt;50,"Faible",IF(K13&lt;100,"Modérée",IF(K13&lt;150,"Élevée","Critique"))))</x:f>
        <x:v>Élevée</x:v>
      </x:c>
      <x:c r="M13" s="64" t="str">
        <x:v>Former les opérateurs</x:v>
      </x:c>
      <x:c r="N13" s="60" t="str">
        <x:v>En cours</x:v>
      </x:c>
    </x:row>
    <x:row r="14" ht="22" customHeight="1">
      <x:c r="A14" s="60" t="n">
        <x:v>4</x:v>
      </x:c>
      <x:c r="B14" s="64" t="str">
        <x:v>Découpe</x:v>
      </x:c>
      <x:c r="C14" s="64" t="str">
        <x:v>Respecter les dimensions</x:v>
      </x:c>
      <x:c r="D14" s="64" t="str">
        <x:v>Coupe imprécise</x:v>
      </x:c>
      <x:c r="E14" s="64" t="str">
        <x:v>Rebut produit</x:v>
      </x:c>
      <x:c r="F14" s="64" t="str">
        <x:v>Usure outil</x:v>
      </x:c>
      <x:c r="G14" s="64" t="str">
        <x:v>Contrôle dimensionnel</x:v>
      </x:c>
      <x:c r="H14" s="66" t="n">
        <x:v>7</x:v>
      </x:c>
      <x:c r="I14" s="66" t="n">
        <x:v>6</x:v>
      </x:c>
      <x:c r="J14" s="66" t="n">
        <x:v>4</x:v>
      </x:c>
      <x:c r="K14" s="66" t="n">
        <x:f>IF(A14="","",H14*I14*J14)</x:f>
        <x:v>168</x:v>
      </x:c>
      <x:c r="L14" s="60" t="str">
        <x:f>IF(K14="","",IF(K14&lt;50,"Faible",IF(K14&lt;100,"Modérée",IF(K14&lt;150,"Élevée","Critique"))))</x:f>
        <x:v>Critique</x:v>
      </x:c>
      <x:c r="M14" s="64" t="str">
        <x:v>Planifier changement outil</x:v>
      </x:c>
      <x:c r="N14" s="60" t="str">
        <x:v>À lancer</x:v>
      </x:c>
    </x:row>
    <x:row r="15" ht="22" customHeight="1">
      <x:c r="A15" s="60" t="n">
        <x:v>5</x:v>
      </x:c>
      <x:c r="B15" s="64" t="str">
        <x:v>Assemblage</x:v>
      </x:c>
      <x:c r="C15" s="64" t="str">
        <x:v>Assembler sans oubli</x:v>
      </x:c>
      <x:c r="D15" s="64" t="str">
        <x:v>Oubli composant</x:v>
      </x:c>
      <x:c r="E15" s="64" t="str">
        <x:v>Produit incomplet</x:v>
      </x:c>
      <x:c r="F15" s="64" t="str">
        <x:v>Erreur opérateur</x:v>
      </x:c>
      <x:c r="G15" s="64" t="str">
        <x:v>Autocontrôle</x:v>
      </x:c>
      <x:c r="H15" s="66" t="n">
        <x:v>9</x:v>
      </x:c>
      <x:c r="I15" s="66" t="n">
        <x:v>3</x:v>
      </x:c>
      <x:c r="J15" s="66" t="n">
        <x:v>5</x:v>
      </x:c>
      <x:c r="K15" s="66" t="n">
        <x:f>IF(A15="","",H15*I15*J15)</x:f>
        <x:v>135</x:v>
      </x:c>
      <x:c r="L15" s="60" t="str">
        <x:f>IF(K15="","",IF(K15&lt;50,"Faible",IF(K15&lt;100,"Modérée",IF(K15&lt;150,"Élevée","Critique"))))</x:f>
        <x:v>Élevée</x:v>
      </x:c>
      <x:c r="M15" s="64" t="str">
        <x:v>Ajouter poka-yoke visuel</x:v>
      </x:c>
      <x:c r="N15" s="60" t="str">
        <x:v>En cours</x:v>
      </x:c>
    </x:row>
    <x:row r="16" ht="22" customHeight="1">
      <x:c r="A16" s="60" t="n">
        <x:v>6</x:v>
      </x:c>
      <x:c r="B16" s="64" t="str">
        <x:v>Contrôle qualité</x:v>
      </x:c>
      <x:c r="C16" s="64" t="str">
        <x:v>Détecter les défauts</x:v>
      </x:c>
      <x:c r="D16" s="64" t="str">
        <x:v>Défaut non détecté</x:v>
      </x:c>
      <x:c r="E16" s="64" t="str">
        <x:v>Réclamation client</x:v>
      </x:c>
      <x:c r="F16" s="64" t="str">
        <x:v>Méthode de contrôle faible</x:v>
      </x:c>
      <x:c r="G16" s="64" t="str">
        <x:v>Échantillonnage</x:v>
      </x:c>
      <x:c r="H16" s="66" t="n">
        <x:v>10</x:v>
      </x:c>
      <x:c r="I16" s="66" t="n">
        <x:v>2</x:v>
      </x:c>
      <x:c r="J16" s="66" t="n">
        <x:v>8</x:v>
      </x:c>
      <x:c r="K16" s="66" t="n">
        <x:f>IF(A16="","",H16*I16*J16)</x:f>
        <x:v>160</x:v>
      </x:c>
      <x:c r="L16" s="60" t="str">
        <x:f>IF(K16="","",IF(K16&lt;50,"Faible",IF(K16&lt;100,"Modérée",IF(K16&lt;150,"Élevée","Critique"))))</x:f>
        <x:v>Critique</x:v>
      </x:c>
      <x:c r="M16" s="64" t="str">
        <x:v>Créer contrôle renforcé</x:v>
      </x:c>
      <x:c r="N16" s="60" t="str">
        <x:v>Prioritaire</x:v>
      </x:c>
    </x:row>
    <x:row r="17" ht="22" customHeight="1">
      <x:c r="A17" s="60" t="n">
        <x:v>7</x:v>
      </x:c>
      <x:c r="B17" s="64" t="str">
        <x:v>Conditionnement</x:v>
      </x:c>
      <x:c r="C17" s="64" t="str">
        <x:v>Protéger le produit</x:v>
      </x:c>
      <x:c r="D17" s="64" t="str">
        <x:v>Emballage inadéquat</x:v>
      </x:c>
      <x:c r="E17" s="64" t="str">
        <x:v>Produit abîmé</x:v>
      </x:c>
      <x:c r="F17" s="64" t="str">
        <x:v>Instruction floue</x:v>
      </x:c>
      <x:c r="G17" s="64" t="str">
        <x:v>Contrôle final</x:v>
      </x:c>
      <x:c r="H17" s="66" t="n">
        <x:v>6</x:v>
      </x:c>
      <x:c r="I17" s="66" t="n">
        <x:v>4</x:v>
      </x:c>
      <x:c r="J17" s="66" t="n">
        <x:v>6</x:v>
      </x:c>
      <x:c r="K17" s="66" t="n">
        <x:f>IF(A17="","",H17*I17*J17)</x:f>
        <x:v>144</x:v>
      </x:c>
      <x:c r="L17" s="60" t="str">
        <x:f>IF(K17="","",IF(K17&lt;50,"Faible",IF(K17&lt;100,"Modérée",IF(K17&lt;150,"Élevée","Critique"))))</x:f>
        <x:v>Élevée</x:v>
      </x:c>
      <x:c r="M17" s="64" t="str">
        <x:v>Mettre à jour instruction</x:v>
      </x:c>
      <x:c r="N17" s="60" t="str">
        <x:v>À lancer</x:v>
      </x:c>
    </x:row>
    <x:row r="18" ht="22" customHeight="1">
      <x:c r="A18" s="60" t="n">
        <x:v>8</x:v>
      </x:c>
      <x:c r="B18" s="64" t="str">
        <x:v>Expédition</x:v>
      </x:c>
      <x:c r="C18" s="64" t="str">
        <x:v>Livrer le bon produit</x:v>
      </x:c>
      <x:c r="D18" s="64" t="str">
        <x:v>Erreur de destination</x:v>
      </x:c>
      <x:c r="E18" s="64" t="str">
        <x:v>Retard client</x:v>
      </x:c>
      <x:c r="F18" s="64" t="str">
        <x:v>Erreur documentaire</x:v>
      </x:c>
      <x:c r="G18" s="64" t="str">
        <x:v>Scan colis</x:v>
      </x:c>
      <x:c r="H18" s="66" t="n">
        <x:v>8</x:v>
      </x:c>
      <x:c r="I18" s="66" t="n">
        <x:v>3</x:v>
      </x:c>
      <x:c r="J18" s="66" t="n">
        <x:v>4</x:v>
      </x:c>
      <x:c r="K18" s="66" t="n">
        <x:f>IF(A18="","",H18*I18*J18)</x:f>
        <x:v>96</x:v>
      </x:c>
      <x:c r="L18" s="60" t="str">
        <x:f>IF(K18="","",IF(K18&lt;50,"Faible",IF(K18&lt;100,"Modérée",IF(K18&lt;150,"Élevée","Critique"))))</x:f>
        <x:v>Modérée</x:v>
      </x:c>
      <x:c r="M18" s="64" t="str">
        <x:v>Double validation expédition</x:v>
      </x:c>
      <x:c r="N18" s="60" t="str">
        <x:v>Clôturée</x:v>
      </x:c>
    </x:row>
    <x:row r="19" ht="22" customHeight="1">
      <x:c r="A19" s="60"/>
      <x:c r="B19" s="64"/>
      <x:c r="C19" s="64"/>
      <x:c r="D19" s="64"/>
      <x:c r="E19" s="64"/>
      <x:c r="F19" s="64"/>
      <x:c r="G19" s="64"/>
      <x:c r="H19" s="66"/>
      <x:c r="I19" s="66"/>
      <x:c r="J19" s="66"/>
      <x:c r="K19" s="66" t="str">
        <x:f>IF(A19="","",H19*I19*J19)</x:f>
      </x:c>
      <x:c r="L19" s="60" t="str">
        <x:f>IF(K19="","",IF(K19&lt;50,"Faible",IF(K19&lt;100,"Modérée",IF(K19&lt;150,"Élevée","Critique"))))</x:f>
      </x:c>
      <x:c r="M19" s="64"/>
      <x:c r="N19" s="60"/>
    </x:row>
    <x:row r="20" ht="22" customHeight="1">
      <x:c r="A20" s="60"/>
      <x:c r="B20" s="64"/>
      <x:c r="C20" s="64"/>
      <x:c r="D20" s="64"/>
      <x:c r="E20" s="64"/>
      <x:c r="F20" s="64"/>
      <x:c r="G20" s="64"/>
      <x:c r="H20" s="66"/>
      <x:c r="I20" s="66"/>
      <x:c r="J20" s="66"/>
      <x:c r="K20" s="66" t="str">
        <x:f>IF(A20="","",H20*I20*J20)</x:f>
      </x:c>
      <x:c r="L20" s="60" t="str">
        <x:f>IF(K20="","",IF(K20&lt;50,"Faible",IF(K20&lt;100,"Modérée",IF(K20&lt;150,"Élevée","Critique"))))</x:f>
      </x:c>
      <x:c r="M20" s="64"/>
      <x:c r="N20" s="60"/>
    </x:row>
    <x:row r="21" ht="22" customHeight="1">
      <x:c r="A21" s="60"/>
      <x:c r="B21" s="64"/>
      <x:c r="C21" s="64"/>
      <x:c r="D21" s="64"/>
      <x:c r="E21" s="64"/>
      <x:c r="F21" s="64"/>
      <x:c r="G21" s="64"/>
      <x:c r="H21" s="66"/>
      <x:c r="I21" s="66"/>
      <x:c r="J21" s="66"/>
      <x:c r="K21" s="66" t="str">
        <x:f>IF(A21="","",H21*I21*J21)</x:f>
      </x:c>
      <x:c r="L21" s="60" t="str">
        <x:f>IF(K21="","",IF(K21&lt;50,"Faible",IF(K21&lt;100,"Modérée",IF(K21&lt;150,"Élevée","Critique"))))</x:f>
      </x:c>
      <x:c r="M21" s="64"/>
      <x:c r="N21" s="60"/>
    </x:row>
    <x:row r="22" ht="22" customHeight="1">
      <x:c r="A22" s="60"/>
      <x:c r="B22" s="64"/>
      <x:c r="C22" s="64"/>
      <x:c r="D22" s="64"/>
      <x:c r="E22" s="64"/>
      <x:c r="F22" s="64"/>
      <x:c r="G22" s="64"/>
      <x:c r="H22" s="66"/>
      <x:c r="I22" s="66"/>
      <x:c r="J22" s="66"/>
      <x:c r="K22" s="66" t="str">
        <x:f>IF(A22="","",H22*I22*J22)</x:f>
      </x:c>
      <x:c r="L22" s="60" t="str">
        <x:f>IF(K22="","",IF(K22&lt;50,"Faible",IF(K22&lt;100,"Modérée",IF(K22&lt;150,"Élevée","Critique"))))</x:f>
      </x:c>
      <x:c r="M22" s="64"/>
      <x:c r="N22" s="60"/>
    </x:row>
    <x:row r="23" ht="22" customHeight="1">
      <x:c r="A23" s="60"/>
      <x:c r="B23" s="64"/>
      <x:c r="C23" s="64"/>
      <x:c r="D23" s="64"/>
      <x:c r="E23" s="64"/>
      <x:c r="F23" s="64"/>
      <x:c r="G23" s="64"/>
      <x:c r="H23" s="66"/>
      <x:c r="I23" s="66"/>
      <x:c r="J23" s="66"/>
      <x:c r="K23" s="66" t="str">
        <x:f>IF(A23="","",H23*I23*J23)</x:f>
      </x:c>
      <x:c r="L23" s="60" t="str">
        <x:f>IF(K23="","",IF(K23&lt;50,"Faible",IF(K23&lt;100,"Modérée",IF(K23&lt;150,"Élevée","Critique"))))</x:f>
      </x:c>
      <x:c r="M23" s="64"/>
      <x:c r="N23" s="60"/>
    </x:row>
    <x:row r="24" ht="22" customHeight="1">
      <x:c r="A24" s="60"/>
      <x:c r="B24" s="64"/>
      <x:c r="C24" s="64"/>
      <x:c r="D24" s="64"/>
      <x:c r="E24" s="64"/>
      <x:c r="F24" s="64"/>
      <x:c r="G24" s="64"/>
      <x:c r="H24" s="66"/>
      <x:c r="I24" s="66"/>
      <x:c r="J24" s="66"/>
      <x:c r="K24" s="66" t="str">
        <x:f>IF(A24="","",H24*I24*J24)</x:f>
      </x:c>
      <x:c r="L24" s="60" t="str">
        <x:f>IF(K24="","",IF(K24&lt;50,"Faible",IF(K24&lt;100,"Modérée",IF(K24&lt;150,"Élevée","Critique"))))</x:f>
      </x:c>
      <x:c r="M24" s="64"/>
      <x:c r="N24" s="60"/>
    </x:row>
    <x:row r="25" ht="22" customHeight="1">
      <x:c r="A25" s="60"/>
      <x:c r="B25" s="64"/>
      <x:c r="C25" s="64"/>
      <x:c r="D25" s="64"/>
      <x:c r="E25" s="64"/>
      <x:c r="F25" s="64"/>
      <x:c r="G25" s="64"/>
      <x:c r="H25" s="66"/>
      <x:c r="I25" s="66"/>
      <x:c r="J25" s="66"/>
      <x:c r="K25" s="66" t="str">
        <x:f>IF(A25="","",H25*I25*J25)</x:f>
      </x:c>
      <x:c r="L25" s="60" t="str">
        <x:f>IF(K25="","",IF(K25&lt;50,"Faible",IF(K25&lt;100,"Modérée",IF(K25&lt;150,"Élevée","Critique"))))</x:f>
      </x:c>
      <x:c r="M25" s="64"/>
      <x:c r="N25" s="60"/>
    </x:row>
    <x:row r="26" ht="22" customHeight="1">
      <x:c r="A26" s="60"/>
      <x:c r="B26" s="64"/>
      <x:c r="C26" s="64"/>
      <x:c r="D26" s="64"/>
      <x:c r="E26" s="64"/>
      <x:c r="F26" s="64"/>
      <x:c r="G26" s="64"/>
      <x:c r="H26" s="66"/>
      <x:c r="I26" s="66"/>
      <x:c r="J26" s="66"/>
      <x:c r="K26" s="66" t="str">
        <x:f>IF(A26="","",H26*I26*J26)</x:f>
      </x:c>
      <x:c r="L26" s="60" t="str">
        <x:f>IF(K26="","",IF(K26&lt;50,"Faible",IF(K26&lt;100,"Modérée",IF(K26&lt;150,"Élevée","Critique"))))</x:f>
      </x:c>
      <x:c r="M26" s="64"/>
      <x:c r="N26" s="60"/>
    </x:row>
    <x:row r="27" ht="22" customHeight="1">
      <x:c r="A27" s="60"/>
      <x:c r="B27" s="64"/>
      <x:c r="C27" s="64"/>
      <x:c r="D27" s="64"/>
      <x:c r="E27" s="64"/>
      <x:c r="F27" s="64"/>
      <x:c r="G27" s="64"/>
      <x:c r="H27" s="66"/>
      <x:c r="I27" s="66"/>
      <x:c r="J27" s="66"/>
      <x:c r="K27" s="66" t="str">
        <x:f>IF(A27="","",H27*I27*J27)</x:f>
      </x:c>
      <x:c r="L27" s="60" t="str">
        <x:f>IF(K27="","",IF(K27&lt;50,"Faible",IF(K27&lt;100,"Modérée",IF(K27&lt;150,"Élevée","Critique"))))</x:f>
      </x:c>
      <x:c r="M27" s="64"/>
      <x:c r="N27" s="60"/>
    </x:row>
    <x:row r="28" ht="22" customHeight="1">
      <x:c r="A28" s="60"/>
      <x:c r="B28" s="64"/>
      <x:c r="C28" s="64"/>
      <x:c r="D28" s="64"/>
      <x:c r="E28" s="64"/>
      <x:c r="F28" s="64"/>
      <x:c r="G28" s="64"/>
      <x:c r="H28" s="66"/>
      <x:c r="I28" s="66"/>
      <x:c r="J28" s="66"/>
      <x:c r="K28" s="66" t="str">
        <x:f>IF(A28="","",H28*I28*J28)</x:f>
      </x:c>
      <x:c r="L28" s="60" t="str">
        <x:f>IF(K28="","",IF(K28&lt;50,"Faible",IF(K28&lt;100,"Modérée",IF(K28&lt;150,"Élevée","Critique"))))</x:f>
      </x:c>
      <x:c r="M28" s="64"/>
      <x:c r="N28" s="60"/>
    </x:row>
    <x:row r="29" ht="22" customHeight="1">
      <x:c r="A29" s="60"/>
      <x:c r="B29" s="64"/>
      <x:c r="C29" s="64"/>
      <x:c r="D29" s="64"/>
      <x:c r="E29" s="64"/>
      <x:c r="F29" s="64"/>
      <x:c r="G29" s="64"/>
      <x:c r="H29" s="66"/>
      <x:c r="I29" s="66"/>
      <x:c r="J29" s="66"/>
      <x:c r="K29" s="66" t="str">
        <x:f>IF(A29="","",H29*I29*J29)</x:f>
      </x:c>
      <x:c r="L29" s="60" t="str">
        <x:f>IF(K29="","",IF(K29&lt;50,"Faible",IF(K29&lt;100,"Modérée",IF(K29&lt;150,"Élevée","Critique"))))</x:f>
      </x:c>
      <x:c r="M29" s="64"/>
      <x:c r="N29" s="60"/>
    </x:row>
    <x:row r="30" ht="22" customHeight="1">
      <x:c r="A30" s="60"/>
      <x:c r="B30" s="64"/>
      <x:c r="C30" s="64"/>
      <x:c r="D30" s="64"/>
      <x:c r="E30" s="64"/>
      <x:c r="F30" s="64"/>
      <x:c r="G30" s="64"/>
      <x:c r="H30" s="66"/>
      <x:c r="I30" s="66"/>
      <x:c r="J30" s="66"/>
      <x:c r="K30" s="66" t="str">
        <x:f>IF(A30="","",H30*I30*J30)</x:f>
      </x:c>
      <x:c r="L30" s="60" t="str">
        <x:f>IF(K30="","",IF(K30&lt;50,"Faible",IF(K30&lt;100,"Modérée",IF(K30&lt;150,"Élevée","Critique"))))</x:f>
      </x:c>
      <x:c r="M30" s="64"/>
      <x:c r="N30" s="60"/>
    </x:row>
  </x:sheetData>
  <x:mergeCells>
    <x:mergeCell ref="A1:N1"/>
    <x:mergeCell ref="A2:N2"/>
    <x:mergeCell ref="H4:N4"/>
  </x:mergeCells>
  <x:conditionalFormatting sqref="L11:L30">
    <x:cfRule type="expression" dxfId="0" priority="1">
      <x:formula>$L11="Faible"</x:formula>
    </x:cfRule>
    <x:cfRule type="expression" dxfId="1" priority="2">
      <x:formula>$L11="Modérée"</x:formula>
    </x:cfRule>
    <x:cfRule type="expression" dxfId="2" priority="3">
      <x:formula>$L11="Élevée"</x:formula>
    </x:cfRule>
    <x:cfRule type="expression" dxfId="3" priority="4">
      <x:formula>$L11="Critique"</x:formula>
    </x:cfRule>
  </x:conditionalFormatting>
  <x:conditionalFormatting sqref="K11:K30">
    <x:cfRule type="dataBar" priority="5">
      <x:dataBar>
        <x:cfvo type="min"/>
        <x:cfvo type="max"/>
        <x:color rgb="FF2563EB"/>
      </x:dataBar>
      <x:extLst>
        <x:ext xmlns:x14="http://schemas.microsoft.com/office/spreadsheetml/2009/9/main" uri="{B025F937-C7B1-47D3-B67F-A62EFF666E3E}">
          <x14:id>{65040161-CB25-A33A-6789-475492E6AE45}</x14:id>
        </x:ext>
      </x:extLst>
    </x:cfRule>
  </x:conditionalFormatting>
  <x:conditionalFormatting sqref="N11:N30">
    <x:cfRule type="expression" dxfId="4" priority="6">
      <x:formula>$N11="Clôturée"</x:formula>
    </x:cfRule>
    <x:cfRule type="expression" dxfId="5" priority="7">
      <x:formula>$N11="Prioritaire"</x:formula>
    </x:cfRule>
  </x:conditionalFormatting>
  <x:dataValidations count="4">
    <x:dataValidation type="list" sqref="H11:H30">
      <x:formula1>Listes!$B$2:$B$11</x:formula1>
    </x:dataValidation>
    <x:dataValidation type="list" sqref="I11:I30">
      <x:formula1>Listes!$B$2:$B$11</x:formula1>
    </x:dataValidation>
    <x:dataValidation type="list" sqref="J11:J30">
      <x:formula1>Listes!$B$2:$B$11</x:formula1>
    </x:dataValidation>
    <x:dataValidation type="list" sqref="N11:N30">
      <x:formula1>Listes!$A$2:$A$5</x:formula1>
    </x:dataValidation>
  </x:dataValidations>
  <x:pageMargins left="0.7" right="0.7" top="0.75" bottom="0.75" header="0.3" footer="0.3"/>
  <x:drawing xmlns:r="http://schemas.openxmlformats.org/officeDocument/2006/relationships" r:id="Re631c64c82bd46e4"/>
  <x:tableParts count="1">
    <x:tablePart xmlns:r="http://schemas.openxmlformats.org/officeDocument/2006/relationships" r:id="Rc676ba363b5f45d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65040161-CB25-A33A-6789-475492E6AE45}">
            <x14:dataBar gradient="1">
              <x14:cfvo type="min"/>
              <x14:cfvo type="max"/>
              <x14:fillColor rgb="FF2563EB"/>
            </x14:dataBar>
          </x14:cfRule>
          <xm:sqref>K11:K30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8" hidden="0" customWidth="1"/>
  </x:cols>
  <x:sheetData>
    <x:row r="1">
      <x:c r="A1" s="71" t="str">
        <x:v>Statut</x:v>
      </x:c>
      <x:c r="B1" s="71" t="str">
        <x:v>Note</x:v>
      </x:c>
    </x:row>
    <x:row r="2">
      <x:c r="A2" s="71" t="str">
        <x:v>À lancer</x:v>
      </x:c>
      <x:c r="B2" s="71" t="n">
        <x:v>1</x:v>
      </x:c>
    </x:row>
    <x:row r="3">
      <x:c r="A3" s="71" t="str">
        <x:v>En cours</x:v>
      </x:c>
      <x:c r="B3" s="71" t="n">
        <x:v>2</x:v>
      </x:c>
    </x:row>
    <x:row r="4">
      <x:c r="A4" s="71" t="str">
        <x:v>Prioritaire</x:v>
      </x:c>
      <x:c r="B4" s="71" t="n">
        <x:v>3</x:v>
      </x:c>
    </x:row>
    <x:row r="5">
      <x:c r="A5" s="71" t="str">
        <x:v>Clôturée</x:v>
      </x:c>
      <x:c r="B5" s="71" t="n">
        <x:v>4</x:v>
      </x:c>
    </x:row>
    <x:row r="6">
      <x:c r="A6" s="71"/>
      <x:c r="B6" s="71" t="n">
        <x:v>5</x:v>
      </x:c>
    </x:row>
    <x:row r="7">
      <x:c r="A7" s="71"/>
      <x:c r="B7" s="71" t="n">
        <x:v>6</x:v>
      </x:c>
    </x:row>
    <x:row r="8">
      <x:c r="A8" s="71"/>
      <x:c r="B8" s="71" t="n">
        <x:v>7</x:v>
      </x:c>
    </x:row>
    <x:row r="9">
      <x:c r="A9" s="71"/>
      <x:c r="B9" s="71" t="n">
        <x:v>8</x:v>
      </x:c>
    </x:row>
    <x:row r="10">
      <x:c r="A10" s="71"/>
      <x:c r="B10" s="71" t="n">
        <x:v>9</x:v>
      </x:c>
    </x:row>
    <x:row r="11">
      <x:c r="A11" s="71"/>
      <x:c r="B11" s="71" t="n">
        <x:v>10</x:v>
      </x:c>
    </x:row>
  </x:sheetData>
  <x:pageMargins left="0.7" right="0.7" top="0.75" bottom="0.75" header="0.3" footer="0.3"/>
</x:worksheet>
</file>