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7b7ee08a0e489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MDEC Maintenance" sheetId="1" r:id="Rf72164e367fb4a8c"/>
    <x:sheet xmlns:r="http://schemas.openxmlformats.org/officeDocument/2006/relationships" name="Listes" sheetId="2" r:id="Rafce9b13909a4ab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%"/>
  </x:numFmts>
  <x:fonts count="9">
    <x:font>
      <x:sz val="11"/>
      <x:name val="Carlito"/>
    </x:font>
    <x:font>
      <x:b/>
      <x:sz val="18"/>
      <x:color rgb="FFFFFFFF"/>
      <x:name val="Carlito"/>
    </x:font>
    <x:font>
      <x:i/>
      <x:sz val="11"/>
      <x:color rgb="FF075985"/>
      <x:name val="Carlito"/>
    </x:font>
    <x:font>
      <x:b/>
      <x:sz val="11"/>
      <x:color rgb="FF0F172A"/>
      <x:name val="Carlito"/>
    </x:font>
    <x:font>
      <x:b/>
      <x:sz val="12"/>
      <x:color rgb="FF166534"/>
      <x:name val="Carlito"/>
    </x:font>
    <x:font>
      <x:b/>
      <x:sz val="12"/>
      <x:color rgb="FF92400E"/>
      <x:name val="Carlito"/>
    </x:font>
    <x:font>
      <x:b/>
      <x:sz val="12"/>
      <x:color rgb="FF1E40AF"/>
      <x:name val="Carlito"/>
    </x:font>
    <x:font>
      <x:b/>
      <x:sz val="11"/>
      <x:color rgb="FFFFFFFF"/>
      <x:name val="Carlito"/>
    </x:font>
    <x:font>
      <x:b/>
      <x:sz val="11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E0F2FE"/>
      </x:patternFill>
    </x:fill>
    <x:fill>
      <x:patternFill patternType="solid">
        <x:fgColor rgb="FFF8FAFC"/>
      </x:patternFill>
    </x:fill>
    <x:fill>
      <x:patternFill patternType="solid">
        <x:fgColor rgb="FFDCFCE7"/>
      </x:patternFill>
    </x:fill>
    <x:fill>
      <x:patternFill patternType="solid">
        <x:fgColor rgb="FFFEF3C7"/>
      </x:patternFill>
    </x:fill>
    <x:fill>
      <x:patternFill patternType="solid">
        <x:fgColor rgb="FFDBEAFE"/>
      </x:patternFill>
    </x:fill>
    <x:fill>
      <x:patternFill patternType="solid">
        <x:fgColor rgb="FF1D4ED8"/>
      </x:patternFill>
    </x:fill>
  </x:fills>
  <x:borders count="2">
    <x:border/>
    <x:border/>
  </x:borders>
  <x:cellStyleXfs count="1">
    <x:xf numFmtId="0" fontId="0" fillId="0" borderId="0"/>
  </x:cellStyleXfs>
  <x:cellXfs count="6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3" fillId="5" borderId="0" xfId="0" applyNumberFormat="1" applyFont="1" applyFill="1" applyBorder="1" applyAlignment="1">
      <x:alignment horizontal="center" vertic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3" fillId="5" borderId="1" xfId="0" applyNumberFormat="1" applyFont="1" applyFill="1" applyBorder="1" applyAlignment="1">
      <x:alignment horizontal="center" vertical="center"/>
    </x:xf>
    <x:xf numFmtId="0" fontId="4" fillId="5" borderId="1" xfId="0" applyNumberFormat="1" applyFont="1" applyFill="1" applyBorder="1" applyAlignment="1">
      <x:alignment horizontal="center" vertical="center"/>
    </x:xf>
    <x:xf numFmtId="0" fontId="3" fillId="6" borderId="0" xfId="0" applyNumberFormat="1" applyFont="1" applyFill="1" applyBorder="1" applyAlignment="1">
      <x:alignment horizontal="center" vertic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3" fillId="6" borderId="1" xfId="0" applyNumberFormat="1" applyFont="1" applyFill="1" applyBorder="1" applyAlignment="1">
      <x:alignment horizontal="center" vertical="center"/>
    </x:xf>
    <x:xf numFmtId="0" fontId="5" fillId="6" borderId="1" xfId="0" applyNumberFormat="1" applyFont="1" applyFill="1" applyBorder="1" applyAlignment="1">
      <x:alignment horizontal="center" vertical="center"/>
    </x:xf>
    <x:xf numFmtId="0" fontId="3" fillId="7" borderId="0" xfId="0" applyNumberFormat="1" applyFont="1" applyFill="1" applyBorder="1" applyAlignment="1">
      <x:alignment horizontal="center" vertic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3" fillId="7" borderId="1" xfId="0" applyNumberFormat="1" applyFont="1" applyFill="1" applyBorder="1" applyAlignment="1">
      <x:alignment horizontal="center" vertical="center"/>
    </x:xf>
    <x:xf numFmtId="0" fontId="6" fillId="7" borderId="1" xfId="0" applyNumberFormat="1" applyFont="1" applyFill="1" applyBorder="1" applyAlignment="1">
      <x:alignment horizontal="center" vertical="center"/>
    </x:xf>
    <x:xf numFmtId="200" fontId="6" fillId="7" borderId="0" xfId="0" applyNumberFormat="1" applyFont="1" applyFill="1" applyBorder="1" applyAlignment="1">
      <x:alignment horizontal="center" vertical="center"/>
    </x:xf>
    <x:xf numFmtId="200" fontId="6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0" fontId="7" fillId="8" borderId="0" xfId="0" applyNumberFormat="1" applyFont="1" applyFill="1" applyBorder="1" applyAlignment="1">
      <x:alignment wrapText="1"/>
    </x:xf>
    <x:xf numFmtId="0" fontId="7" fillId="8" borderId="0" xfId="0" applyNumberFormat="1" applyFont="1" applyFill="1" applyBorder="1" applyAlignment="1">
      <x:alignment horizontal="center" wrapText="1"/>
    </x:xf>
    <x:xf numFmtId="0" fontId="7" fillId="8" borderId="0" xfId="0" applyNumberFormat="1" applyFont="1" applyFill="1" applyBorder="1" applyAlignment="1">
      <x:alignment horizontal="center" vertical="center" wrapText="1"/>
    </x:xf>
    <x:xf numFmtId="0" fontId="0" fillId="8" borderId="1" xfId="0" applyNumberFormat="1" applyFont="1" applyFill="1" applyBorder="1"/>
    <x:xf numFmtId="0" fontId="7" fillId="8" borderId="1" xfId="0" applyNumberFormat="1" applyFont="1" applyFill="1" applyBorder="1"/>
    <x:xf numFmtId="0" fontId="7" fillId="8" borderId="1" xfId="0" applyNumberFormat="1" applyFont="1" applyFill="1" applyBorder="1" applyAlignment="1">
      <x:alignment wrapText="1"/>
    </x:xf>
    <x:xf numFmtId="0" fontId="7" fillId="8" borderId="1" xfId="0" applyNumberFormat="1" applyFont="1" applyFill="1" applyBorder="1" applyAlignment="1">
      <x:alignment horizontal="center" wrapText="1"/>
    </x:xf>
    <x:xf numFmtId="0" fontId="7" fillId="8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horizontal="center" vertical="center" wrapText="1"/>
    </x:xf>
    <x:xf numFmtId="0" fontId="8" fillId="0" borderId="0" xfId="0" applyNumberFormat="1" applyFont="1" applyFill="1" applyBorder="1" applyAlignment="1">
      <x:alignment horizontal="center" vertical="center" wrapText="1"/>
    </x:xf>
    <x:xf numFmtId="0" fontId="8" fillId="0" borderId="1" xfId="0" applyNumberFormat="1" applyFont="1" applyFill="1" applyBorder="1" applyAlignment="1">
      <x:alignment horizontal="center" vertical="center" wrapText="1"/>
    </x:xf>
    <x:xf numFmtId="0" fontId="8" fillId="0" borderId="0" xfId="0" applyNumberFormat="1" applyFont="1" applyFill="1" applyBorder="1" applyAlignment="1">
      <x:alignment vertical="center" wrapText="1"/>
    </x:xf>
    <x:xf numFmtId="0" fontId="8" fillId="0" borderId="1" xfId="0" applyNumberFormat="1" applyFont="1" applyFill="1" applyBorder="1" applyAlignment="1">
      <x:alignment vertical="center" wrapText="1"/>
    </x:xf>
    <x:xf numFmtId="0" fontId="7" fillId="2" borderId="0" xfId="0" applyNumberFormat="1" applyFont="1" applyFill="1" applyBorder="1"/>
    <x:xf numFmtId="0" fontId="7" fillId="2" borderId="0" xfId="0" applyNumberFormat="1" applyFont="1" applyFill="1" applyBorder="1" applyAlignment="1">
      <x:alignment horizontal="center"/>
    </x:xf>
    <x:xf numFmtId="0" fontId="7" fillId="2" borderId="1" xfId="0" applyNumberFormat="1" applyFont="1" applyFill="1" applyBorder="1"/>
    <x:xf numFmtId="0" fontId="7" fillId="2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horizontal="center"/>
    </x:xf>
    <x:xf numFmtId="0" fontId="0" fillId="0" borderId="1" xfId="0" applyNumberFormat="1" applyFont="1" applyFill="1" applyBorder="1" applyAlignment="1">
      <x:alignment horizontal="center"/>
    </x:xf>
  </x:cellXfs>
  <x:cellStyles count="1">
    <x:cellStyle name="Normal" xfId="0"/>
  </x:cellStyles>
  <x:dxfs count="6"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C2410C"/>
      </x:font>
      <x:fill>
        <x:patternFill patternType="solid">
          <x:bgColor rgb="FFFED7AA"/>
        </x:patternFill>
      </x:fill>
    </x:dxf>
    <x:dxf>
      <x:font>
        <x:b/>
        <x:color rgb="FF991B1B"/>
      </x:font>
      <x:fill>
        <x:patternFill patternType="solid">
          <x:bgColor rgb="FFFECACA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CAC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947113df83646d7" /><Relationship Type="http://schemas.openxmlformats.org/officeDocument/2006/relationships/theme" Target="/xl/theme/theme1.xml" Id="Rf38bb076bb6a4544" /><Relationship Type="http://schemas.openxmlformats.org/officeDocument/2006/relationships/sharedStrings" Target="/xl/sharedStrings.xml" Id="R68fa188e1e9f4ec9" /><Relationship Type="http://schemas.openxmlformats.org/officeDocument/2006/relationships/worksheet" Target="/xl/worksheets/sheet1.xml" Id="Rf72164e367fb4a8c" /><Relationship Type="http://schemas.openxmlformats.org/officeDocument/2006/relationships/worksheet" Target="/xl/worksheets/sheet2.xml" Id="Rafce9b13909a4ab0" /></Relationships>
</file>

<file path=xl/tables/table1.xml><?xml version="1.0" encoding="utf-8"?>
<x:table xmlns:x="http://schemas.openxmlformats.org/spreadsheetml/2006/main" id="1" name="Table_AMDEC_Maintenance" displayName="Table_AMDEC_Maintenance" ref="A6:O26" headerRowCount="1">
  <x:tableColumns count="15">
    <x:tableColumn id="1" name="N°"/>
    <x:tableColumn id="2" name="Équipement"/>
    <x:tableColumn id="3" name="Fonction maintenance"/>
    <x:tableColumn id="4" name="Mode de défaillance"/>
    <x:tableColumn id="5" name="Effet potentiel"/>
    <x:tableColumn id="6" name="Cause probable"/>
    <x:tableColumn id="7" name="Contrôle existant"/>
    <x:tableColumn id="8" name="G"/>
    <x:tableColumn id="9" name="O"/>
    <x:tableColumn id="10" name="D"/>
    <x:tableColumn id="11" name="NPR"/>
    <x:tableColumn id="12" name="Criticité"/>
    <x:tableColumn id="13" name="Action préventive / corrective"/>
    <x:tableColumn id="14" name="Statut"/>
    <x:tableColumn id="15" name="Responsabl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516ef4e6a3d24135" /></Relationships>
</file>

<file path=xl/worksheets/sheet1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20" hidden="0" customWidth="1"/>
    <x:col min="3" max="3" width="24" hidden="0" customWidth="1"/>
    <x:col min="4" max="4" width="24" hidden="0" customWidth="1"/>
    <x:col min="5" max="5" width="28" hidden="0" customWidth="1"/>
    <x:col min="6" max="6" width="28" hidden="0" customWidth="1"/>
    <x:col min="7" max="7" width="25" hidden="0" customWidth="1"/>
    <x:col min="8" max="8" width="6" hidden="0" customWidth="1"/>
    <x:col min="9" max="9" width="6" hidden="0" customWidth="1"/>
    <x:col min="10" max="10" width="6" hidden="0" customWidth="1"/>
    <x:col min="11" max="11" width="8" hidden="0" customWidth="1"/>
    <x:col min="12" max="12" width="13" hidden="0" customWidth="1"/>
    <x:col min="13" max="13" width="34" hidden="0" customWidth="1"/>
    <x:col min="14" max="14" width="13" hidden="0" customWidth="1"/>
    <x:col min="15" max="15" width="20" hidden="0" customWidth="1"/>
  </x:cols>
  <x:sheetData>
    <x:row r="1" ht="34" customHeight="1">
      <x:c r="A1" s="5" t="str">
        <x:v>AMDEC MAINTENANCE – Analyse des modes de défaillance des équipements</x:v>
      </x:c>
    </x:row>
    <x:row r="2" ht="22" customHeight="1">
      <x:c r="A2" s="12" t="str">
        <x:v>Modèle Excel automatisé : criticité, NPR, actions préventives, responsables et suivi maintenance</x:v>
      </x:c>
    </x:row>
    <x:row r="4" ht="26" customHeight="1">
      <x:c r="A4" s="19" t="str">
        <x:v>Total risques</x:v>
      </x:c>
      <x:c r="B4" s="25" t="n">
        <x:f>COUNTA(D7:D26)</x:f>
        <x:v>10</x:v>
      </x:c>
      <x:c r="C4" s="19" t="str">
        <x:v>Risques critiques</x:v>
      </x:c>
      <x:c r="D4" s="29" t="n">
        <x:f>COUNTIF(K7:K26,"Critique")</x:f>
        <x:v>0</x:v>
      </x:c>
      <x:c r="E4" s="19" t="str">
        <x:v>NPR moyen</x:v>
      </x:c>
      <x:c r="F4" s="33" t="n">
        <x:f>IFERROR(ROUND(AVERAGE(J7:J26),0),0)</x:f>
        <x:v>6</x:v>
      </x:c>
    </x:row>
    <x:row r="5" ht="26" customHeight="1">
      <x:c r="A5" s="19" t="str">
        <x:v>Actions ouvertes</x:v>
      </x:c>
      <x:c r="B5" s="25" t="n">
        <x:f>COUNTIF(N7:N26,"En cours")+COUNTIF(N7:N26,"À lancer")</x:f>
        <x:v>7</x:v>
      </x:c>
      <x:c r="C5" s="19" t="str">
        <x:v>Actions clôturées</x:v>
      </x:c>
      <x:c r="D5" s="29" t="n">
        <x:f>COUNTIF(N7:N26,"Clôturée")</x:f>
        <x:v>1</x:v>
      </x:c>
      <x:c r="E5" s="19" t="str">
        <x:v>Taux maîtrise</x:v>
      </x:c>
      <x:c r="F5" s="36" t="n">
        <x:f>IFERROR(COUNTIF(N7:N26,"Clôturée")/COUNTA(N7:N26),0)</x:f>
        <x:v>0.1</x:v>
      </x:c>
    </x:row>
    <x:row r="6" ht="36" customHeight="1">
      <x:c r="A6" s="42" t="str">
        <x:v>N°</x:v>
      </x:c>
      <x:c r="B6" s="42" t="str">
        <x:v>Équipement</x:v>
      </x:c>
      <x:c r="C6" s="42" t="str">
        <x:v>Fonction maintenance</x:v>
      </x:c>
      <x:c r="D6" s="42" t="str">
        <x:v>Mode de défaillance</x:v>
      </x:c>
      <x:c r="E6" s="42" t="str">
        <x:v>Effet potentiel</x:v>
      </x:c>
      <x:c r="F6" s="42" t="str">
        <x:v>Cause probable</x:v>
      </x:c>
      <x:c r="G6" s="42" t="str">
        <x:v>Contrôle existant</x:v>
      </x:c>
      <x:c r="H6" s="42" t="str">
        <x:v>G</x:v>
      </x:c>
      <x:c r="I6" s="42" t="str">
        <x:v>O</x:v>
      </x:c>
      <x:c r="J6" s="42" t="str">
        <x:v>D</x:v>
      </x:c>
      <x:c r="K6" s="42" t="str">
        <x:v>NPR</x:v>
      </x:c>
      <x:c r="L6" s="42" t="str">
        <x:v>Criticité</x:v>
      </x:c>
      <x:c r="M6" s="42" t="str">
        <x:v>Action préventive / corrective</x:v>
      </x:c>
      <x:c r="N6" s="42" t="str">
        <x:v>Statut</x:v>
      </x:c>
      <x:c r="O6" s="42" t="str">
        <x:v>Responsable</x:v>
      </x:c>
    </x:row>
    <x:row r="7" ht="34" customHeight="1">
      <x:c r="A7" s="52" t="n">
        <x:v>1</x:v>
      </x:c>
      <x:c r="B7" s="49" t="str">
        <x:v>Pompe centrifuge</x:v>
      </x:c>
      <x:c r="C7" s="49" t="str">
        <x:v>Assurer le transfert fluide</x:v>
      </x:c>
      <x:c r="D7" s="49" t="str">
        <x:v>Fuite garniture mécanique</x:v>
      </x:c>
      <x:c r="E7" s="49" t="str">
        <x:v>Arrêt ligne, perte fluide, risque sécurité</x:v>
      </x:c>
      <x:c r="F7" s="49" t="str">
        <x:v>Usure joint, mauvais alignement</x:v>
      </x:c>
      <x:c r="G7" s="49" t="str">
        <x:v>Inspection visuelle hebdomadaire</x:v>
      </x:c>
      <x:c r="H7" s="52" t="n">
        <x:v>8</x:v>
      </x:c>
      <x:c r="I7" s="52" t="n">
        <x:v>4</x:v>
      </x:c>
      <x:c r="J7" s="52" t="n">
        <x:v>4</x:v>
      </x:c>
      <x:c r="K7" s="54" t="n">
        <x:f>H7*I7*J7</x:f>
        <x:v>128</x:v>
      </x:c>
      <x:c r="L7" s="54" t="str">
        <x:f>IF(K7&lt;80,"Faible",IF(K7&lt;150,"Modérée",IF(K7&lt;220,"Élevée","Critique")))</x:f>
        <x:v>Modérée</x:v>
      </x:c>
      <x:c r="M7" s="49" t="str">
        <x:v>Remplacer garniture + contrôler alignement</x:v>
      </x:c>
      <x:c r="N7" s="49" t="str">
        <x:v>En cours</x:v>
      </x:c>
      <x:c r="O7" s="49" t="str">
        <x:v>Technicien maintenance</x:v>
      </x:c>
    </x:row>
    <x:row r="8" ht="34" customHeight="1">
      <x:c r="A8" s="52" t="n">
        <x:v>2</x:v>
      </x:c>
      <x:c r="B8" s="49" t="str">
        <x:v>Moteur électrique</x:v>
      </x:c>
      <x:c r="C8" s="49" t="str">
        <x:v>Fournir l’énergie mécanique</x:v>
      </x:c>
      <x:c r="D8" s="49" t="str">
        <x:v>Surchauffe moteur</x:v>
      </x:c>
      <x:c r="E8" s="49" t="str">
        <x:v>Arrêt équipement, risque détérioration bobinage</x:v>
      </x:c>
      <x:c r="F8" s="49" t="str">
        <x:v>Ventilation obstruée, surcharge</x:v>
      </x:c>
      <x:c r="G8" s="49" t="str">
        <x:v>Thermographie mensuelle</x:v>
      </x:c>
      <x:c r="H8" s="52" t="n">
        <x:v>9</x:v>
      </x:c>
      <x:c r="I8" s="52" t="n">
        <x:v>3</x:v>
      </x:c>
      <x:c r="J8" s="52" t="n">
        <x:v>5</x:v>
      </x:c>
      <x:c r="K8" s="54" t="n">
        <x:f>H8*I8*J8</x:f>
        <x:v>135</x:v>
      </x:c>
      <x:c r="L8" s="54" t="str">
        <x:f>IF(K8&lt;80,"Faible",IF(K8&lt;150,"Modérée",IF(K8&lt;220,"Élevée","Critique")))</x:f>
        <x:v>Modérée</x:v>
      </x:c>
      <x:c r="M8" s="49" t="str">
        <x:v>Nettoyer ventilation + vérifier intensité</x:v>
      </x:c>
      <x:c r="N8" s="49" t="str">
        <x:v>À lancer</x:v>
      </x:c>
      <x:c r="O8" s="49" t="str">
        <x:v>Responsable maintenance</x:v>
      </x:c>
    </x:row>
    <x:row r="9" ht="34" customHeight="1">
      <x:c r="A9" s="52" t="n">
        <x:v>3</x:v>
      </x:c>
      <x:c r="B9" s="49" t="str">
        <x:v>Convoyeur</x:v>
      </x:c>
      <x:c r="C9" s="49" t="str">
        <x:v>Transporter les pièces</x:v>
      </x:c>
      <x:c r="D9" s="49" t="str">
        <x:v>Bande décentrée</x:v>
      </x:c>
      <x:c r="E9" s="49" t="str">
        <x:v>Blocage, usure prématurée, perte cadence</x:v>
      </x:c>
      <x:c r="F9" s="49" t="str">
        <x:v>Tension incorrecte, rouleau usé</x:v>
      </x:c>
      <x:c r="G9" s="49" t="str">
        <x:v>Ronde opérateur quotidienne</x:v>
      </x:c>
      <x:c r="H9" s="52" t="n">
        <x:v>7</x:v>
      </x:c>
      <x:c r="I9" s="52" t="n">
        <x:v>5</x:v>
      </x:c>
      <x:c r="J9" s="52" t="n">
        <x:v>4</x:v>
      </x:c>
      <x:c r="K9" s="54" t="n">
        <x:f>H9*I9*J9</x:f>
        <x:v>140</x:v>
      </x:c>
      <x:c r="L9" s="54" t="str">
        <x:f>IF(K9&lt;80,"Faible",IF(K9&lt;150,"Modérée",IF(K9&lt;220,"Élevée","Critique")))</x:f>
        <x:v>Modérée</x:v>
      </x:c>
      <x:c r="M9" s="49" t="str">
        <x:v>Régler tension + remplacer rouleaux défectueux</x:v>
      </x:c>
      <x:c r="N9" s="49" t="str">
        <x:v>En cours</x:v>
      </x:c>
      <x:c r="O9" s="49" t="str">
        <x:v>Chef d’atelier</x:v>
      </x:c>
    </x:row>
    <x:row r="10" ht="34" customHeight="1">
      <x:c r="A10" s="52" t="n">
        <x:v>4</x:v>
      </x:c>
      <x:c r="B10" s="49" t="str">
        <x:v>Compresseur air</x:v>
      </x:c>
      <x:c r="C10" s="49" t="str">
        <x:v>Alimenter réseau pneumatique</x:v>
      </x:c>
      <x:c r="D10" s="49" t="str">
        <x:v>Pression insuffisante</x:v>
      </x:c>
      <x:c r="E10" s="49" t="str">
        <x:v>Arrêt outils pneumatiques, baisse production</x:v>
      </x:c>
      <x:c r="F10" s="49" t="str">
        <x:v>Fuite réseau, filtre colmaté</x:v>
      </x:c>
      <x:c r="G10" s="49" t="str">
        <x:v>Contrôle pression journalier</x:v>
      </x:c>
      <x:c r="H10" s="52" t="n">
        <x:v>8</x:v>
      </x:c>
      <x:c r="I10" s="52" t="n">
        <x:v>4</x:v>
      </x:c>
      <x:c r="J10" s="52" t="n">
        <x:v>5</x:v>
      </x:c>
      <x:c r="K10" s="54" t="n">
        <x:f>H10*I10*J10</x:f>
        <x:v>160</x:v>
      </x:c>
      <x:c r="L10" s="54" t="str">
        <x:f>IF(K10&lt;80,"Faible",IF(K10&lt;150,"Modérée",IF(K10&lt;220,"Élevée","Critique")))</x:f>
        <x:v>Élevée</x:v>
      </x:c>
      <x:c r="M10" s="49" t="str">
        <x:v>Rechercher fuites + changer filtres</x:v>
      </x:c>
      <x:c r="N10" s="49" t="str">
        <x:v>À lancer</x:v>
      </x:c>
      <x:c r="O10" s="49" t="str">
        <x:v>Technicien utilités</x:v>
      </x:c>
    </x:row>
    <x:row r="11" ht="34" customHeight="1">
      <x:c r="A11" s="52" t="n">
        <x:v>5</x:v>
      </x:c>
      <x:c r="B11" s="49" t="str">
        <x:v>Armoire électrique</x:v>
      </x:c>
      <x:c r="C11" s="49" t="str">
        <x:v>Distribuer et protéger l’énergie</x:v>
      </x:c>
      <x:c r="D11" s="49" t="str">
        <x:v>Échauffement bornier</x:v>
      </x:c>
      <x:c r="E11" s="49" t="str">
        <x:v>Coupure, risque incendie</x:v>
      </x:c>
      <x:c r="F11" s="49" t="str">
        <x:v>Serrage insuffisant, surcharge</x:v>
      </x:c>
      <x:c r="G11" s="49" t="str">
        <x:v>Contrôle thermographique trimestriel</x:v>
      </x:c>
      <x:c r="H11" s="52" t="n">
        <x:v>10</x:v>
      </x:c>
      <x:c r="I11" s="52" t="n">
        <x:v>2</x:v>
      </x:c>
      <x:c r="J11" s="52" t="n">
        <x:v>6</x:v>
      </x:c>
      <x:c r="K11" s="54" t="n">
        <x:f>H11*I11*J11</x:f>
        <x:v>120</x:v>
      </x:c>
      <x:c r="L11" s="54" t="str">
        <x:f>IF(K11&lt;80,"Faible",IF(K11&lt;150,"Modérée",IF(K11&lt;220,"Élevée","Critique")))</x:f>
        <x:v>Modérée</x:v>
      </x:c>
      <x:c r="M11" s="49" t="str">
        <x:v>Resserrer borniers + équilibrer charges</x:v>
      </x:c>
      <x:c r="N11" s="49" t="str">
        <x:v>Critique</x:v>
      </x:c>
      <x:c r="O11" s="49" t="str">
        <x:v>Électricien</x:v>
      </x:c>
    </x:row>
    <x:row r="12" ht="34" customHeight="1">
      <x:c r="A12" s="52" t="n">
        <x:v>6</x:v>
      </x:c>
      <x:c r="B12" s="49" t="str">
        <x:v>Capteur de position</x:v>
      </x:c>
      <x:c r="C12" s="49" t="str">
        <x:v>Détecter présence pièce</x:v>
      </x:c>
      <x:c r="D12" s="49" t="str">
        <x:v>Signal absent ou instable</x:v>
      </x:c>
      <x:c r="E12" s="49" t="str">
        <x:v>Mauvais cycle machine, rebut</x:v>
      </x:c>
      <x:c r="F12" s="49" t="str">
        <x:v>Encrassement, câble abîmé</x:v>
      </x:c>
      <x:c r="G12" s="49" t="str">
        <x:v>Test fonctionnel au démarrage</x:v>
      </x:c>
      <x:c r="H12" s="52" t="n">
        <x:v>6</x:v>
      </x:c>
      <x:c r="I12" s="52" t="n">
        <x:v>5</x:v>
      </x:c>
      <x:c r="J12" s="52" t="n">
        <x:v>5</x:v>
      </x:c>
      <x:c r="K12" s="54" t="n">
        <x:f>H12*I12*J12</x:f>
        <x:v>150</x:v>
      </x:c>
      <x:c r="L12" s="54" t="str">
        <x:f>IF(K12&lt;80,"Faible",IF(K12&lt;150,"Modérée",IF(K12&lt;220,"Élevée","Critique")))</x:f>
        <x:v>Élevée</x:v>
      </x:c>
      <x:c r="M12" s="49" t="str">
        <x:v>Nettoyer capteur + protéger câble</x:v>
      </x:c>
      <x:c r="N12" s="49" t="str">
        <x:v>En cours</x:v>
      </x:c>
      <x:c r="O12" s="49" t="str">
        <x:v>Automaticien</x:v>
      </x:c>
    </x:row>
    <x:row r="13" ht="34" customHeight="1">
      <x:c r="A13" s="52" t="n">
        <x:v>7</x:v>
      </x:c>
      <x:c r="B13" s="49" t="str">
        <x:v>Réducteur</x:v>
      </x:c>
      <x:c r="C13" s="49" t="str">
        <x:v>Transmettre le couple</x:v>
      </x:c>
      <x:c r="D13" s="49" t="str">
        <x:v>Bruit anormal / jeu excessif</x:v>
      </x:c>
      <x:c r="E13" s="49" t="str">
        <x:v>Casse mécanique, arrêt prolongé</x:v>
      </x:c>
      <x:c r="F13" s="49" t="str">
        <x:v>Lubrification insuffisante, usure roulement</x:v>
      </x:c>
      <x:c r="G13" s="49" t="str">
        <x:v>Analyse vibration semestrielle</x:v>
      </x:c>
      <x:c r="H13" s="52" t="n">
        <x:v>9</x:v>
      </x:c>
      <x:c r="I13" s="52" t="n">
        <x:v>3</x:v>
      </x:c>
      <x:c r="J13" s="52" t="n">
        <x:v>6</x:v>
      </x:c>
      <x:c r="K13" s="54" t="n">
        <x:f>H13*I13*J13</x:f>
        <x:v>162</x:v>
      </x:c>
      <x:c r="L13" s="54" t="str">
        <x:f>IF(K13&lt;80,"Faible",IF(K13&lt;150,"Modérée",IF(K13&lt;220,"Élevée","Critique")))</x:f>
        <x:v>Élevée</x:v>
      </x:c>
      <x:c r="M13" s="49" t="str">
        <x:v>Planifier vidange + analyse vibratoire</x:v>
      </x:c>
      <x:c r="N13" s="49" t="str">
        <x:v>À lancer</x:v>
      </x:c>
      <x:c r="O13" s="49" t="str">
        <x:v>Méthodes maintenance</x:v>
      </x:c>
    </x:row>
    <x:row r="14" ht="34" customHeight="1">
      <x:c r="A14" s="52" t="n">
        <x:v>8</x:v>
      </x:c>
      <x:c r="B14" s="49" t="str">
        <x:v>Système hydraulique</x:v>
      </x:c>
      <x:c r="C14" s="49" t="str">
        <x:v>Commander les mouvements</x:v>
      </x:c>
      <x:c r="D14" s="49" t="str">
        <x:v>Perte de pression</x:v>
      </x:c>
      <x:c r="E14" s="49" t="str">
        <x:v>Mouvement lent, arrêt machine</x:v>
      </x:c>
      <x:c r="F14" s="49" t="str">
        <x:v>Fuite flexible, huile polluée</x:v>
      </x:c>
      <x:c r="G14" s="49" t="str">
        <x:v>Contrôle niveau et propreté huile</x:v>
      </x:c>
      <x:c r="H14" s="52" t="n">
        <x:v>8</x:v>
      </x:c>
      <x:c r="I14" s="52" t="n">
        <x:v>4</x:v>
      </x:c>
      <x:c r="J14" s="52" t="n">
        <x:v>5</x:v>
      </x:c>
      <x:c r="K14" s="54" t="n">
        <x:f>H14*I14*J14</x:f>
        <x:v>160</x:v>
      </x:c>
      <x:c r="L14" s="54" t="str">
        <x:f>IF(K14&lt;80,"Faible",IF(K14&lt;150,"Modérée",IF(K14&lt;220,"Élevée","Critique")))</x:f>
        <x:v>Élevée</x:v>
      </x:c>
      <x:c r="M14" s="49" t="str">
        <x:v>Changer flexible + filtrer huile</x:v>
      </x:c>
      <x:c r="N14" s="49" t="str">
        <x:v>Clôturée</x:v>
      </x:c>
      <x:c r="O14" s="49" t="str">
        <x:v>Technicien maintenance</x:v>
      </x:c>
    </x:row>
    <x:row r="15" ht="34" customHeight="1">
      <x:c r="A15" s="52" t="n">
        <x:v>9</x:v>
      </x:c>
      <x:c r="B15" s="49" t="str">
        <x:v>Four industriel</x:v>
      </x:c>
      <x:c r="C15" s="49" t="str">
        <x:v>Maintenir température process</x:v>
      </x:c>
      <x:c r="D15" s="49" t="str">
        <x:v>Température instable</x:v>
      </x:c>
      <x:c r="E15" s="49" t="str">
        <x:v>Non-conformité produit, surconsommation</x:v>
      </x:c>
      <x:c r="F15" s="49" t="str">
        <x:v>Sonde défaillante, résistance usée</x:v>
      </x:c>
      <x:c r="G15" s="49" t="str">
        <x:v>Relevé température par lot</x:v>
      </x:c>
      <x:c r="H15" s="52" t="n">
        <x:v>9</x:v>
      </x:c>
      <x:c r="I15" s="52" t="n">
        <x:v>3</x:v>
      </x:c>
      <x:c r="J15" s="52" t="n">
        <x:v>7</x:v>
      </x:c>
      <x:c r="K15" s="54" t="n">
        <x:f>H15*I15*J15</x:f>
        <x:v>189</x:v>
      </x:c>
      <x:c r="L15" s="54" t="str">
        <x:f>IF(K15&lt;80,"Faible",IF(K15&lt;150,"Modérée",IF(K15&lt;220,"Élevée","Critique")))</x:f>
        <x:v>Élevée</x:v>
      </x:c>
      <x:c r="M15" s="49" t="str">
        <x:v>Étalonner sonde + contrôler résistances</x:v>
      </x:c>
      <x:c r="N15" s="49" t="str">
        <x:v>À lancer</x:v>
      </x:c>
      <x:c r="O15" s="49" t="str">
        <x:v>Qualité + maintenance</x:v>
      </x:c>
    </x:row>
    <x:row r="16" ht="34" customHeight="1">
      <x:c r="A16" s="52" t="n">
        <x:v>10</x:v>
      </x:c>
      <x:c r="B16" s="49" t="str">
        <x:v>Système de sécurité</x:v>
      </x:c>
      <x:c r="C16" s="49" t="str">
        <x:v>Protéger opérateur</x:v>
      </x:c>
      <x:c r="D16" s="49" t="str">
        <x:v>Arrêt d’urgence non fonctionnel</x:v>
      </x:c>
      <x:c r="E16" s="49" t="str">
        <x:v>Risque sécurité majeur</x:v>
      </x:c>
      <x:c r="F16" s="49" t="str">
        <x:v>Contact usé, test non réalisé</x:v>
      </x:c>
      <x:c r="G16" s="49" t="str">
        <x:v>Test mensuel sécurité</x:v>
      </x:c>
      <x:c r="H16" s="52" t="n">
        <x:v>10</x:v>
      </x:c>
      <x:c r="I16" s="52" t="n">
        <x:v>2</x:v>
      </x:c>
      <x:c r="J16" s="52" t="n">
        <x:v>8</x:v>
      </x:c>
      <x:c r="K16" s="54" t="n">
        <x:f>H16*I16*J16</x:f>
        <x:v>160</x:v>
      </x:c>
      <x:c r="L16" s="54" t="str">
        <x:f>IF(K16&lt;80,"Faible",IF(K16&lt;150,"Modérée",IF(K16&lt;220,"Élevée","Critique")))</x:f>
        <x:v>Élevée</x:v>
      </x:c>
      <x:c r="M16" s="49" t="str">
        <x:v>Tester tous les arrêts + remplacer contact</x:v>
      </x:c>
      <x:c r="N16" s="49" t="str">
        <x:v>Critique</x:v>
      </x:c>
      <x:c r="O16" s="49" t="str">
        <x:v>Responsable HSE</x:v>
      </x:c>
    </x:row>
    <x:row r="17" ht="34" customHeight="1">
      <x:c r="A17" s="52"/>
      <x:c r="B17" s="49"/>
      <x:c r="C17" s="49"/>
      <x:c r="D17" s="49"/>
      <x:c r="E17" s="49"/>
      <x:c r="F17" s="49"/>
      <x:c r="G17" s="49"/>
      <x:c r="H17" s="52"/>
      <x:c r="I17" s="52"/>
      <x:c r="J17" s="52"/>
      <x:c r="K17" s="54" t="n">
        <x:f>H17*I17*J17</x:f>
        <x:v>0</x:v>
      </x:c>
      <x:c r="L17" s="54" t="str">
        <x:f>IF(K17&lt;80,"Faible",IF(K17&lt;150,"Modérée",IF(K17&lt;220,"Élevée","Critique")))</x:f>
        <x:v>Faible</x:v>
      </x:c>
      <x:c r="M17" s="49"/>
      <x:c r="N17" s="49"/>
      <x:c r="O17" s="49"/>
    </x:row>
    <x:row r="18" ht="34" customHeight="1">
      <x:c r="A18" s="52"/>
      <x:c r="B18" s="49"/>
      <x:c r="C18" s="49"/>
      <x:c r="D18" s="49"/>
      <x:c r="E18" s="49"/>
      <x:c r="F18" s="49"/>
      <x:c r="G18" s="49"/>
      <x:c r="H18" s="52"/>
      <x:c r="I18" s="52"/>
      <x:c r="J18" s="52"/>
      <x:c r="K18" s="54" t="n">
        <x:f>H18*I18*J18</x:f>
        <x:v>0</x:v>
      </x:c>
      <x:c r="L18" s="54" t="str">
        <x:f>IF(K18&lt;80,"Faible",IF(K18&lt;150,"Modérée",IF(K18&lt;220,"Élevée","Critique")))</x:f>
        <x:v>Faible</x:v>
      </x:c>
      <x:c r="M18" s="49"/>
      <x:c r="N18" s="49"/>
      <x:c r="O18" s="49"/>
    </x:row>
    <x:row r="19" ht="34" customHeight="1">
      <x:c r="A19" s="52"/>
      <x:c r="B19" s="49"/>
      <x:c r="C19" s="49"/>
      <x:c r="D19" s="49"/>
      <x:c r="E19" s="49"/>
      <x:c r="F19" s="49"/>
      <x:c r="G19" s="49"/>
      <x:c r="H19" s="52"/>
      <x:c r="I19" s="52"/>
      <x:c r="J19" s="52"/>
      <x:c r="K19" s="54" t="n">
        <x:f>H19*I19*J19</x:f>
        <x:v>0</x:v>
      </x:c>
      <x:c r="L19" s="54" t="str">
        <x:f>IF(K19&lt;80,"Faible",IF(K19&lt;150,"Modérée",IF(K19&lt;220,"Élevée","Critique")))</x:f>
        <x:v>Faible</x:v>
      </x:c>
      <x:c r="M19" s="49"/>
      <x:c r="N19" s="49"/>
      <x:c r="O19" s="49"/>
    </x:row>
    <x:row r="20" ht="34" customHeight="1">
      <x:c r="A20" s="52"/>
      <x:c r="B20" s="49"/>
      <x:c r="C20" s="49"/>
      <x:c r="D20" s="49"/>
      <x:c r="E20" s="49"/>
      <x:c r="F20" s="49"/>
      <x:c r="G20" s="49"/>
      <x:c r="H20" s="52"/>
      <x:c r="I20" s="52"/>
      <x:c r="J20" s="52"/>
      <x:c r="K20" s="54" t="n">
        <x:f>H20*I20*J20</x:f>
        <x:v>0</x:v>
      </x:c>
      <x:c r="L20" s="54" t="str">
        <x:f>IF(K20&lt;80,"Faible",IF(K20&lt;150,"Modérée",IF(K20&lt;220,"Élevée","Critique")))</x:f>
        <x:v>Faible</x:v>
      </x:c>
      <x:c r="M20" s="49"/>
      <x:c r="N20" s="49"/>
      <x:c r="O20" s="49"/>
    </x:row>
    <x:row r="21" ht="34" customHeight="1">
      <x:c r="A21" s="52"/>
      <x:c r="B21" s="49"/>
      <x:c r="C21" s="49"/>
      <x:c r="D21" s="49"/>
      <x:c r="E21" s="49"/>
      <x:c r="F21" s="49"/>
      <x:c r="G21" s="49"/>
      <x:c r="H21" s="52"/>
      <x:c r="I21" s="52"/>
      <x:c r="J21" s="52"/>
      <x:c r="K21" s="54" t="n">
        <x:f>H21*I21*J21</x:f>
        <x:v>0</x:v>
      </x:c>
      <x:c r="L21" s="54" t="str">
        <x:f>IF(K21&lt;80,"Faible",IF(K21&lt;150,"Modérée",IF(K21&lt;220,"Élevée","Critique")))</x:f>
        <x:v>Faible</x:v>
      </x:c>
      <x:c r="M21" s="49"/>
      <x:c r="N21" s="49"/>
      <x:c r="O21" s="49"/>
    </x:row>
    <x:row r="22" ht="34" customHeight="1">
      <x:c r="A22" s="52"/>
      <x:c r="B22" s="49"/>
      <x:c r="C22" s="49"/>
      <x:c r="D22" s="49"/>
      <x:c r="E22" s="49"/>
      <x:c r="F22" s="49"/>
      <x:c r="G22" s="49"/>
      <x:c r="H22" s="52"/>
      <x:c r="I22" s="52"/>
      <x:c r="J22" s="52"/>
      <x:c r="K22" s="54" t="n">
        <x:f>H22*I22*J22</x:f>
        <x:v>0</x:v>
      </x:c>
      <x:c r="L22" s="54" t="str">
        <x:f>IF(K22&lt;80,"Faible",IF(K22&lt;150,"Modérée",IF(K22&lt;220,"Élevée","Critique")))</x:f>
        <x:v>Faible</x:v>
      </x:c>
      <x:c r="M22" s="49"/>
      <x:c r="N22" s="49"/>
      <x:c r="O22" s="49"/>
    </x:row>
    <x:row r="23" ht="34" customHeight="1">
      <x:c r="A23" s="52"/>
      <x:c r="B23" s="49"/>
      <x:c r="C23" s="49"/>
      <x:c r="D23" s="49"/>
      <x:c r="E23" s="49"/>
      <x:c r="F23" s="49"/>
      <x:c r="G23" s="49"/>
      <x:c r="H23" s="52"/>
      <x:c r="I23" s="52"/>
      <x:c r="J23" s="52"/>
      <x:c r="K23" s="54" t="n">
        <x:f>H23*I23*J23</x:f>
        <x:v>0</x:v>
      </x:c>
      <x:c r="L23" s="54" t="str">
        <x:f>IF(K23&lt;80,"Faible",IF(K23&lt;150,"Modérée",IF(K23&lt;220,"Élevée","Critique")))</x:f>
        <x:v>Faible</x:v>
      </x:c>
      <x:c r="M23" s="49"/>
      <x:c r="N23" s="49"/>
      <x:c r="O23" s="49"/>
    </x:row>
    <x:row r="24" ht="34" customHeight="1">
      <x:c r="A24" s="52"/>
      <x:c r="B24" s="49"/>
      <x:c r="C24" s="49"/>
      <x:c r="D24" s="49"/>
      <x:c r="E24" s="49"/>
      <x:c r="F24" s="49"/>
      <x:c r="G24" s="49"/>
      <x:c r="H24" s="52"/>
      <x:c r="I24" s="52"/>
      <x:c r="J24" s="52"/>
      <x:c r="K24" s="54" t="n">
        <x:f>H24*I24*J24</x:f>
        <x:v>0</x:v>
      </x:c>
      <x:c r="L24" s="54" t="str">
        <x:f>IF(K24&lt;80,"Faible",IF(K24&lt;150,"Modérée",IF(K24&lt;220,"Élevée","Critique")))</x:f>
        <x:v>Faible</x:v>
      </x:c>
      <x:c r="M24" s="49"/>
      <x:c r="N24" s="49"/>
      <x:c r="O24" s="49"/>
    </x:row>
    <x:row r="25" ht="34" customHeight="1">
      <x:c r="A25" s="52"/>
      <x:c r="B25" s="49"/>
      <x:c r="C25" s="49"/>
      <x:c r="D25" s="49"/>
      <x:c r="E25" s="49"/>
      <x:c r="F25" s="49"/>
      <x:c r="G25" s="49"/>
      <x:c r="H25" s="52"/>
      <x:c r="I25" s="52"/>
      <x:c r="J25" s="52"/>
      <x:c r="K25" s="54" t="n">
        <x:f>H25*I25*J25</x:f>
        <x:v>0</x:v>
      </x:c>
      <x:c r="L25" s="54" t="str">
        <x:f>IF(K25&lt;80,"Faible",IF(K25&lt;150,"Modérée",IF(K25&lt;220,"Élevée","Critique")))</x:f>
        <x:v>Faible</x:v>
      </x:c>
      <x:c r="M25" s="49"/>
      <x:c r="N25" s="49"/>
      <x:c r="O25" s="49"/>
    </x:row>
    <x:row r="26" ht="34" customHeight="1">
      <x:c r="A26" s="52"/>
      <x:c r="B26" s="49"/>
      <x:c r="C26" s="49"/>
      <x:c r="D26" s="49"/>
      <x:c r="E26" s="49"/>
      <x:c r="F26" s="49"/>
      <x:c r="G26" s="49"/>
      <x:c r="H26" s="52"/>
      <x:c r="I26" s="52"/>
      <x:c r="J26" s="52"/>
      <x:c r="K26" s="54" t="n">
        <x:f>H26*I26*J26</x:f>
        <x:v>0</x:v>
      </x:c>
      <x:c r="L26" s="54" t="str">
        <x:f>IF(K26&lt;80,"Faible",IF(K26&lt;150,"Modérée",IF(K26&lt;220,"Élevée","Critique")))</x:f>
        <x:v>Faible</x:v>
      </x:c>
      <x:c r="M26" s="49"/>
      <x:c r="N26" s="49"/>
      <x:c r="O26" s="49"/>
    </x:row>
  </x:sheetData>
  <x:mergeCells>
    <x:mergeCell ref="A1:O1"/>
    <x:mergeCell ref="A2:O2"/>
  </x:mergeCells>
  <x:conditionalFormatting sqref="K7:K26">
    <x:cfRule type="colorScale" priority="1">
      <x:colorScale>
        <x:cfvo type="min"/>
        <x:cfvo type="percentile" val="50"/>
        <x:cfvo type="max"/>
        <x:color rgb="FFDCFCE7"/>
        <x:color rgb="FFFEF3C7"/>
        <x:color rgb="FFFECACA"/>
      </x:colorScale>
    </x:cfRule>
  </x:conditionalFormatting>
  <x:conditionalFormatting sqref="L7:L26">
    <x:cfRule type="expression" dxfId="0" priority="2">
      <x:formula>L7="Faible"</x:formula>
    </x:cfRule>
    <x:cfRule type="expression" dxfId="1" priority="3">
      <x:formula>L7="Modérée"</x:formula>
    </x:cfRule>
    <x:cfRule type="expression" dxfId="2" priority="4">
      <x:formula>L7="Élevée"</x:formula>
    </x:cfRule>
    <x:cfRule type="expression" dxfId="3" priority="5">
      <x:formula>L7="Critique"</x:formula>
    </x:cfRule>
  </x:conditionalFormatting>
  <x:conditionalFormatting sqref="N7:N26">
    <x:cfRule type="expression" dxfId="4" priority="6">
      <x:formula>N7="Clôturée"</x:formula>
    </x:cfRule>
    <x:cfRule type="expression" dxfId="5" priority="7">
      <x:formula>N7="Critique"</x:formula>
    </x:cfRule>
  </x:conditionalFormatting>
  <x:dataValidations count="2">
    <x:dataValidation operator="between" sqref="H7:J26">
      <x:formula1>1</x:formula1>
      <x:formula2>10</x:formula2>
    </x:dataValidation>
    <x:dataValidation type="list" sqref="N7:N26">
      <x:formula1>"À lancer,En cours,Clôturée,Critique,Reportée"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16ef4e6a3d24135"/>
  </x:tableParts>
</x:worksheet>
</file>

<file path=xl/worksheets/sheet2.xml><?xml version="1.0" encoding="utf-8"?>
<x:worksheet xmlns:x="http://schemas.openxmlformats.org/spreadsheetml/2006/main">
  <x:sheetFormatPr defaultRowHeight="15"/>
  <x:sheetData>
    <x:row r="1">
      <x:c r="A1" s="59" t="str">
        <x:v>Gravité</x:v>
      </x:c>
      <x:c r="B1" s="59" t="str">
        <x:v>Occurrence</x:v>
      </x:c>
      <x:c r="C1" s="59" t="str">
        <x:v>Détection</x:v>
      </x:c>
      <x:c r="D1" s="59" t="str">
        <x:v>Statut</x:v>
      </x:c>
    </x:row>
    <x:row r="2">
      <x:c r="A2" s="62" t="n">
        <x:v>1</x:v>
      </x:c>
      <x:c r="B2" s="62" t="n">
        <x:v>1</x:v>
      </x:c>
      <x:c r="C2" s="62" t="n">
        <x:v>1</x:v>
      </x:c>
      <x:c r="D2" s="62" t="str">
        <x:v>À lancer</x:v>
      </x:c>
    </x:row>
    <x:row r="3">
      <x:c r="A3" s="62" t="n">
        <x:v>2</x:v>
      </x:c>
      <x:c r="B3" s="62" t="n">
        <x:v>2</x:v>
      </x:c>
      <x:c r="C3" s="62" t="n">
        <x:v>2</x:v>
      </x:c>
      <x:c r="D3" s="62" t="str">
        <x:v>En cours</x:v>
      </x:c>
    </x:row>
    <x:row r="4">
      <x:c r="A4" s="62" t="n">
        <x:v>3</x:v>
      </x:c>
      <x:c r="B4" s="62" t="n">
        <x:v>3</x:v>
      </x:c>
      <x:c r="C4" s="62" t="n">
        <x:v>3</x:v>
      </x:c>
      <x:c r="D4" s="62" t="str">
        <x:v>Clôturée</x:v>
      </x:c>
    </x:row>
    <x:row r="5">
      <x:c r="A5" s="62" t="n">
        <x:v>4</x:v>
      </x:c>
      <x:c r="B5" s="62" t="n">
        <x:v>4</x:v>
      </x:c>
      <x:c r="C5" s="62" t="n">
        <x:v>4</x:v>
      </x:c>
      <x:c r="D5" s="62" t="str">
        <x:v>Critique</x:v>
      </x:c>
    </x:row>
    <x:row r="6">
      <x:c r="A6" s="62" t="n">
        <x:v>5</x:v>
      </x:c>
      <x:c r="B6" s="62" t="n">
        <x:v>5</x:v>
      </x:c>
      <x:c r="C6" s="62" t="n">
        <x:v>5</x:v>
      </x:c>
      <x:c r="D6" s="62" t="str">
        <x:v>Reportée</x:v>
      </x:c>
    </x:row>
    <x:row r="7">
      <x:c r="A7" s="62" t="n">
        <x:v>6</x:v>
      </x:c>
      <x:c r="B7" s="62" t="n">
        <x:v>6</x:v>
      </x:c>
      <x:c r="C7" s="62" t="n">
        <x:v>6</x:v>
      </x:c>
      <x:c r="D7" s="62" t="str"/>
    </x:row>
    <x:row r="8">
      <x:c r="A8" s="62" t="n">
        <x:v>7</x:v>
      </x:c>
      <x:c r="B8" s="62" t="n">
        <x:v>7</x:v>
      </x:c>
      <x:c r="C8" s="62" t="n">
        <x:v>7</x:v>
      </x:c>
      <x:c r="D8" s="62" t="str"/>
    </x:row>
    <x:row r="9">
      <x:c r="A9" s="62" t="n">
        <x:v>8</x:v>
      </x:c>
      <x:c r="B9" s="62" t="n">
        <x:v>8</x:v>
      </x:c>
      <x:c r="C9" s="62" t="n">
        <x:v>8</x:v>
      </x:c>
      <x:c r="D9" s="62" t="str"/>
    </x:row>
    <x:row r="10">
      <x:c r="A10" s="62" t="n">
        <x:v>9</x:v>
      </x:c>
      <x:c r="B10" s="62" t="n">
        <x:v>9</x:v>
      </x:c>
      <x:c r="C10" s="62" t="n">
        <x:v>9</x:v>
      </x:c>
      <x:c r="D10" s="62" t="str"/>
    </x:row>
    <x:row r="11">
      <x:c r="A11" s="62" t="n">
        <x:v>10</x:v>
      </x:c>
      <x:c r="B11" s="62" t="n">
        <x:v>10</x:v>
      </x:c>
      <x:c r="C11" s="62" t="n">
        <x:v>10</x:v>
      </x:c>
      <x:c r="D11" s="62" t="str"/>
    </x:row>
  </x:sheetData>
  <x:pageMargins left="0.7" right="0.7" top="0.75" bottom="0.75" header="0.3" footer="0.3"/>
</x:worksheet>
</file>