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e0622c895a47f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ix de revient" sheetId="1" r:id="R84f496db6cb7485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.00 €"/>
    <x:numFmt numFmtId="201" formatCode="0%"/>
  </x:numFmts>
  <x:fonts count="6">
    <x:font>
      <x:sz val="11"/>
      <x:name val="Carlito"/>
    </x:font>
    <x:font>
      <x:b/>
      <x:sz val="18"/>
      <x:color rgb="FFFFFF"/>
      <x:name val="Carlito"/>
    </x:font>
    <x:font>
      <x:i/>
      <x:sz val="11"/>
      <x:color rgb="0F172A"/>
      <x:name val="Carlito"/>
    </x:font>
    <x:font>
      <x:b/>
      <x:sz val="12"/>
      <x:color rgb="FFFFFF"/>
      <x:name val="Carlito"/>
    </x:font>
    <x:font>
      <x:b/>
      <x:sz val="11"/>
      <x:color rgb="FFFFFF"/>
      <x:name val="Carlito"/>
    </x:font>
    <x:font>
      <x:b/>
      <x:sz val="11"/>
      <x:color rgb="14532D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1D4ED8"/>
      </x:patternFill>
    </x:fill>
    <x:fill>
      <x:patternFill patternType="solid">
        <x:fgColor rgb="334155"/>
      </x:patternFill>
    </x:fill>
    <x:fill>
      <x:patternFill patternType="solid">
        <x:fgColor rgb="F8FAFC"/>
      </x:patternFill>
    </x:fill>
    <x:fill>
      <x:patternFill patternType="solid">
        <x:fgColor rgb="DBEAFE"/>
      </x:patternFill>
    </x:fill>
    <x:fill>
      <x:patternFill patternType="solid">
        <x:fgColor rgb="DCFCE7"/>
      </x:patternFill>
    </x:fill>
  </x:fills>
  <x:borders count="2">
    <x:border/>
    <x:border/>
  </x:borders>
  <x:cellStyleXfs count="1">
    <x:xf numFmtId="0" fontId="0" fillId="0" borderId="0"/>
  </x:cellStyleXfs>
  <x:cellXfs count="6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left" wrapText="1"/>
    </x:xf>
    <x:xf numFmtId="0" fontId="3" fillId="4" borderId="0" xfId="0" applyNumberFormat="1" applyFont="1" applyFill="1" applyBorder="1" applyAlignment="1">
      <x:alignment horizontal="left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left" wrapText="1"/>
    </x:xf>
    <x:xf numFmtId="0" fontId="3" fillId="4" borderId="1" xfId="0" applyNumberFormat="1" applyFont="1" applyFill="1" applyBorder="1" applyAlignment="1">
      <x:alignment horizontal="left"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wrapText="1"/>
    </x:xf>
    <x:xf numFmtId="0" fontId="0" fillId="8" borderId="0" xfId="0" applyNumberFormat="1" applyFont="1" applyFill="1" applyBorder="1" applyAlignment="1">
      <x:alignment wrapText="1"/>
    </x:xf>
    <x:xf numFmtId="0" fontId="0" fillId="8" borderId="1" xfId="0" applyNumberFormat="1" applyFont="1" applyFill="1" applyBorder="1" applyAlignment="1">
      <x:alignment wrapText="1"/>
    </x:xf>
    <x:xf numFmtId="0" fontId="5" fillId="8" borderId="0" xfId="0" applyNumberFormat="1" applyFont="1" applyFill="1" applyBorder="1" applyAlignment="1">
      <x:alignment wrapText="1"/>
    </x:xf>
    <x:xf numFmtId="0" fontId="5" fillId="8" borderId="1" xfId="0" applyNumberFormat="1" applyFont="1" applyFill="1" applyBorder="1" applyAlignment="1">
      <x:alignment wrapText="1"/>
    </x:xf>
    <x:xf numFmtId="0" fontId="5" fillId="8" borderId="0" xfId="0" applyNumberFormat="1" applyFont="1" applyFill="1" applyBorder="1" applyAlignment="1">
      <x:alignment horizontal="center" wrapText="1"/>
    </x:xf>
    <x:xf numFmtId="0" fontId="5" fillId="8" borderId="1" xfId="0" applyNumberFormat="1" applyFont="1" applyFill="1" applyBorder="1" applyAlignment="1">
      <x:alignment horizontal="center" wrapText="1"/>
    </x:xf>
    <x:xf numFmtId="200" fontId="0" fillId="7" borderId="0" xfId="0" applyNumberFormat="1" applyFont="1" applyFill="1" applyBorder="1" applyAlignment="1">
      <x:alignment wrapText="1"/>
    </x:xf>
    <x:xf numFmtId="200" fontId="0" fillId="6" borderId="0" xfId="0" applyNumberFormat="1" applyFont="1" applyFill="1" applyBorder="1" applyAlignment="1">
      <x:alignment wrapText="1"/>
    </x:xf>
    <x:xf numFmtId="200" fontId="0" fillId="7" borderId="1" xfId="0" applyNumberFormat="1" applyFont="1" applyFill="1" applyBorder="1" applyAlignment="1">
      <x:alignment wrapText="1"/>
    </x:xf>
    <x:xf numFmtId="200" fontId="0" fillId="6" borderId="1" xfId="0" applyNumberFormat="1" applyFont="1" applyFill="1" applyBorder="1" applyAlignment="1">
      <x:alignment wrapText="1"/>
    </x:xf>
    <x:xf numFmtId="200" fontId="5" fillId="8" borderId="0" xfId="0" applyNumberFormat="1" applyFont="1" applyFill="1" applyBorder="1" applyAlignment="1">
      <x:alignment horizontal="center" wrapText="1"/>
    </x:xf>
    <x:xf numFmtId="200" fontId="5" fillId="8" borderId="1" xfId="0" applyNumberFormat="1" applyFont="1" applyFill="1" applyBorder="1" applyAlignment="1">
      <x:alignment horizontal="center" wrapText="1"/>
    </x:xf>
    <x:xf numFmtId="201" fontId="0" fillId="7" borderId="0" xfId="0" applyNumberFormat="1" applyFont="1" applyFill="1" applyBorder="1" applyAlignment="1">
      <x:alignment wrapText="1"/>
    </x:xf>
    <x:xf numFmtId="201" fontId="0" fillId="6" borderId="0" xfId="0" applyNumberFormat="1" applyFont="1" applyFill="1" applyBorder="1" applyAlignment="1">
      <x:alignment wrapText="1"/>
    </x:xf>
    <x:xf numFmtId="201" fontId="0" fillId="7" borderId="1" xfId="0" applyNumberFormat="1" applyFont="1" applyFill="1" applyBorder="1" applyAlignment="1">
      <x:alignment wrapText="1"/>
    </x:xf>
    <x:xf numFmtId="201" fontId="0" fillId="6" borderId="1" xfId="0" applyNumberFormat="1" applyFont="1" applyFill="1" applyBorder="1" applyAlignment="1">
      <x:alignment wrapText="1"/>
    </x:xf>
    <x:xf numFmtId="201" fontId="5" fillId="8" borderId="0" xfId="0" applyNumberFormat="1" applyFont="1" applyFill="1" applyBorder="1" applyAlignment="1">
      <x:alignment horizont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890996a08684471" /><Relationship Type="http://schemas.openxmlformats.org/officeDocument/2006/relationships/theme" Target="/xl/theme/theme1.xml" Id="Rc896609f4c974e0d" /><Relationship Type="http://schemas.openxmlformats.org/officeDocument/2006/relationships/sharedStrings" Target="/xl/sharedStrings.xml" Id="R69274bf9445542d0" /><Relationship Type="http://schemas.openxmlformats.org/officeDocument/2006/relationships/worksheet" Target="/xl/worksheets/sheet1.xml" Id="R84f496db6cb7485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4" hidden="0" customWidth="1"/>
    <x:col min="3" max="3" width="12" hidden="0" customWidth="1"/>
    <x:col min="4" max="4" width="14" hidden="0" customWidth="1"/>
    <x:col min="5" max="5" width="14" hidden="0" customWidth="1"/>
    <x:col min="6" max="6" width="3" hidden="0" customWidth="1"/>
    <x:col min="7" max="7" width="22" hidden="0" customWidth="1"/>
    <x:col min="8" max="8" width="34" hidden="0" customWidth="1"/>
    <x:col min="9" max="9" width="12" hidden="0" customWidth="1"/>
    <x:col min="10" max="10" width="14" hidden="0" customWidth="1"/>
    <x:col min="11" max="11" width="16" hidden="0" customWidth="1"/>
  </x:cols>
  <x:sheetData>
    <x:row r="1" ht="36" customHeight="1">
      <x:c r="A1" s="6" t="str">
        <x:v>MODÈLE EXCEL — CALCUL DU PRIX DE REVIENT</x:v>
      </x:c>
      <x:c r="B1" s="6" t="str"/>
      <x:c r="C1" s="6" t="str"/>
      <x:c r="D1" s="6" t="str"/>
      <x:c r="E1" s="6" t="str"/>
      <x:c r="F1" s="6" t="str"/>
      <x:c r="G1" s="6" t="str"/>
      <x:c r="H1" s="6" t="str"/>
      <x:c r="I1" s="6" t="str"/>
      <x:c r="J1" s="6" t="str"/>
      <x:c r="K1" s="6" t="str"/>
    </x:row>
    <x:row r="2" ht="24" customHeight="1">
      <x:c r="A2" s="16" t="str">
        <x:v>One-page | Produit, service, restauration, BTP ou e-commerce</x:v>
      </x:c>
      <x:c r="B2" s="16" t="str"/>
      <x:c r="C2" s="16" t="str"/>
      <x:c r="D2" s="16" t="str"/>
      <x:c r="E2" s="16" t="str"/>
      <x:c r="F2" s="16" t="str"/>
      <x:c r="G2" s="16" t="str"/>
      <x:c r="H2" s="16" t="str"/>
      <x:c r="I2" s="16" t="str"/>
      <x:c r="J2" s="16" t="str"/>
      <x:c r="K2" s="16" t="str"/>
    </x:row>
    <x:row r="3" ht="22" customHeight="1">
      <x:c r="A3" t="str"/>
      <x:c r="B3" t="str"/>
      <x:c r="C3" t="str"/>
      <x:c r="D3" t="str"/>
      <x:c r="E3" t="str"/>
      <x:c r="F3" t="str"/>
      <x:c r="G3" t="str"/>
      <x:c r="H3" t="str"/>
      <x:c r="I3" t="str"/>
      <x:c r="J3" t="str"/>
      <x:c r="K3" t="str"/>
    </x:row>
    <x:row r="4" ht="22" customHeight="1">
      <x:c r="A4" s="26" t="str">
        <x:v>Informations générales</x:v>
      </x:c>
      <x:c r="B4" s="26" t="str"/>
      <x:c r="C4" s="26" t="str"/>
      <x:c r="D4" s="26" t="str"/>
      <x:c r="E4" s="26" t="str"/>
      <x:c r="F4" s="26" t="str"/>
      <x:c r="G4" s="26" t="str"/>
      <x:c r="H4" s="26" t="str"/>
      <x:c r="I4" s="26" t="str"/>
      <x:c r="J4" s="26" t="str"/>
      <x:c r="K4" s="26" t="str"/>
    </x:row>
    <x:row r="5" ht="22" customHeight="1">
      <x:c r="A5" s="44" t="str">
        <x:v>Entreprise</x:v>
      </x:c>
      <x:c r="B5" s="46" t="str">
        <x:v>Atelier Exemple</x:v>
      </x:c>
      <x:c r="C5" s="44" t="str"/>
      <x:c r="D5" s="44" t="str">
        <x:v>Produit / service</x:v>
      </x:c>
      <x:c r="E5" s="46" t="str">
        <x:v>Produit A</x:v>
      </x:c>
      <x:c r="F5" s="44" t="str"/>
      <x:c r="G5" s="44" t="str">
        <x:v>Période</x:v>
      </x:c>
      <x:c r="H5" s="46" t="str">
        <x:v>Juin 2026</x:v>
      </x:c>
      <x:c r="I5" s="44" t="str"/>
      <x:c r="J5" s="44" t="str">
        <x:v>Quantité produite / vendue</x:v>
      </x:c>
      <x:c r="K5" s="46" t="n">
        <x:v>1000</x:v>
      </x:c>
    </x:row>
    <x:row r="6" ht="22" customHeight="1">
      <x:c r="A6" s="44" t="str">
        <x:v>Responsable</x:v>
      </x:c>
      <x:c r="B6" s="46" t="str">
        <x:v>Nom Prénom</x:v>
      </x:c>
      <x:c r="C6" s="44" t="str"/>
      <x:c r="D6" s="44" t="str">
        <x:v>Devise</x:v>
      </x:c>
      <x:c r="E6" s="46" t="str">
        <x:v>€</x:v>
      </x:c>
      <x:c r="F6" s="44" t="str"/>
      <x:c r="G6" s="44" t="str">
        <x:v>Objectif marge</x:v>
      </x:c>
      <x:c r="H6" s="60" t="n">
        <x:v>0.3</x:v>
      </x:c>
      <x:c r="I6" s="61" t="str"/>
      <x:c r="J6" s="61" t="str">
        <x:v>TVA indicative</x:v>
      </x:c>
      <x:c r="K6" s="60" t="n">
        <x:v>0.2</x:v>
      </x:c>
    </x:row>
    <x:row r="7" ht="22" customHeight="1">
      <x:c r="A7" t="str"/>
      <x:c r="B7" t="str"/>
      <x:c r="C7" t="str"/>
      <x:c r="D7" t="str"/>
      <x:c r="E7" t="str"/>
      <x:c r="F7" t="str"/>
      <x:c r="G7" t="str"/>
      <x:c r="H7" t="str"/>
      <x:c r="I7" t="str"/>
      <x:c r="J7" t="str"/>
      <x:c r="K7" t="str"/>
    </x:row>
    <x:row r="8" ht="22" customHeight="1">
      <x:c r="A8" s="26" t="str">
        <x:v>1. Charges directes</x:v>
      </x:c>
      <x:c r="B8" s="26" t="str"/>
      <x:c r="C8" s="26" t="str"/>
      <x:c r="D8" s="26" t="str"/>
      <x:c r="E8" s="26" t="str"/>
      <x:c r="F8" t="str"/>
      <x:c r="G8" s="26" t="str">
        <x:v>2. Charges indirectes</x:v>
      </x:c>
      <x:c r="H8" s="26" t="str"/>
      <x:c r="I8" s="26" t="str"/>
      <x:c r="J8" s="26" t="str"/>
      <x:c r="K8" s="26" t="str"/>
    </x:row>
    <x:row r="9" ht="22" customHeight="1">
      <x:c r="A9" s="36" t="str">
        <x:v>Poste</x:v>
      </x:c>
      <x:c r="B9" s="36" t="str">
        <x:v>Description</x:v>
      </x:c>
      <x:c r="C9" s="36" t="str">
        <x:v>Quantité</x:v>
      </x:c>
      <x:c r="D9" s="36" t="str">
        <x:v>Coût unitaire</x:v>
      </x:c>
      <x:c r="E9" s="36" t="str">
        <x:v>Montant</x:v>
      </x:c>
      <x:c r="F9" t="str"/>
      <x:c r="G9" s="36" t="str">
        <x:v>Poste</x:v>
      </x:c>
      <x:c r="H9" s="36" t="str">
        <x:v>Description</x:v>
      </x:c>
      <x:c r="I9" s="36" t="str">
        <x:v>Base</x:v>
      </x:c>
      <x:c r="J9" s="36" t="str">
        <x:v>Taux / coût</x:v>
      </x:c>
      <x:c r="K9" s="36" t="str">
        <x:v>Montant affecté</x:v>
      </x:c>
    </x:row>
    <x:row r="10" ht="22" customHeight="1">
      <x:c r="A10" s="44" t="str">
        <x:v>Matières premières</x:v>
      </x:c>
      <x:c r="B10" s="44" t="str">
        <x:v>Achats directement liés au produit</x:v>
      </x:c>
      <x:c r="C10" s="46" t="n">
        <x:v>1000</x:v>
      </x:c>
      <x:c r="D10" s="54" t="n">
        <x:v>2.5</x:v>
      </x:c>
      <x:c r="E10" s="55" t="n">
        <x:f>C10*D10</x:f>
        <x:v>2500</x:v>
      </x:c>
      <x:c r="F10" t="str"/>
      <x:c r="G10" s="44" t="str">
        <x:v>Loyer / locaux</x:v>
      </x:c>
      <x:c r="H10" s="44" t="str">
        <x:v>Part imputée au produit</x:v>
      </x:c>
      <x:c r="I10" s="46" t="n">
        <x:v>1</x:v>
      </x:c>
      <x:c r="J10" s="54" t="n">
        <x:v>450</x:v>
      </x:c>
      <x:c r="K10" s="55" t="n">
        <x:f>I10*J10</x:f>
        <x:v>450</x:v>
      </x:c>
    </x:row>
    <x:row r="11" ht="22" customHeight="1">
      <x:c r="A11" s="44" t="str">
        <x:v>Main-d'œuvre directe</x:v>
      </x:c>
      <x:c r="B11" s="44" t="str">
        <x:v>Heures ou coût affecté au produit</x:v>
      </x:c>
      <x:c r="C11" s="46" t="n">
        <x:v>120</x:v>
      </x:c>
      <x:c r="D11" s="54" t="n">
        <x:v>18</x:v>
      </x:c>
      <x:c r="E11" s="55" t="n">
        <x:f>C11*D11</x:f>
        <x:v>2160</x:v>
      </x:c>
      <x:c r="F11" t="str"/>
      <x:c r="G11" s="44" t="str">
        <x:v>Énergie</x:v>
      </x:c>
      <x:c r="H11" s="44" t="str">
        <x:v>Électricité, eau, gaz</x:v>
      </x:c>
      <x:c r="I11" s="46" t="n">
        <x:v>1</x:v>
      </x:c>
      <x:c r="J11" s="54" t="n">
        <x:v>180</x:v>
      </x:c>
      <x:c r="K11" s="55" t="n">
        <x:f>I11*J11</x:f>
        <x:v>180</x:v>
      </x:c>
    </x:row>
    <x:row r="12" ht="22" customHeight="1">
      <x:c r="A12" s="44" t="str">
        <x:v>Emballage</x:v>
      </x:c>
      <x:c r="B12" s="44" t="str">
        <x:v>Packaging, étiquettes, consommables</x:v>
      </x:c>
      <x:c r="C12" s="46" t="n">
        <x:v>1000</x:v>
      </x:c>
      <x:c r="D12" s="54" t="n">
        <x:v>0.35</x:v>
      </x:c>
      <x:c r="E12" s="55" t="n">
        <x:f>C12*D12</x:f>
        <x:v>350</x:v>
      </x:c>
      <x:c r="F12" t="str"/>
      <x:c r="G12" s="44" t="str">
        <x:v>Maintenance</x:v>
      </x:c>
      <x:c r="H12" s="44" t="str">
        <x:v>Entretien machines / outils</x:v>
      </x:c>
      <x:c r="I12" s="46" t="n">
        <x:v>1</x:v>
      </x:c>
      <x:c r="J12" s="54" t="n">
        <x:v>120</x:v>
      </x:c>
      <x:c r="K12" s="55" t="n">
        <x:f>I12*J12</x:f>
        <x:v>120</x:v>
      </x:c>
    </x:row>
    <x:row r="13" ht="22" customHeight="1">
      <x:c r="A13" s="44" t="str">
        <x:v>Transport direct</x:v>
      </x:c>
      <x:c r="B13" s="44" t="str">
        <x:v>Livraison liée au lot produit</x:v>
      </x:c>
      <x:c r="C13" s="46" t="n">
        <x:v>1</x:v>
      </x:c>
      <x:c r="D13" s="54" t="n">
        <x:v>220</x:v>
      </x:c>
      <x:c r="E13" s="55" t="n">
        <x:f>C13*D13</x:f>
        <x:v>220</x:v>
      </x:c>
      <x:c r="F13" t="str"/>
      <x:c r="G13" s="44" t="str">
        <x:v>Administration</x:v>
      </x:c>
      <x:c r="H13" s="44" t="str">
        <x:v>Gestion, comptabilité, support</x:v>
      </x:c>
      <x:c r="I13" s="46" t="n">
        <x:v>1</x:v>
      </x:c>
      <x:c r="J13" s="54" t="n">
        <x:v>300</x:v>
      </x:c>
      <x:c r="K13" s="55" t="n">
        <x:f>I13*J13</x:f>
        <x:v>300</x:v>
      </x:c>
    </x:row>
    <x:row r="14" ht="22" customHeight="1">
      <x:c r="A14" s="44" t="str">
        <x:v>Autre charge directe</x:v>
      </x:c>
      <x:c r="B14" s="44" t="str">
        <x:v>À compléter</x:v>
      </x:c>
      <x:c r="C14" s="46" t="n">
        <x:v>1</x:v>
      </x:c>
      <x:c r="D14" s="54" t="n">
        <x:v>0</x:v>
      </x:c>
      <x:c r="E14" s="55" t="n">
        <x:f>C14*D14</x:f>
        <x:v>0</x:v>
      </x:c>
      <x:c r="F14" t="str"/>
      <x:c r="G14" s="44" t="str">
        <x:v>Marketing / vente</x:v>
      </x:c>
      <x:c r="H14" s="44" t="str">
        <x:v>Publicité, commission, vente</x:v>
      </x:c>
      <x:c r="I14" s="46" t="n">
        <x:v>1</x:v>
      </x:c>
      <x:c r="J14" s="54" t="n">
        <x:v>250</x:v>
      </x:c>
      <x:c r="K14" s="55" t="n">
        <x:f>I14*J14</x:f>
        <x:v>250</x:v>
      </x:c>
    </x:row>
    <x:row r="15" ht="22" customHeight="1">
      <x:c r="A15" t="str"/>
      <x:c r="B15" t="str"/>
      <x:c r="C15" t="str"/>
      <x:c r="D15" t="str"/>
      <x:c r="E15" t="str"/>
      <x:c r="F15" t="str"/>
      <x:c r="G15" t="str"/>
      <x:c r="H15" t="str"/>
      <x:c r="I15" t="str"/>
      <x:c r="J15" t="str"/>
      <x:c r="K15" t="str"/>
    </x:row>
    <x:row r="16" ht="22" customHeight="1">
      <x:c r="A16" s="26" t="str">
        <x:v>3. Synthèse automatique</x:v>
      </x:c>
      <x:c r="B16" s="26" t="str"/>
      <x:c r="C16" s="26" t="str"/>
      <x:c r="D16" s="26" t="str"/>
      <x:c r="E16" s="26" t="str"/>
      <x:c r="F16" s="26" t="str"/>
      <x:c r="G16" s="26" t="str"/>
      <x:c r="H16" s="26" t="str"/>
      <x:c r="I16" s="26" t="str"/>
      <x:c r="J16" s="26" t="str"/>
      <x:c r="K16" s="26" t="str"/>
    </x:row>
    <x:row r="17" ht="22" customHeight="1">
      <x:c r="A17" s="36" t="str">
        <x:v>Indicateur</x:v>
      </x:c>
      <x:c r="B17" s="36" t="str">
        <x:v>Formule</x:v>
      </x:c>
      <x:c r="C17" s="36" t="str">
        <x:v>Résultat</x:v>
      </x:c>
      <x:c r="D17" s="36" t="str"/>
      <x:c r="E17" s="36" t="str">
        <x:v>Indicateur</x:v>
      </x:c>
      <x:c r="F17" s="36" t="str">
        <x:v>Formule</x:v>
      </x:c>
      <x:c r="G17" s="36" t="str">
        <x:v>Résultat</x:v>
      </x:c>
      <x:c r="H17" s="36" t="str"/>
      <x:c r="I17" s="36" t="str">
        <x:v>Prix de vente conseillé</x:v>
      </x:c>
      <x:c r="J17" s="36" t="str">
        <x:v>Formule</x:v>
      </x:c>
      <x:c r="K17" s="36" t="str">
        <x:v>Résultat</x:v>
      </x:c>
    </x:row>
    <x:row r="18" ht="22" customHeight="1">
      <x:c r="A18" s="44" t="str">
        <x:v>Total charges directes</x:v>
      </x:c>
      <x:c r="B18" s="44" t="str">
        <x:v>Somme E10:E14</x:v>
      </x:c>
      <x:c r="C18" s="58" t="n">
        <x:f>SUM(E10:E14)</x:f>
        <x:v>5230</x:v>
      </x:c>
      <x:c r="D18" s="44" t="str"/>
      <x:c r="E18" s="44" t="str">
        <x:v>Total charges indirectes</x:v>
      </x:c>
      <x:c r="F18" s="44" t="str">
        <x:v>Somme K10:K14</x:v>
      </x:c>
      <x:c r="G18" s="58" t="n">
        <x:f>SUM(K10:K14)</x:f>
        <x:v>1300</x:v>
      </x:c>
      <x:c r="H18" s="44" t="str"/>
      <x:c r="I18" s="44" t="str">
        <x:v>Prix HT conseillé</x:v>
      </x:c>
      <x:c r="J18" s="44" t="str">
        <x:v>Coût unitaire × (1 + marge)</x:v>
      </x:c>
      <x:c r="K18" s="58" t="n">
        <x:f>G19*(1+$H$6)</x:f>
        <x:v>8.489</x:v>
      </x:c>
    </x:row>
    <x:row r="19" ht="22" customHeight="1">
      <x:c r="A19" s="44" t="str">
        <x:v>Coût total de revient</x:v>
      </x:c>
      <x:c r="B19" s="44" t="str">
        <x:v>Directes + indirectes</x:v>
      </x:c>
      <x:c r="C19" s="58" t="n">
        <x:f>C18+G18</x:f>
        <x:v>6530</x:v>
      </x:c>
      <x:c r="D19" s="44" t="str"/>
      <x:c r="E19" s="44" t="str">
        <x:v>Coût de revient unitaire</x:v>
      </x:c>
      <x:c r="F19" s="44" t="str">
        <x:v>Coût total ÷ quantité</x:v>
      </x:c>
      <x:c r="G19" s="58" t="n">
        <x:f>IF($K$5=0,0,C19/$K$5)</x:f>
        <x:v>6.53</x:v>
      </x:c>
      <x:c r="H19" s="44" t="str"/>
      <x:c r="I19" s="44" t="str">
        <x:v>Prix TTC indicatif</x:v>
      </x:c>
      <x:c r="J19" s="44" t="str">
        <x:v>Prix HT × (1 + TVA)</x:v>
      </x:c>
      <x:c r="K19" s="58" t="n">
        <x:f>K18*(1+$K$6)</x:f>
        <x:v>10.1868</x:v>
      </x:c>
    </x:row>
    <x:row r="20" ht="22" customHeight="1">
      <x:c r="A20" s="44" t="str">
        <x:v>Marge unitaire visée</x:v>
      </x:c>
      <x:c r="B20" s="44" t="str">
        <x:v>Prix HT - coût unitaire</x:v>
      </x:c>
      <x:c r="C20" s="58" t="n">
        <x:f>K18-G19</x:f>
        <x:v>1.9590000000000005</x:v>
      </x:c>
      <x:c r="D20" s="44" t="str"/>
      <x:c r="E20" s="44" t="str">
        <x:v>Marge totale visée</x:v>
      </x:c>
      <x:c r="F20" s="44" t="str">
        <x:v>Marge unitaire × quantité</x:v>
      </x:c>
      <x:c r="G20" s="58" t="n">
        <x:f>C20*$K$5</x:f>
        <x:v>1959.0000000000005</x:v>
      </x:c>
      <x:c r="H20" s="44" t="str"/>
      <x:c r="I20" s="44" t="str">
        <x:v>Chiffre d'affaires HT</x:v>
      </x:c>
      <x:c r="J20" s="44" t="str">
        <x:v>Prix HT × quantité</x:v>
      </x:c>
      <x:c r="K20" s="58" t="n">
        <x:f>K18*$K$5</x:f>
        <x:v>8489</x:v>
      </x:c>
    </x:row>
    <x:row r="21" ht="22" customHeight="1">
      <x:c r="A21" s="44" t="str">
        <x:v>Taux de marge cible</x:v>
      </x:c>
      <x:c r="B21" s="44" t="str">
        <x:v>Paramètre cellule H6</x:v>
      </x:c>
      <x:c r="C21" s="64" t="n">
        <x:f>$H$6</x:f>
        <x:v>0.3</x:v>
      </x:c>
      <x:c r="D21" s="44" t="str"/>
      <x:c r="E21" s="44" t="str">
        <x:v>Seuil d'alerte</x:v>
      </x:c>
      <x:c r="F21" s="44" t="str">
        <x:v>Marge &lt; 20% ?</x:v>
      </x:c>
      <x:c r="G21" s="52" t="str">
        <x:f>IF($H$6&lt;0.2,"À surveiller","OK")</x:f>
        <x:v>OK</x:v>
      </x:c>
      <x:c r="H21" s="44" t="str"/>
      <x:c r="I21" s="44" t="str">
        <x:v>Résultat prévisionnel</x:v>
      </x:c>
      <x:c r="J21" s="44" t="str">
        <x:v>CA HT - coût total</x:v>
      </x:c>
      <x:c r="K21" s="58" t="n">
        <x:f>K20-C19</x:f>
        <x:v>1959</x:v>
      </x:c>
    </x:row>
    <x:row r="22" ht="22" customHeight="1">
      <x:c r="A22" s="44" t="str">
        <x:v>Note</x:v>
      </x:c>
      <x:c r="B22" s="44" t="str">
        <x:v>Modifier les cellules bleues uniquement</x:v>
      </x:c>
      <x:c r="C22" s="44" t="str"/>
      <x:c r="D22" s="44" t="str"/>
      <x:c r="E22" s="44" t="str">
        <x:v>Usage</x:v>
      </x:c>
      <x:c r="F22" s="44" t="str">
        <x:v>Produit, service, BTP, restauration</x:v>
      </x:c>
      <x:c r="G22" s="44" t="str"/>
      <x:c r="H22" s="44" t="str"/>
      <x:c r="I22" s="44" t="str">
        <x:v>Statut</x:v>
      </x:c>
      <x:c r="J22" s="44" t="str">
        <x:v>Lecture rapide</x:v>
      </x:c>
      <x:c r="K22" s="44" t="str"/>
    </x:row>
    <x:row r="23" ht="22" customHeight="1">
      <x:c r="A23" t="str"/>
      <x:c r="B23" t="str"/>
      <x:c r="C23" t="str"/>
      <x:c r="D23" t="str"/>
      <x:c r="E23" t="str"/>
      <x:c r="F23" t="str"/>
      <x:c r="G23" t="str"/>
      <x:c r="H23" t="str"/>
      <x:c r="I23" t="str"/>
      <x:c r="J23" t="str"/>
      <x:c r="K23" t="str"/>
    </x:row>
    <x:row r="24" ht="22" customHeight="1">
      <x:c r="A24" s="26" t="str">
        <x:v>Lecture rapide du modèle</x:v>
      </x:c>
      <x:c r="B24" s="26" t="str"/>
      <x:c r="C24" s="26" t="str"/>
      <x:c r="D24" s="26" t="str"/>
      <x:c r="E24" s="26" t="str"/>
      <x:c r="F24" s="26" t="str"/>
      <x:c r="G24" s="26" t="str"/>
      <x:c r="H24" s="26" t="str"/>
      <x:c r="I24" s="26" t="str"/>
      <x:c r="J24" s="26" t="str"/>
      <x:c r="K24" s="26" t="str"/>
    </x:row>
    <x:row r="25" ht="22" customHeight="1">
      <x:c r="A25" s="44" t="str">
        <x:v>1</x:v>
      </x:c>
      <x:c r="B25" s="44" t="str">
        <x:v>Saisissez les quantités, coûts unitaires et charges affectées dans les zones bleues.</x:v>
      </x:c>
      <x:c r="C25" s="44" t="str"/>
      <x:c r="D25" s="44" t="str"/>
      <x:c r="E25" s="44" t="str"/>
      <x:c r="F25" s="44" t="str"/>
      <x:c r="G25" s="44" t="str"/>
      <x:c r="H25" s="44" t="str"/>
      <x:c r="I25" s="44" t="str"/>
      <x:c r="J25" s="44" t="str"/>
      <x:c r="K25" s="44" t="str"/>
    </x:row>
    <x:row r="26" ht="22" customHeight="1">
      <x:c r="A26" s="44" t="str">
        <x:v>2</x:v>
      </x:c>
      <x:c r="B26" s="44" t="str">
        <x:v>Le coût total, le coût unitaire, le prix HT conseillé, le prix TTC et le résultat se calculent automatiquement.</x:v>
      </x:c>
      <x:c r="C26" s="44" t="str"/>
      <x:c r="D26" s="44" t="str"/>
      <x:c r="E26" s="44" t="str"/>
      <x:c r="F26" s="44" t="str"/>
      <x:c r="G26" s="44" t="str"/>
      <x:c r="H26" s="44" t="str"/>
      <x:c r="I26" s="44" t="str"/>
      <x:c r="J26" s="44" t="str"/>
      <x:c r="K26" s="44" t="str"/>
    </x:row>
    <x:row r="27" ht="22" customHeight="1">
      <x:c r="A27" s="44" t="str">
        <x:v>3</x:v>
      </x:c>
      <x:c r="B27" s="44" t="str">
        <x:v>Adaptez les lignes aux contextes : produit artisanal, restauration, e-commerce, BTP, prestation de service.</x:v>
      </x:c>
      <x:c r="C27" s="44" t="str"/>
      <x:c r="D27" s="44" t="str"/>
      <x:c r="E27" s="44" t="str"/>
      <x:c r="F27" s="44" t="str"/>
      <x:c r="G27" s="44" t="str"/>
      <x:c r="H27" s="44" t="str"/>
      <x:c r="I27" s="44" t="str"/>
      <x:c r="J27" s="44" t="str"/>
      <x:c r="K27" s="44" t="str"/>
    </x:row>
  </x:sheetData>
  <x:mergeCells>
    <x:mergeCell ref="A1:K1"/>
    <x:mergeCell ref="A2:K2"/>
    <x:mergeCell ref="A4:K4"/>
    <x:mergeCell ref="A8:E8"/>
    <x:mergeCell ref="G8:K8"/>
    <x:mergeCell ref="A16:K16"/>
    <x:mergeCell ref="A24:K24"/>
    <x:mergeCell ref="B25:K25"/>
    <x:mergeCell ref="B26:K26"/>
    <x:mergeCell ref="B27:K27"/>
  </x:mergeCells>
  <x:dataValidations count="1">
    <x:dataValidation operator="greaterThan" sqref="K5">
      <x:formula1>0</x:formula1>
    </x:dataValidation>
  </x:dataValidations>
  <x:pageMargins left="0.7" right="0.7" top="0.75" bottom="0.75" header="0.3" footer="0.3"/>
</x:worksheet>
</file>