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au_Rentabili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b val="1"/>
      <color rgb="0000331A"/>
      <sz val="14"/>
    </font>
    <font>
      <i val="1"/>
      <color rgb="00555555"/>
      <sz val="9"/>
    </font>
    <font>
      <b val="1"/>
      <color rgb="0000331A"/>
      <sz val="11"/>
    </font>
    <font>
      <b val="1"/>
      <color rgb="00002218"/>
      <sz val="9"/>
    </font>
    <font>
      <sz val="9"/>
    </font>
    <font>
      <b val="1"/>
      <sz val="8"/>
    </font>
    <font>
      <i val="1"/>
      <color rgb="00555555"/>
      <sz val="8"/>
    </font>
  </fonts>
  <fills count="5">
    <fill>
      <patternFill/>
    </fill>
    <fill>
      <patternFill patternType="gray125"/>
    </fill>
    <fill>
      <patternFill patternType="solid">
        <fgColor rgb="00D1E7DD"/>
      </patternFill>
    </fill>
    <fill>
      <patternFill patternType="solid">
        <fgColor rgb="00E3F4EA"/>
      </patternFill>
    </fill>
    <fill>
      <patternFill patternType="solid">
        <fgColor rgb="00CFE2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0" borderId="0" pivotButton="0" quotePrefix="0" xfId="0"/>
    <xf numFmtId="0" fontId="4" fillId="2" borderId="0" pivotButton="0" quotePrefix="0" xfId="0"/>
    <xf numFmtId="0" fontId="5" fillId="0" borderId="0" pivotButton="0" quotePrefix="0" xfId="0"/>
    <xf numFmtId="0" fontId="4" fillId="3" borderId="0" pivotButton="0" quotePrefix="0" xfId="0"/>
    <xf numFmtId="0" fontId="4" fillId="4" borderId="0" pivotButton="0" quotePrefix="0" xfId="0"/>
    <xf numFmtId="0" fontId="6" fillId="0" borderId="0" pivotButton="0" quotePrefix="0" xfId="0"/>
    <xf numFmtId="0" fontId="7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Comparaison des rendements nets par scénario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'Tableau_Rentabilite'!$C$26:$E$26</f>
            </numRef>
          </cat>
          <val>
            <numRef>
              <f>'Tableau_Rentabilite'!$C$33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cat>
            <numRef>
              <f>'Tableau_Rentabilite'!$C$26:$E$26</f>
            </numRef>
          </cat>
          <val>
            <numRef>
              <f>'Tableau_Rentabilite'!$D$33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cat>
            <numRef>
              <f>'Tableau_Rentabilite'!$C$26:$E$26</f>
            </numRef>
          </cat>
          <val>
            <numRef>
              <f>'Tableau_Rentabilite'!$E$33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Scénarios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%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4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6"/>
  <sheetViews>
    <sheetView workbookViewId="0">
      <selection activeCell="A1" sqref="A1"/>
    </sheetView>
  </sheetViews>
  <sheetFormatPr baseColWidth="8" defaultRowHeight="15"/>
  <cols>
    <col width="32" customWidth="1" min="1" max="1"/>
    <col width="18" customWidth="1" min="2" max="2"/>
    <col width="4" customWidth="1" min="3" max="3"/>
    <col width="22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TABLEAU DE RENTABILITÉ LOCATIVE – MODÈLE EXCEL</t>
        </is>
      </c>
    </row>
    <row r="2">
      <c r="A2" s="2" t="inlineStr">
        <is>
          <t>Outil synthétique pour calculer le coût total, le rendement locatif et les scénarios de rentabilité d’un bien.</t>
        </is>
      </c>
    </row>
    <row r="4">
      <c r="A4" s="3" t="inlineStr">
        <is>
          <t>1. Résumé de la rentabilité du bien</t>
        </is>
      </c>
    </row>
    <row r="5">
      <c r="A5" s="4" t="inlineStr">
        <is>
          <t>Coût total d’acquisition (€) :</t>
        </is>
      </c>
      <c r="B5" s="5">
        <f>IFERROR(B13+B14+B15+B16+B17,0)</f>
        <v/>
      </c>
    </row>
    <row r="6">
      <c r="A6" s="4" t="inlineStr">
        <is>
          <t>Loyer annuel hors charges (€) :</t>
        </is>
      </c>
      <c r="B6" s="5">
        <f>IFERROR(B19*12,0)</f>
        <v/>
      </c>
    </row>
    <row r="7">
      <c r="A7" s="4" t="inlineStr">
        <is>
          <t>Loyer annuel net après vacance (€) :</t>
        </is>
      </c>
      <c r="B7" s="5">
        <f>IFERROR(B6*(1-B23),0)</f>
        <v/>
      </c>
    </row>
    <row r="8">
      <c r="A8" s="4" t="inlineStr">
        <is>
          <t>Rendement brut (%) :</t>
        </is>
      </c>
      <c r="B8" s="5">
        <f>IFERROR(IF(B5&gt;0,B6/B5*100,""),"")</f>
        <v/>
      </c>
    </row>
    <row r="9">
      <c r="A9" s="4" t="inlineStr">
        <is>
          <t>Rendement net après vacance (%) :</t>
        </is>
      </c>
      <c r="B9" s="5">
        <f>IFERROR(IF(B5&gt;0,(B7-(B20*12+B21+B22))/B5*100,""),"")</f>
        <v/>
      </c>
    </row>
    <row r="12">
      <c r="A12" s="3" t="inlineStr">
        <is>
          <t>2. Paramètres détaillés du bien (à compléter)</t>
        </is>
      </c>
    </row>
    <row r="13">
      <c r="A13" s="6" t="inlineStr">
        <is>
          <t>Prix net vendeur (€) :</t>
        </is>
      </c>
      <c r="B13" s="5" t="n">
        <v>180000</v>
      </c>
    </row>
    <row r="14">
      <c r="A14" s="6" t="inlineStr">
        <is>
          <t>Frais d’agence (€) :</t>
        </is>
      </c>
      <c r="B14" s="5" t="n">
        <v>8000</v>
      </c>
    </row>
    <row r="15">
      <c r="A15" s="6" t="inlineStr">
        <is>
          <t>Frais de notaire (€) :</t>
        </is>
      </c>
      <c r="B15" s="5" t="n">
        <v>14000</v>
      </c>
    </row>
    <row r="16">
      <c r="A16" s="6" t="inlineStr">
        <is>
          <t>Travaux initiaux (€) :</t>
        </is>
      </c>
      <c r="B16" s="5" t="n">
        <v>10000</v>
      </c>
    </row>
    <row r="17">
      <c r="A17" s="6" t="inlineStr">
        <is>
          <t>Autres frais d’acquisition (€) :</t>
        </is>
      </c>
      <c r="B17" s="5" t="n">
        <v>2000</v>
      </c>
    </row>
    <row r="18">
      <c r="A18" s="6" t="inlineStr">
        <is>
          <t>Surface du bien (m²) :</t>
        </is>
      </c>
      <c r="B18" s="5" t="n">
        <v>65</v>
      </c>
    </row>
    <row r="19">
      <c r="A19" s="6" t="inlineStr">
        <is>
          <t>Loyer mensuel hors charges (€) :</t>
        </is>
      </c>
      <c r="B19" s="5" t="n">
        <v>950</v>
      </c>
    </row>
    <row r="20">
      <c r="A20" s="6" t="inlineStr">
        <is>
          <t>Charges mensuelles propriétaire (€) :</t>
        </is>
      </c>
      <c r="B20" s="5" t="n">
        <v>120</v>
      </c>
    </row>
    <row r="21">
      <c r="A21" s="6" t="inlineStr">
        <is>
          <t>Taxe foncière annuelle (€) :</t>
        </is>
      </c>
      <c r="B21" s="5" t="n">
        <v>1100</v>
      </c>
    </row>
    <row r="22">
      <c r="A22" s="6" t="inlineStr">
        <is>
          <t>Assurance PNO annuelle (€) :</t>
        </is>
      </c>
      <c r="B22" s="5" t="n">
        <v>180</v>
      </c>
    </row>
    <row r="23">
      <c r="A23" s="6" t="inlineStr">
        <is>
          <t>Vacance locative estimée (%) :</t>
        </is>
      </c>
      <c r="B23" s="5" t="n">
        <v>0.05</v>
      </c>
    </row>
    <row r="25">
      <c r="A25" s="3" t="inlineStr">
        <is>
          <t>3. Scénarios de rentabilité (A / B / C)</t>
        </is>
      </c>
    </row>
    <row r="26">
      <c r="A26" s="7" t="inlineStr">
        <is>
          <t>Paramètre</t>
        </is>
      </c>
      <c r="B26" s="7" t="inlineStr">
        <is>
          <t>Valeur de base</t>
        </is>
      </c>
      <c r="C26" s="7" t="inlineStr">
        <is>
          <t>Scénario A (prudent)</t>
        </is>
      </c>
      <c r="D26" s="7" t="inlineStr">
        <is>
          <t>Scénario B (neutre)</t>
        </is>
      </c>
      <c r="E26" s="7" t="inlineStr">
        <is>
          <t>Scénario C (optimiste)</t>
        </is>
      </c>
    </row>
    <row r="27">
      <c r="A27" s="6" t="inlineStr">
        <is>
          <t>Loyer mensuel (€) :</t>
        </is>
      </c>
      <c r="B27" s="5">
        <f>B19</f>
        <v/>
      </c>
      <c r="C27" s="5">
        <f>B19*0.95</f>
        <v/>
      </c>
      <c r="D27" s="5">
        <f>B19</f>
        <v/>
      </c>
      <c r="E27" s="5">
        <f>B19*1.05</f>
        <v/>
      </c>
    </row>
    <row r="28">
      <c r="A28" s="6" t="inlineStr">
        <is>
          <t>Vacance locative (%) :</t>
        </is>
      </c>
      <c r="B28" s="5">
        <f>B23</f>
        <v/>
      </c>
      <c r="C28" s="5" t="n">
        <v>0.08</v>
      </c>
      <c r="D28" s="5" t="n">
        <v>0.05</v>
      </c>
      <c r="E28" s="5" t="n">
        <v>0.02</v>
      </c>
    </row>
    <row r="29">
      <c r="A29" s="6" t="inlineStr">
        <is>
          <t>Charges annuelles (€) :</t>
        </is>
      </c>
      <c r="B29" s="5">
        <f>B20*12+B21+B22</f>
        <v/>
      </c>
      <c r="C29" s="5">
        <f>B29</f>
        <v/>
      </c>
      <c r="D29" s="5">
        <f>B29</f>
        <v/>
      </c>
      <c r="E29" s="5">
        <f>B29</f>
        <v/>
      </c>
    </row>
    <row r="30">
      <c r="A30" s="6" t="inlineStr">
        <is>
          <t>Rdt net après vacance (%) :</t>
        </is>
      </c>
      <c r="B30" s="5">
        <f>B9</f>
        <v/>
      </c>
      <c r="C30" s="5">
        <f>IFERROR(IF($B$5&gt;0,(C27*12*(1-C28)-C29)/$B$5*100,""),"")</f>
        <v/>
      </c>
      <c r="D30" s="5">
        <f>IFERROR(IF($B$5&gt;0,(D27*12*(1-D28)-D29)/$B$5*100,""),"")</f>
        <v/>
      </c>
      <c r="E30" s="5">
        <f>IFERROR(IF($B$5&gt;0,(E27*12*(1-E28)-E29)/$B$5*100,""),"")</f>
        <v/>
      </c>
    </row>
    <row r="32">
      <c r="C32" s="8" t="inlineStr">
        <is>
          <t>Rdt net après vacance (%)</t>
        </is>
      </c>
      <c r="D32" s="8" t="n"/>
      <c r="E32" s="8" t="n"/>
    </row>
    <row r="33">
      <c r="C33">
        <f>C30</f>
        <v/>
      </c>
      <c r="D33">
        <f>D30</f>
        <v/>
      </c>
      <c r="E33">
        <f>E30</f>
        <v/>
      </c>
    </row>
    <row r="36">
      <c r="A36" s="9" t="inlineStr">
        <is>
          <t>Remarque : modifiez les valeurs de la colonne B (paramètres du bien) et ajustez les scénarios A / B / C pour explorer différentes hypothèses de rentabilité.</t>
        </is>
      </c>
    </row>
  </sheetData>
  <mergeCells count="2">
    <mergeCell ref="A1:G1"/>
    <mergeCell ref="A2:G2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2025-12-11T00:37:09Z</dcterms:created>
  <dcterms:modified xmlns:dcterms="http://purl.org/dc/terms/" xmlns:xsi="http://www.w3.org/2001/XMLSchema-instance" xsi:type="dcterms:W3CDTF">2025-12-11T00:37:09Z</dcterms:modified>
</cp:coreProperties>
</file>