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ateur RH" sheetId="1" state="visible" r:id="rId1"/>
  </sheets>
  <definedNames>
    <definedName name="_xlnm.Print_Area" localSheetId="0">'Calculateur RH'!$A$1:$H$39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#,##0 €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i val="1"/>
      <color rgb="00FFFFFF"/>
      <sz val="11"/>
    </font>
    <font>
      <b val="1"/>
      <color rgb="00FFFFFF"/>
    </font>
    <font>
      <b val="1"/>
      <color rgb="000B2F57"/>
    </font>
    <font>
      <b val="1"/>
    </font>
    <font>
      <b val="1"/>
      <color rgb="004C1D95"/>
    </font>
    <font>
      <b val="1"/>
      <color rgb="00111827"/>
    </font>
    <font>
      <b val="1"/>
      <color rgb="0014532D"/>
      <sz val="14"/>
    </font>
  </fonts>
  <fills count="10">
    <fill>
      <patternFill/>
    </fill>
    <fill>
      <patternFill patternType="gray125"/>
    </fill>
    <fill>
      <patternFill patternType="solid">
        <fgColor rgb="000B2F57"/>
      </patternFill>
    </fill>
    <fill>
      <patternFill patternType="solid">
        <fgColor rgb="00155FA0"/>
      </patternFill>
    </fill>
    <fill>
      <patternFill patternType="solid">
        <fgColor rgb="00111827"/>
      </patternFill>
    </fill>
    <fill>
      <patternFill patternType="solid">
        <fgColor rgb="00EAF3FF"/>
      </patternFill>
    </fill>
    <fill>
      <patternFill patternType="solid">
        <fgColor rgb="00FFF2CC"/>
      </patternFill>
    </fill>
    <fill>
      <patternFill patternType="solid">
        <fgColor rgb="00F3E8FF"/>
      </patternFill>
    </fill>
    <fill>
      <patternFill patternType="solid">
        <fgColor rgb="00DCFCE7"/>
      </patternFill>
    </fill>
    <fill>
      <patternFill patternType="solid">
        <fgColor rgb="00F8FAFC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2" borderId="1" applyAlignment="1" pivotButton="0" quotePrefix="0" xfId="0">
      <alignment vertical="center" wrapText="1"/>
    </xf>
    <xf numFmtId="0" fontId="0" fillId="0" borderId="1" applyAlignment="1" pivotButton="0" quotePrefix="0" xfId="0">
      <alignment vertical="center" wrapText="1"/>
    </xf>
    <xf numFmtId="0" fontId="2" fillId="3" borderId="1" applyAlignment="1" pivotButton="0" quotePrefix="0" xfId="0">
      <alignment vertical="center" wrapText="1"/>
    </xf>
    <xf numFmtId="0" fontId="3" fillId="4" borderId="1" applyAlignment="1" pivotButton="0" quotePrefix="0" xfId="0">
      <alignment vertical="center" wrapText="1"/>
    </xf>
    <xf numFmtId="0" fontId="4" fillId="5" borderId="1" applyAlignment="1" pivotButton="0" quotePrefix="0" xfId="0">
      <alignment vertical="center" wrapText="1"/>
    </xf>
    <xf numFmtId="164" fontId="5" fillId="6" borderId="1" applyAlignment="1" pivotButton="0" quotePrefix="0" xfId="0">
      <alignment vertical="center" wrapText="1"/>
    </xf>
    <xf numFmtId="0" fontId="6" fillId="7" borderId="1" applyAlignment="1" pivotButton="0" quotePrefix="0" xfId="0">
      <alignment vertical="center" wrapText="1"/>
    </xf>
    <xf numFmtId="164" fontId="7" fillId="0" borderId="1" applyAlignment="1" pivotButton="0" quotePrefix="0" xfId="0">
      <alignment vertical="center" wrapText="1"/>
    </xf>
    <xf numFmtId="1" fontId="5" fillId="6" borderId="1" applyAlignment="1" pivotButton="0" quotePrefix="0" xfId="0">
      <alignment vertical="center" wrapText="1"/>
    </xf>
    <xf numFmtId="164" fontId="8" fillId="8" borderId="1" applyAlignment="1" pivotButton="0" quotePrefix="0" xfId="0">
      <alignment vertical="center" wrapText="1"/>
    </xf>
    <xf numFmtId="0" fontId="3" fillId="2" borderId="1" applyAlignment="1" pivotButton="0" quotePrefix="0" xfId="0">
      <alignment vertical="center" wrapText="1"/>
    </xf>
    <xf numFmtId="164" fontId="0" fillId="0" borderId="1" applyAlignment="1" pivotButton="0" quotePrefix="0" xfId="0">
      <alignment vertical="center" wrapText="1"/>
    </xf>
    <xf numFmtId="9" fontId="0" fillId="0" borderId="1" applyAlignment="1" pivotButton="0" quotePrefix="0" xfId="0">
      <alignment vertical="center" wrapText="1"/>
    </xf>
    <xf numFmtId="0" fontId="0" fillId="9" borderId="1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du coût complet</a:t>
            </a:r>
          </a:p>
        </rich>
      </tx>
    </title>
    <plotArea>
      <doughnutChart>
        <varyColors val="1"/>
        <ser>
          <idx val="0"/>
          <order val="0"/>
          <tx>
            <strRef>
              <f>'Calculateur RH'!B17</f>
            </strRef>
          </tx>
          <spPr>
            <a:ln xmlns:a="http://schemas.openxmlformats.org/drawingml/2006/main">
              <a:prstDash val="solid"/>
            </a:ln>
          </spPr>
          <cat>
            <numRef>
              <f>'Calculateur RH'!$A$18:$A$23</f>
            </numRef>
          </cat>
          <val>
            <numRef>
              <f>'Calculateur RH'!$B$18:$B$23</f>
            </numRef>
          </val>
        </ser>
        <firstSliceAng val="0"/>
        <holeSize val="10"/>
      </doughnut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4</col>
      <colOff>0</colOff>
      <row>29</row>
      <rowOff>0</rowOff>
    </from>
    <ext cx="360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8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6" customWidth="1" min="1" max="1"/>
    <col width="14" customWidth="1" min="2" max="2"/>
    <col width="8" customWidth="1" min="3" max="3"/>
    <col width="26" customWidth="1" min="4" max="4"/>
    <col width="24" customWidth="1" min="5" max="5"/>
    <col width="14" customWidth="1" min="6" max="6"/>
    <col width="14" customWidth="1" min="7" max="7"/>
    <col width="18" customWidth="1" min="8" max="8"/>
  </cols>
  <sheetData>
    <row r="1" ht="34" customHeight="1">
      <c r="A1" s="1" t="inlineStr">
        <is>
          <t>CALCULATEUR DU COÛT COMPLET D'UN EMPLOYÉ</t>
        </is>
      </c>
      <c r="B1" s="2" t="n"/>
      <c r="C1" s="2" t="n"/>
      <c r="D1" s="2" t="n"/>
      <c r="E1" s="2" t="n"/>
      <c r="F1" s="2" t="n"/>
      <c r="G1" s="2" t="n"/>
      <c r="H1" s="2" t="n"/>
    </row>
    <row r="2" ht="24" customHeight="1">
      <c r="A2" s="3" t="inlineStr">
        <is>
          <t>Modèle RH one page : salaire, charges patronales, avantages, coûts annexes et synthèse automatique</t>
        </is>
      </c>
      <c r="B2" s="2" t="n"/>
      <c r="C2" s="2" t="n"/>
      <c r="D2" s="2" t="n"/>
      <c r="E2" s="2" t="n"/>
      <c r="F2" s="2" t="n"/>
      <c r="G2" s="2" t="n"/>
      <c r="H2" s="2" t="n"/>
    </row>
    <row r="3">
      <c r="A3" s="2" t="n"/>
      <c r="B3" s="2" t="n"/>
      <c r="C3" s="2" t="n"/>
      <c r="D3" s="2" t="n"/>
      <c r="E3" s="2" t="n"/>
      <c r="F3" s="2" t="n"/>
      <c r="G3" s="2" t="n"/>
      <c r="H3" s="2" t="n"/>
    </row>
    <row r="4" ht="22" customHeight="1">
      <c r="A4" s="4" t="inlineStr">
        <is>
          <t>PARAMÈTRES À RENSEIGNER</t>
        </is>
      </c>
      <c r="B4" s="2" t="n"/>
      <c r="C4" s="2" t="n"/>
      <c r="D4" s="2" t="n"/>
      <c r="E4" s="4" t="inlineStr">
        <is>
          <t>SYNTHÈSE AUTOMATIQUE</t>
        </is>
      </c>
      <c r="F4" s="2" t="n"/>
      <c r="G4" s="2" t="n"/>
      <c r="H4" s="2" t="n"/>
    </row>
    <row r="5" ht="22" customHeight="1">
      <c r="A5" s="5" t="inlineStr">
        <is>
          <t>Salaire brut annuel</t>
        </is>
      </c>
      <c r="B5" s="6" t="n">
        <v>35000</v>
      </c>
      <c r="C5" s="5" t="inlineStr">
        <is>
          <t>€</t>
        </is>
      </c>
      <c r="D5" s="2" t="n"/>
      <c r="E5" s="7" t="inlineStr">
        <is>
          <t>Charges patronales</t>
        </is>
      </c>
      <c r="F5" s="7" t="n"/>
      <c r="G5" s="7" t="n"/>
      <c r="H5" s="8">
        <f>B5*B6/100</f>
        <v/>
      </c>
    </row>
    <row r="6" ht="22" customHeight="1">
      <c r="A6" s="5" t="inlineStr">
        <is>
          <t>Taux charges patronales</t>
        </is>
      </c>
      <c r="B6" s="9" t="n">
        <v>42</v>
      </c>
      <c r="C6" s="5" t="inlineStr">
        <is>
          <t>%</t>
        </is>
      </c>
      <c r="D6" s="2" t="n"/>
      <c r="E6" s="7" t="inlineStr">
        <is>
          <t>Coût salarial chargé</t>
        </is>
      </c>
      <c r="F6" s="7" t="n"/>
      <c r="G6" s="7" t="n"/>
      <c r="H6" s="8">
        <f>B5+H5</f>
        <v/>
      </c>
    </row>
    <row r="7" ht="22" customHeight="1">
      <c r="A7" s="5" t="inlineStr">
        <is>
          <t>Avantages sociaux</t>
        </is>
      </c>
      <c r="B7" s="6" t="n">
        <v>2500</v>
      </c>
      <c r="C7" s="5" t="inlineStr">
        <is>
          <t>€</t>
        </is>
      </c>
      <c r="D7" s="2" t="n"/>
      <c r="E7" s="7" t="inlineStr">
        <is>
          <t>Coûts annexes</t>
        </is>
      </c>
      <c r="F7" s="7" t="n"/>
      <c r="G7" s="7" t="n"/>
      <c r="H7" s="8">
        <f>SUM(B7:B13)</f>
        <v/>
      </c>
    </row>
    <row r="8" ht="22" customHeight="1">
      <c r="A8" s="5" t="inlineStr">
        <is>
          <t>Matériel / équipement</t>
        </is>
      </c>
      <c r="B8" s="6" t="n">
        <v>1500</v>
      </c>
      <c r="C8" s="5" t="inlineStr">
        <is>
          <t>€</t>
        </is>
      </c>
      <c r="D8" s="2" t="n"/>
      <c r="E8" s="7" t="inlineStr">
        <is>
          <t>Coût complet annuel</t>
        </is>
      </c>
      <c r="F8" s="7" t="n"/>
      <c r="G8" s="7" t="n"/>
      <c r="H8" s="10">
        <f>H6+H7</f>
        <v/>
      </c>
    </row>
    <row r="9" ht="22" customHeight="1">
      <c r="A9" s="5" t="inlineStr">
        <is>
          <t>Logiciels / licences</t>
        </is>
      </c>
      <c r="B9" s="6" t="n">
        <v>900</v>
      </c>
      <c r="C9" s="5" t="inlineStr">
        <is>
          <t>€</t>
        </is>
      </c>
      <c r="D9" s="2" t="n"/>
      <c r="E9" s="7" t="inlineStr">
        <is>
          <t>Coût mensuel moyen</t>
        </is>
      </c>
      <c r="F9" s="7" t="n"/>
      <c r="G9" s="7" t="n"/>
      <c r="H9" s="8">
        <f>H8/12</f>
        <v/>
      </c>
    </row>
    <row r="10" ht="22" customHeight="1">
      <c r="A10" s="5" t="inlineStr">
        <is>
          <t>Formation initiale</t>
        </is>
      </c>
      <c r="B10" s="6" t="n">
        <v>1200</v>
      </c>
      <c r="C10" s="5" t="inlineStr">
        <is>
          <t>€</t>
        </is>
      </c>
      <c r="D10" s="2" t="n"/>
      <c r="E10" s="7" t="inlineStr">
        <is>
          <t>Coût journalier estimé</t>
        </is>
      </c>
      <c r="F10" s="7" t="n"/>
      <c r="G10" s="7" t="n"/>
      <c r="H10" s="8">
        <f>H8/220</f>
        <v/>
      </c>
    </row>
    <row r="11" ht="22" customHeight="1">
      <c r="A11" s="5" t="inlineStr">
        <is>
          <t>Onboarding / intégration</t>
        </is>
      </c>
      <c r="B11" s="6" t="n">
        <v>800</v>
      </c>
      <c r="C11" s="5" t="inlineStr">
        <is>
          <t>€</t>
        </is>
      </c>
      <c r="D11" s="2" t="n"/>
      <c r="E11" s="7" t="inlineStr">
        <is>
          <t>Coût productif ajusté</t>
        </is>
      </c>
      <c r="F11" s="7" t="n"/>
      <c r="G11" s="7" t="n"/>
      <c r="H11" s="8">
        <f>H8/(B14/100)</f>
        <v/>
      </c>
    </row>
    <row r="12" ht="22" customHeight="1">
      <c r="A12" s="5" t="inlineStr">
        <is>
          <t>Frais généraux annuels</t>
        </is>
      </c>
      <c r="B12" s="6" t="n">
        <v>1000</v>
      </c>
      <c r="C12" s="5" t="inlineStr">
        <is>
          <t>€</t>
        </is>
      </c>
      <c r="D12" s="2" t="n"/>
      <c r="E12" s="2" t="n"/>
      <c r="F12" s="2" t="n"/>
      <c r="G12" s="2" t="n"/>
      <c r="H12" s="2" t="n"/>
    </row>
    <row r="13" ht="22" customHeight="1">
      <c r="A13" s="5" t="inlineStr">
        <is>
          <t>Autres coûts</t>
        </is>
      </c>
      <c r="B13" s="6" t="n">
        <v>600</v>
      </c>
      <c r="C13" s="5" t="inlineStr">
        <is>
          <t>€</t>
        </is>
      </c>
      <c r="D13" s="2" t="n"/>
      <c r="E13" s="2" t="n"/>
      <c r="F13" s="2" t="n"/>
      <c r="G13" s="2" t="n"/>
      <c r="H13" s="2" t="n"/>
    </row>
    <row r="14" ht="22" customHeight="1">
      <c r="A14" s="5" t="inlineStr">
        <is>
          <t>Taux de productivité attendu</t>
        </is>
      </c>
      <c r="B14" s="9" t="n">
        <v>85</v>
      </c>
      <c r="C14" s="5" t="inlineStr">
        <is>
          <t>%</t>
        </is>
      </c>
      <c r="D14" s="2" t="n"/>
      <c r="E14" s="2" t="n"/>
      <c r="F14" s="2" t="n"/>
      <c r="G14" s="2" t="n"/>
      <c r="H14" s="2" t="n"/>
    </row>
    <row r="15" ht="22" customHeight="1">
      <c r="A15" s="2" t="n"/>
      <c r="B15" s="2" t="n"/>
      <c r="C15" s="2" t="n"/>
      <c r="D15" s="2" t="n"/>
      <c r="E15" s="2" t="n"/>
      <c r="F15" s="2" t="n"/>
      <c r="G15" s="2" t="n"/>
      <c r="H15" s="2" t="n"/>
    </row>
    <row r="16" ht="22" customHeight="1">
      <c r="A16" s="4" t="inlineStr">
        <is>
          <t>RÉPARTITION DU BUDGET RH</t>
        </is>
      </c>
      <c r="B16" s="2" t="n"/>
      <c r="C16" s="2" t="n"/>
      <c r="D16" s="2" t="n"/>
      <c r="E16" s="2" t="n"/>
      <c r="F16" s="2" t="n"/>
      <c r="G16" s="2" t="n"/>
      <c r="H16" s="2" t="n"/>
    </row>
    <row r="17" ht="22" customHeight="1">
      <c r="A17" s="11" t="inlineStr">
        <is>
          <t>Poste de coût</t>
        </is>
      </c>
      <c r="B17" s="11" t="inlineStr">
        <is>
          <t>Montant</t>
        </is>
      </c>
      <c r="C17" s="11" t="inlineStr">
        <is>
          <t>% du total</t>
        </is>
      </c>
      <c r="D17" s="11" t="inlineStr">
        <is>
          <t>Lecture RH</t>
        </is>
      </c>
      <c r="E17" s="2" t="n"/>
      <c r="F17" s="11" t="inlineStr">
        <is>
          <t>INDICATEUR</t>
        </is>
      </c>
      <c r="G17" s="11" t="inlineStr">
        <is>
          <t>VALEUR</t>
        </is>
      </c>
      <c r="H17" s="11" t="inlineStr">
        <is>
          <t>UTILITÉ</t>
        </is>
      </c>
    </row>
    <row r="18" ht="22" customHeight="1">
      <c r="A18" s="2" t="inlineStr">
        <is>
          <t>Salaire brut</t>
        </is>
      </c>
      <c r="B18" s="12">
        <f>B5</f>
        <v/>
      </c>
      <c r="C18" s="13">
        <f>B18/$H$8</f>
        <v/>
      </c>
      <c r="D18" s="2" t="inlineStr">
        <is>
          <t>Base contractuelle</t>
        </is>
      </c>
      <c r="E18" s="2" t="n"/>
      <c r="F18" s="2" t="inlineStr">
        <is>
          <t>Coût par ETP</t>
        </is>
      </c>
      <c r="G18" s="12">
        <f>H8</f>
        <v/>
      </c>
      <c r="H18" s="2" t="inlineStr">
        <is>
          <t>Budget RH</t>
        </is>
      </c>
    </row>
    <row r="19" ht="22" customHeight="1">
      <c r="A19" s="2" t="inlineStr">
        <is>
          <t>Charges patronales</t>
        </is>
      </c>
      <c r="B19" s="12">
        <f>H5</f>
        <v/>
      </c>
      <c r="C19" s="13">
        <f>B19/$H$8</f>
        <v/>
      </c>
      <c r="D19" s="2" t="inlineStr">
        <is>
          <t>Coût social employeur</t>
        </is>
      </c>
      <c r="E19" s="2" t="n"/>
      <c r="F19" s="2" t="inlineStr">
        <is>
          <t>Coût chargé / brut</t>
        </is>
      </c>
      <c r="G19" s="13">
        <f>H6/B5</f>
        <v/>
      </c>
      <c r="H19" s="2" t="inlineStr">
        <is>
          <t>Ratio employeur</t>
        </is>
      </c>
    </row>
    <row r="20" ht="22" customHeight="1">
      <c r="A20" s="2" t="inlineStr">
        <is>
          <t>Avantages sociaux</t>
        </is>
      </c>
      <c r="B20" s="12">
        <f>B7</f>
        <v/>
      </c>
      <c r="C20" s="13">
        <f>B20/$H$8</f>
        <v/>
      </c>
      <c r="D20" s="2" t="inlineStr">
        <is>
          <t>Rémunération globale</t>
        </is>
      </c>
      <c r="E20" s="2" t="n"/>
      <c r="F20" s="2" t="inlineStr">
        <is>
          <t>Part des charges</t>
        </is>
      </c>
      <c r="G20" s="13">
        <f>H5/H8</f>
        <v/>
      </c>
      <c r="H20" s="2" t="inlineStr">
        <is>
          <t>Poids social</t>
        </is>
      </c>
    </row>
    <row r="21" ht="22" customHeight="1">
      <c r="A21" s="2" t="inlineStr">
        <is>
          <t>Matériel &amp; logiciels</t>
        </is>
      </c>
      <c r="B21" s="12">
        <f>B8+B9</f>
        <v/>
      </c>
      <c r="C21" s="13">
        <f>B21/$H$8</f>
        <v/>
      </c>
      <c r="D21" s="2" t="inlineStr">
        <is>
          <t>Environnement de travail</t>
        </is>
      </c>
      <c r="E21" s="2" t="n"/>
      <c r="F21" s="2" t="inlineStr">
        <is>
          <t>Part des coûts annexes</t>
        </is>
      </c>
      <c r="G21" s="13">
        <f>H7/H8</f>
        <v/>
      </c>
      <c r="H21" s="2" t="inlineStr">
        <is>
          <t>Hors salaire</t>
        </is>
      </c>
    </row>
    <row r="22" ht="22" customHeight="1">
      <c r="A22" s="2" t="inlineStr">
        <is>
          <t>Formation &amp; onboarding</t>
        </is>
      </c>
      <c r="B22" s="12">
        <f>B10+B11</f>
        <v/>
      </c>
      <c r="C22" s="13">
        <f>B22/$H$8</f>
        <v/>
      </c>
      <c r="D22" s="2" t="inlineStr">
        <is>
          <t>Montée en compétence</t>
        </is>
      </c>
      <c r="E22" s="2" t="n"/>
      <c r="F22" s="2" t="inlineStr">
        <is>
          <t>Budget 3 salariés</t>
        </is>
      </c>
      <c r="G22" s="12">
        <f>H8*3</f>
        <v/>
      </c>
      <c r="H22" s="2" t="inlineStr">
        <is>
          <t>Projection</t>
        </is>
      </c>
    </row>
    <row r="23" ht="22" customHeight="1">
      <c r="A23" s="2" t="inlineStr">
        <is>
          <t>Frais généraux &amp; autres</t>
        </is>
      </c>
      <c r="B23" s="12">
        <f>B12+B13</f>
        <v/>
      </c>
      <c r="C23" s="13">
        <f>B23/$H$8</f>
        <v/>
      </c>
      <c r="D23" s="2" t="inlineStr">
        <is>
          <t>Coûts indirects</t>
        </is>
      </c>
      <c r="E23" s="2" t="n"/>
      <c r="F23" s="2" t="inlineStr">
        <is>
          <t>Budget 5 salariés</t>
        </is>
      </c>
      <c r="G23" s="12">
        <f>H8*5</f>
        <v/>
      </c>
      <c r="H23" s="2" t="inlineStr">
        <is>
          <t>Projection</t>
        </is>
      </c>
    </row>
    <row r="24" ht="22" customHeight="1">
      <c r="A24" s="2" t="n"/>
      <c r="B24" s="2" t="n"/>
      <c r="C24" s="2" t="n"/>
      <c r="D24" s="2" t="n"/>
      <c r="E24" s="2" t="n"/>
      <c r="F24" s="2" t="n"/>
      <c r="G24" s="2" t="n"/>
      <c r="H24" s="2" t="n"/>
    </row>
    <row r="25" ht="22" customHeight="1">
      <c r="A25" s="4" t="inlineStr">
        <is>
          <t>MODE D'EMPLOI</t>
        </is>
      </c>
      <c r="B25" s="2" t="n"/>
      <c r="C25" s="2" t="n"/>
      <c r="D25" s="2" t="n"/>
      <c r="E25" s="2" t="n"/>
      <c r="F25" s="2" t="n"/>
      <c r="G25" s="2" t="n"/>
      <c r="H25" s="2" t="n"/>
    </row>
    <row r="26" ht="22" customHeight="1">
      <c r="A26" s="14" t="inlineStr">
        <is>
          <t>Modifiez uniquement les cellules jaunes. Les résultats se recalculent automatiquement.</t>
        </is>
      </c>
      <c r="B26" s="2" t="n"/>
      <c r="C26" s="2" t="n"/>
      <c r="D26" s="2" t="n"/>
      <c r="E26" s="2" t="n"/>
      <c r="F26" s="2" t="n"/>
      <c r="G26" s="2" t="n"/>
      <c r="H26" s="2" t="n"/>
    </row>
    <row r="27" ht="22" customHeight="1">
      <c r="A27" s="14" t="inlineStr">
        <is>
          <t>Utilisation : recrutement, budget RH, coût chargé, business case RH, contrôle de gestion sociale.</t>
        </is>
      </c>
      <c r="B27" s="2" t="n"/>
      <c r="C27" s="2" t="n"/>
      <c r="D27" s="2" t="n"/>
      <c r="E27" s="2" t="n"/>
      <c r="F27" s="2" t="n"/>
      <c r="G27" s="2" t="n"/>
      <c r="H27" s="2" t="n"/>
    </row>
    <row r="28" ht="22" customHeight="1">
      <c r="A28" s="14" t="inlineStr">
        <is>
          <t>Astuce : dupliquez l'onglet pour comparer plusieurs scénarios de salaire ou plusieurs postes.</t>
        </is>
      </c>
      <c r="B28" s="2" t="n"/>
      <c r="C28" s="2" t="n"/>
      <c r="D28" s="2" t="n"/>
      <c r="E28" s="2" t="n"/>
      <c r="F28" s="2" t="n"/>
      <c r="G28" s="2" t="n"/>
      <c r="H28" s="2" t="n"/>
    </row>
  </sheetData>
  <mergeCells count="9">
    <mergeCell ref="A26:H26"/>
    <mergeCell ref="A25:H25"/>
    <mergeCell ref="A16:H16"/>
    <mergeCell ref="A2:H2"/>
    <mergeCell ref="E4:H4"/>
    <mergeCell ref="A28:H28"/>
    <mergeCell ref="A1:H1"/>
    <mergeCell ref="A4:C4"/>
    <mergeCell ref="A27:H27"/>
  </mergeCells>
  <conditionalFormatting sqref="C18:C23">
    <cfRule type="dataBar" priority="1">
      <dataBar showValue="1">
        <cfvo type="num" val="0"/>
        <cfvo type="num" val="1"/>
        <color rgb="0022C55E"/>
      </dataBar>
    </cfRule>
  </conditionalFormatting>
  <pageMargins left="0.75" right="0.75" top="1" bottom="1" header="0.5" footer="0.5"/>
  <pageSetup orientation="landscape" fitToHeight="1" fitToWidth="1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2026-07-02T04:27:40Z</dcterms:created>
  <dcterms:modified xmlns:dcterms="http://purl.org/dc/terms/" xmlns:xsi="http://www.w3.org/2001/XMLSchema-instance" xsi:type="dcterms:W3CDTF">2026-07-02T04:27:40Z</dcterms:modified>
</cp:coreProperties>
</file>